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EBA\"/>
    </mc:Choice>
  </mc:AlternateContent>
  <bookViews>
    <workbookView xWindow="0" yWindow="1260" windowWidth="28800" windowHeight="11610" firstSheet="8" activeTab="15"/>
  </bookViews>
  <sheets>
    <sheet name="GDP" sheetId="3" r:id="rId1"/>
    <sheet name="GDP_Norm" sheetId="9" r:id="rId2"/>
    <sheet name="GDP_Stan" sheetId="8" r:id="rId3"/>
    <sheet name="UEMP" sheetId="1" r:id="rId4"/>
    <sheet name="CPI" sheetId="4" r:id="rId5"/>
    <sheet name="10YR" sheetId="2" r:id="rId6"/>
    <sheet name="Other" sheetId="7" r:id="rId7"/>
    <sheet name="Gov" sheetId="6" r:id="rId8"/>
    <sheet name="Data_GDP" sheetId="10" r:id="rId9"/>
    <sheet name="Data_UEMP" sheetId="11" r:id="rId10"/>
    <sheet name="Data_CPI" sheetId="12" r:id="rId11"/>
    <sheet name="Data_LTRate" sheetId="13" r:id="rId12"/>
    <sheet name="Data_Other" sheetId="14" r:id="rId13"/>
    <sheet name="Data_GDP_g" sheetId="15" r:id="rId14"/>
    <sheet name="Data_UEMP_g" sheetId="18" r:id="rId15"/>
    <sheet name="Data_CPI_g" sheetId="17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2" i="18" l="1"/>
  <c r="S222" i="18"/>
  <c r="T221" i="18"/>
  <c r="S221" i="18"/>
  <c r="T220" i="18"/>
  <c r="S220" i="18"/>
  <c r="T219" i="18"/>
  <c r="S219" i="18"/>
  <c r="T218" i="18"/>
  <c r="S218" i="18"/>
  <c r="T217" i="18"/>
  <c r="S217" i="18"/>
  <c r="T216" i="18"/>
  <c r="S216" i="18"/>
  <c r="T215" i="18"/>
  <c r="S215" i="18"/>
  <c r="T214" i="18"/>
  <c r="S214" i="18"/>
  <c r="T213" i="18"/>
  <c r="S213" i="18"/>
  <c r="T212" i="18"/>
  <c r="S212" i="18"/>
  <c r="T211" i="18"/>
  <c r="S211" i="18"/>
  <c r="T210" i="18"/>
  <c r="S210" i="18"/>
  <c r="T209" i="18"/>
  <c r="S209" i="18"/>
  <c r="T208" i="18"/>
  <c r="S208" i="18"/>
  <c r="T207" i="18"/>
  <c r="S207" i="18"/>
  <c r="T206" i="18"/>
  <c r="S206" i="18"/>
  <c r="T205" i="18"/>
  <c r="S205" i="18"/>
  <c r="T204" i="18"/>
  <c r="S204" i="18"/>
  <c r="T203" i="18"/>
  <c r="S203" i="18"/>
  <c r="T202" i="18"/>
  <c r="S202" i="18"/>
  <c r="T201" i="18"/>
  <c r="S201" i="18"/>
  <c r="T200" i="18"/>
  <c r="S200" i="18"/>
  <c r="T199" i="18"/>
  <c r="S199" i="18"/>
  <c r="T198" i="18"/>
  <c r="S198" i="18"/>
  <c r="T197" i="18"/>
  <c r="S197" i="18"/>
  <c r="T196" i="18"/>
  <c r="S196" i="18"/>
  <c r="T195" i="18"/>
  <c r="S195" i="18"/>
  <c r="T194" i="18"/>
  <c r="S194" i="18"/>
  <c r="T193" i="18"/>
  <c r="S193" i="18"/>
  <c r="T192" i="18"/>
  <c r="S192" i="18"/>
  <c r="T191" i="18"/>
  <c r="S191" i="18"/>
  <c r="T190" i="18"/>
  <c r="S190" i="18"/>
  <c r="T189" i="18"/>
  <c r="S189" i="18"/>
  <c r="T188" i="18"/>
  <c r="S188" i="18"/>
  <c r="T187" i="18"/>
  <c r="S187" i="18"/>
  <c r="T186" i="18"/>
  <c r="S186" i="18"/>
  <c r="T185" i="18"/>
  <c r="S185" i="18"/>
  <c r="T184" i="18"/>
  <c r="S184" i="18"/>
  <c r="T183" i="18"/>
  <c r="S183" i="18"/>
  <c r="T182" i="18"/>
  <c r="S182" i="18"/>
  <c r="T181" i="18"/>
  <c r="S181" i="18"/>
  <c r="T180" i="18"/>
  <c r="S180" i="18"/>
  <c r="T179" i="18"/>
  <c r="S179" i="18"/>
  <c r="T178" i="18"/>
  <c r="S178" i="18"/>
  <c r="T177" i="18"/>
  <c r="S177" i="18"/>
  <c r="T176" i="18"/>
  <c r="S176" i="18"/>
  <c r="T175" i="18"/>
  <c r="S175" i="18"/>
  <c r="T174" i="18"/>
  <c r="S174" i="18"/>
  <c r="T173" i="18"/>
  <c r="S173" i="18"/>
  <c r="T172" i="18"/>
  <c r="S172" i="18"/>
  <c r="T171" i="18"/>
  <c r="S171" i="18"/>
  <c r="T170" i="18"/>
  <c r="S170" i="18"/>
  <c r="T169" i="18"/>
  <c r="S169" i="18"/>
  <c r="T168" i="18"/>
  <c r="S168" i="18"/>
  <c r="T167" i="18"/>
  <c r="S167" i="18"/>
  <c r="T166" i="18"/>
  <c r="S166" i="18"/>
  <c r="T165" i="18"/>
  <c r="S165" i="18"/>
  <c r="T164" i="18"/>
  <c r="S164" i="18"/>
  <c r="T163" i="18"/>
  <c r="S163" i="18"/>
  <c r="T162" i="18"/>
  <c r="S162" i="18"/>
  <c r="T161" i="18"/>
  <c r="S161" i="18"/>
  <c r="T160" i="18"/>
  <c r="S160" i="18"/>
  <c r="T159" i="18"/>
  <c r="S159" i="18"/>
  <c r="T158" i="18"/>
  <c r="S158" i="18"/>
  <c r="T157" i="18"/>
  <c r="S157" i="18"/>
  <c r="T156" i="18"/>
  <c r="S156" i="18"/>
  <c r="T155" i="18"/>
  <c r="S155" i="18"/>
  <c r="T154" i="18"/>
  <c r="S154" i="18"/>
  <c r="T153" i="18"/>
  <c r="S153" i="18"/>
  <c r="T152" i="18"/>
  <c r="S152" i="18"/>
  <c r="T151" i="18"/>
  <c r="S151" i="18"/>
  <c r="T150" i="18"/>
  <c r="S150" i="18"/>
  <c r="T149" i="18"/>
  <c r="S149" i="18"/>
  <c r="T148" i="18"/>
  <c r="S148" i="18"/>
  <c r="T147" i="18"/>
  <c r="S147" i="18"/>
  <c r="T146" i="18"/>
  <c r="S146" i="18"/>
  <c r="T145" i="18"/>
  <c r="S145" i="18"/>
  <c r="T144" i="18"/>
  <c r="S144" i="18"/>
  <c r="T143" i="18"/>
  <c r="S143" i="18"/>
  <c r="T142" i="18"/>
  <c r="S142" i="18"/>
  <c r="T141" i="18"/>
  <c r="S141" i="18"/>
  <c r="T140" i="18"/>
  <c r="S140" i="18"/>
  <c r="T139" i="18"/>
  <c r="S139" i="18"/>
  <c r="T138" i="18"/>
  <c r="S138" i="18"/>
  <c r="T137" i="18"/>
  <c r="S137" i="18"/>
  <c r="T136" i="18"/>
  <c r="S136" i="18"/>
  <c r="T135" i="18"/>
  <c r="S135" i="18"/>
  <c r="T134" i="18"/>
  <c r="S134" i="18"/>
  <c r="T133" i="18"/>
  <c r="S133" i="18"/>
  <c r="T132" i="18"/>
  <c r="S132" i="18"/>
  <c r="T131" i="18"/>
  <c r="S131" i="18"/>
  <c r="T130" i="18"/>
  <c r="S130" i="18"/>
  <c r="T129" i="18"/>
  <c r="S129" i="18"/>
  <c r="T128" i="18"/>
  <c r="S128" i="18"/>
  <c r="T127" i="18"/>
  <c r="S127" i="18"/>
  <c r="T126" i="18"/>
  <c r="S126" i="18"/>
  <c r="T125" i="18"/>
  <c r="S125" i="18"/>
  <c r="T124" i="18"/>
  <c r="S124" i="18"/>
  <c r="T123" i="18"/>
  <c r="S123" i="18"/>
  <c r="T122" i="18"/>
  <c r="S122" i="18"/>
  <c r="T121" i="18"/>
  <c r="S121" i="18"/>
  <c r="T120" i="18"/>
  <c r="S120" i="18"/>
  <c r="T119" i="18"/>
  <c r="S119" i="18"/>
  <c r="T118" i="18"/>
  <c r="S118" i="18"/>
  <c r="T117" i="18"/>
  <c r="S117" i="18"/>
  <c r="T116" i="18"/>
  <c r="S116" i="18"/>
  <c r="T115" i="18"/>
  <c r="S115" i="18"/>
  <c r="T114" i="18"/>
  <c r="S114" i="18"/>
  <c r="T113" i="18"/>
  <c r="S113" i="18"/>
  <c r="T112" i="18"/>
  <c r="S112" i="18"/>
  <c r="T111" i="18"/>
  <c r="S111" i="18"/>
  <c r="T110" i="18"/>
  <c r="S110" i="18"/>
  <c r="T109" i="18"/>
  <c r="S109" i="18"/>
  <c r="T108" i="18"/>
  <c r="S108" i="18"/>
  <c r="T107" i="18"/>
  <c r="S107" i="18"/>
  <c r="T106" i="18"/>
  <c r="S106" i="18"/>
  <c r="T105" i="18"/>
  <c r="S105" i="18"/>
  <c r="T104" i="18"/>
  <c r="S104" i="18"/>
  <c r="T103" i="18"/>
  <c r="S103" i="18"/>
  <c r="T102" i="18"/>
  <c r="S102" i="18"/>
  <c r="T101" i="18"/>
  <c r="S101" i="18"/>
  <c r="T100" i="18"/>
  <c r="S100" i="18"/>
  <c r="T99" i="18"/>
  <c r="S99" i="18"/>
  <c r="T98" i="18"/>
  <c r="S98" i="18"/>
  <c r="T97" i="18"/>
  <c r="S97" i="18"/>
  <c r="T96" i="18"/>
  <c r="S96" i="18"/>
  <c r="T95" i="18"/>
  <c r="S95" i="18"/>
  <c r="T94" i="18"/>
  <c r="S94" i="18"/>
  <c r="T93" i="18"/>
  <c r="S93" i="18"/>
  <c r="T92" i="18"/>
  <c r="S92" i="18"/>
  <c r="T91" i="18"/>
  <c r="S91" i="18"/>
  <c r="T90" i="18"/>
  <c r="S90" i="18"/>
  <c r="T89" i="18"/>
  <c r="S89" i="18"/>
  <c r="T88" i="18"/>
  <c r="S88" i="18"/>
  <c r="T87" i="18"/>
  <c r="S87" i="18"/>
  <c r="T86" i="18"/>
  <c r="S86" i="18"/>
  <c r="T85" i="18"/>
  <c r="S85" i="18"/>
  <c r="T84" i="18"/>
  <c r="S84" i="18"/>
  <c r="T83" i="18"/>
  <c r="S83" i="18"/>
  <c r="T82" i="18"/>
  <c r="S82" i="18"/>
  <c r="T81" i="18"/>
  <c r="S81" i="18"/>
  <c r="T80" i="18"/>
  <c r="S80" i="18"/>
  <c r="T79" i="18"/>
  <c r="S79" i="18"/>
  <c r="T78" i="18"/>
  <c r="S78" i="18"/>
  <c r="T77" i="18"/>
  <c r="S77" i="18"/>
  <c r="T76" i="18"/>
  <c r="S76" i="18"/>
  <c r="T75" i="18"/>
  <c r="S75" i="18"/>
  <c r="T74" i="18"/>
  <c r="S74" i="18"/>
  <c r="T73" i="18"/>
  <c r="S73" i="18"/>
  <c r="T72" i="18"/>
  <c r="S72" i="18"/>
  <c r="T71" i="18"/>
  <c r="S71" i="18"/>
  <c r="T70" i="18"/>
  <c r="S70" i="18"/>
  <c r="T69" i="18"/>
  <c r="S69" i="18"/>
  <c r="T68" i="18"/>
  <c r="S68" i="18"/>
  <c r="T67" i="18"/>
  <c r="S67" i="18"/>
  <c r="T66" i="18"/>
  <c r="S66" i="18"/>
  <c r="T65" i="18"/>
  <c r="S65" i="18"/>
  <c r="T64" i="18"/>
  <c r="S64" i="18"/>
  <c r="T63" i="18"/>
  <c r="S63" i="18"/>
  <c r="T62" i="18"/>
  <c r="S62" i="18"/>
  <c r="T61" i="18"/>
  <c r="S61" i="18"/>
  <c r="T60" i="18"/>
  <c r="S60" i="18"/>
  <c r="T59" i="18"/>
  <c r="S59" i="18"/>
  <c r="T58" i="18"/>
  <c r="S58" i="18"/>
  <c r="T57" i="18"/>
  <c r="S57" i="18"/>
  <c r="T56" i="18"/>
  <c r="S56" i="18"/>
  <c r="T55" i="18"/>
  <c r="S55" i="18"/>
  <c r="T54" i="18"/>
  <c r="S54" i="18"/>
  <c r="T53" i="18"/>
  <c r="S53" i="18"/>
  <c r="T52" i="18"/>
  <c r="S52" i="18"/>
  <c r="T51" i="18"/>
  <c r="S51" i="18"/>
  <c r="T50" i="18"/>
  <c r="S50" i="18"/>
  <c r="T49" i="18"/>
  <c r="S49" i="18"/>
  <c r="T48" i="18"/>
  <c r="S48" i="18"/>
  <c r="T47" i="18"/>
  <c r="S47" i="18"/>
  <c r="T46" i="18"/>
  <c r="S46" i="18"/>
  <c r="T45" i="18"/>
  <c r="S45" i="18"/>
  <c r="T44" i="18"/>
  <c r="S44" i="18"/>
  <c r="T43" i="18"/>
  <c r="S43" i="18"/>
  <c r="T42" i="18"/>
  <c r="S42" i="18"/>
  <c r="T41" i="18"/>
  <c r="S41" i="18"/>
  <c r="T40" i="18"/>
  <c r="S40" i="18"/>
  <c r="T39" i="18"/>
  <c r="S39" i="18"/>
  <c r="T38" i="18"/>
  <c r="S38" i="18"/>
  <c r="T37" i="18"/>
  <c r="S37" i="18"/>
  <c r="T36" i="18"/>
  <c r="S36" i="18"/>
  <c r="T35" i="18"/>
  <c r="S35" i="18"/>
  <c r="T34" i="18"/>
  <c r="S34" i="18"/>
  <c r="T33" i="18"/>
  <c r="S33" i="18"/>
  <c r="T32" i="18"/>
  <c r="S32" i="18"/>
  <c r="T31" i="18"/>
  <c r="S31" i="18"/>
  <c r="T30" i="18"/>
  <c r="S30" i="18"/>
  <c r="T29" i="18"/>
  <c r="S29" i="18"/>
  <c r="T28" i="18"/>
  <c r="S28" i="18"/>
  <c r="T27" i="18"/>
  <c r="S27" i="18"/>
  <c r="T26" i="18"/>
  <c r="S26" i="18"/>
  <c r="T25" i="18"/>
  <c r="S25" i="18"/>
  <c r="T24" i="18"/>
  <c r="S24" i="18"/>
  <c r="T23" i="18"/>
  <c r="S23" i="18"/>
  <c r="T22" i="18"/>
  <c r="S22" i="18"/>
  <c r="T21" i="18"/>
  <c r="S21" i="18"/>
  <c r="T20" i="18"/>
  <c r="S20" i="18"/>
  <c r="T19" i="18"/>
  <c r="S19" i="18"/>
  <c r="T18" i="18"/>
  <c r="S18" i="18"/>
  <c r="T17" i="18"/>
  <c r="S17" i="18"/>
  <c r="T16" i="18"/>
  <c r="S16" i="18"/>
  <c r="T15" i="18"/>
  <c r="S15" i="18"/>
  <c r="T14" i="18"/>
  <c r="S14" i="18"/>
  <c r="T13" i="18"/>
  <c r="S13" i="18"/>
  <c r="T12" i="18"/>
  <c r="S12" i="18"/>
  <c r="T11" i="18"/>
  <c r="S11" i="18"/>
  <c r="T10" i="18"/>
  <c r="S10" i="18"/>
  <c r="T9" i="18"/>
  <c r="S9" i="18"/>
  <c r="T8" i="18"/>
  <c r="S8" i="18"/>
  <c r="T7" i="18"/>
  <c r="S7" i="18"/>
  <c r="T6" i="18"/>
  <c r="S6" i="18"/>
  <c r="T5" i="18"/>
  <c r="S5" i="18"/>
  <c r="T4" i="18"/>
  <c r="S4" i="18"/>
  <c r="T3" i="18"/>
  <c r="S3" i="18"/>
  <c r="T222" i="17"/>
  <c r="S222" i="17"/>
  <c r="T221" i="17"/>
  <c r="S221" i="17"/>
  <c r="T220" i="17"/>
  <c r="S220" i="17"/>
  <c r="T219" i="17"/>
  <c r="S219" i="17"/>
  <c r="T218" i="17"/>
  <c r="S218" i="17"/>
  <c r="T217" i="17"/>
  <c r="S217" i="17"/>
  <c r="T216" i="17"/>
  <c r="S216" i="17"/>
  <c r="T215" i="17"/>
  <c r="S215" i="17"/>
  <c r="T214" i="17"/>
  <c r="S214" i="17"/>
  <c r="T213" i="17"/>
  <c r="S213" i="17"/>
  <c r="T212" i="17"/>
  <c r="S212" i="17"/>
  <c r="T211" i="17"/>
  <c r="S211" i="17"/>
  <c r="T210" i="17"/>
  <c r="S210" i="17"/>
  <c r="T209" i="17"/>
  <c r="S209" i="17"/>
  <c r="T208" i="17"/>
  <c r="S208" i="17"/>
  <c r="T207" i="17"/>
  <c r="S207" i="17"/>
  <c r="T206" i="17"/>
  <c r="S206" i="17"/>
  <c r="T205" i="17"/>
  <c r="S205" i="17"/>
  <c r="T204" i="17"/>
  <c r="S204" i="17"/>
  <c r="T203" i="17"/>
  <c r="S203" i="17"/>
  <c r="T202" i="17"/>
  <c r="S202" i="17"/>
  <c r="T201" i="17"/>
  <c r="S201" i="17"/>
  <c r="T200" i="17"/>
  <c r="S200" i="17"/>
  <c r="T199" i="17"/>
  <c r="S199" i="17"/>
  <c r="T198" i="17"/>
  <c r="S198" i="17"/>
  <c r="T197" i="17"/>
  <c r="S197" i="17"/>
  <c r="T196" i="17"/>
  <c r="S196" i="17"/>
  <c r="T195" i="17"/>
  <c r="S195" i="17"/>
  <c r="T194" i="17"/>
  <c r="S194" i="17"/>
  <c r="T193" i="17"/>
  <c r="S193" i="17"/>
  <c r="T192" i="17"/>
  <c r="S192" i="17"/>
  <c r="T191" i="17"/>
  <c r="S191" i="17"/>
  <c r="T190" i="17"/>
  <c r="S190" i="17"/>
  <c r="T189" i="17"/>
  <c r="S189" i="17"/>
  <c r="T188" i="17"/>
  <c r="S188" i="17"/>
  <c r="T187" i="17"/>
  <c r="S187" i="17"/>
  <c r="T186" i="17"/>
  <c r="S186" i="17"/>
  <c r="T185" i="17"/>
  <c r="S185" i="17"/>
  <c r="T184" i="17"/>
  <c r="S184" i="17"/>
  <c r="T183" i="17"/>
  <c r="S183" i="17"/>
  <c r="T182" i="17"/>
  <c r="S182" i="17"/>
  <c r="T181" i="17"/>
  <c r="S181" i="17"/>
  <c r="T180" i="17"/>
  <c r="S180" i="17"/>
  <c r="T179" i="17"/>
  <c r="S179" i="17"/>
  <c r="T178" i="17"/>
  <c r="S178" i="17"/>
  <c r="T177" i="17"/>
  <c r="S177" i="17"/>
  <c r="T176" i="17"/>
  <c r="S176" i="17"/>
  <c r="T175" i="17"/>
  <c r="S175" i="17"/>
  <c r="T174" i="17"/>
  <c r="S174" i="17"/>
  <c r="T173" i="17"/>
  <c r="S173" i="17"/>
  <c r="T172" i="17"/>
  <c r="S172" i="17"/>
  <c r="T171" i="17"/>
  <c r="S171" i="17"/>
  <c r="T170" i="17"/>
  <c r="S170" i="17"/>
  <c r="T169" i="17"/>
  <c r="S169" i="17"/>
  <c r="T168" i="17"/>
  <c r="S168" i="17"/>
  <c r="T167" i="17"/>
  <c r="S167" i="17"/>
  <c r="T166" i="17"/>
  <c r="S166" i="17"/>
  <c r="T165" i="17"/>
  <c r="S165" i="17"/>
  <c r="T164" i="17"/>
  <c r="S164" i="17"/>
  <c r="T163" i="17"/>
  <c r="S163" i="17"/>
  <c r="T162" i="17"/>
  <c r="S162" i="17"/>
  <c r="T161" i="17"/>
  <c r="S161" i="17"/>
  <c r="T160" i="17"/>
  <c r="S160" i="17"/>
  <c r="T159" i="17"/>
  <c r="S159" i="17"/>
  <c r="T158" i="17"/>
  <c r="S158" i="17"/>
  <c r="T157" i="17"/>
  <c r="S157" i="17"/>
  <c r="T156" i="17"/>
  <c r="S156" i="17"/>
  <c r="T155" i="17"/>
  <c r="S155" i="17"/>
  <c r="T154" i="17"/>
  <c r="S154" i="17"/>
  <c r="T153" i="17"/>
  <c r="S153" i="17"/>
  <c r="T152" i="17"/>
  <c r="S152" i="17"/>
  <c r="T151" i="17"/>
  <c r="S151" i="17"/>
  <c r="T150" i="17"/>
  <c r="S150" i="17"/>
  <c r="T149" i="17"/>
  <c r="S149" i="17"/>
  <c r="T148" i="17"/>
  <c r="S148" i="17"/>
  <c r="T147" i="17"/>
  <c r="S147" i="17"/>
  <c r="T146" i="17"/>
  <c r="S146" i="17"/>
  <c r="T145" i="17"/>
  <c r="S145" i="17"/>
  <c r="T144" i="17"/>
  <c r="S144" i="17"/>
  <c r="T143" i="17"/>
  <c r="S143" i="17"/>
  <c r="T142" i="17"/>
  <c r="S142" i="17"/>
  <c r="T141" i="17"/>
  <c r="S141" i="17"/>
  <c r="T140" i="17"/>
  <c r="S140" i="17"/>
  <c r="T139" i="17"/>
  <c r="S139" i="17"/>
  <c r="T138" i="17"/>
  <c r="S138" i="17"/>
  <c r="T137" i="17"/>
  <c r="S137" i="17"/>
  <c r="T136" i="17"/>
  <c r="S136" i="17"/>
  <c r="T135" i="17"/>
  <c r="S135" i="17"/>
  <c r="T134" i="17"/>
  <c r="S134" i="17"/>
  <c r="T133" i="17"/>
  <c r="S133" i="17"/>
  <c r="T132" i="17"/>
  <c r="S132" i="17"/>
  <c r="T131" i="17"/>
  <c r="S131" i="17"/>
  <c r="T130" i="17"/>
  <c r="S130" i="17"/>
  <c r="T129" i="17"/>
  <c r="S129" i="17"/>
  <c r="T128" i="17"/>
  <c r="S128" i="17"/>
  <c r="T127" i="17"/>
  <c r="S127" i="17"/>
  <c r="T126" i="17"/>
  <c r="S126" i="17"/>
  <c r="T125" i="17"/>
  <c r="S125" i="17"/>
  <c r="T124" i="17"/>
  <c r="S124" i="17"/>
  <c r="T123" i="17"/>
  <c r="S123" i="17"/>
  <c r="T122" i="17"/>
  <c r="S122" i="17"/>
  <c r="T121" i="17"/>
  <c r="S121" i="17"/>
  <c r="T120" i="17"/>
  <c r="S120" i="17"/>
  <c r="T119" i="17"/>
  <c r="S119" i="17"/>
  <c r="T118" i="17"/>
  <c r="S118" i="17"/>
  <c r="T117" i="17"/>
  <c r="S117" i="17"/>
  <c r="T116" i="17"/>
  <c r="S116" i="17"/>
  <c r="T115" i="17"/>
  <c r="S115" i="17"/>
  <c r="T114" i="17"/>
  <c r="S114" i="17"/>
  <c r="T113" i="17"/>
  <c r="S113" i="17"/>
  <c r="T112" i="17"/>
  <c r="S112" i="17"/>
  <c r="T111" i="17"/>
  <c r="S111" i="17"/>
  <c r="T110" i="17"/>
  <c r="S110" i="17"/>
  <c r="T109" i="17"/>
  <c r="S109" i="17"/>
  <c r="T108" i="17"/>
  <c r="S108" i="17"/>
  <c r="T107" i="17"/>
  <c r="S107" i="17"/>
  <c r="T106" i="17"/>
  <c r="S106" i="17"/>
  <c r="T105" i="17"/>
  <c r="S105" i="17"/>
  <c r="T104" i="17"/>
  <c r="S104" i="17"/>
  <c r="T103" i="17"/>
  <c r="S103" i="17"/>
  <c r="T102" i="17"/>
  <c r="S102" i="17"/>
  <c r="T101" i="17"/>
  <c r="S101" i="17"/>
  <c r="T100" i="17"/>
  <c r="S100" i="17"/>
  <c r="T99" i="17"/>
  <c r="S99" i="17"/>
  <c r="T98" i="17"/>
  <c r="S98" i="17"/>
  <c r="T97" i="17"/>
  <c r="S97" i="17"/>
  <c r="T96" i="17"/>
  <c r="S96" i="17"/>
  <c r="T95" i="17"/>
  <c r="S95" i="17"/>
  <c r="T94" i="17"/>
  <c r="S94" i="17"/>
  <c r="T93" i="17"/>
  <c r="S93" i="17"/>
  <c r="T92" i="17"/>
  <c r="S92" i="17"/>
  <c r="T91" i="17"/>
  <c r="S91" i="17"/>
  <c r="T90" i="17"/>
  <c r="S90" i="17"/>
  <c r="T89" i="17"/>
  <c r="S89" i="17"/>
  <c r="T88" i="17"/>
  <c r="S88" i="17"/>
  <c r="T87" i="17"/>
  <c r="S87" i="17"/>
  <c r="T86" i="17"/>
  <c r="S86" i="17"/>
  <c r="T85" i="17"/>
  <c r="S85" i="17"/>
  <c r="T84" i="17"/>
  <c r="S84" i="17"/>
  <c r="T83" i="17"/>
  <c r="S83" i="17"/>
  <c r="T82" i="17"/>
  <c r="S82" i="17"/>
  <c r="T81" i="17"/>
  <c r="S81" i="17"/>
  <c r="T80" i="17"/>
  <c r="S80" i="17"/>
  <c r="T79" i="17"/>
  <c r="S79" i="17"/>
  <c r="T78" i="17"/>
  <c r="S78" i="17"/>
  <c r="T77" i="17"/>
  <c r="S77" i="17"/>
  <c r="T76" i="17"/>
  <c r="S76" i="17"/>
  <c r="T75" i="17"/>
  <c r="S75" i="17"/>
  <c r="T74" i="17"/>
  <c r="S74" i="17"/>
  <c r="T73" i="17"/>
  <c r="S73" i="17"/>
  <c r="T72" i="17"/>
  <c r="S72" i="17"/>
  <c r="T71" i="17"/>
  <c r="S71" i="17"/>
  <c r="T70" i="17"/>
  <c r="S70" i="17"/>
  <c r="T69" i="17"/>
  <c r="S69" i="17"/>
  <c r="T68" i="17"/>
  <c r="S68" i="17"/>
  <c r="T67" i="17"/>
  <c r="S67" i="17"/>
  <c r="T66" i="17"/>
  <c r="S66" i="17"/>
  <c r="T65" i="17"/>
  <c r="S65" i="17"/>
  <c r="T64" i="17"/>
  <c r="S64" i="17"/>
  <c r="T63" i="17"/>
  <c r="S63" i="17"/>
  <c r="T62" i="17"/>
  <c r="S62" i="17"/>
  <c r="T61" i="17"/>
  <c r="S61" i="17"/>
  <c r="T60" i="17"/>
  <c r="S60" i="17"/>
  <c r="T59" i="17"/>
  <c r="S59" i="17"/>
  <c r="T58" i="17"/>
  <c r="S58" i="17"/>
  <c r="T57" i="17"/>
  <c r="S57" i="17"/>
  <c r="T56" i="17"/>
  <c r="S56" i="17"/>
  <c r="T55" i="17"/>
  <c r="S55" i="17"/>
  <c r="T54" i="17"/>
  <c r="S54" i="17"/>
  <c r="T53" i="17"/>
  <c r="S53" i="17"/>
  <c r="T52" i="17"/>
  <c r="S52" i="17"/>
  <c r="T51" i="17"/>
  <c r="S51" i="17"/>
  <c r="T50" i="17"/>
  <c r="S50" i="17"/>
  <c r="T49" i="17"/>
  <c r="S49" i="17"/>
  <c r="T48" i="17"/>
  <c r="S48" i="17"/>
  <c r="T47" i="17"/>
  <c r="S47" i="17"/>
  <c r="T46" i="17"/>
  <c r="S46" i="17"/>
  <c r="T45" i="17"/>
  <c r="S45" i="17"/>
  <c r="T44" i="17"/>
  <c r="S44" i="17"/>
  <c r="T43" i="17"/>
  <c r="S43" i="17"/>
  <c r="T42" i="17"/>
  <c r="S42" i="17"/>
  <c r="T41" i="17"/>
  <c r="S41" i="17"/>
  <c r="T40" i="17"/>
  <c r="S40" i="17"/>
  <c r="T39" i="17"/>
  <c r="S39" i="17"/>
  <c r="T38" i="17"/>
  <c r="S38" i="17"/>
  <c r="T37" i="17"/>
  <c r="S37" i="17"/>
  <c r="T36" i="17"/>
  <c r="S36" i="17"/>
  <c r="T35" i="17"/>
  <c r="S35" i="17"/>
  <c r="T34" i="17"/>
  <c r="S34" i="17"/>
  <c r="T33" i="17"/>
  <c r="S33" i="17"/>
  <c r="T32" i="17"/>
  <c r="S32" i="17"/>
  <c r="T31" i="17"/>
  <c r="S31" i="17"/>
  <c r="T30" i="17"/>
  <c r="S30" i="17"/>
  <c r="T29" i="17"/>
  <c r="S29" i="17"/>
  <c r="T28" i="17"/>
  <c r="S28" i="17"/>
  <c r="T27" i="17"/>
  <c r="S27" i="17"/>
  <c r="T26" i="17"/>
  <c r="S26" i="17"/>
  <c r="T25" i="17"/>
  <c r="S25" i="17"/>
  <c r="T24" i="17"/>
  <c r="S24" i="17"/>
  <c r="T23" i="17"/>
  <c r="S23" i="17"/>
  <c r="T22" i="17"/>
  <c r="S22" i="17"/>
  <c r="T21" i="17"/>
  <c r="S21" i="17"/>
  <c r="T20" i="17"/>
  <c r="S20" i="17"/>
  <c r="T19" i="17"/>
  <c r="S19" i="17"/>
  <c r="T18" i="17"/>
  <c r="S18" i="17"/>
  <c r="T17" i="17"/>
  <c r="S17" i="17"/>
  <c r="T16" i="17"/>
  <c r="S16" i="17"/>
  <c r="T15" i="17"/>
  <c r="S15" i="17"/>
  <c r="T14" i="17"/>
  <c r="S14" i="17"/>
  <c r="T13" i="17"/>
  <c r="S13" i="17"/>
  <c r="T12" i="17"/>
  <c r="S12" i="17"/>
  <c r="T11" i="17"/>
  <c r="S11" i="17"/>
  <c r="T10" i="17"/>
  <c r="S10" i="17"/>
  <c r="T9" i="17"/>
  <c r="S9" i="17"/>
  <c r="T8" i="17"/>
  <c r="S8" i="17"/>
  <c r="T7" i="17"/>
  <c r="S7" i="17"/>
  <c r="T6" i="17"/>
  <c r="S6" i="17"/>
  <c r="T5" i="17"/>
  <c r="S5" i="17"/>
  <c r="T4" i="17"/>
  <c r="S4" i="17"/>
  <c r="T3" i="17"/>
  <c r="S3" i="17"/>
  <c r="T222" i="15"/>
  <c r="S222" i="15"/>
  <c r="T221" i="15"/>
  <c r="S221" i="15"/>
  <c r="T220" i="15"/>
  <c r="S220" i="15"/>
  <c r="T219" i="15"/>
  <c r="S219" i="15"/>
  <c r="T218" i="15"/>
  <c r="S218" i="15"/>
  <c r="T217" i="15"/>
  <c r="S217" i="15"/>
  <c r="T216" i="15"/>
  <c r="S216" i="15"/>
  <c r="T215" i="15"/>
  <c r="S215" i="15"/>
  <c r="T214" i="15"/>
  <c r="S214" i="15"/>
  <c r="T213" i="15"/>
  <c r="S213" i="15"/>
  <c r="T212" i="15"/>
  <c r="S212" i="15"/>
  <c r="T211" i="15"/>
  <c r="S211" i="15"/>
  <c r="T210" i="15"/>
  <c r="S210" i="15"/>
  <c r="T209" i="15"/>
  <c r="S209" i="15"/>
  <c r="T208" i="15"/>
  <c r="S208" i="15"/>
  <c r="T207" i="15"/>
  <c r="S207" i="15"/>
  <c r="T206" i="15"/>
  <c r="S206" i="15"/>
  <c r="T205" i="15"/>
  <c r="S205" i="15"/>
  <c r="T204" i="15"/>
  <c r="S204" i="15"/>
  <c r="T203" i="15"/>
  <c r="S203" i="15"/>
  <c r="T202" i="15"/>
  <c r="S202" i="15"/>
  <c r="T201" i="15"/>
  <c r="S201" i="15"/>
  <c r="T200" i="15"/>
  <c r="S200" i="15"/>
  <c r="T199" i="15"/>
  <c r="S199" i="15"/>
  <c r="T198" i="15"/>
  <c r="S198" i="15"/>
  <c r="T197" i="15"/>
  <c r="S197" i="15"/>
  <c r="T196" i="15"/>
  <c r="S196" i="15"/>
  <c r="T195" i="15"/>
  <c r="S195" i="15"/>
  <c r="T194" i="15"/>
  <c r="S194" i="15"/>
  <c r="T193" i="15"/>
  <c r="S193" i="15"/>
  <c r="T192" i="15"/>
  <c r="S192" i="15"/>
  <c r="T191" i="15"/>
  <c r="S191" i="15"/>
  <c r="T190" i="15"/>
  <c r="S190" i="15"/>
  <c r="T189" i="15"/>
  <c r="S189" i="15"/>
  <c r="T188" i="15"/>
  <c r="S188" i="15"/>
  <c r="T187" i="15"/>
  <c r="S187" i="15"/>
  <c r="T186" i="15"/>
  <c r="S186" i="15"/>
  <c r="T185" i="15"/>
  <c r="S185" i="15"/>
  <c r="T184" i="15"/>
  <c r="S184" i="15"/>
  <c r="T183" i="15"/>
  <c r="S183" i="15"/>
  <c r="T182" i="15"/>
  <c r="S182" i="15"/>
  <c r="T181" i="15"/>
  <c r="S181" i="15"/>
  <c r="T180" i="15"/>
  <c r="S180" i="15"/>
  <c r="T179" i="15"/>
  <c r="S179" i="15"/>
  <c r="T178" i="15"/>
  <c r="S178" i="15"/>
  <c r="T177" i="15"/>
  <c r="S177" i="15"/>
  <c r="T176" i="15"/>
  <c r="S176" i="15"/>
  <c r="T175" i="15"/>
  <c r="S175" i="15"/>
  <c r="T174" i="15"/>
  <c r="S174" i="15"/>
  <c r="T173" i="15"/>
  <c r="S173" i="15"/>
  <c r="T172" i="15"/>
  <c r="S172" i="15"/>
  <c r="T171" i="15"/>
  <c r="S171" i="15"/>
  <c r="T170" i="15"/>
  <c r="S170" i="15"/>
  <c r="T169" i="15"/>
  <c r="S169" i="15"/>
  <c r="T168" i="15"/>
  <c r="S168" i="15"/>
  <c r="T167" i="15"/>
  <c r="S167" i="15"/>
  <c r="T166" i="15"/>
  <c r="S166" i="15"/>
  <c r="T165" i="15"/>
  <c r="S165" i="15"/>
  <c r="T164" i="15"/>
  <c r="S164" i="15"/>
  <c r="T163" i="15"/>
  <c r="S163" i="15"/>
  <c r="T162" i="15"/>
  <c r="S162" i="15"/>
  <c r="T161" i="15"/>
  <c r="S161" i="15"/>
  <c r="T160" i="15"/>
  <c r="S160" i="15"/>
  <c r="T159" i="15"/>
  <c r="S159" i="15"/>
  <c r="T158" i="15"/>
  <c r="S158" i="15"/>
  <c r="T157" i="15"/>
  <c r="S157" i="15"/>
  <c r="T156" i="15"/>
  <c r="S156" i="15"/>
  <c r="T155" i="15"/>
  <c r="S155" i="15"/>
  <c r="T154" i="15"/>
  <c r="S154" i="15"/>
  <c r="T153" i="15"/>
  <c r="S153" i="15"/>
  <c r="T152" i="15"/>
  <c r="S152" i="15"/>
  <c r="T151" i="15"/>
  <c r="S151" i="15"/>
  <c r="T150" i="15"/>
  <c r="S150" i="15"/>
  <c r="T149" i="15"/>
  <c r="S149" i="15"/>
  <c r="T148" i="15"/>
  <c r="S148" i="15"/>
  <c r="T147" i="15"/>
  <c r="S147" i="15"/>
  <c r="T146" i="15"/>
  <c r="S146" i="15"/>
  <c r="T145" i="15"/>
  <c r="S145" i="15"/>
  <c r="T144" i="15"/>
  <c r="S144" i="15"/>
  <c r="T143" i="15"/>
  <c r="S143" i="15"/>
  <c r="T142" i="15"/>
  <c r="S142" i="15"/>
  <c r="T141" i="15"/>
  <c r="S141" i="15"/>
  <c r="T140" i="15"/>
  <c r="S140" i="15"/>
  <c r="T139" i="15"/>
  <c r="S139" i="15"/>
  <c r="T138" i="15"/>
  <c r="S138" i="15"/>
  <c r="T137" i="15"/>
  <c r="S137" i="15"/>
  <c r="T136" i="15"/>
  <c r="S136" i="15"/>
  <c r="T135" i="15"/>
  <c r="S135" i="15"/>
  <c r="T134" i="15"/>
  <c r="S134" i="15"/>
  <c r="T133" i="15"/>
  <c r="S133" i="15"/>
  <c r="T132" i="15"/>
  <c r="S132" i="15"/>
  <c r="T131" i="15"/>
  <c r="S131" i="15"/>
  <c r="T130" i="15"/>
  <c r="S130" i="15"/>
  <c r="T129" i="15"/>
  <c r="S129" i="15"/>
  <c r="T128" i="15"/>
  <c r="S128" i="15"/>
  <c r="T127" i="15"/>
  <c r="S127" i="15"/>
  <c r="T126" i="15"/>
  <c r="S126" i="15"/>
  <c r="T125" i="15"/>
  <c r="S125" i="15"/>
  <c r="T124" i="15"/>
  <c r="S124" i="15"/>
  <c r="T123" i="15"/>
  <c r="S123" i="15"/>
  <c r="T122" i="15"/>
  <c r="S122" i="15"/>
  <c r="T121" i="15"/>
  <c r="S121" i="15"/>
  <c r="T120" i="15"/>
  <c r="S120" i="15"/>
  <c r="T119" i="15"/>
  <c r="S119" i="15"/>
  <c r="T118" i="15"/>
  <c r="S118" i="15"/>
  <c r="T117" i="15"/>
  <c r="S117" i="15"/>
  <c r="T116" i="15"/>
  <c r="S116" i="15"/>
  <c r="T115" i="15"/>
  <c r="S115" i="15"/>
  <c r="T114" i="15"/>
  <c r="S114" i="15"/>
  <c r="T113" i="15"/>
  <c r="S113" i="15"/>
  <c r="T112" i="15"/>
  <c r="S112" i="15"/>
  <c r="T111" i="15"/>
  <c r="S111" i="15"/>
  <c r="T110" i="15"/>
  <c r="S110" i="15"/>
  <c r="T109" i="15"/>
  <c r="S109" i="15"/>
  <c r="T108" i="15"/>
  <c r="S108" i="15"/>
  <c r="T107" i="15"/>
  <c r="S107" i="15"/>
  <c r="T106" i="15"/>
  <c r="S106" i="15"/>
  <c r="T105" i="15"/>
  <c r="S105" i="15"/>
  <c r="T104" i="15"/>
  <c r="S104" i="15"/>
  <c r="T103" i="15"/>
  <c r="S103" i="15"/>
  <c r="T102" i="15"/>
  <c r="S102" i="15"/>
  <c r="T101" i="15"/>
  <c r="S101" i="15"/>
  <c r="T100" i="15"/>
  <c r="S100" i="15"/>
  <c r="T99" i="15"/>
  <c r="S99" i="15"/>
  <c r="T98" i="15"/>
  <c r="S98" i="15"/>
  <c r="T97" i="15"/>
  <c r="S97" i="15"/>
  <c r="T96" i="15"/>
  <c r="S96" i="15"/>
  <c r="T95" i="15"/>
  <c r="S95" i="15"/>
  <c r="T94" i="15"/>
  <c r="S94" i="15"/>
  <c r="T93" i="15"/>
  <c r="S93" i="15"/>
  <c r="T92" i="15"/>
  <c r="S92" i="15"/>
  <c r="T91" i="15"/>
  <c r="S91" i="15"/>
  <c r="T90" i="15"/>
  <c r="S90" i="15"/>
  <c r="T89" i="15"/>
  <c r="S89" i="15"/>
  <c r="T88" i="15"/>
  <c r="S88" i="15"/>
  <c r="T87" i="15"/>
  <c r="S87" i="15"/>
  <c r="T86" i="15"/>
  <c r="S86" i="15"/>
  <c r="T85" i="15"/>
  <c r="S85" i="15"/>
  <c r="T84" i="15"/>
  <c r="S84" i="15"/>
  <c r="T83" i="15"/>
  <c r="S83" i="15"/>
  <c r="T82" i="15"/>
  <c r="S82" i="15"/>
  <c r="T81" i="15"/>
  <c r="S81" i="15"/>
  <c r="T80" i="15"/>
  <c r="S80" i="15"/>
  <c r="T79" i="15"/>
  <c r="S79" i="15"/>
  <c r="T78" i="15"/>
  <c r="S78" i="15"/>
  <c r="T77" i="15"/>
  <c r="S77" i="15"/>
  <c r="T76" i="15"/>
  <c r="S76" i="15"/>
  <c r="T75" i="15"/>
  <c r="S75" i="15"/>
  <c r="T74" i="15"/>
  <c r="S74" i="15"/>
  <c r="T73" i="15"/>
  <c r="S73" i="15"/>
  <c r="T72" i="15"/>
  <c r="S72" i="15"/>
  <c r="T71" i="15"/>
  <c r="S71" i="15"/>
  <c r="T70" i="15"/>
  <c r="S70" i="15"/>
  <c r="T69" i="15"/>
  <c r="S69" i="15"/>
  <c r="T68" i="15"/>
  <c r="S68" i="15"/>
  <c r="T67" i="15"/>
  <c r="S67" i="15"/>
  <c r="T66" i="15"/>
  <c r="S66" i="15"/>
  <c r="T65" i="15"/>
  <c r="S65" i="15"/>
  <c r="T64" i="15"/>
  <c r="S64" i="15"/>
  <c r="T63" i="15"/>
  <c r="S63" i="15"/>
  <c r="T62" i="15"/>
  <c r="S62" i="15"/>
  <c r="T61" i="15"/>
  <c r="S61" i="15"/>
  <c r="T60" i="15"/>
  <c r="S60" i="15"/>
  <c r="T59" i="15"/>
  <c r="S59" i="15"/>
  <c r="T58" i="15"/>
  <c r="S58" i="15"/>
  <c r="T57" i="15"/>
  <c r="S57" i="15"/>
  <c r="T56" i="15"/>
  <c r="S56" i="15"/>
  <c r="T55" i="15"/>
  <c r="S55" i="15"/>
  <c r="T54" i="15"/>
  <c r="S54" i="15"/>
  <c r="T53" i="15"/>
  <c r="S53" i="15"/>
  <c r="T52" i="15"/>
  <c r="S52" i="15"/>
  <c r="T51" i="15"/>
  <c r="S51" i="15"/>
  <c r="T50" i="15"/>
  <c r="S50" i="15"/>
  <c r="T49" i="15"/>
  <c r="S49" i="15"/>
  <c r="T48" i="15"/>
  <c r="S48" i="15"/>
  <c r="T47" i="15"/>
  <c r="S47" i="15"/>
  <c r="T46" i="15"/>
  <c r="S46" i="15"/>
  <c r="T45" i="15"/>
  <c r="S45" i="15"/>
  <c r="T44" i="15"/>
  <c r="S44" i="15"/>
  <c r="T43" i="15"/>
  <c r="S43" i="15"/>
  <c r="T42" i="15"/>
  <c r="S42" i="15"/>
  <c r="T41" i="15"/>
  <c r="S41" i="15"/>
  <c r="T40" i="15"/>
  <c r="S40" i="15"/>
  <c r="T39" i="15"/>
  <c r="S39" i="15"/>
  <c r="T38" i="15"/>
  <c r="S38" i="15"/>
  <c r="T37" i="15"/>
  <c r="S37" i="15"/>
  <c r="T36" i="15"/>
  <c r="S36" i="15"/>
  <c r="T35" i="15"/>
  <c r="S35" i="15"/>
  <c r="T34" i="15"/>
  <c r="S34" i="15"/>
  <c r="T33" i="15"/>
  <c r="S33" i="15"/>
  <c r="T32" i="15"/>
  <c r="S32" i="15"/>
  <c r="T31" i="15"/>
  <c r="S31" i="15"/>
  <c r="T30" i="15"/>
  <c r="S30" i="15"/>
  <c r="T29" i="15"/>
  <c r="S29" i="15"/>
  <c r="T28" i="15"/>
  <c r="S28" i="15"/>
  <c r="T27" i="15"/>
  <c r="S27" i="15"/>
  <c r="T26" i="15"/>
  <c r="S26" i="15"/>
  <c r="T25" i="15"/>
  <c r="S25" i="15"/>
  <c r="T24" i="15"/>
  <c r="S24" i="15"/>
  <c r="T23" i="15"/>
  <c r="S23" i="15"/>
  <c r="T22" i="15"/>
  <c r="S22" i="15"/>
  <c r="T21" i="15"/>
  <c r="S21" i="15"/>
  <c r="T20" i="15"/>
  <c r="S20" i="15"/>
  <c r="T19" i="15"/>
  <c r="S19" i="15"/>
  <c r="T18" i="15"/>
  <c r="S18" i="15"/>
  <c r="T17" i="15"/>
  <c r="S17" i="15"/>
  <c r="T16" i="15"/>
  <c r="S16" i="15"/>
  <c r="T15" i="15"/>
  <c r="S15" i="15"/>
  <c r="T14" i="15"/>
  <c r="S14" i="15"/>
  <c r="T13" i="15"/>
  <c r="S13" i="15"/>
  <c r="T12" i="15"/>
  <c r="S12" i="15"/>
  <c r="T11" i="15"/>
  <c r="S11" i="15"/>
  <c r="T10" i="15"/>
  <c r="S10" i="15"/>
  <c r="T9" i="15"/>
  <c r="S9" i="15"/>
  <c r="T8" i="15"/>
  <c r="S8" i="15"/>
  <c r="T7" i="15"/>
  <c r="S7" i="15"/>
  <c r="T6" i="15"/>
  <c r="S6" i="15"/>
  <c r="T5" i="15"/>
  <c r="S5" i="15"/>
  <c r="T4" i="15"/>
  <c r="S4" i="15"/>
  <c r="T3" i="15"/>
  <c r="S3" i="15"/>
  <c r="G222" i="14" l="1"/>
  <c r="F222" i="14"/>
  <c r="G221" i="14"/>
  <c r="F221" i="14"/>
  <c r="G220" i="14"/>
  <c r="F220" i="14"/>
  <c r="G219" i="14"/>
  <c r="F219" i="14"/>
  <c r="G218" i="14"/>
  <c r="F218" i="14"/>
  <c r="G217" i="14"/>
  <c r="F217" i="14"/>
  <c r="G216" i="14"/>
  <c r="F216" i="14"/>
  <c r="G215" i="14"/>
  <c r="F215" i="14"/>
  <c r="G214" i="14"/>
  <c r="F214" i="14"/>
  <c r="G213" i="14"/>
  <c r="F213" i="14"/>
  <c r="G212" i="14"/>
  <c r="F212" i="14"/>
  <c r="G211" i="14"/>
  <c r="F211" i="14"/>
  <c r="G210" i="14"/>
  <c r="F210" i="14"/>
  <c r="G209" i="14"/>
  <c r="F209" i="14"/>
  <c r="G208" i="14"/>
  <c r="F208" i="14"/>
  <c r="G207" i="14"/>
  <c r="F207" i="14"/>
  <c r="G206" i="14"/>
  <c r="F206" i="14"/>
  <c r="G205" i="14"/>
  <c r="F205" i="14"/>
  <c r="G204" i="14"/>
  <c r="F204" i="14"/>
  <c r="G203" i="14"/>
  <c r="F203" i="14"/>
  <c r="G202" i="14"/>
  <c r="F202" i="14"/>
  <c r="G201" i="14"/>
  <c r="F201" i="14"/>
  <c r="G200" i="14"/>
  <c r="F200" i="14"/>
  <c r="G199" i="14"/>
  <c r="F199" i="14"/>
  <c r="G198" i="14"/>
  <c r="F198" i="14"/>
  <c r="G197" i="14"/>
  <c r="F197" i="14"/>
  <c r="G196" i="14"/>
  <c r="F196" i="14"/>
  <c r="G195" i="14"/>
  <c r="F195" i="14"/>
  <c r="G194" i="14"/>
  <c r="F194" i="14"/>
  <c r="G193" i="14"/>
  <c r="F193" i="14"/>
  <c r="G192" i="14"/>
  <c r="F192" i="14"/>
  <c r="G191" i="14"/>
  <c r="F191" i="14"/>
  <c r="G190" i="14"/>
  <c r="F190" i="14"/>
  <c r="G189" i="14"/>
  <c r="F189" i="14"/>
  <c r="G188" i="14"/>
  <c r="F188" i="14"/>
  <c r="G187" i="14"/>
  <c r="F187" i="14"/>
  <c r="G186" i="14"/>
  <c r="F186" i="14"/>
  <c r="G185" i="14"/>
  <c r="F185" i="14"/>
  <c r="G184" i="14"/>
  <c r="F184" i="14"/>
  <c r="G183" i="14"/>
  <c r="F183" i="14"/>
  <c r="G182" i="14"/>
  <c r="F182" i="14"/>
  <c r="G181" i="14"/>
  <c r="F181" i="14"/>
  <c r="G180" i="14"/>
  <c r="F180" i="14"/>
  <c r="G179" i="14"/>
  <c r="F179" i="14"/>
  <c r="G178" i="14"/>
  <c r="F178" i="14"/>
  <c r="G177" i="14"/>
  <c r="F177" i="14"/>
  <c r="G176" i="14"/>
  <c r="F176" i="14"/>
  <c r="G175" i="14"/>
  <c r="F175" i="14"/>
  <c r="G174" i="14"/>
  <c r="F174" i="14"/>
  <c r="G173" i="14"/>
  <c r="F173" i="14"/>
  <c r="G172" i="14"/>
  <c r="F172" i="14"/>
  <c r="G171" i="14"/>
  <c r="F171" i="14"/>
  <c r="G170" i="14"/>
  <c r="F170" i="14"/>
  <c r="G169" i="14"/>
  <c r="F169" i="14"/>
  <c r="G168" i="14"/>
  <c r="F168" i="14"/>
  <c r="G167" i="14"/>
  <c r="F167" i="14"/>
  <c r="G166" i="14"/>
  <c r="F166" i="14"/>
  <c r="G165" i="14"/>
  <c r="F165" i="14"/>
  <c r="G164" i="14"/>
  <c r="F164" i="14"/>
  <c r="G163" i="14"/>
  <c r="F163" i="14"/>
  <c r="G162" i="14"/>
  <c r="F162" i="14"/>
  <c r="G161" i="14"/>
  <c r="F161" i="14"/>
  <c r="G160" i="14"/>
  <c r="F160" i="14"/>
  <c r="G159" i="14"/>
  <c r="F159" i="14"/>
  <c r="G158" i="14"/>
  <c r="F158" i="14"/>
  <c r="G157" i="14"/>
  <c r="F157" i="14"/>
  <c r="G156" i="14"/>
  <c r="F156" i="14"/>
  <c r="G155" i="14"/>
  <c r="F155" i="14"/>
  <c r="G154" i="14"/>
  <c r="F154" i="14"/>
  <c r="G153" i="14"/>
  <c r="F153" i="14"/>
  <c r="G152" i="14"/>
  <c r="F152" i="14"/>
  <c r="G151" i="14"/>
  <c r="F151" i="14"/>
  <c r="G150" i="14"/>
  <c r="F150" i="14"/>
  <c r="G149" i="14"/>
  <c r="F149" i="14"/>
  <c r="G148" i="14"/>
  <c r="F148" i="14"/>
  <c r="G147" i="14"/>
  <c r="F147" i="14"/>
  <c r="G146" i="14"/>
  <c r="F146" i="14"/>
  <c r="G145" i="14"/>
  <c r="F145" i="14"/>
  <c r="G144" i="14"/>
  <c r="F144" i="14"/>
  <c r="G143" i="14"/>
  <c r="F143" i="14"/>
  <c r="G142" i="14"/>
  <c r="F142" i="14"/>
  <c r="G141" i="14"/>
  <c r="F141" i="14"/>
  <c r="G140" i="14"/>
  <c r="F140" i="14"/>
  <c r="G139" i="14"/>
  <c r="F139" i="14"/>
  <c r="G138" i="14"/>
  <c r="F138" i="14"/>
  <c r="G137" i="14"/>
  <c r="F137" i="14"/>
  <c r="G136" i="14"/>
  <c r="F136" i="14"/>
  <c r="G135" i="14"/>
  <c r="F135" i="14"/>
  <c r="G134" i="14"/>
  <c r="F134" i="14"/>
  <c r="G133" i="14"/>
  <c r="F133" i="14"/>
  <c r="G132" i="14"/>
  <c r="F132" i="14"/>
  <c r="G131" i="14"/>
  <c r="F131" i="14"/>
  <c r="G130" i="14"/>
  <c r="F130" i="14"/>
  <c r="G129" i="14"/>
  <c r="F129" i="14"/>
  <c r="G128" i="14"/>
  <c r="F128" i="14"/>
  <c r="G127" i="14"/>
  <c r="F127" i="14"/>
  <c r="G126" i="14"/>
  <c r="F126" i="14"/>
  <c r="G125" i="14"/>
  <c r="F125" i="14"/>
  <c r="G124" i="14"/>
  <c r="F124" i="14"/>
  <c r="G123" i="14"/>
  <c r="F123" i="14"/>
  <c r="G122" i="14"/>
  <c r="F122" i="14"/>
  <c r="G121" i="14"/>
  <c r="F121" i="14"/>
  <c r="G120" i="14"/>
  <c r="F120" i="14"/>
  <c r="G119" i="14"/>
  <c r="F119" i="14"/>
  <c r="G118" i="14"/>
  <c r="F118" i="14"/>
  <c r="G117" i="14"/>
  <c r="F117" i="14"/>
  <c r="G116" i="14"/>
  <c r="F116" i="14"/>
  <c r="G115" i="14"/>
  <c r="F115" i="14"/>
  <c r="G114" i="14"/>
  <c r="F114" i="14"/>
  <c r="G113" i="14"/>
  <c r="F113" i="14"/>
  <c r="G112" i="14"/>
  <c r="F112" i="14"/>
  <c r="G111" i="14"/>
  <c r="F111" i="14"/>
  <c r="G110" i="14"/>
  <c r="F110" i="14"/>
  <c r="G109" i="14"/>
  <c r="F109" i="14"/>
  <c r="G108" i="14"/>
  <c r="F108" i="14"/>
  <c r="G107" i="14"/>
  <c r="F107" i="14"/>
  <c r="G106" i="14"/>
  <c r="F106" i="14"/>
  <c r="G105" i="14"/>
  <c r="F105" i="14"/>
  <c r="G104" i="14"/>
  <c r="F104" i="14"/>
  <c r="G103" i="14"/>
  <c r="F103" i="14"/>
  <c r="G102" i="14"/>
  <c r="F102" i="14"/>
  <c r="G101" i="14"/>
  <c r="F101" i="14"/>
  <c r="G100" i="14"/>
  <c r="F100" i="14"/>
  <c r="G99" i="14"/>
  <c r="F99" i="14"/>
  <c r="G98" i="14"/>
  <c r="F98" i="14"/>
  <c r="G97" i="14"/>
  <c r="F97" i="14"/>
  <c r="G96" i="14"/>
  <c r="F96" i="14"/>
  <c r="G95" i="14"/>
  <c r="F95" i="14"/>
  <c r="G94" i="14"/>
  <c r="F94" i="14"/>
  <c r="G93" i="14"/>
  <c r="F93" i="14"/>
  <c r="G92" i="14"/>
  <c r="F92" i="14"/>
  <c r="G91" i="14"/>
  <c r="F91" i="14"/>
  <c r="G90" i="14"/>
  <c r="F90" i="14"/>
  <c r="G89" i="14"/>
  <c r="F89" i="14"/>
  <c r="G88" i="14"/>
  <c r="F88" i="14"/>
  <c r="G87" i="14"/>
  <c r="F87" i="14"/>
  <c r="G86" i="14"/>
  <c r="F86" i="14"/>
  <c r="G85" i="14"/>
  <c r="F85" i="14"/>
  <c r="G84" i="14"/>
  <c r="F84" i="14"/>
  <c r="G83" i="14"/>
  <c r="F83" i="14"/>
  <c r="G82" i="14"/>
  <c r="F82" i="14"/>
  <c r="G81" i="14"/>
  <c r="F81" i="14"/>
  <c r="G80" i="14"/>
  <c r="F80" i="14"/>
  <c r="G79" i="14"/>
  <c r="F79" i="14"/>
  <c r="G78" i="14"/>
  <c r="F78" i="14"/>
  <c r="G77" i="14"/>
  <c r="F77" i="14"/>
  <c r="G76" i="14"/>
  <c r="F76" i="14"/>
  <c r="G75" i="14"/>
  <c r="F75" i="14"/>
  <c r="G74" i="14"/>
  <c r="F74" i="14"/>
  <c r="G73" i="14"/>
  <c r="F73" i="14"/>
  <c r="G72" i="14"/>
  <c r="F72" i="14"/>
  <c r="G71" i="14"/>
  <c r="F71" i="14"/>
  <c r="G70" i="14"/>
  <c r="F70" i="14"/>
  <c r="G69" i="14"/>
  <c r="F69" i="14"/>
  <c r="G68" i="14"/>
  <c r="F68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G61" i="14"/>
  <c r="F61" i="14"/>
  <c r="G60" i="14"/>
  <c r="F60" i="14"/>
  <c r="G59" i="14"/>
  <c r="F59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2" i="14"/>
  <c r="F52" i="14"/>
  <c r="G51" i="14"/>
  <c r="F51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T222" i="13"/>
  <c r="S222" i="13"/>
  <c r="T221" i="13"/>
  <c r="S221" i="13"/>
  <c r="T220" i="13"/>
  <c r="S220" i="13"/>
  <c r="T219" i="13"/>
  <c r="S219" i="13"/>
  <c r="T218" i="13"/>
  <c r="S218" i="13"/>
  <c r="T217" i="13"/>
  <c r="S217" i="13"/>
  <c r="T216" i="13"/>
  <c r="S216" i="13"/>
  <c r="T215" i="13"/>
  <c r="S215" i="13"/>
  <c r="T214" i="13"/>
  <c r="S214" i="13"/>
  <c r="T213" i="13"/>
  <c r="S213" i="13"/>
  <c r="T212" i="13"/>
  <c r="S212" i="13"/>
  <c r="T211" i="13"/>
  <c r="S211" i="13"/>
  <c r="T210" i="13"/>
  <c r="S210" i="13"/>
  <c r="T209" i="13"/>
  <c r="S209" i="13"/>
  <c r="T208" i="13"/>
  <c r="S208" i="13"/>
  <c r="T207" i="13"/>
  <c r="S207" i="13"/>
  <c r="T206" i="13"/>
  <c r="S206" i="13"/>
  <c r="T205" i="13"/>
  <c r="S205" i="13"/>
  <c r="T204" i="13"/>
  <c r="S204" i="13"/>
  <c r="T203" i="13"/>
  <c r="S203" i="13"/>
  <c r="T202" i="13"/>
  <c r="S202" i="13"/>
  <c r="T201" i="13"/>
  <c r="S201" i="13"/>
  <c r="T200" i="13"/>
  <c r="S200" i="13"/>
  <c r="T199" i="13"/>
  <c r="S199" i="13"/>
  <c r="T198" i="13"/>
  <c r="S198" i="13"/>
  <c r="T197" i="13"/>
  <c r="S197" i="13"/>
  <c r="T196" i="13"/>
  <c r="S196" i="13"/>
  <c r="T195" i="13"/>
  <c r="S195" i="13"/>
  <c r="T194" i="13"/>
  <c r="S194" i="13"/>
  <c r="T193" i="13"/>
  <c r="S193" i="13"/>
  <c r="T192" i="13"/>
  <c r="S192" i="13"/>
  <c r="T191" i="13"/>
  <c r="S191" i="13"/>
  <c r="T190" i="13"/>
  <c r="S190" i="13"/>
  <c r="T189" i="13"/>
  <c r="S189" i="13"/>
  <c r="T188" i="13"/>
  <c r="S188" i="13"/>
  <c r="T187" i="13"/>
  <c r="S187" i="13"/>
  <c r="T186" i="13"/>
  <c r="S186" i="13"/>
  <c r="T185" i="13"/>
  <c r="S185" i="13"/>
  <c r="T184" i="13"/>
  <c r="S184" i="13"/>
  <c r="T183" i="13"/>
  <c r="S183" i="13"/>
  <c r="T182" i="13"/>
  <c r="S182" i="13"/>
  <c r="T181" i="13"/>
  <c r="S181" i="13"/>
  <c r="T180" i="13"/>
  <c r="S180" i="13"/>
  <c r="T179" i="13"/>
  <c r="S179" i="13"/>
  <c r="T178" i="13"/>
  <c r="S178" i="13"/>
  <c r="T177" i="13"/>
  <c r="S177" i="13"/>
  <c r="T176" i="13"/>
  <c r="S176" i="13"/>
  <c r="T175" i="13"/>
  <c r="S175" i="13"/>
  <c r="T174" i="13"/>
  <c r="S174" i="13"/>
  <c r="T173" i="13"/>
  <c r="S173" i="13"/>
  <c r="T172" i="13"/>
  <c r="S172" i="13"/>
  <c r="T171" i="13"/>
  <c r="S171" i="13"/>
  <c r="T170" i="13"/>
  <c r="S170" i="13"/>
  <c r="T169" i="13"/>
  <c r="S169" i="13"/>
  <c r="T168" i="13"/>
  <c r="S168" i="13"/>
  <c r="T167" i="13"/>
  <c r="S167" i="13"/>
  <c r="T166" i="13"/>
  <c r="S166" i="13"/>
  <c r="T165" i="13"/>
  <c r="S165" i="13"/>
  <c r="T164" i="13"/>
  <c r="S164" i="13"/>
  <c r="T163" i="13"/>
  <c r="S163" i="13"/>
  <c r="T162" i="13"/>
  <c r="S162" i="13"/>
  <c r="T161" i="13"/>
  <c r="S161" i="13"/>
  <c r="T160" i="13"/>
  <c r="S160" i="13"/>
  <c r="T159" i="13"/>
  <c r="S159" i="13"/>
  <c r="T158" i="13"/>
  <c r="S158" i="13"/>
  <c r="T157" i="13"/>
  <c r="S157" i="13"/>
  <c r="T156" i="13"/>
  <c r="S156" i="13"/>
  <c r="T155" i="13"/>
  <c r="S155" i="13"/>
  <c r="T154" i="13"/>
  <c r="S154" i="13"/>
  <c r="T153" i="13"/>
  <c r="S153" i="13"/>
  <c r="T152" i="13"/>
  <c r="S152" i="13"/>
  <c r="T151" i="13"/>
  <c r="S151" i="13"/>
  <c r="T150" i="13"/>
  <c r="S150" i="13"/>
  <c r="T149" i="13"/>
  <c r="S149" i="13"/>
  <c r="T148" i="13"/>
  <c r="S148" i="13"/>
  <c r="T147" i="13"/>
  <c r="S147" i="13"/>
  <c r="T146" i="13"/>
  <c r="S146" i="13"/>
  <c r="T145" i="13"/>
  <c r="S145" i="13"/>
  <c r="T144" i="13"/>
  <c r="S144" i="13"/>
  <c r="T143" i="13"/>
  <c r="S143" i="13"/>
  <c r="T142" i="13"/>
  <c r="S142" i="13"/>
  <c r="T141" i="13"/>
  <c r="S141" i="13"/>
  <c r="T140" i="13"/>
  <c r="S140" i="13"/>
  <c r="T139" i="13"/>
  <c r="S139" i="13"/>
  <c r="T138" i="13"/>
  <c r="S138" i="13"/>
  <c r="T137" i="13"/>
  <c r="S137" i="13"/>
  <c r="T136" i="13"/>
  <c r="S136" i="13"/>
  <c r="T135" i="13"/>
  <c r="S135" i="13"/>
  <c r="T134" i="13"/>
  <c r="S134" i="13"/>
  <c r="T133" i="13"/>
  <c r="S133" i="13"/>
  <c r="T132" i="13"/>
  <c r="S132" i="13"/>
  <c r="T131" i="13"/>
  <c r="S131" i="13"/>
  <c r="T130" i="13"/>
  <c r="S130" i="13"/>
  <c r="T129" i="13"/>
  <c r="S129" i="13"/>
  <c r="T128" i="13"/>
  <c r="S128" i="13"/>
  <c r="T127" i="13"/>
  <c r="S127" i="13"/>
  <c r="T126" i="13"/>
  <c r="S126" i="13"/>
  <c r="T125" i="13"/>
  <c r="S125" i="13"/>
  <c r="T124" i="13"/>
  <c r="S124" i="13"/>
  <c r="T123" i="13"/>
  <c r="S123" i="13"/>
  <c r="T122" i="13"/>
  <c r="S122" i="13"/>
  <c r="T121" i="13"/>
  <c r="S121" i="13"/>
  <c r="T120" i="13"/>
  <c r="S120" i="13"/>
  <c r="T119" i="13"/>
  <c r="S119" i="13"/>
  <c r="T118" i="13"/>
  <c r="S118" i="13"/>
  <c r="T117" i="13"/>
  <c r="S117" i="13"/>
  <c r="T116" i="13"/>
  <c r="S116" i="13"/>
  <c r="T115" i="13"/>
  <c r="S115" i="13"/>
  <c r="T114" i="13"/>
  <c r="S114" i="13"/>
  <c r="T113" i="13"/>
  <c r="S113" i="13"/>
  <c r="T112" i="13"/>
  <c r="S112" i="13"/>
  <c r="T111" i="13"/>
  <c r="S111" i="13"/>
  <c r="T110" i="13"/>
  <c r="S110" i="13"/>
  <c r="T109" i="13"/>
  <c r="S109" i="13"/>
  <c r="T108" i="13"/>
  <c r="S108" i="13"/>
  <c r="T107" i="13"/>
  <c r="S107" i="13"/>
  <c r="T106" i="13"/>
  <c r="S106" i="13"/>
  <c r="T105" i="13"/>
  <c r="S105" i="13"/>
  <c r="T104" i="13"/>
  <c r="S104" i="13"/>
  <c r="T103" i="13"/>
  <c r="S103" i="13"/>
  <c r="T102" i="13"/>
  <c r="S102" i="13"/>
  <c r="T101" i="13"/>
  <c r="S101" i="13"/>
  <c r="T100" i="13"/>
  <c r="S100" i="13"/>
  <c r="T99" i="13"/>
  <c r="S99" i="13"/>
  <c r="T98" i="13"/>
  <c r="S98" i="13"/>
  <c r="T97" i="13"/>
  <c r="S97" i="13"/>
  <c r="T96" i="13"/>
  <c r="S96" i="13"/>
  <c r="T95" i="13"/>
  <c r="S95" i="13"/>
  <c r="T94" i="13"/>
  <c r="S94" i="13"/>
  <c r="T93" i="13"/>
  <c r="S93" i="13"/>
  <c r="T92" i="13"/>
  <c r="S92" i="13"/>
  <c r="T91" i="13"/>
  <c r="S91" i="13"/>
  <c r="T90" i="13"/>
  <c r="S90" i="13"/>
  <c r="T89" i="13"/>
  <c r="S89" i="13"/>
  <c r="T88" i="13"/>
  <c r="S88" i="13"/>
  <c r="T87" i="13"/>
  <c r="S87" i="13"/>
  <c r="T86" i="13"/>
  <c r="S86" i="13"/>
  <c r="T85" i="13"/>
  <c r="S85" i="13"/>
  <c r="T84" i="13"/>
  <c r="S84" i="13"/>
  <c r="T83" i="13"/>
  <c r="S83" i="13"/>
  <c r="T82" i="13"/>
  <c r="S82" i="13"/>
  <c r="T81" i="13"/>
  <c r="S81" i="13"/>
  <c r="T80" i="13"/>
  <c r="S80" i="13"/>
  <c r="T79" i="13"/>
  <c r="S79" i="13"/>
  <c r="T78" i="13"/>
  <c r="S78" i="13"/>
  <c r="T77" i="13"/>
  <c r="S77" i="13"/>
  <c r="T76" i="13"/>
  <c r="S76" i="13"/>
  <c r="T75" i="13"/>
  <c r="S75" i="13"/>
  <c r="T74" i="13"/>
  <c r="S74" i="13"/>
  <c r="T73" i="13"/>
  <c r="S73" i="13"/>
  <c r="T72" i="13"/>
  <c r="S72" i="13"/>
  <c r="T71" i="13"/>
  <c r="S71" i="13"/>
  <c r="T70" i="13"/>
  <c r="S70" i="13"/>
  <c r="T69" i="13"/>
  <c r="S69" i="13"/>
  <c r="T68" i="13"/>
  <c r="S68" i="13"/>
  <c r="T67" i="13"/>
  <c r="S67" i="13"/>
  <c r="T66" i="13"/>
  <c r="S66" i="13"/>
  <c r="T65" i="13"/>
  <c r="S65" i="13"/>
  <c r="T64" i="13"/>
  <c r="S64" i="13"/>
  <c r="T63" i="13"/>
  <c r="S63" i="13"/>
  <c r="T62" i="13"/>
  <c r="S62" i="13"/>
  <c r="T61" i="13"/>
  <c r="S61" i="13"/>
  <c r="T60" i="13"/>
  <c r="S60" i="13"/>
  <c r="T59" i="13"/>
  <c r="S59" i="13"/>
  <c r="T58" i="13"/>
  <c r="S58" i="13"/>
  <c r="T57" i="13"/>
  <c r="S57" i="13"/>
  <c r="T56" i="13"/>
  <c r="S56" i="13"/>
  <c r="T55" i="13"/>
  <c r="S55" i="13"/>
  <c r="T54" i="13"/>
  <c r="S54" i="13"/>
  <c r="T53" i="13"/>
  <c r="S53" i="13"/>
  <c r="T52" i="13"/>
  <c r="S52" i="13"/>
  <c r="T51" i="13"/>
  <c r="S51" i="13"/>
  <c r="T50" i="13"/>
  <c r="S50" i="13"/>
  <c r="T49" i="13"/>
  <c r="S49" i="13"/>
  <c r="T48" i="13"/>
  <c r="S48" i="13"/>
  <c r="T47" i="13"/>
  <c r="S47" i="13"/>
  <c r="T46" i="13"/>
  <c r="S46" i="13"/>
  <c r="T45" i="13"/>
  <c r="S45" i="13"/>
  <c r="T44" i="13"/>
  <c r="S44" i="13"/>
  <c r="T43" i="13"/>
  <c r="S43" i="13"/>
  <c r="T42" i="13"/>
  <c r="S42" i="13"/>
  <c r="T41" i="13"/>
  <c r="S41" i="13"/>
  <c r="T40" i="13"/>
  <c r="S40" i="13"/>
  <c r="T39" i="13"/>
  <c r="S39" i="13"/>
  <c r="T38" i="13"/>
  <c r="S38" i="13"/>
  <c r="T37" i="13"/>
  <c r="S37" i="13"/>
  <c r="T36" i="13"/>
  <c r="S36" i="13"/>
  <c r="T35" i="13"/>
  <c r="S35" i="13"/>
  <c r="T34" i="13"/>
  <c r="S34" i="13"/>
  <c r="T33" i="13"/>
  <c r="S33" i="13"/>
  <c r="T32" i="13"/>
  <c r="S32" i="13"/>
  <c r="T31" i="13"/>
  <c r="S31" i="13"/>
  <c r="T30" i="13"/>
  <c r="S30" i="13"/>
  <c r="T29" i="13"/>
  <c r="S29" i="13"/>
  <c r="T28" i="13"/>
  <c r="S28" i="13"/>
  <c r="T27" i="13"/>
  <c r="S27" i="13"/>
  <c r="T26" i="13"/>
  <c r="S26" i="13"/>
  <c r="T25" i="13"/>
  <c r="S25" i="13"/>
  <c r="T24" i="13"/>
  <c r="S24" i="13"/>
  <c r="T23" i="13"/>
  <c r="S23" i="13"/>
  <c r="T22" i="13"/>
  <c r="S22" i="13"/>
  <c r="T21" i="13"/>
  <c r="S21" i="13"/>
  <c r="T20" i="13"/>
  <c r="S20" i="13"/>
  <c r="T19" i="13"/>
  <c r="S19" i="13"/>
  <c r="T18" i="13"/>
  <c r="S18" i="13"/>
  <c r="T17" i="13"/>
  <c r="S17" i="13"/>
  <c r="T16" i="13"/>
  <c r="S16" i="13"/>
  <c r="T15" i="13"/>
  <c r="S15" i="13"/>
  <c r="T14" i="13"/>
  <c r="S14" i="13"/>
  <c r="T13" i="13"/>
  <c r="S13" i="13"/>
  <c r="T12" i="13"/>
  <c r="S12" i="13"/>
  <c r="T11" i="13"/>
  <c r="S11" i="13"/>
  <c r="T10" i="13"/>
  <c r="S10" i="13"/>
  <c r="T9" i="13"/>
  <c r="S9" i="13"/>
  <c r="T8" i="13"/>
  <c r="S8" i="13"/>
  <c r="T7" i="13"/>
  <c r="S7" i="13"/>
  <c r="T6" i="13"/>
  <c r="S6" i="13"/>
  <c r="T5" i="13"/>
  <c r="S5" i="13"/>
  <c r="T4" i="13"/>
  <c r="S4" i="13"/>
  <c r="T3" i="13"/>
  <c r="S3" i="13"/>
  <c r="T222" i="12"/>
  <c r="S222" i="12"/>
  <c r="T221" i="12"/>
  <c r="S221" i="12"/>
  <c r="T220" i="12"/>
  <c r="S220" i="12"/>
  <c r="T219" i="12"/>
  <c r="S219" i="12"/>
  <c r="T218" i="12"/>
  <c r="S218" i="12"/>
  <c r="T217" i="12"/>
  <c r="S217" i="12"/>
  <c r="T216" i="12"/>
  <c r="S216" i="12"/>
  <c r="T215" i="12"/>
  <c r="S215" i="12"/>
  <c r="T214" i="12"/>
  <c r="S214" i="12"/>
  <c r="T213" i="12"/>
  <c r="S213" i="12"/>
  <c r="T212" i="12"/>
  <c r="S212" i="12"/>
  <c r="T211" i="12"/>
  <c r="S211" i="12"/>
  <c r="T210" i="12"/>
  <c r="S210" i="12"/>
  <c r="T209" i="12"/>
  <c r="S209" i="12"/>
  <c r="T208" i="12"/>
  <c r="S208" i="12"/>
  <c r="T207" i="12"/>
  <c r="S207" i="12"/>
  <c r="T206" i="12"/>
  <c r="S206" i="12"/>
  <c r="T205" i="12"/>
  <c r="S205" i="12"/>
  <c r="T204" i="12"/>
  <c r="S204" i="12"/>
  <c r="T203" i="12"/>
  <c r="S203" i="12"/>
  <c r="T202" i="12"/>
  <c r="S202" i="12"/>
  <c r="T201" i="12"/>
  <c r="S201" i="12"/>
  <c r="T200" i="12"/>
  <c r="S200" i="12"/>
  <c r="T199" i="12"/>
  <c r="S199" i="12"/>
  <c r="T198" i="12"/>
  <c r="S198" i="12"/>
  <c r="T197" i="12"/>
  <c r="S197" i="12"/>
  <c r="T196" i="12"/>
  <c r="S196" i="12"/>
  <c r="T195" i="12"/>
  <c r="S195" i="12"/>
  <c r="T194" i="12"/>
  <c r="S194" i="12"/>
  <c r="T193" i="12"/>
  <c r="S193" i="12"/>
  <c r="T192" i="12"/>
  <c r="S192" i="12"/>
  <c r="T191" i="12"/>
  <c r="S191" i="12"/>
  <c r="T190" i="12"/>
  <c r="S190" i="12"/>
  <c r="T189" i="12"/>
  <c r="S189" i="12"/>
  <c r="T188" i="12"/>
  <c r="S188" i="12"/>
  <c r="T187" i="12"/>
  <c r="S187" i="12"/>
  <c r="T186" i="12"/>
  <c r="S186" i="12"/>
  <c r="T185" i="12"/>
  <c r="S185" i="12"/>
  <c r="T184" i="12"/>
  <c r="S184" i="12"/>
  <c r="T183" i="12"/>
  <c r="S183" i="12"/>
  <c r="T182" i="12"/>
  <c r="S182" i="12"/>
  <c r="T181" i="12"/>
  <c r="S181" i="12"/>
  <c r="T180" i="12"/>
  <c r="S180" i="12"/>
  <c r="T179" i="12"/>
  <c r="S179" i="12"/>
  <c r="T178" i="12"/>
  <c r="S178" i="12"/>
  <c r="T177" i="12"/>
  <c r="S177" i="12"/>
  <c r="T176" i="12"/>
  <c r="S176" i="12"/>
  <c r="T175" i="12"/>
  <c r="S175" i="12"/>
  <c r="T174" i="12"/>
  <c r="S174" i="12"/>
  <c r="T173" i="12"/>
  <c r="S173" i="12"/>
  <c r="T172" i="12"/>
  <c r="S172" i="12"/>
  <c r="T171" i="12"/>
  <c r="S171" i="12"/>
  <c r="T170" i="12"/>
  <c r="S170" i="12"/>
  <c r="T169" i="12"/>
  <c r="S169" i="12"/>
  <c r="T168" i="12"/>
  <c r="S168" i="12"/>
  <c r="T167" i="12"/>
  <c r="S167" i="12"/>
  <c r="T166" i="12"/>
  <c r="S166" i="12"/>
  <c r="T165" i="12"/>
  <c r="S165" i="12"/>
  <c r="T164" i="12"/>
  <c r="S164" i="12"/>
  <c r="T163" i="12"/>
  <c r="S163" i="12"/>
  <c r="T162" i="12"/>
  <c r="S162" i="12"/>
  <c r="T161" i="12"/>
  <c r="S161" i="12"/>
  <c r="T160" i="12"/>
  <c r="S160" i="12"/>
  <c r="T159" i="12"/>
  <c r="S159" i="12"/>
  <c r="T158" i="12"/>
  <c r="S158" i="12"/>
  <c r="T157" i="12"/>
  <c r="S157" i="12"/>
  <c r="T156" i="12"/>
  <c r="S156" i="12"/>
  <c r="T155" i="12"/>
  <c r="S155" i="12"/>
  <c r="T154" i="12"/>
  <c r="S154" i="12"/>
  <c r="T153" i="12"/>
  <c r="S153" i="12"/>
  <c r="T152" i="12"/>
  <c r="S152" i="12"/>
  <c r="T151" i="12"/>
  <c r="S151" i="12"/>
  <c r="T150" i="12"/>
  <c r="S150" i="12"/>
  <c r="T149" i="12"/>
  <c r="S149" i="12"/>
  <c r="T148" i="12"/>
  <c r="S148" i="12"/>
  <c r="T147" i="12"/>
  <c r="S147" i="12"/>
  <c r="T146" i="12"/>
  <c r="S146" i="12"/>
  <c r="T145" i="12"/>
  <c r="S145" i="12"/>
  <c r="T144" i="12"/>
  <c r="S144" i="12"/>
  <c r="T143" i="12"/>
  <c r="S143" i="12"/>
  <c r="T142" i="12"/>
  <c r="S142" i="12"/>
  <c r="T141" i="12"/>
  <c r="S141" i="12"/>
  <c r="T140" i="12"/>
  <c r="S140" i="12"/>
  <c r="T139" i="12"/>
  <c r="S139" i="12"/>
  <c r="T138" i="12"/>
  <c r="S138" i="12"/>
  <c r="T137" i="12"/>
  <c r="S137" i="12"/>
  <c r="T136" i="12"/>
  <c r="S136" i="12"/>
  <c r="T135" i="12"/>
  <c r="S135" i="12"/>
  <c r="T134" i="12"/>
  <c r="S134" i="12"/>
  <c r="T133" i="12"/>
  <c r="S133" i="12"/>
  <c r="T132" i="12"/>
  <c r="S132" i="12"/>
  <c r="T131" i="12"/>
  <c r="S131" i="12"/>
  <c r="T130" i="12"/>
  <c r="S130" i="12"/>
  <c r="T129" i="12"/>
  <c r="S129" i="12"/>
  <c r="T128" i="12"/>
  <c r="S128" i="12"/>
  <c r="T127" i="12"/>
  <c r="S127" i="12"/>
  <c r="T126" i="12"/>
  <c r="S126" i="12"/>
  <c r="T125" i="12"/>
  <c r="S125" i="12"/>
  <c r="T124" i="12"/>
  <c r="S124" i="12"/>
  <c r="T123" i="12"/>
  <c r="S123" i="12"/>
  <c r="T122" i="12"/>
  <c r="S122" i="12"/>
  <c r="T121" i="12"/>
  <c r="S121" i="12"/>
  <c r="T120" i="12"/>
  <c r="S120" i="12"/>
  <c r="T119" i="12"/>
  <c r="S119" i="12"/>
  <c r="T118" i="12"/>
  <c r="S118" i="12"/>
  <c r="T117" i="12"/>
  <c r="S117" i="12"/>
  <c r="T116" i="12"/>
  <c r="S116" i="12"/>
  <c r="T115" i="12"/>
  <c r="S115" i="12"/>
  <c r="T114" i="12"/>
  <c r="S114" i="12"/>
  <c r="T113" i="12"/>
  <c r="S113" i="12"/>
  <c r="T112" i="12"/>
  <c r="S112" i="12"/>
  <c r="T111" i="12"/>
  <c r="S111" i="12"/>
  <c r="T110" i="12"/>
  <c r="S110" i="12"/>
  <c r="T109" i="12"/>
  <c r="S109" i="12"/>
  <c r="T108" i="12"/>
  <c r="S108" i="12"/>
  <c r="T107" i="12"/>
  <c r="S107" i="12"/>
  <c r="T106" i="12"/>
  <c r="S106" i="12"/>
  <c r="T105" i="12"/>
  <c r="S105" i="12"/>
  <c r="T104" i="12"/>
  <c r="S104" i="12"/>
  <c r="T103" i="12"/>
  <c r="S103" i="12"/>
  <c r="T102" i="12"/>
  <c r="S102" i="12"/>
  <c r="T101" i="12"/>
  <c r="S101" i="12"/>
  <c r="T100" i="12"/>
  <c r="S100" i="12"/>
  <c r="T99" i="12"/>
  <c r="S99" i="12"/>
  <c r="T98" i="12"/>
  <c r="S98" i="12"/>
  <c r="T97" i="12"/>
  <c r="S97" i="12"/>
  <c r="T96" i="12"/>
  <c r="S96" i="12"/>
  <c r="T95" i="12"/>
  <c r="S95" i="12"/>
  <c r="T94" i="12"/>
  <c r="S94" i="12"/>
  <c r="T93" i="12"/>
  <c r="S93" i="12"/>
  <c r="T92" i="12"/>
  <c r="S92" i="12"/>
  <c r="T91" i="12"/>
  <c r="S91" i="12"/>
  <c r="T90" i="12"/>
  <c r="S90" i="12"/>
  <c r="T89" i="12"/>
  <c r="S89" i="12"/>
  <c r="T88" i="12"/>
  <c r="S88" i="12"/>
  <c r="T87" i="12"/>
  <c r="S87" i="12"/>
  <c r="T86" i="12"/>
  <c r="S86" i="12"/>
  <c r="T85" i="12"/>
  <c r="S85" i="12"/>
  <c r="T84" i="12"/>
  <c r="S84" i="12"/>
  <c r="T83" i="12"/>
  <c r="S83" i="12"/>
  <c r="T82" i="12"/>
  <c r="S82" i="12"/>
  <c r="T81" i="12"/>
  <c r="S81" i="12"/>
  <c r="T80" i="12"/>
  <c r="S80" i="12"/>
  <c r="T79" i="12"/>
  <c r="S79" i="12"/>
  <c r="T78" i="12"/>
  <c r="S78" i="12"/>
  <c r="T77" i="12"/>
  <c r="S77" i="12"/>
  <c r="T76" i="12"/>
  <c r="S76" i="12"/>
  <c r="T75" i="12"/>
  <c r="S75" i="12"/>
  <c r="T74" i="12"/>
  <c r="S74" i="12"/>
  <c r="T73" i="12"/>
  <c r="S73" i="12"/>
  <c r="T72" i="12"/>
  <c r="S72" i="12"/>
  <c r="T71" i="12"/>
  <c r="S71" i="12"/>
  <c r="T70" i="12"/>
  <c r="S70" i="12"/>
  <c r="T69" i="12"/>
  <c r="S69" i="12"/>
  <c r="T68" i="12"/>
  <c r="S68" i="12"/>
  <c r="T67" i="12"/>
  <c r="S67" i="12"/>
  <c r="T66" i="12"/>
  <c r="S66" i="12"/>
  <c r="T65" i="12"/>
  <c r="S65" i="12"/>
  <c r="T64" i="12"/>
  <c r="S64" i="12"/>
  <c r="T63" i="12"/>
  <c r="S63" i="12"/>
  <c r="T62" i="12"/>
  <c r="S62" i="12"/>
  <c r="T61" i="12"/>
  <c r="S61" i="12"/>
  <c r="T60" i="12"/>
  <c r="S60" i="12"/>
  <c r="T59" i="12"/>
  <c r="S59" i="12"/>
  <c r="T58" i="12"/>
  <c r="S58" i="12"/>
  <c r="T57" i="12"/>
  <c r="S57" i="12"/>
  <c r="T56" i="12"/>
  <c r="S56" i="12"/>
  <c r="T55" i="12"/>
  <c r="S55" i="12"/>
  <c r="T54" i="12"/>
  <c r="S54" i="12"/>
  <c r="T53" i="12"/>
  <c r="S53" i="12"/>
  <c r="T52" i="12"/>
  <c r="S52" i="12"/>
  <c r="T51" i="12"/>
  <c r="S51" i="12"/>
  <c r="T50" i="12"/>
  <c r="S50" i="12"/>
  <c r="T49" i="12"/>
  <c r="S49" i="12"/>
  <c r="T48" i="12"/>
  <c r="S48" i="12"/>
  <c r="T47" i="12"/>
  <c r="S47" i="12"/>
  <c r="T46" i="12"/>
  <c r="S46" i="12"/>
  <c r="T45" i="12"/>
  <c r="S45" i="12"/>
  <c r="T44" i="12"/>
  <c r="S44" i="12"/>
  <c r="T43" i="12"/>
  <c r="S43" i="12"/>
  <c r="T42" i="12"/>
  <c r="S42" i="12"/>
  <c r="T41" i="12"/>
  <c r="S41" i="12"/>
  <c r="T40" i="12"/>
  <c r="S40" i="12"/>
  <c r="T39" i="12"/>
  <c r="S39" i="12"/>
  <c r="T38" i="12"/>
  <c r="S38" i="12"/>
  <c r="T37" i="12"/>
  <c r="S37" i="12"/>
  <c r="T36" i="12"/>
  <c r="S36" i="12"/>
  <c r="T35" i="12"/>
  <c r="S35" i="12"/>
  <c r="T34" i="12"/>
  <c r="S34" i="12"/>
  <c r="T33" i="12"/>
  <c r="S33" i="12"/>
  <c r="T32" i="12"/>
  <c r="S32" i="12"/>
  <c r="T31" i="12"/>
  <c r="S31" i="12"/>
  <c r="T30" i="12"/>
  <c r="S30" i="12"/>
  <c r="T29" i="12"/>
  <c r="S29" i="12"/>
  <c r="T28" i="12"/>
  <c r="S28" i="12"/>
  <c r="T27" i="12"/>
  <c r="S27" i="12"/>
  <c r="T26" i="12"/>
  <c r="S26" i="12"/>
  <c r="T25" i="12"/>
  <c r="S25" i="12"/>
  <c r="T24" i="12"/>
  <c r="S24" i="12"/>
  <c r="T23" i="12"/>
  <c r="S23" i="12"/>
  <c r="T22" i="12"/>
  <c r="S22" i="12"/>
  <c r="T21" i="12"/>
  <c r="S21" i="12"/>
  <c r="T20" i="12"/>
  <c r="S20" i="12"/>
  <c r="T19" i="12"/>
  <c r="S19" i="12"/>
  <c r="T18" i="12"/>
  <c r="S18" i="12"/>
  <c r="T17" i="12"/>
  <c r="S17" i="12"/>
  <c r="T16" i="12"/>
  <c r="S16" i="12"/>
  <c r="T15" i="12"/>
  <c r="S15" i="12"/>
  <c r="T14" i="12"/>
  <c r="S14" i="12"/>
  <c r="T13" i="12"/>
  <c r="S13" i="12"/>
  <c r="T12" i="12"/>
  <c r="S12" i="12"/>
  <c r="T11" i="12"/>
  <c r="S11" i="12"/>
  <c r="T10" i="12"/>
  <c r="S10" i="12"/>
  <c r="T9" i="12"/>
  <c r="S9" i="12"/>
  <c r="T8" i="12"/>
  <c r="S8" i="12"/>
  <c r="T7" i="12"/>
  <c r="S7" i="12"/>
  <c r="T6" i="12"/>
  <c r="S6" i="12"/>
  <c r="T5" i="12"/>
  <c r="S5" i="12"/>
  <c r="T4" i="12"/>
  <c r="S4" i="12"/>
  <c r="T3" i="12"/>
  <c r="S3" i="12"/>
  <c r="T222" i="11"/>
  <c r="S222" i="11"/>
  <c r="T221" i="11"/>
  <c r="S221" i="11"/>
  <c r="T220" i="11"/>
  <c r="S220" i="11"/>
  <c r="T219" i="11"/>
  <c r="S219" i="11"/>
  <c r="T218" i="11"/>
  <c r="S218" i="11"/>
  <c r="T217" i="11"/>
  <c r="S217" i="11"/>
  <c r="T216" i="11"/>
  <c r="S216" i="11"/>
  <c r="T215" i="11"/>
  <c r="S215" i="11"/>
  <c r="T214" i="11"/>
  <c r="S214" i="11"/>
  <c r="T213" i="11"/>
  <c r="S213" i="11"/>
  <c r="T212" i="11"/>
  <c r="S212" i="11"/>
  <c r="T211" i="11"/>
  <c r="S211" i="11"/>
  <c r="T210" i="11"/>
  <c r="S210" i="11"/>
  <c r="T209" i="11"/>
  <c r="S209" i="11"/>
  <c r="T208" i="11"/>
  <c r="S208" i="11"/>
  <c r="T207" i="11"/>
  <c r="S207" i="11"/>
  <c r="T206" i="11"/>
  <c r="S206" i="11"/>
  <c r="T205" i="11"/>
  <c r="S205" i="11"/>
  <c r="T204" i="11"/>
  <c r="S204" i="11"/>
  <c r="T203" i="11"/>
  <c r="S203" i="11"/>
  <c r="T202" i="11"/>
  <c r="S202" i="11"/>
  <c r="T201" i="11"/>
  <c r="S201" i="11"/>
  <c r="T200" i="11"/>
  <c r="S200" i="11"/>
  <c r="T199" i="11"/>
  <c r="S199" i="11"/>
  <c r="T198" i="11"/>
  <c r="S198" i="11"/>
  <c r="T197" i="11"/>
  <c r="S197" i="11"/>
  <c r="T196" i="11"/>
  <c r="S196" i="11"/>
  <c r="T195" i="11"/>
  <c r="S195" i="11"/>
  <c r="T194" i="11"/>
  <c r="S194" i="11"/>
  <c r="T193" i="11"/>
  <c r="S193" i="11"/>
  <c r="T192" i="11"/>
  <c r="S192" i="11"/>
  <c r="T191" i="11"/>
  <c r="S191" i="11"/>
  <c r="T190" i="11"/>
  <c r="S190" i="11"/>
  <c r="T189" i="11"/>
  <c r="S189" i="11"/>
  <c r="T188" i="11"/>
  <c r="S188" i="11"/>
  <c r="T187" i="11"/>
  <c r="S187" i="11"/>
  <c r="T186" i="11"/>
  <c r="S186" i="11"/>
  <c r="T185" i="11"/>
  <c r="S185" i="11"/>
  <c r="T184" i="11"/>
  <c r="S184" i="11"/>
  <c r="T183" i="11"/>
  <c r="S183" i="11"/>
  <c r="T182" i="11"/>
  <c r="S182" i="11"/>
  <c r="T181" i="11"/>
  <c r="S181" i="11"/>
  <c r="T180" i="11"/>
  <c r="S180" i="11"/>
  <c r="T179" i="11"/>
  <c r="S179" i="11"/>
  <c r="T178" i="11"/>
  <c r="S178" i="11"/>
  <c r="T177" i="11"/>
  <c r="S177" i="11"/>
  <c r="T176" i="11"/>
  <c r="S176" i="11"/>
  <c r="T175" i="11"/>
  <c r="S175" i="11"/>
  <c r="T174" i="11"/>
  <c r="S174" i="11"/>
  <c r="T173" i="11"/>
  <c r="S173" i="11"/>
  <c r="T172" i="11"/>
  <c r="S172" i="11"/>
  <c r="T171" i="11"/>
  <c r="S171" i="11"/>
  <c r="T170" i="11"/>
  <c r="S170" i="11"/>
  <c r="T169" i="11"/>
  <c r="S169" i="11"/>
  <c r="T168" i="11"/>
  <c r="S168" i="11"/>
  <c r="T167" i="11"/>
  <c r="S167" i="11"/>
  <c r="T166" i="11"/>
  <c r="S166" i="11"/>
  <c r="T165" i="11"/>
  <c r="S165" i="11"/>
  <c r="T164" i="11"/>
  <c r="S164" i="11"/>
  <c r="T163" i="11"/>
  <c r="S163" i="11"/>
  <c r="T162" i="11"/>
  <c r="S162" i="11"/>
  <c r="T161" i="11"/>
  <c r="S161" i="11"/>
  <c r="T160" i="11"/>
  <c r="S160" i="11"/>
  <c r="T159" i="11"/>
  <c r="S159" i="11"/>
  <c r="T158" i="11"/>
  <c r="S158" i="11"/>
  <c r="T157" i="11"/>
  <c r="S157" i="11"/>
  <c r="T156" i="11"/>
  <c r="S156" i="11"/>
  <c r="T155" i="11"/>
  <c r="S155" i="11"/>
  <c r="T154" i="11"/>
  <c r="S154" i="11"/>
  <c r="T153" i="11"/>
  <c r="S153" i="11"/>
  <c r="T152" i="11"/>
  <c r="S152" i="11"/>
  <c r="T151" i="11"/>
  <c r="S151" i="11"/>
  <c r="T150" i="11"/>
  <c r="S150" i="11"/>
  <c r="T149" i="11"/>
  <c r="S149" i="11"/>
  <c r="T148" i="11"/>
  <c r="S148" i="11"/>
  <c r="T147" i="11"/>
  <c r="S147" i="11"/>
  <c r="T146" i="11"/>
  <c r="S146" i="11"/>
  <c r="T145" i="11"/>
  <c r="S145" i="11"/>
  <c r="T144" i="11"/>
  <c r="S144" i="11"/>
  <c r="T143" i="11"/>
  <c r="S143" i="11"/>
  <c r="T142" i="11"/>
  <c r="S142" i="11"/>
  <c r="T141" i="11"/>
  <c r="S141" i="11"/>
  <c r="T140" i="11"/>
  <c r="S140" i="11"/>
  <c r="T139" i="11"/>
  <c r="S139" i="11"/>
  <c r="T138" i="11"/>
  <c r="S138" i="11"/>
  <c r="T137" i="11"/>
  <c r="S137" i="11"/>
  <c r="T136" i="11"/>
  <c r="S136" i="11"/>
  <c r="T135" i="11"/>
  <c r="S135" i="11"/>
  <c r="T134" i="11"/>
  <c r="S134" i="11"/>
  <c r="T133" i="11"/>
  <c r="S133" i="11"/>
  <c r="T132" i="11"/>
  <c r="S132" i="11"/>
  <c r="T131" i="11"/>
  <c r="S131" i="11"/>
  <c r="T130" i="11"/>
  <c r="S130" i="11"/>
  <c r="T129" i="11"/>
  <c r="S129" i="11"/>
  <c r="T128" i="11"/>
  <c r="S128" i="11"/>
  <c r="T127" i="11"/>
  <c r="S127" i="11"/>
  <c r="T126" i="11"/>
  <c r="S126" i="11"/>
  <c r="T125" i="11"/>
  <c r="S125" i="11"/>
  <c r="T124" i="11"/>
  <c r="S124" i="11"/>
  <c r="T123" i="11"/>
  <c r="S123" i="11"/>
  <c r="T122" i="11"/>
  <c r="S122" i="11"/>
  <c r="T121" i="11"/>
  <c r="S121" i="11"/>
  <c r="T120" i="11"/>
  <c r="S120" i="11"/>
  <c r="T119" i="11"/>
  <c r="S119" i="11"/>
  <c r="T118" i="11"/>
  <c r="S118" i="11"/>
  <c r="T117" i="11"/>
  <c r="S117" i="11"/>
  <c r="T116" i="11"/>
  <c r="S116" i="11"/>
  <c r="T115" i="11"/>
  <c r="S115" i="11"/>
  <c r="T114" i="11"/>
  <c r="S114" i="11"/>
  <c r="T113" i="11"/>
  <c r="S113" i="11"/>
  <c r="T112" i="11"/>
  <c r="S112" i="11"/>
  <c r="T111" i="11"/>
  <c r="S111" i="11"/>
  <c r="T110" i="11"/>
  <c r="S110" i="11"/>
  <c r="T109" i="11"/>
  <c r="S109" i="11"/>
  <c r="T108" i="11"/>
  <c r="S108" i="11"/>
  <c r="T107" i="11"/>
  <c r="S107" i="11"/>
  <c r="T106" i="11"/>
  <c r="S106" i="11"/>
  <c r="T105" i="11"/>
  <c r="S105" i="11"/>
  <c r="T104" i="11"/>
  <c r="S104" i="11"/>
  <c r="T103" i="11"/>
  <c r="S103" i="11"/>
  <c r="T102" i="11"/>
  <c r="S102" i="11"/>
  <c r="T101" i="11"/>
  <c r="S101" i="11"/>
  <c r="T100" i="11"/>
  <c r="S100" i="11"/>
  <c r="T99" i="11"/>
  <c r="S99" i="11"/>
  <c r="T98" i="11"/>
  <c r="S98" i="11"/>
  <c r="T97" i="11"/>
  <c r="S97" i="11"/>
  <c r="T96" i="11"/>
  <c r="S96" i="11"/>
  <c r="T95" i="11"/>
  <c r="S95" i="11"/>
  <c r="T94" i="11"/>
  <c r="S94" i="11"/>
  <c r="T93" i="11"/>
  <c r="S93" i="11"/>
  <c r="T92" i="11"/>
  <c r="S92" i="11"/>
  <c r="T91" i="11"/>
  <c r="S91" i="11"/>
  <c r="T90" i="11"/>
  <c r="S90" i="11"/>
  <c r="T89" i="11"/>
  <c r="S89" i="11"/>
  <c r="T88" i="11"/>
  <c r="S88" i="11"/>
  <c r="T87" i="11"/>
  <c r="S87" i="11"/>
  <c r="T86" i="11"/>
  <c r="S86" i="11"/>
  <c r="T85" i="11"/>
  <c r="S85" i="11"/>
  <c r="T84" i="11"/>
  <c r="S84" i="11"/>
  <c r="T83" i="11"/>
  <c r="S83" i="11"/>
  <c r="T82" i="11"/>
  <c r="S82" i="11"/>
  <c r="T81" i="11"/>
  <c r="S81" i="11"/>
  <c r="T80" i="11"/>
  <c r="S80" i="11"/>
  <c r="T79" i="11"/>
  <c r="S79" i="11"/>
  <c r="T78" i="11"/>
  <c r="S78" i="11"/>
  <c r="T77" i="11"/>
  <c r="S77" i="11"/>
  <c r="T76" i="11"/>
  <c r="S76" i="11"/>
  <c r="T75" i="11"/>
  <c r="S75" i="11"/>
  <c r="T74" i="11"/>
  <c r="S74" i="11"/>
  <c r="T73" i="11"/>
  <c r="S73" i="11"/>
  <c r="T72" i="11"/>
  <c r="S72" i="11"/>
  <c r="T71" i="11"/>
  <c r="S71" i="11"/>
  <c r="T70" i="11"/>
  <c r="S70" i="11"/>
  <c r="T69" i="11"/>
  <c r="S69" i="11"/>
  <c r="T68" i="11"/>
  <c r="S68" i="11"/>
  <c r="T67" i="11"/>
  <c r="S67" i="11"/>
  <c r="T66" i="11"/>
  <c r="S66" i="11"/>
  <c r="T65" i="11"/>
  <c r="S65" i="11"/>
  <c r="T64" i="11"/>
  <c r="S64" i="11"/>
  <c r="T63" i="11"/>
  <c r="S63" i="11"/>
  <c r="T62" i="11"/>
  <c r="S62" i="11"/>
  <c r="T61" i="11"/>
  <c r="S61" i="11"/>
  <c r="T60" i="11"/>
  <c r="S60" i="11"/>
  <c r="T59" i="11"/>
  <c r="S59" i="11"/>
  <c r="T58" i="11"/>
  <c r="S58" i="11"/>
  <c r="T57" i="11"/>
  <c r="S57" i="11"/>
  <c r="T56" i="11"/>
  <c r="S56" i="11"/>
  <c r="T55" i="11"/>
  <c r="S55" i="11"/>
  <c r="T54" i="11"/>
  <c r="S54" i="11"/>
  <c r="T53" i="11"/>
  <c r="S53" i="11"/>
  <c r="T52" i="11"/>
  <c r="S52" i="11"/>
  <c r="T51" i="11"/>
  <c r="S51" i="11"/>
  <c r="T50" i="11"/>
  <c r="S50" i="11"/>
  <c r="T49" i="11"/>
  <c r="S49" i="11"/>
  <c r="T48" i="11"/>
  <c r="S48" i="11"/>
  <c r="T47" i="11"/>
  <c r="S47" i="11"/>
  <c r="T46" i="11"/>
  <c r="S46" i="11"/>
  <c r="T45" i="11"/>
  <c r="S45" i="11"/>
  <c r="T44" i="11"/>
  <c r="S44" i="11"/>
  <c r="T43" i="11"/>
  <c r="S43" i="11"/>
  <c r="T42" i="11"/>
  <c r="S42" i="11"/>
  <c r="T41" i="11"/>
  <c r="S41" i="11"/>
  <c r="T40" i="11"/>
  <c r="S40" i="11"/>
  <c r="T39" i="11"/>
  <c r="S39" i="11"/>
  <c r="T38" i="11"/>
  <c r="S38" i="11"/>
  <c r="T37" i="11"/>
  <c r="S37" i="11"/>
  <c r="T36" i="11"/>
  <c r="S36" i="11"/>
  <c r="T35" i="11"/>
  <c r="S35" i="11"/>
  <c r="T34" i="11"/>
  <c r="S34" i="11"/>
  <c r="T33" i="11"/>
  <c r="S33" i="11"/>
  <c r="T32" i="11"/>
  <c r="S32" i="11"/>
  <c r="T31" i="11"/>
  <c r="S31" i="11"/>
  <c r="T30" i="11"/>
  <c r="S30" i="11"/>
  <c r="T29" i="11"/>
  <c r="S29" i="11"/>
  <c r="T28" i="11"/>
  <c r="S28" i="11"/>
  <c r="T27" i="11"/>
  <c r="S27" i="11"/>
  <c r="T26" i="11"/>
  <c r="S26" i="11"/>
  <c r="T25" i="11"/>
  <c r="S25" i="11"/>
  <c r="T24" i="11"/>
  <c r="S24" i="11"/>
  <c r="T23" i="11"/>
  <c r="S23" i="11"/>
  <c r="T22" i="11"/>
  <c r="S22" i="11"/>
  <c r="T21" i="11"/>
  <c r="S21" i="11"/>
  <c r="T20" i="11"/>
  <c r="S20" i="11"/>
  <c r="T19" i="11"/>
  <c r="S19" i="11"/>
  <c r="T18" i="11"/>
  <c r="S18" i="11"/>
  <c r="T17" i="11"/>
  <c r="S17" i="11"/>
  <c r="T16" i="11"/>
  <c r="S16" i="11"/>
  <c r="T15" i="11"/>
  <c r="S15" i="11"/>
  <c r="T14" i="11"/>
  <c r="S14" i="11"/>
  <c r="T13" i="11"/>
  <c r="S13" i="11"/>
  <c r="T12" i="11"/>
  <c r="S12" i="11"/>
  <c r="T11" i="11"/>
  <c r="S11" i="11"/>
  <c r="T10" i="11"/>
  <c r="S10" i="11"/>
  <c r="T9" i="11"/>
  <c r="S9" i="11"/>
  <c r="T8" i="11"/>
  <c r="S8" i="11"/>
  <c r="T7" i="11"/>
  <c r="S7" i="11"/>
  <c r="T6" i="11"/>
  <c r="S6" i="11"/>
  <c r="T5" i="11"/>
  <c r="S5" i="11"/>
  <c r="T4" i="11"/>
  <c r="S4" i="11"/>
  <c r="T3" i="11"/>
  <c r="S3" i="11"/>
  <c r="T222" i="10"/>
  <c r="S222" i="10"/>
  <c r="T221" i="10"/>
  <c r="S221" i="10"/>
  <c r="T220" i="10"/>
  <c r="S220" i="10"/>
  <c r="T219" i="10"/>
  <c r="S219" i="10"/>
  <c r="T218" i="10"/>
  <c r="S218" i="10"/>
  <c r="T217" i="10"/>
  <c r="S217" i="10"/>
  <c r="T216" i="10"/>
  <c r="S216" i="10"/>
  <c r="T215" i="10"/>
  <c r="S215" i="10"/>
  <c r="T214" i="10"/>
  <c r="S214" i="10"/>
  <c r="T213" i="10"/>
  <c r="S213" i="10"/>
  <c r="T212" i="10"/>
  <c r="S212" i="10"/>
  <c r="T211" i="10"/>
  <c r="S211" i="10"/>
  <c r="T210" i="10"/>
  <c r="S210" i="10"/>
  <c r="T209" i="10"/>
  <c r="S209" i="10"/>
  <c r="T208" i="10"/>
  <c r="S208" i="10"/>
  <c r="T207" i="10"/>
  <c r="S207" i="10"/>
  <c r="T206" i="10"/>
  <c r="S206" i="10"/>
  <c r="T205" i="10"/>
  <c r="S205" i="10"/>
  <c r="T204" i="10"/>
  <c r="S204" i="10"/>
  <c r="T203" i="10"/>
  <c r="S203" i="10"/>
  <c r="T202" i="10"/>
  <c r="S202" i="10"/>
  <c r="T201" i="10"/>
  <c r="S201" i="10"/>
  <c r="T200" i="10"/>
  <c r="S200" i="10"/>
  <c r="T199" i="10"/>
  <c r="S199" i="10"/>
  <c r="T198" i="10"/>
  <c r="S198" i="10"/>
  <c r="T197" i="10"/>
  <c r="S197" i="10"/>
  <c r="T196" i="10"/>
  <c r="S196" i="10"/>
  <c r="T195" i="10"/>
  <c r="S195" i="10"/>
  <c r="T194" i="10"/>
  <c r="S194" i="10"/>
  <c r="T193" i="10"/>
  <c r="S193" i="10"/>
  <c r="T192" i="10"/>
  <c r="S192" i="10"/>
  <c r="T191" i="10"/>
  <c r="S191" i="10"/>
  <c r="T190" i="10"/>
  <c r="S190" i="10"/>
  <c r="T189" i="10"/>
  <c r="S189" i="10"/>
  <c r="T188" i="10"/>
  <c r="S188" i="10"/>
  <c r="T187" i="10"/>
  <c r="S187" i="10"/>
  <c r="T186" i="10"/>
  <c r="S186" i="10"/>
  <c r="T185" i="10"/>
  <c r="S185" i="10"/>
  <c r="T184" i="10"/>
  <c r="S184" i="10"/>
  <c r="T183" i="10"/>
  <c r="S183" i="10"/>
  <c r="T182" i="10"/>
  <c r="S182" i="10"/>
  <c r="T181" i="10"/>
  <c r="S181" i="10"/>
  <c r="T180" i="10"/>
  <c r="S180" i="10"/>
  <c r="T179" i="10"/>
  <c r="S179" i="10"/>
  <c r="T178" i="10"/>
  <c r="S178" i="10"/>
  <c r="T177" i="10"/>
  <c r="S177" i="10"/>
  <c r="T176" i="10"/>
  <c r="S176" i="10"/>
  <c r="T175" i="10"/>
  <c r="S175" i="10"/>
  <c r="T174" i="10"/>
  <c r="S174" i="10"/>
  <c r="T173" i="10"/>
  <c r="S173" i="10"/>
  <c r="T172" i="10"/>
  <c r="S172" i="10"/>
  <c r="T171" i="10"/>
  <c r="S171" i="10"/>
  <c r="T170" i="10"/>
  <c r="S170" i="10"/>
  <c r="T169" i="10"/>
  <c r="S169" i="10"/>
  <c r="T168" i="10"/>
  <c r="S168" i="10"/>
  <c r="T167" i="10"/>
  <c r="S167" i="10"/>
  <c r="T166" i="10"/>
  <c r="S166" i="10"/>
  <c r="T165" i="10"/>
  <c r="S165" i="10"/>
  <c r="T164" i="10"/>
  <c r="S164" i="10"/>
  <c r="T163" i="10"/>
  <c r="S163" i="10"/>
  <c r="T162" i="10"/>
  <c r="S162" i="10"/>
  <c r="T161" i="10"/>
  <c r="S161" i="10"/>
  <c r="T160" i="10"/>
  <c r="S160" i="10"/>
  <c r="T159" i="10"/>
  <c r="S159" i="10"/>
  <c r="T158" i="10"/>
  <c r="S158" i="10"/>
  <c r="T157" i="10"/>
  <c r="S157" i="10"/>
  <c r="T156" i="10"/>
  <c r="S156" i="10"/>
  <c r="T155" i="10"/>
  <c r="S155" i="10"/>
  <c r="T154" i="10"/>
  <c r="S154" i="10"/>
  <c r="T153" i="10"/>
  <c r="S153" i="10"/>
  <c r="T152" i="10"/>
  <c r="S152" i="10"/>
  <c r="T151" i="10"/>
  <c r="S151" i="10"/>
  <c r="T150" i="10"/>
  <c r="S150" i="10"/>
  <c r="T149" i="10"/>
  <c r="S149" i="10"/>
  <c r="T148" i="10"/>
  <c r="S148" i="10"/>
  <c r="T147" i="10"/>
  <c r="S147" i="10"/>
  <c r="T146" i="10"/>
  <c r="S146" i="10"/>
  <c r="T145" i="10"/>
  <c r="S145" i="10"/>
  <c r="T144" i="10"/>
  <c r="S144" i="10"/>
  <c r="T143" i="10"/>
  <c r="S143" i="10"/>
  <c r="T142" i="10"/>
  <c r="S142" i="10"/>
  <c r="T141" i="10"/>
  <c r="S141" i="10"/>
  <c r="T140" i="10"/>
  <c r="S140" i="10"/>
  <c r="T139" i="10"/>
  <c r="S139" i="10"/>
  <c r="T138" i="10"/>
  <c r="S138" i="10"/>
  <c r="T137" i="10"/>
  <c r="S137" i="10"/>
  <c r="T136" i="10"/>
  <c r="S136" i="10"/>
  <c r="T135" i="10"/>
  <c r="S135" i="10"/>
  <c r="T134" i="10"/>
  <c r="S134" i="10"/>
  <c r="T133" i="10"/>
  <c r="S133" i="10"/>
  <c r="T132" i="10"/>
  <c r="S132" i="10"/>
  <c r="T131" i="10"/>
  <c r="S131" i="10"/>
  <c r="T130" i="10"/>
  <c r="S130" i="10"/>
  <c r="T129" i="10"/>
  <c r="S129" i="10"/>
  <c r="T128" i="10"/>
  <c r="S128" i="10"/>
  <c r="T127" i="10"/>
  <c r="S127" i="10"/>
  <c r="T126" i="10"/>
  <c r="S126" i="10"/>
  <c r="T125" i="10"/>
  <c r="S125" i="10"/>
  <c r="T124" i="10"/>
  <c r="S124" i="10"/>
  <c r="T123" i="10"/>
  <c r="S123" i="10"/>
  <c r="T122" i="10"/>
  <c r="S122" i="10"/>
  <c r="T121" i="10"/>
  <c r="S121" i="10"/>
  <c r="T120" i="10"/>
  <c r="S120" i="10"/>
  <c r="T119" i="10"/>
  <c r="S119" i="10"/>
  <c r="T118" i="10"/>
  <c r="S118" i="10"/>
  <c r="T117" i="10"/>
  <c r="S117" i="10"/>
  <c r="T116" i="10"/>
  <c r="S116" i="10"/>
  <c r="T115" i="10"/>
  <c r="S115" i="10"/>
  <c r="T114" i="10"/>
  <c r="S114" i="10"/>
  <c r="T113" i="10"/>
  <c r="S113" i="10"/>
  <c r="T112" i="10"/>
  <c r="S112" i="10"/>
  <c r="T111" i="10"/>
  <c r="S111" i="10"/>
  <c r="T110" i="10"/>
  <c r="S110" i="10"/>
  <c r="T109" i="10"/>
  <c r="S109" i="10"/>
  <c r="T108" i="10"/>
  <c r="S108" i="10"/>
  <c r="T107" i="10"/>
  <c r="S107" i="10"/>
  <c r="T106" i="10"/>
  <c r="S106" i="10"/>
  <c r="T105" i="10"/>
  <c r="S105" i="10"/>
  <c r="T104" i="10"/>
  <c r="S104" i="10"/>
  <c r="T103" i="10"/>
  <c r="S103" i="10"/>
  <c r="T102" i="10"/>
  <c r="S102" i="10"/>
  <c r="T101" i="10"/>
  <c r="S101" i="10"/>
  <c r="T100" i="10"/>
  <c r="S100" i="10"/>
  <c r="T99" i="10"/>
  <c r="S99" i="10"/>
  <c r="T98" i="10"/>
  <c r="S98" i="10"/>
  <c r="T97" i="10"/>
  <c r="S97" i="10"/>
  <c r="T96" i="10"/>
  <c r="S96" i="10"/>
  <c r="T95" i="10"/>
  <c r="S95" i="10"/>
  <c r="T94" i="10"/>
  <c r="S94" i="10"/>
  <c r="T93" i="10"/>
  <c r="S93" i="10"/>
  <c r="T92" i="10"/>
  <c r="S92" i="10"/>
  <c r="T91" i="10"/>
  <c r="S91" i="10"/>
  <c r="T90" i="10"/>
  <c r="S90" i="10"/>
  <c r="T89" i="10"/>
  <c r="S89" i="10"/>
  <c r="T88" i="10"/>
  <c r="S88" i="10"/>
  <c r="T87" i="10"/>
  <c r="S87" i="10"/>
  <c r="T86" i="10"/>
  <c r="S86" i="10"/>
  <c r="T85" i="10"/>
  <c r="S85" i="10"/>
  <c r="T84" i="10"/>
  <c r="S84" i="10"/>
  <c r="T83" i="10"/>
  <c r="S83" i="10"/>
  <c r="T82" i="10"/>
  <c r="S82" i="10"/>
  <c r="T81" i="10"/>
  <c r="S81" i="10"/>
  <c r="T80" i="10"/>
  <c r="S80" i="10"/>
  <c r="T79" i="10"/>
  <c r="S79" i="10"/>
  <c r="T78" i="10"/>
  <c r="S78" i="10"/>
  <c r="T77" i="10"/>
  <c r="S77" i="10"/>
  <c r="T76" i="10"/>
  <c r="S76" i="10"/>
  <c r="T75" i="10"/>
  <c r="S75" i="10"/>
  <c r="T74" i="10"/>
  <c r="S74" i="10"/>
  <c r="T73" i="10"/>
  <c r="S73" i="10"/>
  <c r="T72" i="10"/>
  <c r="S72" i="10"/>
  <c r="T71" i="10"/>
  <c r="S71" i="10"/>
  <c r="T70" i="10"/>
  <c r="S70" i="10"/>
  <c r="T69" i="10"/>
  <c r="S69" i="10"/>
  <c r="T68" i="10"/>
  <c r="S68" i="10"/>
  <c r="T67" i="10"/>
  <c r="S67" i="10"/>
  <c r="T66" i="10"/>
  <c r="S66" i="10"/>
  <c r="T65" i="10"/>
  <c r="S65" i="10"/>
  <c r="T64" i="10"/>
  <c r="S64" i="10"/>
  <c r="T63" i="10"/>
  <c r="S63" i="10"/>
  <c r="T62" i="10"/>
  <c r="S62" i="10"/>
  <c r="T61" i="10"/>
  <c r="S61" i="10"/>
  <c r="T60" i="10"/>
  <c r="S60" i="10"/>
  <c r="T59" i="10"/>
  <c r="S59" i="10"/>
  <c r="T58" i="10"/>
  <c r="S58" i="10"/>
  <c r="T57" i="10"/>
  <c r="S57" i="10"/>
  <c r="T56" i="10"/>
  <c r="S56" i="10"/>
  <c r="T55" i="10"/>
  <c r="S55" i="10"/>
  <c r="T54" i="10"/>
  <c r="S54" i="10"/>
  <c r="T53" i="10"/>
  <c r="S53" i="10"/>
  <c r="T52" i="10"/>
  <c r="S52" i="10"/>
  <c r="T51" i="10"/>
  <c r="S51" i="10"/>
  <c r="T50" i="10"/>
  <c r="S50" i="10"/>
  <c r="T49" i="10"/>
  <c r="S49" i="10"/>
  <c r="T48" i="10"/>
  <c r="S48" i="10"/>
  <c r="T47" i="10"/>
  <c r="S47" i="10"/>
  <c r="T46" i="10"/>
  <c r="S46" i="10"/>
  <c r="T45" i="10"/>
  <c r="S45" i="10"/>
  <c r="T44" i="10"/>
  <c r="S44" i="10"/>
  <c r="T43" i="10"/>
  <c r="S43" i="10"/>
  <c r="T42" i="10"/>
  <c r="S42" i="10"/>
  <c r="T41" i="10"/>
  <c r="S41" i="10"/>
  <c r="T40" i="10"/>
  <c r="S40" i="10"/>
  <c r="T39" i="10"/>
  <c r="S39" i="10"/>
  <c r="T38" i="10"/>
  <c r="S38" i="10"/>
  <c r="T37" i="10"/>
  <c r="S37" i="10"/>
  <c r="T36" i="10"/>
  <c r="S36" i="10"/>
  <c r="T35" i="10"/>
  <c r="S35" i="10"/>
  <c r="T34" i="10"/>
  <c r="S34" i="10"/>
  <c r="T33" i="10"/>
  <c r="S33" i="10"/>
  <c r="T32" i="10"/>
  <c r="S32" i="10"/>
  <c r="T31" i="10"/>
  <c r="S31" i="10"/>
  <c r="T30" i="10"/>
  <c r="S30" i="10"/>
  <c r="T29" i="10"/>
  <c r="S29" i="10"/>
  <c r="T28" i="10"/>
  <c r="S28" i="10"/>
  <c r="T27" i="10"/>
  <c r="S27" i="10"/>
  <c r="T26" i="10"/>
  <c r="S26" i="10"/>
  <c r="T25" i="10"/>
  <c r="S25" i="10"/>
  <c r="T24" i="10"/>
  <c r="S24" i="10"/>
  <c r="T23" i="10"/>
  <c r="S23" i="10"/>
  <c r="T22" i="10"/>
  <c r="S22" i="10"/>
  <c r="T21" i="10"/>
  <c r="S21" i="10"/>
  <c r="T20" i="10"/>
  <c r="S20" i="10"/>
  <c r="T19" i="10"/>
  <c r="S19" i="10"/>
  <c r="T18" i="10"/>
  <c r="S18" i="10"/>
  <c r="T17" i="10"/>
  <c r="S17" i="10"/>
  <c r="T16" i="10"/>
  <c r="S16" i="10"/>
  <c r="T15" i="10"/>
  <c r="S15" i="10"/>
  <c r="T14" i="10"/>
  <c r="S14" i="10"/>
  <c r="T13" i="10"/>
  <c r="S13" i="10"/>
  <c r="T12" i="10"/>
  <c r="S12" i="10"/>
  <c r="T11" i="10"/>
  <c r="S11" i="10"/>
  <c r="T10" i="10"/>
  <c r="S10" i="10"/>
  <c r="T9" i="10"/>
  <c r="S9" i="10"/>
  <c r="T8" i="10"/>
  <c r="S8" i="10"/>
  <c r="T7" i="10"/>
  <c r="S7" i="10"/>
  <c r="T6" i="10"/>
  <c r="S6" i="10"/>
  <c r="T5" i="10"/>
  <c r="S5" i="10"/>
  <c r="T4" i="10"/>
  <c r="S4" i="10"/>
  <c r="T3" i="10"/>
  <c r="S3" i="10"/>
  <c r="R222" i="13"/>
  <c r="Q222" i="13"/>
  <c r="P222" i="13"/>
  <c r="O222" i="13"/>
  <c r="N222" i="13"/>
  <c r="M222" i="13"/>
  <c r="L222" i="13"/>
  <c r="K222" i="13"/>
  <c r="J222" i="13"/>
  <c r="I222" i="13"/>
  <c r="H222" i="13"/>
  <c r="G222" i="13"/>
  <c r="F222" i="13"/>
  <c r="E222" i="13"/>
  <c r="D222" i="13"/>
  <c r="C222" i="13"/>
  <c r="R221" i="13"/>
  <c r="Q221" i="13"/>
  <c r="P221" i="13"/>
  <c r="O221" i="13"/>
  <c r="N221" i="13"/>
  <c r="M221" i="13"/>
  <c r="L221" i="13"/>
  <c r="K221" i="13"/>
  <c r="J221" i="13"/>
  <c r="I221" i="13"/>
  <c r="H221" i="13"/>
  <c r="G221" i="13"/>
  <c r="F221" i="13"/>
  <c r="E221" i="13"/>
  <c r="D221" i="13"/>
  <c r="C221" i="13"/>
  <c r="R220" i="13"/>
  <c r="Q220" i="13"/>
  <c r="P220" i="13"/>
  <c r="O220" i="13"/>
  <c r="N220" i="13"/>
  <c r="M220" i="13"/>
  <c r="L220" i="13"/>
  <c r="K220" i="13"/>
  <c r="J220" i="13"/>
  <c r="I220" i="13"/>
  <c r="H220" i="13"/>
  <c r="G220" i="13"/>
  <c r="F220" i="13"/>
  <c r="E220" i="13"/>
  <c r="D220" i="13"/>
  <c r="C220" i="13"/>
  <c r="R219" i="13"/>
  <c r="Q219" i="13"/>
  <c r="P219" i="13"/>
  <c r="O219" i="13"/>
  <c r="N219" i="13"/>
  <c r="M219" i="13"/>
  <c r="L219" i="13"/>
  <c r="K219" i="13"/>
  <c r="J219" i="13"/>
  <c r="I219" i="13"/>
  <c r="H219" i="13"/>
  <c r="G219" i="13"/>
  <c r="F219" i="13"/>
  <c r="E219" i="13"/>
  <c r="D219" i="13"/>
  <c r="C219" i="13"/>
  <c r="R218" i="13"/>
  <c r="Q218" i="13"/>
  <c r="P218" i="13"/>
  <c r="O218" i="13"/>
  <c r="N218" i="13"/>
  <c r="M218" i="13"/>
  <c r="L218" i="13"/>
  <c r="K218" i="13"/>
  <c r="J218" i="13"/>
  <c r="I218" i="13"/>
  <c r="H218" i="13"/>
  <c r="G218" i="13"/>
  <c r="F218" i="13"/>
  <c r="E218" i="13"/>
  <c r="D218" i="13"/>
  <c r="C218" i="13"/>
  <c r="R217" i="13"/>
  <c r="Q217" i="13"/>
  <c r="P217" i="13"/>
  <c r="O217" i="13"/>
  <c r="N217" i="13"/>
  <c r="M217" i="13"/>
  <c r="L217" i="13"/>
  <c r="K217" i="13"/>
  <c r="J217" i="13"/>
  <c r="I217" i="13"/>
  <c r="H217" i="13"/>
  <c r="G217" i="13"/>
  <c r="F217" i="13"/>
  <c r="E217" i="13"/>
  <c r="D217" i="13"/>
  <c r="C217" i="13"/>
  <c r="R216" i="13"/>
  <c r="Q216" i="13"/>
  <c r="P216" i="13"/>
  <c r="O216" i="13"/>
  <c r="N216" i="13"/>
  <c r="M216" i="13"/>
  <c r="L216" i="13"/>
  <c r="K216" i="13"/>
  <c r="J216" i="13"/>
  <c r="I216" i="13"/>
  <c r="H216" i="13"/>
  <c r="G216" i="13"/>
  <c r="F216" i="13"/>
  <c r="E216" i="13"/>
  <c r="D216" i="13"/>
  <c r="C216" i="13"/>
  <c r="R215" i="13"/>
  <c r="Q215" i="13"/>
  <c r="P215" i="13"/>
  <c r="O215" i="13"/>
  <c r="N215" i="13"/>
  <c r="M215" i="13"/>
  <c r="L215" i="13"/>
  <c r="K215" i="13"/>
  <c r="J215" i="13"/>
  <c r="I215" i="13"/>
  <c r="H215" i="13"/>
  <c r="G215" i="13"/>
  <c r="F215" i="13"/>
  <c r="E215" i="13"/>
  <c r="D215" i="13"/>
  <c r="C215" i="13"/>
  <c r="R214" i="13"/>
  <c r="Q214" i="13"/>
  <c r="P214" i="13"/>
  <c r="O214" i="13"/>
  <c r="N214" i="13"/>
  <c r="M214" i="13"/>
  <c r="L214" i="13"/>
  <c r="K214" i="13"/>
  <c r="J214" i="13"/>
  <c r="I214" i="13"/>
  <c r="H214" i="13"/>
  <c r="G214" i="13"/>
  <c r="F214" i="13"/>
  <c r="E214" i="13"/>
  <c r="D214" i="13"/>
  <c r="C214" i="13"/>
  <c r="R213" i="13"/>
  <c r="Q213" i="13"/>
  <c r="P213" i="13"/>
  <c r="O213" i="13"/>
  <c r="N213" i="13"/>
  <c r="M213" i="13"/>
  <c r="L213" i="13"/>
  <c r="K213" i="13"/>
  <c r="J213" i="13"/>
  <c r="I213" i="13"/>
  <c r="H213" i="13"/>
  <c r="G213" i="13"/>
  <c r="F213" i="13"/>
  <c r="E213" i="13"/>
  <c r="D213" i="13"/>
  <c r="C213" i="13"/>
  <c r="R212" i="13"/>
  <c r="Q212" i="13"/>
  <c r="P212" i="13"/>
  <c r="O212" i="13"/>
  <c r="N212" i="13"/>
  <c r="M212" i="13"/>
  <c r="L212" i="13"/>
  <c r="K212" i="13"/>
  <c r="J212" i="13"/>
  <c r="I212" i="13"/>
  <c r="H212" i="13"/>
  <c r="G212" i="13"/>
  <c r="F212" i="13"/>
  <c r="E212" i="13"/>
  <c r="D212" i="13"/>
  <c r="C212" i="13"/>
  <c r="R211" i="13"/>
  <c r="Q211" i="13"/>
  <c r="P211" i="13"/>
  <c r="O211" i="13"/>
  <c r="N211" i="13"/>
  <c r="M211" i="13"/>
  <c r="L211" i="13"/>
  <c r="K211" i="13"/>
  <c r="J211" i="13"/>
  <c r="I211" i="13"/>
  <c r="H211" i="13"/>
  <c r="G211" i="13"/>
  <c r="F211" i="13"/>
  <c r="E211" i="13"/>
  <c r="D211" i="13"/>
  <c r="C211" i="13"/>
  <c r="R210" i="13"/>
  <c r="Q210" i="13"/>
  <c r="P210" i="13"/>
  <c r="O210" i="13"/>
  <c r="N210" i="13"/>
  <c r="M210" i="13"/>
  <c r="L210" i="13"/>
  <c r="K210" i="13"/>
  <c r="J210" i="13"/>
  <c r="I210" i="13"/>
  <c r="H210" i="13"/>
  <c r="G210" i="13"/>
  <c r="F210" i="13"/>
  <c r="E210" i="13"/>
  <c r="D210" i="13"/>
  <c r="C210" i="13"/>
  <c r="R209" i="13"/>
  <c r="Q209" i="13"/>
  <c r="P209" i="13"/>
  <c r="O209" i="13"/>
  <c r="N209" i="13"/>
  <c r="M209" i="13"/>
  <c r="L209" i="13"/>
  <c r="K209" i="13"/>
  <c r="J209" i="13"/>
  <c r="I209" i="13"/>
  <c r="H209" i="13"/>
  <c r="G209" i="13"/>
  <c r="F209" i="13"/>
  <c r="E209" i="13"/>
  <c r="D209" i="13"/>
  <c r="C209" i="13"/>
  <c r="R208" i="13"/>
  <c r="Q208" i="13"/>
  <c r="P208" i="13"/>
  <c r="O208" i="13"/>
  <c r="N208" i="13"/>
  <c r="M208" i="13"/>
  <c r="L208" i="13"/>
  <c r="K208" i="13"/>
  <c r="J208" i="13"/>
  <c r="I208" i="13"/>
  <c r="H208" i="13"/>
  <c r="G208" i="13"/>
  <c r="F208" i="13"/>
  <c r="E208" i="13"/>
  <c r="D208" i="13"/>
  <c r="C208" i="13"/>
  <c r="R207" i="13"/>
  <c r="Q207" i="13"/>
  <c r="P207" i="13"/>
  <c r="O207" i="13"/>
  <c r="N207" i="13"/>
  <c r="M207" i="13"/>
  <c r="L207" i="13"/>
  <c r="K207" i="13"/>
  <c r="J207" i="13"/>
  <c r="I207" i="13"/>
  <c r="H207" i="13"/>
  <c r="G207" i="13"/>
  <c r="F207" i="13"/>
  <c r="E207" i="13"/>
  <c r="D207" i="13"/>
  <c r="C207" i="13"/>
  <c r="R206" i="13"/>
  <c r="Q206" i="13"/>
  <c r="P206" i="13"/>
  <c r="O206" i="13"/>
  <c r="N206" i="13"/>
  <c r="M206" i="13"/>
  <c r="L206" i="13"/>
  <c r="K206" i="13"/>
  <c r="J206" i="13"/>
  <c r="I206" i="13"/>
  <c r="H206" i="13"/>
  <c r="G206" i="13"/>
  <c r="F206" i="13"/>
  <c r="E206" i="13"/>
  <c r="D206" i="13"/>
  <c r="C206" i="13"/>
  <c r="R205" i="13"/>
  <c r="Q205" i="13"/>
  <c r="P205" i="13"/>
  <c r="O205" i="13"/>
  <c r="N205" i="13"/>
  <c r="M205" i="13"/>
  <c r="L205" i="13"/>
  <c r="K205" i="13"/>
  <c r="J205" i="13"/>
  <c r="I205" i="13"/>
  <c r="H205" i="13"/>
  <c r="G205" i="13"/>
  <c r="F205" i="13"/>
  <c r="E205" i="13"/>
  <c r="D205" i="13"/>
  <c r="C205" i="13"/>
  <c r="R204" i="13"/>
  <c r="Q204" i="13"/>
  <c r="P204" i="13"/>
  <c r="O204" i="13"/>
  <c r="N204" i="13"/>
  <c r="M204" i="13"/>
  <c r="L204" i="13"/>
  <c r="K204" i="13"/>
  <c r="J204" i="13"/>
  <c r="I204" i="13"/>
  <c r="H204" i="13"/>
  <c r="G204" i="13"/>
  <c r="F204" i="13"/>
  <c r="E204" i="13"/>
  <c r="D204" i="13"/>
  <c r="C204" i="13"/>
  <c r="R203" i="13"/>
  <c r="Q203" i="13"/>
  <c r="P203" i="13"/>
  <c r="O203" i="13"/>
  <c r="N203" i="13"/>
  <c r="M203" i="13"/>
  <c r="L203" i="13"/>
  <c r="K203" i="13"/>
  <c r="J203" i="13"/>
  <c r="I203" i="13"/>
  <c r="H203" i="13"/>
  <c r="G203" i="13"/>
  <c r="F203" i="13"/>
  <c r="E203" i="13"/>
  <c r="D203" i="13"/>
  <c r="C203" i="13"/>
  <c r="R202" i="13"/>
  <c r="Q202" i="13"/>
  <c r="P202" i="13"/>
  <c r="O202" i="13"/>
  <c r="N202" i="13"/>
  <c r="M202" i="13"/>
  <c r="L202" i="13"/>
  <c r="K202" i="13"/>
  <c r="J202" i="13"/>
  <c r="I202" i="13"/>
  <c r="H202" i="13"/>
  <c r="G202" i="13"/>
  <c r="F202" i="13"/>
  <c r="E202" i="13"/>
  <c r="D202" i="13"/>
  <c r="C202" i="13"/>
  <c r="R201" i="13"/>
  <c r="Q201" i="13"/>
  <c r="P201" i="13"/>
  <c r="O201" i="13"/>
  <c r="N201" i="13"/>
  <c r="M201" i="13"/>
  <c r="L201" i="13"/>
  <c r="K201" i="13"/>
  <c r="J201" i="13"/>
  <c r="I201" i="13"/>
  <c r="H201" i="13"/>
  <c r="G201" i="13"/>
  <c r="F201" i="13"/>
  <c r="E201" i="13"/>
  <c r="D201" i="13"/>
  <c r="C201" i="13"/>
  <c r="R200" i="13"/>
  <c r="Q200" i="13"/>
  <c r="P200" i="13"/>
  <c r="O200" i="13"/>
  <c r="N200" i="13"/>
  <c r="M200" i="13"/>
  <c r="L200" i="13"/>
  <c r="K200" i="13"/>
  <c r="J200" i="13"/>
  <c r="I200" i="13"/>
  <c r="H200" i="13"/>
  <c r="G200" i="13"/>
  <c r="F200" i="13"/>
  <c r="E200" i="13"/>
  <c r="D200" i="13"/>
  <c r="C200" i="13"/>
  <c r="R199" i="13"/>
  <c r="Q199" i="13"/>
  <c r="P199" i="13"/>
  <c r="O199" i="13"/>
  <c r="N199" i="13"/>
  <c r="M199" i="13"/>
  <c r="L199" i="13"/>
  <c r="K199" i="13"/>
  <c r="J199" i="13"/>
  <c r="I199" i="13"/>
  <c r="H199" i="13"/>
  <c r="G199" i="13"/>
  <c r="F199" i="13"/>
  <c r="E199" i="13"/>
  <c r="D199" i="13"/>
  <c r="C199" i="13"/>
  <c r="R198" i="13"/>
  <c r="Q198" i="13"/>
  <c r="P198" i="13"/>
  <c r="O198" i="13"/>
  <c r="N198" i="13"/>
  <c r="M198" i="13"/>
  <c r="L198" i="13"/>
  <c r="K198" i="13"/>
  <c r="J198" i="13"/>
  <c r="I198" i="13"/>
  <c r="H198" i="13"/>
  <c r="G198" i="13"/>
  <c r="F198" i="13"/>
  <c r="E198" i="13"/>
  <c r="D198" i="13"/>
  <c r="C198" i="13"/>
  <c r="R197" i="13"/>
  <c r="Q197" i="13"/>
  <c r="P197" i="13"/>
  <c r="O197" i="13"/>
  <c r="N197" i="13"/>
  <c r="M197" i="13"/>
  <c r="L197" i="13"/>
  <c r="K197" i="13"/>
  <c r="J197" i="13"/>
  <c r="I197" i="13"/>
  <c r="H197" i="13"/>
  <c r="G197" i="13"/>
  <c r="F197" i="13"/>
  <c r="E197" i="13"/>
  <c r="D197" i="13"/>
  <c r="C197" i="13"/>
  <c r="R196" i="13"/>
  <c r="Q196" i="13"/>
  <c r="P196" i="13"/>
  <c r="O196" i="13"/>
  <c r="N196" i="13"/>
  <c r="M196" i="13"/>
  <c r="L196" i="13"/>
  <c r="K196" i="13"/>
  <c r="J196" i="13"/>
  <c r="I196" i="13"/>
  <c r="H196" i="13"/>
  <c r="G196" i="13"/>
  <c r="F196" i="13"/>
  <c r="E196" i="13"/>
  <c r="D196" i="13"/>
  <c r="C196" i="13"/>
  <c r="R195" i="13"/>
  <c r="Q195" i="13"/>
  <c r="P195" i="13"/>
  <c r="O195" i="13"/>
  <c r="N195" i="13"/>
  <c r="M195" i="13"/>
  <c r="L195" i="13"/>
  <c r="K195" i="13"/>
  <c r="J195" i="13"/>
  <c r="I195" i="13"/>
  <c r="H195" i="13"/>
  <c r="G195" i="13"/>
  <c r="F195" i="13"/>
  <c r="E195" i="13"/>
  <c r="D195" i="13"/>
  <c r="C195" i="13"/>
  <c r="R194" i="13"/>
  <c r="Q194" i="13"/>
  <c r="P194" i="13"/>
  <c r="O194" i="13"/>
  <c r="N194" i="13"/>
  <c r="M194" i="13"/>
  <c r="L194" i="13"/>
  <c r="K194" i="13"/>
  <c r="J194" i="13"/>
  <c r="I194" i="13"/>
  <c r="H194" i="13"/>
  <c r="G194" i="13"/>
  <c r="F194" i="13"/>
  <c r="E194" i="13"/>
  <c r="D194" i="13"/>
  <c r="C194" i="13"/>
  <c r="R193" i="13"/>
  <c r="Q193" i="13"/>
  <c r="P193" i="13"/>
  <c r="O193" i="13"/>
  <c r="N193" i="13"/>
  <c r="M193" i="13"/>
  <c r="L193" i="13"/>
  <c r="K193" i="13"/>
  <c r="J193" i="13"/>
  <c r="I193" i="13"/>
  <c r="H193" i="13"/>
  <c r="G193" i="13"/>
  <c r="F193" i="13"/>
  <c r="E193" i="13"/>
  <c r="D193" i="13"/>
  <c r="C193" i="13"/>
  <c r="R192" i="13"/>
  <c r="Q192" i="13"/>
  <c r="P192" i="13"/>
  <c r="O192" i="13"/>
  <c r="N192" i="13"/>
  <c r="M192" i="13"/>
  <c r="L192" i="13"/>
  <c r="K192" i="13"/>
  <c r="J192" i="13"/>
  <c r="I192" i="13"/>
  <c r="H192" i="13"/>
  <c r="G192" i="13"/>
  <c r="F192" i="13"/>
  <c r="E192" i="13"/>
  <c r="D192" i="13"/>
  <c r="C192" i="13"/>
  <c r="R191" i="13"/>
  <c r="Q191" i="13"/>
  <c r="P191" i="13"/>
  <c r="O191" i="13"/>
  <c r="N191" i="13"/>
  <c r="M191" i="13"/>
  <c r="L191" i="13"/>
  <c r="K191" i="13"/>
  <c r="J191" i="13"/>
  <c r="I191" i="13"/>
  <c r="H191" i="13"/>
  <c r="G191" i="13"/>
  <c r="F191" i="13"/>
  <c r="E191" i="13"/>
  <c r="D191" i="13"/>
  <c r="C191" i="13"/>
  <c r="R190" i="13"/>
  <c r="Q190" i="13"/>
  <c r="P190" i="13"/>
  <c r="O190" i="13"/>
  <c r="N190" i="13"/>
  <c r="M190" i="13"/>
  <c r="L190" i="13"/>
  <c r="K190" i="13"/>
  <c r="J190" i="13"/>
  <c r="I190" i="13"/>
  <c r="H190" i="13"/>
  <c r="G190" i="13"/>
  <c r="F190" i="13"/>
  <c r="E190" i="13"/>
  <c r="D190" i="13"/>
  <c r="C190" i="13"/>
  <c r="R189" i="13"/>
  <c r="Q189" i="13"/>
  <c r="P189" i="13"/>
  <c r="O189" i="13"/>
  <c r="N189" i="13"/>
  <c r="M189" i="13"/>
  <c r="L189" i="13"/>
  <c r="K189" i="13"/>
  <c r="J189" i="13"/>
  <c r="I189" i="13"/>
  <c r="H189" i="13"/>
  <c r="G189" i="13"/>
  <c r="F189" i="13"/>
  <c r="E189" i="13"/>
  <c r="D189" i="13"/>
  <c r="C189" i="13"/>
  <c r="R188" i="13"/>
  <c r="Q188" i="13"/>
  <c r="P188" i="13"/>
  <c r="O188" i="13"/>
  <c r="N188" i="13"/>
  <c r="M188" i="13"/>
  <c r="L188" i="13"/>
  <c r="K188" i="13"/>
  <c r="J188" i="13"/>
  <c r="I188" i="13"/>
  <c r="H188" i="13"/>
  <c r="G188" i="13"/>
  <c r="F188" i="13"/>
  <c r="E188" i="13"/>
  <c r="D188" i="13"/>
  <c r="C188" i="13"/>
  <c r="R187" i="13"/>
  <c r="Q187" i="13"/>
  <c r="P187" i="13"/>
  <c r="O187" i="13"/>
  <c r="N187" i="13"/>
  <c r="M187" i="13"/>
  <c r="L187" i="13"/>
  <c r="K187" i="13"/>
  <c r="J187" i="13"/>
  <c r="I187" i="13"/>
  <c r="H187" i="13"/>
  <c r="G187" i="13"/>
  <c r="F187" i="13"/>
  <c r="E187" i="13"/>
  <c r="D187" i="13"/>
  <c r="C187" i="13"/>
  <c r="R186" i="13"/>
  <c r="Q186" i="13"/>
  <c r="P186" i="13"/>
  <c r="O186" i="13"/>
  <c r="N186" i="13"/>
  <c r="M186" i="13"/>
  <c r="L186" i="13"/>
  <c r="K186" i="13"/>
  <c r="J186" i="13"/>
  <c r="I186" i="13"/>
  <c r="H186" i="13"/>
  <c r="G186" i="13"/>
  <c r="F186" i="13"/>
  <c r="E186" i="13"/>
  <c r="D186" i="13"/>
  <c r="C186" i="13"/>
  <c r="R185" i="13"/>
  <c r="Q185" i="13"/>
  <c r="P185" i="13"/>
  <c r="O185" i="13"/>
  <c r="N185" i="13"/>
  <c r="M185" i="13"/>
  <c r="L185" i="13"/>
  <c r="K185" i="13"/>
  <c r="J185" i="13"/>
  <c r="I185" i="13"/>
  <c r="H185" i="13"/>
  <c r="G185" i="13"/>
  <c r="F185" i="13"/>
  <c r="E185" i="13"/>
  <c r="D185" i="13"/>
  <c r="C185" i="13"/>
  <c r="R184" i="13"/>
  <c r="Q184" i="13"/>
  <c r="P184" i="13"/>
  <c r="O184" i="13"/>
  <c r="N184" i="13"/>
  <c r="M184" i="13"/>
  <c r="L184" i="13"/>
  <c r="K184" i="13"/>
  <c r="J184" i="13"/>
  <c r="I184" i="13"/>
  <c r="H184" i="13"/>
  <c r="G184" i="13"/>
  <c r="F184" i="13"/>
  <c r="E184" i="13"/>
  <c r="D184" i="13"/>
  <c r="C184" i="13"/>
  <c r="R183" i="13"/>
  <c r="Q183" i="13"/>
  <c r="P183" i="13"/>
  <c r="O183" i="13"/>
  <c r="N183" i="13"/>
  <c r="M183" i="13"/>
  <c r="L183" i="13"/>
  <c r="K183" i="13"/>
  <c r="J183" i="13"/>
  <c r="I183" i="13"/>
  <c r="H183" i="13"/>
  <c r="G183" i="13"/>
  <c r="F183" i="13"/>
  <c r="E183" i="13"/>
  <c r="D183" i="13"/>
  <c r="C183" i="13"/>
  <c r="R182" i="13"/>
  <c r="Q182" i="13"/>
  <c r="P182" i="13"/>
  <c r="O182" i="13"/>
  <c r="N182" i="13"/>
  <c r="M182" i="13"/>
  <c r="L182" i="13"/>
  <c r="K182" i="13"/>
  <c r="J182" i="13"/>
  <c r="I182" i="13"/>
  <c r="H182" i="13"/>
  <c r="G182" i="13"/>
  <c r="F182" i="13"/>
  <c r="E182" i="13"/>
  <c r="D182" i="13"/>
  <c r="C182" i="13"/>
  <c r="R181" i="13"/>
  <c r="Q181" i="13"/>
  <c r="P181" i="13"/>
  <c r="O181" i="13"/>
  <c r="N181" i="13"/>
  <c r="M181" i="13"/>
  <c r="L181" i="13"/>
  <c r="K181" i="13"/>
  <c r="J181" i="13"/>
  <c r="I181" i="13"/>
  <c r="H181" i="13"/>
  <c r="G181" i="13"/>
  <c r="F181" i="13"/>
  <c r="E181" i="13"/>
  <c r="D181" i="13"/>
  <c r="C181" i="13"/>
  <c r="R180" i="13"/>
  <c r="Q180" i="13"/>
  <c r="P180" i="13"/>
  <c r="O180" i="13"/>
  <c r="N180" i="13"/>
  <c r="M180" i="13"/>
  <c r="L180" i="13"/>
  <c r="K180" i="13"/>
  <c r="J180" i="13"/>
  <c r="I180" i="13"/>
  <c r="H180" i="13"/>
  <c r="G180" i="13"/>
  <c r="F180" i="13"/>
  <c r="E180" i="13"/>
  <c r="D180" i="13"/>
  <c r="C180" i="13"/>
  <c r="R179" i="13"/>
  <c r="Q179" i="13"/>
  <c r="P179" i="13"/>
  <c r="O179" i="13"/>
  <c r="N179" i="13"/>
  <c r="M179" i="13"/>
  <c r="L179" i="13"/>
  <c r="K179" i="13"/>
  <c r="J179" i="13"/>
  <c r="I179" i="13"/>
  <c r="H179" i="13"/>
  <c r="G179" i="13"/>
  <c r="F179" i="13"/>
  <c r="E179" i="13"/>
  <c r="D179" i="13"/>
  <c r="C179" i="13"/>
  <c r="R178" i="13"/>
  <c r="Q178" i="13"/>
  <c r="P178" i="13"/>
  <c r="O178" i="13"/>
  <c r="N178" i="13"/>
  <c r="M178" i="13"/>
  <c r="L178" i="13"/>
  <c r="K178" i="13"/>
  <c r="J178" i="13"/>
  <c r="I178" i="13"/>
  <c r="H178" i="13"/>
  <c r="G178" i="13"/>
  <c r="F178" i="13"/>
  <c r="E178" i="13"/>
  <c r="D178" i="13"/>
  <c r="C178" i="13"/>
  <c r="R177" i="13"/>
  <c r="Q177" i="13"/>
  <c r="P177" i="13"/>
  <c r="O177" i="13"/>
  <c r="N177" i="13"/>
  <c r="M177" i="13"/>
  <c r="L177" i="13"/>
  <c r="K177" i="13"/>
  <c r="J177" i="13"/>
  <c r="I177" i="13"/>
  <c r="H177" i="13"/>
  <c r="G177" i="13"/>
  <c r="F177" i="13"/>
  <c r="E177" i="13"/>
  <c r="D177" i="13"/>
  <c r="C177" i="13"/>
  <c r="R176" i="13"/>
  <c r="Q176" i="13"/>
  <c r="P176" i="13"/>
  <c r="O176" i="13"/>
  <c r="N176" i="13"/>
  <c r="M176" i="13"/>
  <c r="L176" i="13"/>
  <c r="K176" i="13"/>
  <c r="J176" i="13"/>
  <c r="I176" i="13"/>
  <c r="H176" i="13"/>
  <c r="G176" i="13"/>
  <c r="F176" i="13"/>
  <c r="E176" i="13"/>
  <c r="D176" i="13"/>
  <c r="C176" i="13"/>
  <c r="R175" i="13"/>
  <c r="Q175" i="13"/>
  <c r="P175" i="13"/>
  <c r="O175" i="13"/>
  <c r="N175" i="13"/>
  <c r="M175" i="13"/>
  <c r="L175" i="13"/>
  <c r="K175" i="13"/>
  <c r="J175" i="13"/>
  <c r="I175" i="13"/>
  <c r="H175" i="13"/>
  <c r="G175" i="13"/>
  <c r="F175" i="13"/>
  <c r="E175" i="13"/>
  <c r="D175" i="13"/>
  <c r="C175" i="13"/>
  <c r="R174" i="13"/>
  <c r="Q174" i="13"/>
  <c r="P174" i="13"/>
  <c r="O174" i="13"/>
  <c r="N174" i="13"/>
  <c r="M174" i="13"/>
  <c r="L174" i="13"/>
  <c r="K174" i="13"/>
  <c r="J174" i="13"/>
  <c r="I174" i="13"/>
  <c r="H174" i="13"/>
  <c r="G174" i="13"/>
  <c r="F174" i="13"/>
  <c r="E174" i="13"/>
  <c r="D174" i="13"/>
  <c r="C174" i="13"/>
  <c r="R173" i="13"/>
  <c r="Q173" i="13"/>
  <c r="P173" i="13"/>
  <c r="O173" i="13"/>
  <c r="N173" i="13"/>
  <c r="M173" i="13"/>
  <c r="L173" i="13"/>
  <c r="K173" i="13"/>
  <c r="J173" i="13"/>
  <c r="I173" i="13"/>
  <c r="H173" i="13"/>
  <c r="G173" i="13"/>
  <c r="F173" i="13"/>
  <c r="E173" i="13"/>
  <c r="D173" i="13"/>
  <c r="C173" i="13"/>
  <c r="R172" i="13"/>
  <c r="Q172" i="13"/>
  <c r="P172" i="13"/>
  <c r="O172" i="13"/>
  <c r="N172" i="13"/>
  <c r="M172" i="13"/>
  <c r="L172" i="13"/>
  <c r="K172" i="13"/>
  <c r="J172" i="13"/>
  <c r="I172" i="13"/>
  <c r="H172" i="13"/>
  <c r="G172" i="13"/>
  <c r="F172" i="13"/>
  <c r="E172" i="13"/>
  <c r="D172" i="13"/>
  <c r="C172" i="13"/>
  <c r="R171" i="13"/>
  <c r="Q171" i="13"/>
  <c r="P171" i="13"/>
  <c r="O171" i="13"/>
  <c r="N171" i="13"/>
  <c r="M171" i="13"/>
  <c r="L171" i="13"/>
  <c r="K171" i="13"/>
  <c r="J171" i="13"/>
  <c r="I171" i="13"/>
  <c r="H171" i="13"/>
  <c r="G171" i="13"/>
  <c r="F171" i="13"/>
  <c r="E171" i="13"/>
  <c r="D171" i="13"/>
  <c r="C171" i="13"/>
  <c r="R170" i="13"/>
  <c r="Q170" i="13"/>
  <c r="P170" i="13"/>
  <c r="O170" i="13"/>
  <c r="N170" i="13"/>
  <c r="M170" i="13"/>
  <c r="L170" i="13"/>
  <c r="K170" i="13"/>
  <c r="J170" i="13"/>
  <c r="I170" i="13"/>
  <c r="H170" i="13"/>
  <c r="G170" i="13"/>
  <c r="F170" i="13"/>
  <c r="E170" i="13"/>
  <c r="D170" i="13"/>
  <c r="C170" i="13"/>
  <c r="R169" i="13"/>
  <c r="Q169" i="13"/>
  <c r="P169" i="13"/>
  <c r="O169" i="13"/>
  <c r="N169" i="13"/>
  <c r="M169" i="13"/>
  <c r="L169" i="13"/>
  <c r="K169" i="13"/>
  <c r="J169" i="13"/>
  <c r="I169" i="13"/>
  <c r="H169" i="13"/>
  <c r="G169" i="13"/>
  <c r="F169" i="13"/>
  <c r="E169" i="13"/>
  <c r="D169" i="13"/>
  <c r="C169" i="13"/>
  <c r="R168" i="13"/>
  <c r="Q168" i="13"/>
  <c r="P168" i="13"/>
  <c r="O168" i="13"/>
  <c r="N168" i="13"/>
  <c r="M168" i="13"/>
  <c r="L168" i="13"/>
  <c r="K168" i="13"/>
  <c r="J168" i="13"/>
  <c r="I168" i="13"/>
  <c r="H168" i="13"/>
  <c r="G168" i="13"/>
  <c r="F168" i="13"/>
  <c r="E168" i="13"/>
  <c r="D168" i="13"/>
  <c r="C168" i="13"/>
  <c r="R167" i="13"/>
  <c r="Q167" i="13"/>
  <c r="P167" i="13"/>
  <c r="O167" i="13"/>
  <c r="N167" i="13"/>
  <c r="M167" i="13"/>
  <c r="L167" i="13"/>
  <c r="K167" i="13"/>
  <c r="J167" i="13"/>
  <c r="I167" i="13"/>
  <c r="H167" i="13"/>
  <c r="G167" i="13"/>
  <c r="F167" i="13"/>
  <c r="E167" i="13"/>
  <c r="D167" i="13"/>
  <c r="C167" i="13"/>
  <c r="R166" i="13"/>
  <c r="Q166" i="13"/>
  <c r="P166" i="13"/>
  <c r="O166" i="13"/>
  <c r="N166" i="13"/>
  <c r="M166" i="13"/>
  <c r="L166" i="13"/>
  <c r="K166" i="13"/>
  <c r="J166" i="13"/>
  <c r="I166" i="13"/>
  <c r="H166" i="13"/>
  <c r="G166" i="13"/>
  <c r="F166" i="13"/>
  <c r="E166" i="13"/>
  <c r="D166" i="13"/>
  <c r="C166" i="13"/>
  <c r="R165" i="13"/>
  <c r="Q165" i="13"/>
  <c r="P165" i="13"/>
  <c r="O165" i="13"/>
  <c r="N165" i="13"/>
  <c r="M165" i="13"/>
  <c r="L165" i="13"/>
  <c r="K165" i="13"/>
  <c r="J165" i="13"/>
  <c r="I165" i="13"/>
  <c r="H165" i="13"/>
  <c r="G165" i="13"/>
  <c r="F165" i="13"/>
  <c r="E165" i="13"/>
  <c r="D165" i="13"/>
  <c r="C165" i="13"/>
  <c r="R164" i="13"/>
  <c r="Q164" i="13"/>
  <c r="P164" i="13"/>
  <c r="O164" i="13"/>
  <c r="N164" i="13"/>
  <c r="M164" i="13"/>
  <c r="L164" i="13"/>
  <c r="K164" i="13"/>
  <c r="J164" i="13"/>
  <c r="I164" i="13"/>
  <c r="H164" i="13"/>
  <c r="G164" i="13"/>
  <c r="F164" i="13"/>
  <c r="E164" i="13"/>
  <c r="D164" i="13"/>
  <c r="C164" i="13"/>
  <c r="R163" i="13"/>
  <c r="Q163" i="13"/>
  <c r="P163" i="13"/>
  <c r="O163" i="13"/>
  <c r="N163" i="13"/>
  <c r="M163" i="13"/>
  <c r="L163" i="13"/>
  <c r="K163" i="13"/>
  <c r="J163" i="13"/>
  <c r="I163" i="13"/>
  <c r="H163" i="13"/>
  <c r="G163" i="13"/>
  <c r="F163" i="13"/>
  <c r="E163" i="13"/>
  <c r="D163" i="13"/>
  <c r="C163" i="13"/>
  <c r="R162" i="13"/>
  <c r="Q162" i="13"/>
  <c r="P162" i="13"/>
  <c r="O162" i="13"/>
  <c r="N162" i="13"/>
  <c r="M162" i="13"/>
  <c r="L162" i="13"/>
  <c r="K162" i="13"/>
  <c r="J162" i="13"/>
  <c r="I162" i="13"/>
  <c r="H162" i="13"/>
  <c r="G162" i="13"/>
  <c r="F162" i="13"/>
  <c r="E162" i="13"/>
  <c r="D162" i="13"/>
  <c r="C162" i="13"/>
  <c r="R161" i="13"/>
  <c r="Q161" i="13"/>
  <c r="P161" i="13"/>
  <c r="O161" i="13"/>
  <c r="N161" i="13"/>
  <c r="M161" i="13"/>
  <c r="L161" i="13"/>
  <c r="K161" i="13"/>
  <c r="J161" i="13"/>
  <c r="I161" i="13"/>
  <c r="H161" i="13"/>
  <c r="G161" i="13"/>
  <c r="F161" i="13"/>
  <c r="E161" i="13"/>
  <c r="D161" i="13"/>
  <c r="C161" i="13"/>
  <c r="R160" i="13"/>
  <c r="Q160" i="13"/>
  <c r="P160" i="13"/>
  <c r="O160" i="13"/>
  <c r="N160" i="13"/>
  <c r="M160" i="13"/>
  <c r="L160" i="13"/>
  <c r="K160" i="13"/>
  <c r="J160" i="13"/>
  <c r="I160" i="13"/>
  <c r="H160" i="13"/>
  <c r="G160" i="13"/>
  <c r="F160" i="13"/>
  <c r="E160" i="13"/>
  <c r="D160" i="13"/>
  <c r="C160" i="13"/>
  <c r="R159" i="13"/>
  <c r="Q159" i="13"/>
  <c r="P159" i="13"/>
  <c r="O159" i="13"/>
  <c r="N159" i="13"/>
  <c r="M159" i="13"/>
  <c r="L159" i="13"/>
  <c r="K159" i="13"/>
  <c r="J159" i="13"/>
  <c r="I159" i="13"/>
  <c r="H159" i="13"/>
  <c r="G159" i="13"/>
  <c r="F159" i="13"/>
  <c r="E159" i="13"/>
  <c r="D159" i="13"/>
  <c r="C159" i="13"/>
  <c r="R158" i="13"/>
  <c r="Q158" i="13"/>
  <c r="P158" i="13"/>
  <c r="O158" i="13"/>
  <c r="N158" i="13"/>
  <c r="M158" i="13"/>
  <c r="L158" i="13"/>
  <c r="K158" i="13"/>
  <c r="J158" i="13"/>
  <c r="I158" i="13"/>
  <c r="H158" i="13"/>
  <c r="G158" i="13"/>
  <c r="F158" i="13"/>
  <c r="E158" i="13"/>
  <c r="D158" i="13"/>
  <c r="C158" i="13"/>
  <c r="R157" i="13"/>
  <c r="Q157" i="13"/>
  <c r="P157" i="13"/>
  <c r="O157" i="13"/>
  <c r="N157" i="13"/>
  <c r="M157" i="13"/>
  <c r="L157" i="13"/>
  <c r="K157" i="13"/>
  <c r="J157" i="13"/>
  <c r="I157" i="13"/>
  <c r="H157" i="13"/>
  <c r="G157" i="13"/>
  <c r="F157" i="13"/>
  <c r="E157" i="13"/>
  <c r="D157" i="13"/>
  <c r="C157" i="13"/>
  <c r="R156" i="13"/>
  <c r="Q156" i="13"/>
  <c r="P156" i="13"/>
  <c r="O156" i="13"/>
  <c r="N156" i="13"/>
  <c r="M156" i="13"/>
  <c r="L156" i="13"/>
  <c r="K156" i="13"/>
  <c r="J156" i="13"/>
  <c r="I156" i="13"/>
  <c r="H156" i="13"/>
  <c r="G156" i="13"/>
  <c r="F156" i="13"/>
  <c r="E156" i="13"/>
  <c r="D156" i="13"/>
  <c r="C156" i="13"/>
  <c r="R155" i="13"/>
  <c r="Q155" i="13"/>
  <c r="P155" i="13"/>
  <c r="O155" i="13"/>
  <c r="N155" i="13"/>
  <c r="M155" i="13"/>
  <c r="L155" i="13"/>
  <c r="K155" i="13"/>
  <c r="J155" i="13"/>
  <c r="I155" i="13"/>
  <c r="H155" i="13"/>
  <c r="G155" i="13"/>
  <c r="F155" i="13"/>
  <c r="E155" i="13"/>
  <c r="D155" i="13"/>
  <c r="C155" i="13"/>
  <c r="R154" i="13"/>
  <c r="Q154" i="13"/>
  <c r="P154" i="13"/>
  <c r="O154" i="13"/>
  <c r="N154" i="13"/>
  <c r="M154" i="13"/>
  <c r="L154" i="13"/>
  <c r="K154" i="13"/>
  <c r="J154" i="13"/>
  <c r="I154" i="13"/>
  <c r="H154" i="13"/>
  <c r="G154" i="13"/>
  <c r="F154" i="13"/>
  <c r="E154" i="13"/>
  <c r="D154" i="13"/>
  <c r="C154" i="13"/>
  <c r="R153" i="13"/>
  <c r="Q153" i="13"/>
  <c r="P153" i="13"/>
  <c r="O153" i="13"/>
  <c r="N153" i="13"/>
  <c r="M153" i="13"/>
  <c r="L153" i="13"/>
  <c r="K153" i="13"/>
  <c r="J153" i="13"/>
  <c r="I153" i="13"/>
  <c r="H153" i="13"/>
  <c r="G153" i="13"/>
  <c r="F153" i="13"/>
  <c r="E153" i="13"/>
  <c r="D153" i="13"/>
  <c r="C153" i="13"/>
  <c r="R152" i="13"/>
  <c r="Q152" i="13"/>
  <c r="P152" i="13"/>
  <c r="O152" i="13"/>
  <c r="N152" i="13"/>
  <c r="M152" i="13"/>
  <c r="L152" i="13"/>
  <c r="K152" i="13"/>
  <c r="J152" i="13"/>
  <c r="I152" i="13"/>
  <c r="H152" i="13"/>
  <c r="G152" i="13"/>
  <c r="F152" i="13"/>
  <c r="E152" i="13"/>
  <c r="D152" i="13"/>
  <c r="C152" i="13"/>
  <c r="R151" i="13"/>
  <c r="Q151" i="13"/>
  <c r="P151" i="13"/>
  <c r="O151" i="13"/>
  <c r="N151" i="13"/>
  <c r="M151" i="13"/>
  <c r="L151" i="13"/>
  <c r="K151" i="13"/>
  <c r="J151" i="13"/>
  <c r="I151" i="13"/>
  <c r="H151" i="13"/>
  <c r="G151" i="13"/>
  <c r="F151" i="13"/>
  <c r="E151" i="13"/>
  <c r="D151" i="13"/>
  <c r="C151" i="13"/>
  <c r="R150" i="13"/>
  <c r="Q150" i="13"/>
  <c r="P150" i="13"/>
  <c r="O150" i="13"/>
  <c r="N150" i="13"/>
  <c r="M150" i="13"/>
  <c r="L150" i="13"/>
  <c r="K150" i="13"/>
  <c r="J150" i="13"/>
  <c r="I150" i="13"/>
  <c r="H150" i="13"/>
  <c r="G150" i="13"/>
  <c r="F150" i="13"/>
  <c r="E150" i="13"/>
  <c r="D150" i="13"/>
  <c r="C150" i="13"/>
  <c r="R149" i="13"/>
  <c r="Q149" i="13"/>
  <c r="P149" i="13"/>
  <c r="O149" i="13"/>
  <c r="N149" i="13"/>
  <c r="M149" i="13"/>
  <c r="L149" i="13"/>
  <c r="K149" i="13"/>
  <c r="J149" i="13"/>
  <c r="I149" i="13"/>
  <c r="H149" i="13"/>
  <c r="G149" i="13"/>
  <c r="F149" i="13"/>
  <c r="E149" i="13"/>
  <c r="D149" i="13"/>
  <c r="C149" i="13"/>
  <c r="R148" i="13"/>
  <c r="Q148" i="13"/>
  <c r="P148" i="13"/>
  <c r="O148" i="13"/>
  <c r="N148" i="13"/>
  <c r="M148" i="13"/>
  <c r="L148" i="13"/>
  <c r="K148" i="13"/>
  <c r="J148" i="13"/>
  <c r="I148" i="13"/>
  <c r="H148" i="13"/>
  <c r="G148" i="13"/>
  <c r="F148" i="13"/>
  <c r="E148" i="13"/>
  <c r="D148" i="13"/>
  <c r="C148" i="13"/>
  <c r="R147" i="13"/>
  <c r="Q147" i="13"/>
  <c r="P147" i="13"/>
  <c r="O147" i="13"/>
  <c r="N147" i="13"/>
  <c r="M147" i="13"/>
  <c r="L147" i="13"/>
  <c r="K147" i="13"/>
  <c r="J147" i="13"/>
  <c r="I147" i="13"/>
  <c r="H147" i="13"/>
  <c r="G147" i="13"/>
  <c r="F147" i="13"/>
  <c r="E147" i="13"/>
  <c r="D147" i="13"/>
  <c r="C147" i="13"/>
  <c r="R146" i="13"/>
  <c r="Q146" i="13"/>
  <c r="P146" i="13"/>
  <c r="O146" i="13"/>
  <c r="N146" i="13"/>
  <c r="M146" i="13"/>
  <c r="L146" i="13"/>
  <c r="K146" i="13"/>
  <c r="J146" i="13"/>
  <c r="I146" i="13"/>
  <c r="H146" i="13"/>
  <c r="G146" i="13"/>
  <c r="F146" i="13"/>
  <c r="E146" i="13"/>
  <c r="D146" i="13"/>
  <c r="C146" i="13"/>
  <c r="R145" i="13"/>
  <c r="Q145" i="13"/>
  <c r="P145" i="13"/>
  <c r="O145" i="13"/>
  <c r="N145" i="13"/>
  <c r="M145" i="13"/>
  <c r="L145" i="13"/>
  <c r="K145" i="13"/>
  <c r="J145" i="13"/>
  <c r="I145" i="13"/>
  <c r="H145" i="13"/>
  <c r="G145" i="13"/>
  <c r="F145" i="13"/>
  <c r="E145" i="13"/>
  <c r="D145" i="13"/>
  <c r="C145" i="13"/>
  <c r="R144" i="13"/>
  <c r="Q144" i="13"/>
  <c r="P144" i="13"/>
  <c r="O144" i="13"/>
  <c r="N144" i="13"/>
  <c r="M144" i="13"/>
  <c r="L144" i="13"/>
  <c r="K144" i="13"/>
  <c r="J144" i="13"/>
  <c r="I144" i="13"/>
  <c r="H144" i="13"/>
  <c r="G144" i="13"/>
  <c r="F144" i="13"/>
  <c r="E144" i="13"/>
  <c r="D144" i="13"/>
  <c r="C144" i="13"/>
  <c r="R143" i="13"/>
  <c r="Q143" i="13"/>
  <c r="P143" i="13"/>
  <c r="O143" i="13"/>
  <c r="N143" i="13"/>
  <c r="M143" i="13"/>
  <c r="L143" i="13"/>
  <c r="K143" i="13"/>
  <c r="J143" i="13"/>
  <c r="I143" i="13"/>
  <c r="H143" i="13"/>
  <c r="G143" i="13"/>
  <c r="F143" i="13"/>
  <c r="E143" i="13"/>
  <c r="D143" i="13"/>
  <c r="C143" i="13"/>
  <c r="R142" i="13"/>
  <c r="Q142" i="13"/>
  <c r="P142" i="13"/>
  <c r="O142" i="13"/>
  <c r="N142" i="13"/>
  <c r="M142" i="13"/>
  <c r="L142" i="13"/>
  <c r="K142" i="13"/>
  <c r="J142" i="13"/>
  <c r="I142" i="13"/>
  <c r="H142" i="13"/>
  <c r="G142" i="13"/>
  <c r="F142" i="13"/>
  <c r="E142" i="13"/>
  <c r="D142" i="13"/>
  <c r="C142" i="13"/>
  <c r="R141" i="13"/>
  <c r="Q141" i="13"/>
  <c r="P141" i="13"/>
  <c r="O141" i="13"/>
  <c r="N141" i="13"/>
  <c r="M141" i="13"/>
  <c r="L141" i="13"/>
  <c r="K141" i="13"/>
  <c r="J141" i="13"/>
  <c r="I141" i="13"/>
  <c r="H141" i="13"/>
  <c r="G141" i="13"/>
  <c r="F141" i="13"/>
  <c r="E141" i="13"/>
  <c r="D141" i="13"/>
  <c r="C141" i="13"/>
  <c r="R140" i="13"/>
  <c r="Q140" i="13"/>
  <c r="P140" i="13"/>
  <c r="O140" i="13"/>
  <c r="N140" i="13"/>
  <c r="M140" i="13"/>
  <c r="L140" i="13"/>
  <c r="K140" i="13"/>
  <c r="J140" i="13"/>
  <c r="I140" i="13"/>
  <c r="H140" i="13"/>
  <c r="G140" i="13"/>
  <c r="F140" i="13"/>
  <c r="E140" i="13"/>
  <c r="D140" i="13"/>
  <c r="C140" i="13"/>
  <c r="R139" i="13"/>
  <c r="Q139" i="13"/>
  <c r="P139" i="13"/>
  <c r="O139" i="13"/>
  <c r="N139" i="13"/>
  <c r="M139" i="13"/>
  <c r="L139" i="13"/>
  <c r="K139" i="13"/>
  <c r="J139" i="13"/>
  <c r="I139" i="13"/>
  <c r="H139" i="13"/>
  <c r="G139" i="13"/>
  <c r="F139" i="13"/>
  <c r="E139" i="13"/>
  <c r="D139" i="13"/>
  <c r="C139" i="13"/>
  <c r="R138" i="13"/>
  <c r="Q138" i="13"/>
  <c r="P138" i="13"/>
  <c r="O138" i="13"/>
  <c r="N138" i="13"/>
  <c r="M138" i="13"/>
  <c r="L138" i="13"/>
  <c r="K138" i="13"/>
  <c r="J138" i="13"/>
  <c r="I138" i="13"/>
  <c r="H138" i="13"/>
  <c r="G138" i="13"/>
  <c r="F138" i="13"/>
  <c r="E138" i="13"/>
  <c r="D138" i="13"/>
  <c r="C138" i="13"/>
  <c r="R137" i="13"/>
  <c r="Q137" i="13"/>
  <c r="P137" i="13"/>
  <c r="O137" i="13"/>
  <c r="N137" i="13"/>
  <c r="M137" i="13"/>
  <c r="L137" i="13"/>
  <c r="K137" i="13"/>
  <c r="J137" i="13"/>
  <c r="I137" i="13"/>
  <c r="H137" i="13"/>
  <c r="G137" i="13"/>
  <c r="F137" i="13"/>
  <c r="E137" i="13"/>
  <c r="D137" i="13"/>
  <c r="C137" i="13"/>
  <c r="R136" i="13"/>
  <c r="Q136" i="13"/>
  <c r="P136" i="13"/>
  <c r="O136" i="13"/>
  <c r="N136" i="13"/>
  <c r="M136" i="13"/>
  <c r="L136" i="13"/>
  <c r="K136" i="13"/>
  <c r="J136" i="13"/>
  <c r="I136" i="13"/>
  <c r="H136" i="13"/>
  <c r="G136" i="13"/>
  <c r="F136" i="13"/>
  <c r="E136" i="13"/>
  <c r="D136" i="13"/>
  <c r="C136" i="13"/>
  <c r="R135" i="13"/>
  <c r="Q135" i="13"/>
  <c r="P135" i="13"/>
  <c r="O135" i="13"/>
  <c r="N135" i="13"/>
  <c r="M135" i="13"/>
  <c r="L135" i="13"/>
  <c r="K135" i="13"/>
  <c r="J135" i="13"/>
  <c r="I135" i="13"/>
  <c r="H135" i="13"/>
  <c r="G135" i="13"/>
  <c r="F135" i="13"/>
  <c r="E135" i="13"/>
  <c r="D135" i="13"/>
  <c r="C135" i="13"/>
  <c r="R134" i="13"/>
  <c r="Q134" i="13"/>
  <c r="P134" i="13"/>
  <c r="O134" i="13"/>
  <c r="N134" i="13"/>
  <c r="M134" i="13"/>
  <c r="L134" i="13"/>
  <c r="K134" i="13"/>
  <c r="J134" i="13"/>
  <c r="I134" i="13"/>
  <c r="H134" i="13"/>
  <c r="G134" i="13"/>
  <c r="F134" i="13"/>
  <c r="E134" i="13"/>
  <c r="D134" i="13"/>
  <c r="C134" i="13"/>
  <c r="R133" i="13"/>
  <c r="Q133" i="13"/>
  <c r="P133" i="13"/>
  <c r="O133" i="13"/>
  <c r="N133" i="13"/>
  <c r="M133" i="13"/>
  <c r="L133" i="13"/>
  <c r="K133" i="13"/>
  <c r="J133" i="13"/>
  <c r="I133" i="13"/>
  <c r="H133" i="13"/>
  <c r="G133" i="13"/>
  <c r="F133" i="13"/>
  <c r="E133" i="13"/>
  <c r="D133" i="13"/>
  <c r="C133" i="13"/>
  <c r="R132" i="13"/>
  <c r="Q132" i="13"/>
  <c r="P132" i="13"/>
  <c r="O132" i="13"/>
  <c r="N132" i="13"/>
  <c r="M132" i="13"/>
  <c r="L132" i="13"/>
  <c r="K132" i="13"/>
  <c r="J132" i="13"/>
  <c r="I132" i="13"/>
  <c r="H132" i="13"/>
  <c r="G132" i="13"/>
  <c r="F132" i="13"/>
  <c r="E132" i="13"/>
  <c r="D132" i="13"/>
  <c r="C132" i="13"/>
  <c r="R131" i="13"/>
  <c r="Q131" i="13"/>
  <c r="P131" i="13"/>
  <c r="O131" i="13"/>
  <c r="N131" i="13"/>
  <c r="M131" i="13"/>
  <c r="L131" i="13"/>
  <c r="K131" i="13"/>
  <c r="J131" i="13"/>
  <c r="I131" i="13"/>
  <c r="H131" i="13"/>
  <c r="G131" i="13"/>
  <c r="F131" i="13"/>
  <c r="E131" i="13"/>
  <c r="D131" i="13"/>
  <c r="C131" i="13"/>
  <c r="R130" i="13"/>
  <c r="Q130" i="13"/>
  <c r="P130" i="13"/>
  <c r="O130" i="13"/>
  <c r="N130" i="13"/>
  <c r="M130" i="13"/>
  <c r="L130" i="13"/>
  <c r="K130" i="13"/>
  <c r="J130" i="13"/>
  <c r="I130" i="13"/>
  <c r="H130" i="13"/>
  <c r="G130" i="13"/>
  <c r="F130" i="13"/>
  <c r="E130" i="13"/>
  <c r="D130" i="13"/>
  <c r="C130" i="13"/>
  <c r="R129" i="13"/>
  <c r="Q129" i="13"/>
  <c r="P129" i="13"/>
  <c r="O129" i="13"/>
  <c r="N129" i="13"/>
  <c r="M129" i="13"/>
  <c r="L129" i="13"/>
  <c r="K129" i="13"/>
  <c r="J129" i="13"/>
  <c r="I129" i="13"/>
  <c r="H129" i="13"/>
  <c r="G129" i="13"/>
  <c r="F129" i="13"/>
  <c r="E129" i="13"/>
  <c r="D129" i="13"/>
  <c r="C129" i="13"/>
  <c r="R128" i="13"/>
  <c r="Q128" i="13"/>
  <c r="P128" i="13"/>
  <c r="O128" i="13"/>
  <c r="N128" i="13"/>
  <c r="M128" i="13"/>
  <c r="L128" i="13"/>
  <c r="K128" i="13"/>
  <c r="J128" i="13"/>
  <c r="I128" i="13"/>
  <c r="H128" i="13"/>
  <c r="G128" i="13"/>
  <c r="F128" i="13"/>
  <c r="E128" i="13"/>
  <c r="D128" i="13"/>
  <c r="C128" i="13"/>
  <c r="R127" i="13"/>
  <c r="Q127" i="13"/>
  <c r="P127" i="13"/>
  <c r="O127" i="13"/>
  <c r="N127" i="13"/>
  <c r="M127" i="13"/>
  <c r="L127" i="13"/>
  <c r="K127" i="13"/>
  <c r="J127" i="13"/>
  <c r="I127" i="13"/>
  <c r="H127" i="13"/>
  <c r="G127" i="13"/>
  <c r="F127" i="13"/>
  <c r="E127" i="13"/>
  <c r="D127" i="13"/>
  <c r="C127" i="13"/>
  <c r="R126" i="13"/>
  <c r="Q126" i="13"/>
  <c r="P126" i="13"/>
  <c r="O126" i="13"/>
  <c r="N126" i="13"/>
  <c r="M126" i="13"/>
  <c r="L126" i="13"/>
  <c r="K126" i="13"/>
  <c r="J126" i="13"/>
  <c r="I126" i="13"/>
  <c r="H126" i="13"/>
  <c r="G126" i="13"/>
  <c r="F126" i="13"/>
  <c r="E126" i="13"/>
  <c r="D126" i="13"/>
  <c r="C126" i="13"/>
  <c r="R125" i="13"/>
  <c r="Q125" i="13"/>
  <c r="P125" i="13"/>
  <c r="O125" i="13"/>
  <c r="N125" i="13"/>
  <c r="M125" i="13"/>
  <c r="L125" i="13"/>
  <c r="K125" i="13"/>
  <c r="J125" i="13"/>
  <c r="I125" i="13"/>
  <c r="H125" i="13"/>
  <c r="G125" i="13"/>
  <c r="F125" i="13"/>
  <c r="E125" i="13"/>
  <c r="D125" i="13"/>
  <c r="C125" i="13"/>
  <c r="R124" i="13"/>
  <c r="Q124" i="13"/>
  <c r="P124" i="13"/>
  <c r="O124" i="13"/>
  <c r="N124" i="13"/>
  <c r="M124" i="13"/>
  <c r="L124" i="13"/>
  <c r="K124" i="13"/>
  <c r="J124" i="13"/>
  <c r="I124" i="13"/>
  <c r="H124" i="13"/>
  <c r="G124" i="13"/>
  <c r="F124" i="13"/>
  <c r="E124" i="13"/>
  <c r="D124" i="13"/>
  <c r="C124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C123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C122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C121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C120" i="13"/>
  <c r="R119" i="13"/>
  <c r="Q119" i="13"/>
  <c r="P119" i="13"/>
  <c r="O119" i="13"/>
  <c r="N119" i="13"/>
  <c r="M119" i="13"/>
  <c r="L119" i="13"/>
  <c r="K119" i="13"/>
  <c r="J119" i="13"/>
  <c r="I119" i="13"/>
  <c r="H119" i="13"/>
  <c r="G119" i="13"/>
  <c r="F119" i="13"/>
  <c r="E119" i="13"/>
  <c r="D119" i="13"/>
  <c r="C119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D118" i="13"/>
  <c r="C118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D117" i="13"/>
  <c r="C117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D116" i="13"/>
  <c r="C116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D115" i="13"/>
  <c r="C115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D114" i="13"/>
  <c r="C114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D113" i="13"/>
  <c r="C113" i="13"/>
  <c r="R112" i="13"/>
  <c r="Q112" i="13"/>
  <c r="P112" i="13"/>
  <c r="O112" i="13"/>
  <c r="N112" i="13"/>
  <c r="M112" i="13"/>
  <c r="L112" i="13"/>
  <c r="K112" i="13"/>
  <c r="J112" i="13"/>
  <c r="I112" i="13"/>
  <c r="H112" i="13"/>
  <c r="G112" i="13"/>
  <c r="F112" i="13"/>
  <c r="E112" i="13"/>
  <c r="D112" i="13"/>
  <c r="C112" i="13"/>
  <c r="R111" i="13"/>
  <c r="Q111" i="13"/>
  <c r="P111" i="13"/>
  <c r="O111" i="13"/>
  <c r="N111" i="13"/>
  <c r="M111" i="13"/>
  <c r="L111" i="13"/>
  <c r="K111" i="13"/>
  <c r="J111" i="13"/>
  <c r="I111" i="13"/>
  <c r="H111" i="13"/>
  <c r="G111" i="13"/>
  <c r="F111" i="13"/>
  <c r="E111" i="13"/>
  <c r="D111" i="13"/>
  <c r="C111" i="13"/>
  <c r="R110" i="13"/>
  <c r="Q110" i="13"/>
  <c r="P110" i="13"/>
  <c r="O110" i="13"/>
  <c r="N110" i="13"/>
  <c r="M110" i="13"/>
  <c r="L110" i="13"/>
  <c r="K110" i="13"/>
  <c r="J110" i="13"/>
  <c r="I110" i="13"/>
  <c r="H110" i="13"/>
  <c r="G110" i="13"/>
  <c r="F110" i="13"/>
  <c r="E110" i="13"/>
  <c r="D110" i="13"/>
  <c r="C110" i="13"/>
  <c r="R109" i="13"/>
  <c r="Q109" i="13"/>
  <c r="P109" i="13"/>
  <c r="O109" i="13"/>
  <c r="N109" i="13"/>
  <c r="M109" i="13"/>
  <c r="L109" i="13"/>
  <c r="K109" i="13"/>
  <c r="J109" i="13"/>
  <c r="I109" i="13"/>
  <c r="H109" i="13"/>
  <c r="G109" i="13"/>
  <c r="F109" i="13"/>
  <c r="E109" i="13"/>
  <c r="D109" i="13"/>
  <c r="C109" i="13"/>
  <c r="R108" i="13"/>
  <c r="Q108" i="13"/>
  <c r="P108" i="13"/>
  <c r="O108" i="13"/>
  <c r="N108" i="13"/>
  <c r="M108" i="13"/>
  <c r="L108" i="13"/>
  <c r="K108" i="13"/>
  <c r="J108" i="13"/>
  <c r="I108" i="13"/>
  <c r="H108" i="13"/>
  <c r="G108" i="13"/>
  <c r="F108" i="13"/>
  <c r="E108" i="13"/>
  <c r="D108" i="13"/>
  <c r="C108" i="13"/>
  <c r="R107" i="13"/>
  <c r="Q107" i="13"/>
  <c r="P107" i="13"/>
  <c r="O107" i="13"/>
  <c r="N107" i="13"/>
  <c r="M107" i="13"/>
  <c r="L107" i="13"/>
  <c r="K107" i="13"/>
  <c r="J107" i="13"/>
  <c r="I107" i="13"/>
  <c r="H107" i="13"/>
  <c r="G107" i="13"/>
  <c r="F107" i="13"/>
  <c r="E107" i="13"/>
  <c r="D107" i="13"/>
  <c r="C107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C106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C105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C104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C103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E100" i="13"/>
  <c r="D100" i="13"/>
  <c r="C100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C98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R96" i="13"/>
  <c r="Q96" i="13"/>
  <c r="P96" i="13"/>
  <c r="O96" i="13"/>
  <c r="N96" i="13"/>
  <c r="M96" i="13"/>
  <c r="L96" i="13"/>
  <c r="K96" i="13"/>
  <c r="J96" i="13"/>
  <c r="I96" i="13"/>
  <c r="H96" i="13"/>
  <c r="G96" i="13"/>
  <c r="F96" i="13"/>
  <c r="E96" i="13"/>
  <c r="D96" i="13"/>
  <c r="C96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C95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C94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C93" i="13"/>
  <c r="R92" i="13"/>
  <c r="Q92" i="13"/>
  <c r="P92" i="13"/>
  <c r="O92" i="13"/>
  <c r="N92" i="13"/>
  <c r="M92" i="13"/>
  <c r="L92" i="13"/>
  <c r="K92" i="13"/>
  <c r="J92" i="13"/>
  <c r="I92" i="13"/>
  <c r="H92" i="13"/>
  <c r="G92" i="13"/>
  <c r="F92" i="13"/>
  <c r="E92" i="13"/>
  <c r="D92" i="13"/>
  <c r="C92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R222" i="12"/>
  <c r="Q222" i="12"/>
  <c r="P222" i="12"/>
  <c r="O222" i="12"/>
  <c r="N222" i="12"/>
  <c r="M222" i="12"/>
  <c r="L222" i="12"/>
  <c r="K222" i="12"/>
  <c r="J222" i="12"/>
  <c r="I222" i="12"/>
  <c r="H222" i="12"/>
  <c r="G222" i="12"/>
  <c r="F222" i="12"/>
  <c r="E222" i="12"/>
  <c r="D222" i="12"/>
  <c r="C222" i="12"/>
  <c r="R221" i="12"/>
  <c r="Q221" i="12"/>
  <c r="P221" i="12"/>
  <c r="O221" i="12"/>
  <c r="N221" i="12"/>
  <c r="M221" i="12"/>
  <c r="L221" i="12"/>
  <c r="K221" i="12"/>
  <c r="J221" i="12"/>
  <c r="I221" i="12"/>
  <c r="H221" i="12"/>
  <c r="G221" i="12"/>
  <c r="F221" i="12"/>
  <c r="E221" i="12"/>
  <c r="D221" i="12"/>
  <c r="C221" i="12"/>
  <c r="R220" i="12"/>
  <c r="Q220" i="12"/>
  <c r="P220" i="12"/>
  <c r="O220" i="12"/>
  <c r="N220" i="12"/>
  <c r="M220" i="12"/>
  <c r="L220" i="12"/>
  <c r="K220" i="12"/>
  <c r="J220" i="12"/>
  <c r="I220" i="12"/>
  <c r="H220" i="12"/>
  <c r="G220" i="12"/>
  <c r="F220" i="12"/>
  <c r="E220" i="12"/>
  <c r="D220" i="12"/>
  <c r="C220" i="12"/>
  <c r="R219" i="12"/>
  <c r="Q219" i="12"/>
  <c r="P219" i="12"/>
  <c r="O219" i="12"/>
  <c r="N219" i="12"/>
  <c r="M219" i="12"/>
  <c r="L219" i="12"/>
  <c r="K219" i="12"/>
  <c r="J219" i="12"/>
  <c r="I219" i="12"/>
  <c r="H219" i="12"/>
  <c r="G219" i="12"/>
  <c r="F219" i="12"/>
  <c r="E219" i="12"/>
  <c r="D219" i="12"/>
  <c r="C219" i="12"/>
  <c r="R218" i="12"/>
  <c r="Q218" i="12"/>
  <c r="P218" i="12"/>
  <c r="O218" i="12"/>
  <c r="N218" i="12"/>
  <c r="M218" i="12"/>
  <c r="L218" i="12"/>
  <c r="K218" i="12"/>
  <c r="J218" i="12"/>
  <c r="I218" i="12"/>
  <c r="H218" i="12"/>
  <c r="G218" i="12"/>
  <c r="F218" i="12"/>
  <c r="E218" i="12"/>
  <c r="D218" i="12"/>
  <c r="C218" i="12"/>
  <c r="R217" i="12"/>
  <c r="Q217" i="12"/>
  <c r="P217" i="12"/>
  <c r="O217" i="12"/>
  <c r="N217" i="12"/>
  <c r="M217" i="12"/>
  <c r="L217" i="12"/>
  <c r="K217" i="12"/>
  <c r="J217" i="12"/>
  <c r="I217" i="12"/>
  <c r="H217" i="12"/>
  <c r="G217" i="12"/>
  <c r="F217" i="12"/>
  <c r="E217" i="12"/>
  <c r="D217" i="12"/>
  <c r="C217" i="12"/>
  <c r="R216" i="12"/>
  <c r="Q216" i="12"/>
  <c r="P216" i="12"/>
  <c r="O216" i="12"/>
  <c r="N216" i="12"/>
  <c r="M216" i="12"/>
  <c r="L216" i="12"/>
  <c r="K216" i="12"/>
  <c r="J216" i="12"/>
  <c r="I216" i="12"/>
  <c r="H216" i="12"/>
  <c r="G216" i="12"/>
  <c r="F216" i="12"/>
  <c r="E216" i="12"/>
  <c r="D216" i="12"/>
  <c r="C216" i="12"/>
  <c r="R215" i="12"/>
  <c r="Q215" i="12"/>
  <c r="P215" i="12"/>
  <c r="O215" i="12"/>
  <c r="N215" i="12"/>
  <c r="M215" i="12"/>
  <c r="L215" i="12"/>
  <c r="K215" i="12"/>
  <c r="J215" i="12"/>
  <c r="I215" i="12"/>
  <c r="H215" i="12"/>
  <c r="G215" i="12"/>
  <c r="F215" i="12"/>
  <c r="E215" i="12"/>
  <c r="D215" i="12"/>
  <c r="C215" i="12"/>
  <c r="R214" i="12"/>
  <c r="Q214" i="12"/>
  <c r="P214" i="12"/>
  <c r="O214" i="12"/>
  <c r="N214" i="12"/>
  <c r="M214" i="12"/>
  <c r="L214" i="12"/>
  <c r="K214" i="12"/>
  <c r="J214" i="12"/>
  <c r="I214" i="12"/>
  <c r="H214" i="12"/>
  <c r="G214" i="12"/>
  <c r="F214" i="12"/>
  <c r="E214" i="12"/>
  <c r="D214" i="12"/>
  <c r="C214" i="12"/>
  <c r="R213" i="12"/>
  <c r="Q213" i="12"/>
  <c r="P213" i="12"/>
  <c r="O213" i="12"/>
  <c r="N213" i="12"/>
  <c r="M213" i="12"/>
  <c r="L213" i="12"/>
  <c r="K213" i="12"/>
  <c r="J213" i="12"/>
  <c r="I213" i="12"/>
  <c r="H213" i="12"/>
  <c r="G213" i="12"/>
  <c r="F213" i="12"/>
  <c r="E213" i="12"/>
  <c r="D213" i="12"/>
  <c r="C213" i="12"/>
  <c r="R212" i="12"/>
  <c r="Q212" i="12"/>
  <c r="P212" i="12"/>
  <c r="O212" i="12"/>
  <c r="N212" i="12"/>
  <c r="M212" i="12"/>
  <c r="L212" i="12"/>
  <c r="K212" i="12"/>
  <c r="J212" i="12"/>
  <c r="I212" i="12"/>
  <c r="H212" i="12"/>
  <c r="G212" i="12"/>
  <c r="F212" i="12"/>
  <c r="E212" i="12"/>
  <c r="D212" i="12"/>
  <c r="C212" i="12"/>
  <c r="R211" i="12"/>
  <c r="Q211" i="12"/>
  <c r="P211" i="12"/>
  <c r="O211" i="12"/>
  <c r="N211" i="12"/>
  <c r="M211" i="12"/>
  <c r="L211" i="12"/>
  <c r="K211" i="12"/>
  <c r="J211" i="12"/>
  <c r="I211" i="12"/>
  <c r="H211" i="12"/>
  <c r="G211" i="12"/>
  <c r="F211" i="12"/>
  <c r="E211" i="12"/>
  <c r="D211" i="12"/>
  <c r="C211" i="12"/>
  <c r="R210" i="12"/>
  <c r="Q210" i="12"/>
  <c r="P210" i="12"/>
  <c r="O210" i="12"/>
  <c r="N210" i="12"/>
  <c r="M210" i="12"/>
  <c r="L210" i="12"/>
  <c r="K210" i="12"/>
  <c r="J210" i="12"/>
  <c r="I210" i="12"/>
  <c r="H210" i="12"/>
  <c r="G210" i="12"/>
  <c r="F210" i="12"/>
  <c r="E210" i="12"/>
  <c r="D210" i="12"/>
  <c r="C210" i="12"/>
  <c r="R209" i="12"/>
  <c r="Q209" i="12"/>
  <c r="P209" i="12"/>
  <c r="O209" i="12"/>
  <c r="N209" i="12"/>
  <c r="M209" i="12"/>
  <c r="L209" i="12"/>
  <c r="K209" i="12"/>
  <c r="J209" i="12"/>
  <c r="I209" i="12"/>
  <c r="H209" i="12"/>
  <c r="G209" i="12"/>
  <c r="F209" i="12"/>
  <c r="E209" i="12"/>
  <c r="D209" i="12"/>
  <c r="C209" i="12"/>
  <c r="R208" i="12"/>
  <c r="Q208" i="12"/>
  <c r="P208" i="12"/>
  <c r="O208" i="12"/>
  <c r="N208" i="12"/>
  <c r="M208" i="12"/>
  <c r="L208" i="12"/>
  <c r="K208" i="12"/>
  <c r="J208" i="12"/>
  <c r="I208" i="12"/>
  <c r="H208" i="12"/>
  <c r="G208" i="12"/>
  <c r="F208" i="12"/>
  <c r="E208" i="12"/>
  <c r="D208" i="12"/>
  <c r="C208" i="12"/>
  <c r="R207" i="12"/>
  <c r="Q207" i="12"/>
  <c r="P207" i="12"/>
  <c r="O207" i="12"/>
  <c r="N207" i="12"/>
  <c r="M207" i="12"/>
  <c r="L207" i="12"/>
  <c r="K207" i="12"/>
  <c r="J207" i="12"/>
  <c r="I207" i="12"/>
  <c r="H207" i="12"/>
  <c r="G207" i="12"/>
  <c r="F207" i="12"/>
  <c r="E207" i="12"/>
  <c r="D207" i="12"/>
  <c r="C207" i="12"/>
  <c r="R206" i="12"/>
  <c r="Q206" i="12"/>
  <c r="P206" i="12"/>
  <c r="O206" i="12"/>
  <c r="N206" i="12"/>
  <c r="M206" i="12"/>
  <c r="L206" i="12"/>
  <c r="K206" i="12"/>
  <c r="J206" i="12"/>
  <c r="I206" i="12"/>
  <c r="H206" i="12"/>
  <c r="G206" i="12"/>
  <c r="F206" i="12"/>
  <c r="E206" i="12"/>
  <c r="D206" i="12"/>
  <c r="C206" i="12"/>
  <c r="R205" i="12"/>
  <c r="Q205" i="12"/>
  <c r="P205" i="12"/>
  <c r="O205" i="12"/>
  <c r="N205" i="12"/>
  <c r="M205" i="12"/>
  <c r="L205" i="12"/>
  <c r="K205" i="12"/>
  <c r="J205" i="12"/>
  <c r="I205" i="12"/>
  <c r="H205" i="12"/>
  <c r="G205" i="12"/>
  <c r="F205" i="12"/>
  <c r="E205" i="12"/>
  <c r="D205" i="12"/>
  <c r="C205" i="12"/>
  <c r="R204" i="12"/>
  <c r="Q204" i="12"/>
  <c r="P204" i="12"/>
  <c r="O204" i="12"/>
  <c r="N204" i="12"/>
  <c r="M204" i="12"/>
  <c r="L204" i="12"/>
  <c r="K204" i="12"/>
  <c r="J204" i="12"/>
  <c r="I204" i="12"/>
  <c r="H204" i="12"/>
  <c r="G204" i="12"/>
  <c r="F204" i="12"/>
  <c r="E204" i="12"/>
  <c r="D204" i="12"/>
  <c r="C204" i="12"/>
  <c r="R203" i="12"/>
  <c r="Q203" i="12"/>
  <c r="P203" i="12"/>
  <c r="O203" i="12"/>
  <c r="N203" i="12"/>
  <c r="M203" i="12"/>
  <c r="L203" i="12"/>
  <c r="K203" i="12"/>
  <c r="J203" i="12"/>
  <c r="I203" i="12"/>
  <c r="H203" i="12"/>
  <c r="G203" i="12"/>
  <c r="F203" i="12"/>
  <c r="E203" i="12"/>
  <c r="D203" i="12"/>
  <c r="C203" i="12"/>
  <c r="R202" i="12"/>
  <c r="Q202" i="12"/>
  <c r="P202" i="12"/>
  <c r="O202" i="12"/>
  <c r="N202" i="12"/>
  <c r="M202" i="12"/>
  <c r="L202" i="12"/>
  <c r="K202" i="12"/>
  <c r="J202" i="12"/>
  <c r="I202" i="12"/>
  <c r="H202" i="12"/>
  <c r="G202" i="12"/>
  <c r="F202" i="12"/>
  <c r="E202" i="12"/>
  <c r="D202" i="12"/>
  <c r="C202" i="12"/>
  <c r="R201" i="12"/>
  <c r="Q201" i="12"/>
  <c r="P201" i="12"/>
  <c r="O201" i="12"/>
  <c r="N201" i="12"/>
  <c r="M201" i="12"/>
  <c r="L201" i="12"/>
  <c r="K201" i="12"/>
  <c r="J201" i="12"/>
  <c r="I201" i="12"/>
  <c r="H201" i="12"/>
  <c r="G201" i="12"/>
  <c r="F201" i="12"/>
  <c r="E201" i="12"/>
  <c r="D201" i="12"/>
  <c r="C201" i="12"/>
  <c r="R200" i="12"/>
  <c r="Q200" i="12"/>
  <c r="P200" i="12"/>
  <c r="O200" i="12"/>
  <c r="N200" i="12"/>
  <c r="M200" i="12"/>
  <c r="L200" i="12"/>
  <c r="K200" i="12"/>
  <c r="J200" i="12"/>
  <c r="I200" i="12"/>
  <c r="H200" i="12"/>
  <c r="G200" i="12"/>
  <c r="F200" i="12"/>
  <c r="E200" i="12"/>
  <c r="D200" i="12"/>
  <c r="C200" i="12"/>
  <c r="R199" i="12"/>
  <c r="Q199" i="12"/>
  <c r="P199" i="12"/>
  <c r="O199" i="12"/>
  <c r="N199" i="12"/>
  <c r="M199" i="12"/>
  <c r="L199" i="12"/>
  <c r="K199" i="12"/>
  <c r="J199" i="12"/>
  <c r="I199" i="12"/>
  <c r="H199" i="12"/>
  <c r="G199" i="12"/>
  <c r="F199" i="12"/>
  <c r="E199" i="12"/>
  <c r="D199" i="12"/>
  <c r="C199" i="12"/>
  <c r="R198" i="12"/>
  <c r="Q198" i="12"/>
  <c r="P198" i="12"/>
  <c r="O198" i="12"/>
  <c r="N198" i="12"/>
  <c r="M198" i="12"/>
  <c r="L198" i="12"/>
  <c r="K198" i="12"/>
  <c r="J198" i="12"/>
  <c r="I198" i="12"/>
  <c r="H198" i="12"/>
  <c r="G198" i="12"/>
  <c r="F198" i="12"/>
  <c r="E198" i="12"/>
  <c r="D198" i="12"/>
  <c r="C198" i="12"/>
  <c r="R197" i="12"/>
  <c r="Q197" i="12"/>
  <c r="P197" i="12"/>
  <c r="O197" i="12"/>
  <c r="N197" i="12"/>
  <c r="M197" i="12"/>
  <c r="L197" i="12"/>
  <c r="K197" i="12"/>
  <c r="J197" i="12"/>
  <c r="I197" i="12"/>
  <c r="H197" i="12"/>
  <c r="G197" i="12"/>
  <c r="F197" i="12"/>
  <c r="E197" i="12"/>
  <c r="D197" i="12"/>
  <c r="C197" i="12"/>
  <c r="R196" i="12"/>
  <c r="Q196" i="12"/>
  <c r="P196" i="12"/>
  <c r="O196" i="12"/>
  <c r="N196" i="12"/>
  <c r="M196" i="12"/>
  <c r="L196" i="12"/>
  <c r="K196" i="12"/>
  <c r="J196" i="12"/>
  <c r="I196" i="12"/>
  <c r="H196" i="12"/>
  <c r="G196" i="12"/>
  <c r="F196" i="12"/>
  <c r="E196" i="12"/>
  <c r="D196" i="12"/>
  <c r="C196" i="12"/>
  <c r="R195" i="12"/>
  <c r="Q195" i="12"/>
  <c r="P195" i="12"/>
  <c r="O195" i="12"/>
  <c r="N195" i="12"/>
  <c r="M195" i="12"/>
  <c r="L195" i="12"/>
  <c r="K195" i="12"/>
  <c r="J195" i="12"/>
  <c r="I195" i="12"/>
  <c r="H195" i="12"/>
  <c r="G195" i="12"/>
  <c r="F195" i="12"/>
  <c r="E195" i="12"/>
  <c r="D195" i="12"/>
  <c r="C195" i="12"/>
  <c r="R194" i="12"/>
  <c r="Q194" i="12"/>
  <c r="P194" i="12"/>
  <c r="O194" i="12"/>
  <c r="N194" i="12"/>
  <c r="M194" i="12"/>
  <c r="L194" i="12"/>
  <c r="K194" i="12"/>
  <c r="J194" i="12"/>
  <c r="I194" i="12"/>
  <c r="H194" i="12"/>
  <c r="G194" i="12"/>
  <c r="F194" i="12"/>
  <c r="E194" i="12"/>
  <c r="D194" i="12"/>
  <c r="C194" i="12"/>
  <c r="R193" i="12"/>
  <c r="Q193" i="12"/>
  <c r="P193" i="12"/>
  <c r="O193" i="12"/>
  <c r="N193" i="12"/>
  <c r="M193" i="12"/>
  <c r="L193" i="12"/>
  <c r="K193" i="12"/>
  <c r="J193" i="12"/>
  <c r="I193" i="12"/>
  <c r="H193" i="12"/>
  <c r="G193" i="12"/>
  <c r="F193" i="12"/>
  <c r="E193" i="12"/>
  <c r="D193" i="12"/>
  <c r="C193" i="12"/>
  <c r="R192" i="12"/>
  <c r="Q192" i="12"/>
  <c r="P192" i="12"/>
  <c r="O192" i="12"/>
  <c r="N192" i="12"/>
  <c r="M192" i="12"/>
  <c r="L192" i="12"/>
  <c r="K192" i="12"/>
  <c r="J192" i="12"/>
  <c r="I192" i="12"/>
  <c r="H192" i="12"/>
  <c r="G192" i="12"/>
  <c r="F192" i="12"/>
  <c r="E192" i="12"/>
  <c r="D192" i="12"/>
  <c r="C192" i="12"/>
  <c r="R191" i="12"/>
  <c r="Q191" i="12"/>
  <c r="P191" i="12"/>
  <c r="O191" i="12"/>
  <c r="N191" i="12"/>
  <c r="M191" i="12"/>
  <c r="L191" i="12"/>
  <c r="K191" i="12"/>
  <c r="J191" i="12"/>
  <c r="I191" i="12"/>
  <c r="H191" i="12"/>
  <c r="G191" i="12"/>
  <c r="F191" i="12"/>
  <c r="E191" i="12"/>
  <c r="D191" i="12"/>
  <c r="C191" i="12"/>
  <c r="R190" i="12"/>
  <c r="Q190" i="12"/>
  <c r="P190" i="12"/>
  <c r="O190" i="12"/>
  <c r="N190" i="12"/>
  <c r="M190" i="12"/>
  <c r="L190" i="12"/>
  <c r="K190" i="12"/>
  <c r="J190" i="12"/>
  <c r="I190" i="12"/>
  <c r="H190" i="12"/>
  <c r="G190" i="12"/>
  <c r="F190" i="12"/>
  <c r="E190" i="12"/>
  <c r="D190" i="12"/>
  <c r="C190" i="12"/>
  <c r="R189" i="12"/>
  <c r="Q189" i="12"/>
  <c r="P189" i="12"/>
  <c r="O189" i="12"/>
  <c r="N189" i="12"/>
  <c r="M189" i="12"/>
  <c r="L189" i="12"/>
  <c r="K189" i="12"/>
  <c r="J189" i="12"/>
  <c r="I189" i="12"/>
  <c r="H189" i="12"/>
  <c r="G189" i="12"/>
  <c r="F189" i="12"/>
  <c r="E189" i="12"/>
  <c r="D189" i="12"/>
  <c r="C189" i="12"/>
  <c r="R188" i="12"/>
  <c r="Q188" i="12"/>
  <c r="P188" i="12"/>
  <c r="O188" i="12"/>
  <c r="N188" i="12"/>
  <c r="M188" i="12"/>
  <c r="L188" i="12"/>
  <c r="K188" i="12"/>
  <c r="J188" i="12"/>
  <c r="I188" i="12"/>
  <c r="H188" i="12"/>
  <c r="G188" i="12"/>
  <c r="F188" i="12"/>
  <c r="E188" i="12"/>
  <c r="D188" i="12"/>
  <c r="C188" i="12"/>
  <c r="R187" i="12"/>
  <c r="Q187" i="12"/>
  <c r="P187" i="12"/>
  <c r="O187" i="12"/>
  <c r="N187" i="12"/>
  <c r="M187" i="12"/>
  <c r="L187" i="12"/>
  <c r="K187" i="12"/>
  <c r="J187" i="12"/>
  <c r="I187" i="12"/>
  <c r="H187" i="12"/>
  <c r="G187" i="12"/>
  <c r="F187" i="12"/>
  <c r="E187" i="12"/>
  <c r="D187" i="12"/>
  <c r="C187" i="12"/>
  <c r="R186" i="12"/>
  <c r="Q186" i="12"/>
  <c r="P186" i="12"/>
  <c r="O186" i="12"/>
  <c r="N186" i="12"/>
  <c r="M186" i="12"/>
  <c r="L186" i="12"/>
  <c r="K186" i="12"/>
  <c r="J186" i="12"/>
  <c r="I186" i="12"/>
  <c r="H186" i="12"/>
  <c r="G186" i="12"/>
  <c r="F186" i="12"/>
  <c r="E186" i="12"/>
  <c r="D186" i="12"/>
  <c r="C186" i="12"/>
  <c r="R185" i="12"/>
  <c r="Q185" i="12"/>
  <c r="P185" i="12"/>
  <c r="O185" i="12"/>
  <c r="N185" i="12"/>
  <c r="M185" i="12"/>
  <c r="L185" i="12"/>
  <c r="K185" i="12"/>
  <c r="J185" i="12"/>
  <c r="I185" i="12"/>
  <c r="H185" i="12"/>
  <c r="G185" i="12"/>
  <c r="F185" i="12"/>
  <c r="E185" i="12"/>
  <c r="D185" i="12"/>
  <c r="C185" i="12"/>
  <c r="R184" i="12"/>
  <c r="Q184" i="12"/>
  <c r="P184" i="12"/>
  <c r="O184" i="12"/>
  <c r="N184" i="12"/>
  <c r="M184" i="12"/>
  <c r="L184" i="12"/>
  <c r="K184" i="12"/>
  <c r="J184" i="12"/>
  <c r="I184" i="12"/>
  <c r="H184" i="12"/>
  <c r="G184" i="12"/>
  <c r="F184" i="12"/>
  <c r="E184" i="12"/>
  <c r="D184" i="12"/>
  <c r="C184" i="12"/>
  <c r="R183" i="12"/>
  <c r="Q183" i="12"/>
  <c r="P183" i="12"/>
  <c r="O183" i="12"/>
  <c r="N183" i="12"/>
  <c r="M183" i="12"/>
  <c r="L183" i="12"/>
  <c r="K183" i="12"/>
  <c r="J183" i="12"/>
  <c r="I183" i="12"/>
  <c r="H183" i="12"/>
  <c r="G183" i="12"/>
  <c r="F183" i="12"/>
  <c r="E183" i="12"/>
  <c r="D183" i="12"/>
  <c r="C183" i="12"/>
  <c r="R182" i="12"/>
  <c r="Q182" i="12"/>
  <c r="P182" i="12"/>
  <c r="O182" i="12"/>
  <c r="N182" i="12"/>
  <c r="M182" i="12"/>
  <c r="L182" i="12"/>
  <c r="K182" i="12"/>
  <c r="J182" i="12"/>
  <c r="I182" i="12"/>
  <c r="H182" i="12"/>
  <c r="G182" i="12"/>
  <c r="F182" i="12"/>
  <c r="E182" i="12"/>
  <c r="D182" i="12"/>
  <c r="C182" i="12"/>
  <c r="R181" i="12"/>
  <c r="Q181" i="12"/>
  <c r="P181" i="12"/>
  <c r="O181" i="12"/>
  <c r="N181" i="12"/>
  <c r="M181" i="12"/>
  <c r="L181" i="12"/>
  <c r="K181" i="12"/>
  <c r="J181" i="12"/>
  <c r="I181" i="12"/>
  <c r="H181" i="12"/>
  <c r="G181" i="12"/>
  <c r="F181" i="12"/>
  <c r="E181" i="12"/>
  <c r="D181" i="12"/>
  <c r="C181" i="12"/>
  <c r="R180" i="12"/>
  <c r="Q180" i="12"/>
  <c r="P180" i="12"/>
  <c r="O180" i="12"/>
  <c r="N180" i="12"/>
  <c r="M180" i="12"/>
  <c r="L180" i="12"/>
  <c r="K180" i="12"/>
  <c r="J180" i="12"/>
  <c r="I180" i="12"/>
  <c r="H180" i="12"/>
  <c r="G180" i="12"/>
  <c r="F180" i="12"/>
  <c r="E180" i="12"/>
  <c r="D180" i="12"/>
  <c r="C180" i="12"/>
  <c r="R179" i="12"/>
  <c r="Q179" i="12"/>
  <c r="P179" i="12"/>
  <c r="O179" i="12"/>
  <c r="N179" i="12"/>
  <c r="M179" i="12"/>
  <c r="L179" i="12"/>
  <c r="K179" i="12"/>
  <c r="J179" i="12"/>
  <c r="I179" i="12"/>
  <c r="H179" i="12"/>
  <c r="G179" i="12"/>
  <c r="F179" i="12"/>
  <c r="E179" i="12"/>
  <c r="D179" i="12"/>
  <c r="C179" i="12"/>
  <c r="R178" i="12"/>
  <c r="Q178" i="12"/>
  <c r="P178" i="12"/>
  <c r="O178" i="12"/>
  <c r="N178" i="12"/>
  <c r="M178" i="12"/>
  <c r="L178" i="12"/>
  <c r="K178" i="12"/>
  <c r="J178" i="12"/>
  <c r="I178" i="12"/>
  <c r="H178" i="12"/>
  <c r="G178" i="12"/>
  <c r="F178" i="12"/>
  <c r="E178" i="12"/>
  <c r="D178" i="12"/>
  <c r="C178" i="12"/>
  <c r="R177" i="12"/>
  <c r="Q177" i="12"/>
  <c r="P177" i="12"/>
  <c r="O177" i="12"/>
  <c r="N177" i="12"/>
  <c r="M177" i="12"/>
  <c r="L177" i="12"/>
  <c r="K177" i="12"/>
  <c r="J177" i="12"/>
  <c r="I177" i="12"/>
  <c r="H177" i="12"/>
  <c r="G177" i="12"/>
  <c r="F177" i="12"/>
  <c r="E177" i="12"/>
  <c r="D177" i="12"/>
  <c r="C177" i="12"/>
  <c r="R176" i="12"/>
  <c r="Q176" i="12"/>
  <c r="P176" i="12"/>
  <c r="O176" i="12"/>
  <c r="N176" i="12"/>
  <c r="M176" i="12"/>
  <c r="L176" i="12"/>
  <c r="K176" i="12"/>
  <c r="J176" i="12"/>
  <c r="I176" i="12"/>
  <c r="H176" i="12"/>
  <c r="G176" i="12"/>
  <c r="F176" i="12"/>
  <c r="E176" i="12"/>
  <c r="D176" i="12"/>
  <c r="C176" i="12"/>
  <c r="R175" i="12"/>
  <c r="Q175" i="12"/>
  <c r="P175" i="12"/>
  <c r="O175" i="12"/>
  <c r="N175" i="12"/>
  <c r="M175" i="12"/>
  <c r="L175" i="12"/>
  <c r="K175" i="12"/>
  <c r="J175" i="12"/>
  <c r="I175" i="12"/>
  <c r="H175" i="12"/>
  <c r="G175" i="12"/>
  <c r="F175" i="12"/>
  <c r="E175" i="12"/>
  <c r="D175" i="12"/>
  <c r="C175" i="12"/>
  <c r="R174" i="12"/>
  <c r="Q174" i="12"/>
  <c r="P174" i="12"/>
  <c r="O174" i="12"/>
  <c r="N174" i="12"/>
  <c r="M174" i="12"/>
  <c r="L174" i="12"/>
  <c r="K174" i="12"/>
  <c r="J174" i="12"/>
  <c r="I174" i="12"/>
  <c r="H174" i="12"/>
  <c r="G174" i="12"/>
  <c r="F174" i="12"/>
  <c r="E174" i="12"/>
  <c r="D174" i="12"/>
  <c r="C174" i="12"/>
  <c r="R173" i="12"/>
  <c r="Q173" i="12"/>
  <c r="P173" i="12"/>
  <c r="O173" i="12"/>
  <c r="N173" i="12"/>
  <c r="M173" i="12"/>
  <c r="L173" i="12"/>
  <c r="K173" i="12"/>
  <c r="J173" i="12"/>
  <c r="I173" i="12"/>
  <c r="H173" i="12"/>
  <c r="G173" i="12"/>
  <c r="F173" i="12"/>
  <c r="E173" i="12"/>
  <c r="D173" i="12"/>
  <c r="C173" i="12"/>
  <c r="R172" i="12"/>
  <c r="Q172" i="12"/>
  <c r="P172" i="12"/>
  <c r="O172" i="12"/>
  <c r="N172" i="12"/>
  <c r="M172" i="12"/>
  <c r="L172" i="12"/>
  <c r="K172" i="12"/>
  <c r="J172" i="12"/>
  <c r="I172" i="12"/>
  <c r="H172" i="12"/>
  <c r="G172" i="12"/>
  <c r="F172" i="12"/>
  <c r="E172" i="12"/>
  <c r="D172" i="12"/>
  <c r="C172" i="12"/>
  <c r="R171" i="12"/>
  <c r="Q171" i="12"/>
  <c r="P171" i="12"/>
  <c r="O171" i="12"/>
  <c r="N171" i="12"/>
  <c r="M171" i="12"/>
  <c r="L171" i="12"/>
  <c r="K171" i="12"/>
  <c r="J171" i="12"/>
  <c r="I171" i="12"/>
  <c r="H171" i="12"/>
  <c r="G171" i="12"/>
  <c r="F171" i="12"/>
  <c r="E171" i="12"/>
  <c r="D171" i="12"/>
  <c r="C171" i="12"/>
  <c r="R170" i="12"/>
  <c r="Q170" i="12"/>
  <c r="P170" i="12"/>
  <c r="O170" i="12"/>
  <c r="N170" i="12"/>
  <c r="M170" i="12"/>
  <c r="L170" i="12"/>
  <c r="K170" i="12"/>
  <c r="J170" i="12"/>
  <c r="I170" i="12"/>
  <c r="H170" i="12"/>
  <c r="G170" i="12"/>
  <c r="F170" i="12"/>
  <c r="E170" i="12"/>
  <c r="D170" i="12"/>
  <c r="C170" i="12"/>
  <c r="R169" i="12"/>
  <c r="Q169" i="12"/>
  <c r="P169" i="12"/>
  <c r="O169" i="12"/>
  <c r="N169" i="12"/>
  <c r="M169" i="12"/>
  <c r="L169" i="12"/>
  <c r="K169" i="12"/>
  <c r="J169" i="12"/>
  <c r="I169" i="12"/>
  <c r="H169" i="12"/>
  <c r="G169" i="12"/>
  <c r="F169" i="12"/>
  <c r="E169" i="12"/>
  <c r="D169" i="12"/>
  <c r="C169" i="12"/>
  <c r="R168" i="12"/>
  <c r="Q168" i="12"/>
  <c r="P168" i="12"/>
  <c r="O168" i="12"/>
  <c r="N168" i="12"/>
  <c r="M168" i="12"/>
  <c r="L168" i="12"/>
  <c r="K168" i="12"/>
  <c r="J168" i="12"/>
  <c r="I168" i="12"/>
  <c r="H168" i="12"/>
  <c r="G168" i="12"/>
  <c r="F168" i="12"/>
  <c r="E168" i="12"/>
  <c r="D168" i="12"/>
  <c r="C168" i="12"/>
  <c r="R167" i="12"/>
  <c r="Q167" i="12"/>
  <c r="P167" i="12"/>
  <c r="O167" i="12"/>
  <c r="N167" i="12"/>
  <c r="M167" i="12"/>
  <c r="L167" i="12"/>
  <c r="K167" i="12"/>
  <c r="J167" i="12"/>
  <c r="I167" i="12"/>
  <c r="H167" i="12"/>
  <c r="G167" i="12"/>
  <c r="F167" i="12"/>
  <c r="E167" i="12"/>
  <c r="D167" i="12"/>
  <c r="C167" i="12"/>
  <c r="R166" i="12"/>
  <c r="Q166" i="12"/>
  <c r="P166" i="12"/>
  <c r="O166" i="12"/>
  <c r="N166" i="12"/>
  <c r="M166" i="12"/>
  <c r="L166" i="12"/>
  <c r="K166" i="12"/>
  <c r="J166" i="12"/>
  <c r="I166" i="12"/>
  <c r="H166" i="12"/>
  <c r="G166" i="12"/>
  <c r="F166" i="12"/>
  <c r="E166" i="12"/>
  <c r="D166" i="12"/>
  <c r="C166" i="12"/>
  <c r="R165" i="12"/>
  <c r="Q165" i="12"/>
  <c r="P165" i="12"/>
  <c r="O165" i="12"/>
  <c r="N165" i="12"/>
  <c r="M165" i="12"/>
  <c r="L165" i="12"/>
  <c r="K165" i="12"/>
  <c r="J165" i="12"/>
  <c r="I165" i="12"/>
  <c r="H165" i="12"/>
  <c r="G165" i="12"/>
  <c r="F165" i="12"/>
  <c r="E165" i="12"/>
  <c r="D165" i="12"/>
  <c r="C165" i="12"/>
  <c r="R164" i="12"/>
  <c r="Q164" i="12"/>
  <c r="P164" i="12"/>
  <c r="O164" i="12"/>
  <c r="N164" i="12"/>
  <c r="M164" i="12"/>
  <c r="L164" i="12"/>
  <c r="K164" i="12"/>
  <c r="J164" i="12"/>
  <c r="I164" i="12"/>
  <c r="H164" i="12"/>
  <c r="G164" i="12"/>
  <c r="F164" i="12"/>
  <c r="E164" i="12"/>
  <c r="D164" i="12"/>
  <c r="C164" i="12"/>
  <c r="R163" i="12"/>
  <c r="Q163" i="12"/>
  <c r="P163" i="12"/>
  <c r="O163" i="12"/>
  <c r="N163" i="12"/>
  <c r="M163" i="12"/>
  <c r="L163" i="12"/>
  <c r="K163" i="12"/>
  <c r="J163" i="12"/>
  <c r="I163" i="12"/>
  <c r="H163" i="12"/>
  <c r="G163" i="12"/>
  <c r="F163" i="12"/>
  <c r="E163" i="12"/>
  <c r="D163" i="12"/>
  <c r="C163" i="12"/>
  <c r="R162" i="12"/>
  <c r="Q162" i="12"/>
  <c r="P162" i="12"/>
  <c r="O162" i="12"/>
  <c r="N162" i="12"/>
  <c r="M162" i="12"/>
  <c r="L162" i="12"/>
  <c r="K162" i="12"/>
  <c r="J162" i="12"/>
  <c r="I162" i="12"/>
  <c r="H162" i="12"/>
  <c r="G162" i="12"/>
  <c r="F162" i="12"/>
  <c r="E162" i="12"/>
  <c r="D162" i="12"/>
  <c r="C162" i="12"/>
  <c r="R161" i="12"/>
  <c r="Q161" i="12"/>
  <c r="P161" i="12"/>
  <c r="O161" i="12"/>
  <c r="N161" i="12"/>
  <c r="M161" i="12"/>
  <c r="L161" i="12"/>
  <c r="K161" i="12"/>
  <c r="J161" i="12"/>
  <c r="I161" i="12"/>
  <c r="H161" i="12"/>
  <c r="G161" i="12"/>
  <c r="F161" i="12"/>
  <c r="E161" i="12"/>
  <c r="D161" i="12"/>
  <c r="C161" i="12"/>
  <c r="R160" i="12"/>
  <c r="Q160" i="12"/>
  <c r="P160" i="12"/>
  <c r="O160" i="12"/>
  <c r="N160" i="12"/>
  <c r="M160" i="12"/>
  <c r="L160" i="12"/>
  <c r="K160" i="12"/>
  <c r="J160" i="12"/>
  <c r="I160" i="12"/>
  <c r="H160" i="12"/>
  <c r="G160" i="12"/>
  <c r="F160" i="12"/>
  <c r="E160" i="12"/>
  <c r="D160" i="12"/>
  <c r="C160" i="12"/>
  <c r="R159" i="12"/>
  <c r="Q159" i="12"/>
  <c r="P159" i="12"/>
  <c r="O159" i="12"/>
  <c r="N159" i="12"/>
  <c r="M159" i="12"/>
  <c r="L159" i="12"/>
  <c r="K159" i="12"/>
  <c r="J159" i="12"/>
  <c r="I159" i="12"/>
  <c r="H159" i="12"/>
  <c r="G159" i="12"/>
  <c r="F159" i="12"/>
  <c r="E159" i="12"/>
  <c r="D159" i="12"/>
  <c r="C159" i="12"/>
  <c r="R158" i="12"/>
  <c r="Q158" i="12"/>
  <c r="P158" i="12"/>
  <c r="O158" i="12"/>
  <c r="N158" i="12"/>
  <c r="M158" i="12"/>
  <c r="L158" i="12"/>
  <c r="K158" i="12"/>
  <c r="J158" i="12"/>
  <c r="I158" i="12"/>
  <c r="H158" i="12"/>
  <c r="G158" i="12"/>
  <c r="F158" i="12"/>
  <c r="E158" i="12"/>
  <c r="D158" i="12"/>
  <c r="C158" i="12"/>
  <c r="R157" i="12"/>
  <c r="Q157" i="12"/>
  <c r="P157" i="12"/>
  <c r="O157" i="12"/>
  <c r="N157" i="12"/>
  <c r="M157" i="12"/>
  <c r="L157" i="12"/>
  <c r="K157" i="12"/>
  <c r="J157" i="12"/>
  <c r="I157" i="12"/>
  <c r="H157" i="12"/>
  <c r="G157" i="12"/>
  <c r="F157" i="12"/>
  <c r="E157" i="12"/>
  <c r="D157" i="12"/>
  <c r="C157" i="12"/>
  <c r="R156" i="12"/>
  <c r="Q156" i="12"/>
  <c r="P156" i="12"/>
  <c r="O156" i="12"/>
  <c r="N156" i="12"/>
  <c r="M156" i="12"/>
  <c r="L156" i="12"/>
  <c r="K156" i="12"/>
  <c r="J156" i="12"/>
  <c r="I156" i="12"/>
  <c r="H156" i="12"/>
  <c r="G156" i="12"/>
  <c r="F156" i="12"/>
  <c r="E156" i="12"/>
  <c r="D156" i="12"/>
  <c r="C156" i="12"/>
  <c r="R155" i="12"/>
  <c r="Q155" i="12"/>
  <c r="P155" i="12"/>
  <c r="O155" i="12"/>
  <c r="N155" i="12"/>
  <c r="M155" i="12"/>
  <c r="L155" i="12"/>
  <c r="K155" i="12"/>
  <c r="J155" i="12"/>
  <c r="I155" i="12"/>
  <c r="H155" i="12"/>
  <c r="G155" i="12"/>
  <c r="F155" i="12"/>
  <c r="E155" i="12"/>
  <c r="D155" i="12"/>
  <c r="C155" i="12"/>
  <c r="R154" i="12"/>
  <c r="Q154" i="12"/>
  <c r="P154" i="12"/>
  <c r="O154" i="12"/>
  <c r="N154" i="12"/>
  <c r="M154" i="12"/>
  <c r="L154" i="12"/>
  <c r="K154" i="12"/>
  <c r="J154" i="12"/>
  <c r="I154" i="12"/>
  <c r="H154" i="12"/>
  <c r="G154" i="12"/>
  <c r="F154" i="12"/>
  <c r="E154" i="12"/>
  <c r="D154" i="12"/>
  <c r="C154" i="12"/>
  <c r="R153" i="12"/>
  <c r="Q153" i="12"/>
  <c r="P153" i="12"/>
  <c r="O153" i="12"/>
  <c r="N153" i="12"/>
  <c r="M153" i="12"/>
  <c r="L153" i="12"/>
  <c r="K153" i="12"/>
  <c r="J153" i="12"/>
  <c r="I153" i="12"/>
  <c r="H153" i="12"/>
  <c r="G153" i="12"/>
  <c r="F153" i="12"/>
  <c r="E153" i="12"/>
  <c r="D153" i="12"/>
  <c r="C153" i="12"/>
  <c r="R152" i="12"/>
  <c r="Q152" i="12"/>
  <c r="P152" i="12"/>
  <c r="O152" i="12"/>
  <c r="N152" i="12"/>
  <c r="M152" i="12"/>
  <c r="L152" i="12"/>
  <c r="K152" i="12"/>
  <c r="J152" i="12"/>
  <c r="I152" i="12"/>
  <c r="H152" i="12"/>
  <c r="G152" i="12"/>
  <c r="F152" i="12"/>
  <c r="E152" i="12"/>
  <c r="D152" i="12"/>
  <c r="C152" i="12"/>
  <c r="R151" i="12"/>
  <c r="Q151" i="12"/>
  <c r="P151" i="12"/>
  <c r="O151" i="12"/>
  <c r="N151" i="12"/>
  <c r="M151" i="12"/>
  <c r="L151" i="12"/>
  <c r="K151" i="12"/>
  <c r="J151" i="12"/>
  <c r="I151" i="12"/>
  <c r="H151" i="12"/>
  <c r="G151" i="12"/>
  <c r="F151" i="12"/>
  <c r="E151" i="12"/>
  <c r="D151" i="12"/>
  <c r="C151" i="12"/>
  <c r="R150" i="12"/>
  <c r="Q150" i="12"/>
  <c r="P150" i="12"/>
  <c r="O150" i="12"/>
  <c r="N150" i="12"/>
  <c r="M150" i="12"/>
  <c r="L150" i="12"/>
  <c r="K150" i="12"/>
  <c r="J150" i="12"/>
  <c r="I150" i="12"/>
  <c r="H150" i="12"/>
  <c r="G150" i="12"/>
  <c r="F150" i="12"/>
  <c r="E150" i="12"/>
  <c r="D150" i="12"/>
  <c r="C150" i="12"/>
  <c r="R149" i="12"/>
  <c r="Q149" i="12"/>
  <c r="P149" i="12"/>
  <c r="O149" i="12"/>
  <c r="N149" i="12"/>
  <c r="M149" i="12"/>
  <c r="L149" i="12"/>
  <c r="K149" i="12"/>
  <c r="J149" i="12"/>
  <c r="I149" i="12"/>
  <c r="H149" i="12"/>
  <c r="G149" i="12"/>
  <c r="F149" i="12"/>
  <c r="E149" i="12"/>
  <c r="D149" i="12"/>
  <c r="C149" i="12"/>
  <c r="R148" i="12"/>
  <c r="Q148" i="12"/>
  <c r="P148" i="12"/>
  <c r="O148" i="12"/>
  <c r="N148" i="12"/>
  <c r="M148" i="12"/>
  <c r="L148" i="12"/>
  <c r="K148" i="12"/>
  <c r="J148" i="12"/>
  <c r="I148" i="12"/>
  <c r="H148" i="12"/>
  <c r="G148" i="12"/>
  <c r="F148" i="12"/>
  <c r="E148" i="12"/>
  <c r="D148" i="12"/>
  <c r="C148" i="12"/>
  <c r="R147" i="12"/>
  <c r="Q147" i="12"/>
  <c r="P147" i="12"/>
  <c r="O147" i="12"/>
  <c r="N147" i="12"/>
  <c r="M147" i="12"/>
  <c r="L147" i="12"/>
  <c r="K147" i="12"/>
  <c r="J147" i="12"/>
  <c r="I147" i="12"/>
  <c r="H147" i="12"/>
  <c r="G147" i="12"/>
  <c r="F147" i="12"/>
  <c r="E147" i="12"/>
  <c r="D147" i="12"/>
  <c r="C147" i="12"/>
  <c r="R146" i="12"/>
  <c r="Q146" i="12"/>
  <c r="P146" i="12"/>
  <c r="O146" i="12"/>
  <c r="N146" i="12"/>
  <c r="M146" i="12"/>
  <c r="L146" i="12"/>
  <c r="K146" i="12"/>
  <c r="J146" i="12"/>
  <c r="I146" i="12"/>
  <c r="H146" i="12"/>
  <c r="G146" i="12"/>
  <c r="F146" i="12"/>
  <c r="E146" i="12"/>
  <c r="D146" i="12"/>
  <c r="C146" i="12"/>
  <c r="R145" i="12"/>
  <c r="Q145" i="12"/>
  <c r="P145" i="12"/>
  <c r="O145" i="12"/>
  <c r="N145" i="12"/>
  <c r="M145" i="12"/>
  <c r="L145" i="12"/>
  <c r="K145" i="12"/>
  <c r="J145" i="12"/>
  <c r="I145" i="12"/>
  <c r="H145" i="12"/>
  <c r="G145" i="12"/>
  <c r="F145" i="12"/>
  <c r="E145" i="12"/>
  <c r="D145" i="12"/>
  <c r="C145" i="12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D144" i="12"/>
  <c r="C144" i="12"/>
  <c r="R143" i="12"/>
  <c r="Q143" i="12"/>
  <c r="P143" i="12"/>
  <c r="O143" i="12"/>
  <c r="N143" i="12"/>
  <c r="M143" i="12"/>
  <c r="L143" i="12"/>
  <c r="K143" i="12"/>
  <c r="J143" i="12"/>
  <c r="I143" i="12"/>
  <c r="H143" i="12"/>
  <c r="G143" i="12"/>
  <c r="F143" i="12"/>
  <c r="E143" i="12"/>
  <c r="D143" i="12"/>
  <c r="C143" i="12"/>
  <c r="R142" i="12"/>
  <c r="Q142" i="12"/>
  <c r="P142" i="12"/>
  <c r="O142" i="12"/>
  <c r="N142" i="12"/>
  <c r="M142" i="12"/>
  <c r="L142" i="12"/>
  <c r="K142" i="12"/>
  <c r="J142" i="12"/>
  <c r="I142" i="12"/>
  <c r="H142" i="12"/>
  <c r="G142" i="12"/>
  <c r="F142" i="12"/>
  <c r="E142" i="12"/>
  <c r="D142" i="12"/>
  <c r="C142" i="12"/>
  <c r="R141" i="12"/>
  <c r="Q141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R139" i="12"/>
  <c r="Q139" i="12"/>
  <c r="P139" i="12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R138" i="12"/>
  <c r="Q138" i="12"/>
  <c r="P138" i="12"/>
  <c r="O138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R137" i="12"/>
  <c r="Q137" i="12"/>
  <c r="P137" i="12"/>
  <c r="O137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R135" i="12"/>
  <c r="Q135" i="12"/>
  <c r="P135" i="12"/>
  <c r="O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R133" i="12"/>
  <c r="Q133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R131" i="12"/>
  <c r="Q131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R127" i="12"/>
  <c r="Q127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R126" i="12"/>
  <c r="Q126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R118" i="12"/>
  <c r="Q118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R222" i="11"/>
  <c r="Q222" i="11"/>
  <c r="P222" i="11"/>
  <c r="O222" i="11"/>
  <c r="N222" i="11"/>
  <c r="M222" i="11"/>
  <c r="L222" i="11"/>
  <c r="K222" i="11"/>
  <c r="J222" i="11"/>
  <c r="I222" i="11"/>
  <c r="H222" i="11"/>
  <c r="G222" i="11"/>
  <c r="F222" i="11"/>
  <c r="E222" i="11"/>
  <c r="D222" i="11"/>
  <c r="C222" i="11"/>
  <c r="R221" i="11"/>
  <c r="Q221" i="11"/>
  <c r="P221" i="11"/>
  <c r="O221" i="11"/>
  <c r="N221" i="11"/>
  <c r="M221" i="11"/>
  <c r="L221" i="11"/>
  <c r="K221" i="11"/>
  <c r="J221" i="11"/>
  <c r="I221" i="11"/>
  <c r="H221" i="11"/>
  <c r="G221" i="11"/>
  <c r="F221" i="11"/>
  <c r="E221" i="11"/>
  <c r="D221" i="11"/>
  <c r="C221" i="11"/>
  <c r="R220" i="11"/>
  <c r="Q220" i="11"/>
  <c r="P220" i="11"/>
  <c r="O220" i="11"/>
  <c r="N220" i="11"/>
  <c r="M220" i="11"/>
  <c r="L220" i="11"/>
  <c r="K220" i="11"/>
  <c r="J220" i="11"/>
  <c r="I220" i="11"/>
  <c r="H220" i="11"/>
  <c r="G220" i="11"/>
  <c r="F220" i="11"/>
  <c r="E220" i="11"/>
  <c r="D220" i="11"/>
  <c r="C220" i="11"/>
  <c r="R219" i="11"/>
  <c r="Q219" i="11"/>
  <c r="P219" i="11"/>
  <c r="O219" i="11"/>
  <c r="N219" i="11"/>
  <c r="M219" i="11"/>
  <c r="L219" i="11"/>
  <c r="K219" i="11"/>
  <c r="J219" i="11"/>
  <c r="I219" i="11"/>
  <c r="H219" i="11"/>
  <c r="G219" i="11"/>
  <c r="F219" i="11"/>
  <c r="E219" i="11"/>
  <c r="D219" i="11"/>
  <c r="C219" i="11"/>
  <c r="R218" i="11"/>
  <c r="Q218" i="11"/>
  <c r="P218" i="11"/>
  <c r="O218" i="11"/>
  <c r="N218" i="11"/>
  <c r="M218" i="11"/>
  <c r="L218" i="11"/>
  <c r="K218" i="11"/>
  <c r="J218" i="11"/>
  <c r="I218" i="11"/>
  <c r="H218" i="11"/>
  <c r="G218" i="11"/>
  <c r="F218" i="11"/>
  <c r="E218" i="11"/>
  <c r="D218" i="11"/>
  <c r="C218" i="11"/>
  <c r="R217" i="11"/>
  <c r="Q217" i="11"/>
  <c r="P217" i="11"/>
  <c r="O217" i="11"/>
  <c r="N217" i="11"/>
  <c r="M217" i="11"/>
  <c r="L217" i="11"/>
  <c r="K217" i="11"/>
  <c r="J217" i="11"/>
  <c r="I217" i="11"/>
  <c r="H217" i="11"/>
  <c r="G217" i="11"/>
  <c r="F217" i="11"/>
  <c r="E217" i="11"/>
  <c r="D217" i="11"/>
  <c r="C217" i="11"/>
  <c r="R216" i="11"/>
  <c r="Q216" i="11"/>
  <c r="P216" i="11"/>
  <c r="O216" i="11"/>
  <c r="N216" i="11"/>
  <c r="M216" i="11"/>
  <c r="L216" i="11"/>
  <c r="K216" i="11"/>
  <c r="J216" i="11"/>
  <c r="I216" i="11"/>
  <c r="H216" i="11"/>
  <c r="G216" i="11"/>
  <c r="F216" i="11"/>
  <c r="E216" i="11"/>
  <c r="D216" i="11"/>
  <c r="C216" i="11"/>
  <c r="R215" i="11"/>
  <c r="Q215" i="11"/>
  <c r="P215" i="11"/>
  <c r="O215" i="11"/>
  <c r="N215" i="11"/>
  <c r="M215" i="11"/>
  <c r="L215" i="11"/>
  <c r="K215" i="11"/>
  <c r="J215" i="11"/>
  <c r="I215" i="11"/>
  <c r="H215" i="11"/>
  <c r="G215" i="11"/>
  <c r="F215" i="11"/>
  <c r="E215" i="11"/>
  <c r="D215" i="11"/>
  <c r="C215" i="11"/>
  <c r="R214" i="11"/>
  <c r="Q214" i="11"/>
  <c r="P214" i="11"/>
  <c r="O214" i="11"/>
  <c r="N214" i="11"/>
  <c r="M214" i="11"/>
  <c r="L214" i="11"/>
  <c r="K214" i="11"/>
  <c r="J214" i="11"/>
  <c r="I214" i="11"/>
  <c r="H214" i="11"/>
  <c r="G214" i="11"/>
  <c r="F214" i="11"/>
  <c r="E214" i="11"/>
  <c r="D214" i="11"/>
  <c r="C214" i="11"/>
  <c r="R213" i="11"/>
  <c r="Q213" i="11"/>
  <c r="P213" i="11"/>
  <c r="O213" i="11"/>
  <c r="N213" i="11"/>
  <c r="M213" i="11"/>
  <c r="L213" i="11"/>
  <c r="K213" i="11"/>
  <c r="J213" i="11"/>
  <c r="I213" i="11"/>
  <c r="H213" i="11"/>
  <c r="G213" i="11"/>
  <c r="F213" i="11"/>
  <c r="E213" i="11"/>
  <c r="D213" i="11"/>
  <c r="C213" i="11"/>
  <c r="R212" i="11"/>
  <c r="Q212" i="11"/>
  <c r="P212" i="11"/>
  <c r="O212" i="11"/>
  <c r="N212" i="11"/>
  <c r="M212" i="11"/>
  <c r="L212" i="11"/>
  <c r="K212" i="11"/>
  <c r="J212" i="11"/>
  <c r="I212" i="11"/>
  <c r="H212" i="11"/>
  <c r="G212" i="11"/>
  <c r="F212" i="11"/>
  <c r="E212" i="11"/>
  <c r="D212" i="11"/>
  <c r="C212" i="11"/>
  <c r="R211" i="11"/>
  <c r="Q211" i="11"/>
  <c r="P211" i="11"/>
  <c r="O211" i="11"/>
  <c r="N211" i="11"/>
  <c r="M211" i="11"/>
  <c r="L211" i="11"/>
  <c r="K211" i="11"/>
  <c r="J211" i="11"/>
  <c r="I211" i="11"/>
  <c r="H211" i="11"/>
  <c r="G211" i="11"/>
  <c r="F211" i="11"/>
  <c r="E211" i="11"/>
  <c r="D211" i="11"/>
  <c r="C211" i="11"/>
  <c r="R210" i="11"/>
  <c r="Q210" i="11"/>
  <c r="P210" i="11"/>
  <c r="O210" i="11"/>
  <c r="N210" i="11"/>
  <c r="M210" i="11"/>
  <c r="L210" i="11"/>
  <c r="K210" i="11"/>
  <c r="J210" i="11"/>
  <c r="I210" i="11"/>
  <c r="H210" i="11"/>
  <c r="G210" i="11"/>
  <c r="F210" i="11"/>
  <c r="E210" i="11"/>
  <c r="D210" i="11"/>
  <c r="C210" i="11"/>
  <c r="R209" i="11"/>
  <c r="Q209" i="11"/>
  <c r="P209" i="11"/>
  <c r="O209" i="11"/>
  <c r="N209" i="11"/>
  <c r="M209" i="11"/>
  <c r="L209" i="11"/>
  <c r="K209" i="11"/>
  <c r="J209" i="11"/>
  <c r="I209" i="11"/>
  <c r="H209" i="11"/>
  <c r="G209" i="11"/>
  <c r="F209" i="11"/>
  <c r="E209" i="11"/>
  <c r="D209" i="11"/>
  <c r="C209" i="11"/>
  <c r="R208" i="11"/>
  <c r="Q208" i="11"/>
  <c r="P208" i="11"/>
  <c r="O208" i="11"/>
  <c r="N208" i="11"/>
  <c r="M208" i="11"/>
  <c r="L208" i="11"/>
  <c r="K208" i="11"/>
  <c r="J208" i="11"/>
  <c r="I208" i="11"/>
  <c r="H208" i="11"/>
  <c r="G208" i="11"/>
  <c r="F208" i="11"/>
  <c r="E208" i="11"/>
  <c r="D208" i="11"/>
  <c r="C208" i="11"/>
  <c r="R207" i="11"/>
  <c r="Q207" i="11"/>
  <c r="P207" i="11"/>
  <c r="O207" i="11"/>
  <c r="N207" i="11"/>
  <c r="M207" i="11"/>
  <c r="L207" i="11"/>
  <c r="K207" i="11"/>
  <c r="J207" i="11"/>
  <c r="I207" i="11"/>
  <c r="H207" i="11"/>
  <c r="G207" i="11"/>
  <c r="F207" i="11"/>
  <c r="E207" i="11"/>
  <c r="D207" i="11"/>
  <c r="C207" i="11"/>
  <c r="R206" i="11"/>
  <c r="Q206" i="11"/>
  <c r="P206" i="11"/>
  <c r="O206" i="11"/>
  <c r="N206" i="11"/>
  <c r="M206" i="11"/>
  <c r="L206" i="11"/>
  <c r="K206" i="11"/>
  <c r="J206" i="11"/>
  <c r="I206" i="11"/>
  <c r="H206" i="11"/>
  <c r="G206" i="11"/>
  <c r="F206" i="11"/>
  <c r="E206" i="11"/>
  <c r="D206" i="11"/>
  <c r="C206" i="11"/>
  <c r="R205" i="11"/>
  <c r="Q205" i="11"/>
  <c r="P205" i="11"/>
  <c r="O205" i="11"/>
  <c r="N205" i="11"/>
  <c r="M205" i="11"/>
  <c r="L205" i="11"/>
  <c r="K205" i="11"/>
  <c r="J205" i="11"/>
  <c r="I205" i="11"/>
  <c r="H205" i="11"/>
  <c r="G205" i="11"/>
  <c r="F205" i="11"/>
  <c r="E205" i="11"/>
  <c r="D205" i="11"/>
  <c r="C205" i="11"/>
  <c r="R204" i="11"/>
  <c r="Q204" i="11"/>
  <c r="P204" i="11"/>
  <c r="O204" i="11"/>
  <c r="N204" i="11"/>
  <c r="M204" i="11"/>
  <c r="L204" i="11"/>
  <c r="K204" i="11"/>
  <c r="J204" i="11"/>
  <c r="I204" i="11"/>
  <c r="H204" i="11"/>
  <c r="G204" i="11"/>
  <c r="F204" i="11"/>
  <c r="E204" i="11"/>
  <c r="D204" i="11"/>
  <c r="C204" i="11"/>
  <c r="R203" i="11"/>
  <c r="Q203" i="11"/>
  <c r="P203" i="11"/>
  <c r="O203" i="11"/>
  <c r="N203" i="11"/>
  <c r="M203" i="11"/>
  <c r="L203" i="11"/>
  <c r="K203" i="11"/>
  <c r="J203" i="11"/>
  <c r="I203" i="11"/>
  <c r="H203" i="11"/>
  <c r="G203" i="11"/>
  <c r="F203" i="11"/>
  <c r="E203" i="11"/>
  <c r="D203" i="11"/>
  <c r="C203" i="11"/>
  <c r="R202" i="11"/>
  <c r="Q202" i="11"/>
  <c r="P202" i="11"/>
  <c r="O202" i="11"/>
  <c r="N202" i="11"/>
  <c r="M202" i="11"/>
  <c r="L202" i="11"/>
  <c r="K202" i="11"/>
  <c r="J202" i="11"/>
  <c r="I202" i="11"/>
  <c r="H202" i="11"/>
  <c r="G202" i="11"/>
  <c r="F202" i="11"/>
  <c r="E202" i="11"/>
  <c r="D202" i="11"/>
  <c r="C202" i="11"/>
  <c r="R201" i="11"/>
  <c r="Q201" i="11"/>
  <c r="P201" i="11"/>
  <c r="O201" i="11"/>
  <c r="N201" i="11"/>
  <c r="M201" i="11"/>
  <c r="L201" i="11"/>
  <c r="K201" i="11"/>
  <c r="J201" i="11"/>
  <c r="I201" i="11"/>
  <c r="H201" i="11"/>
  <c r="G201" i="11"/>
  <c r="F201" i="11"/>
  <c r="E201" i="11"/>
  <c r="D201" i="11"/>
  <c r="C201" i="11"/>
  <c r="R200" i="11"/>
  <c r="Q200" i="11"/>
  <c r="P200" i="11"/>
  <c r="O200" i="11"/>
  <c r="N200" i="11"/>
  <c r="M200" i="11"/>
  <c r="L200" i="11"/>
  <c r="K200" i="11"/>
  <c r="J200" i="11"/>
  <c r="I200" i="11"/>
  <c r="H200" i="11"/>
  <c r="G200" i="11"/>
  <c r="F200" i="11"/>
  <c r="E200" i="11"/>
  <c r="D200" i="11"/>
  <c r="C200" i="11"/>
  <c r="R199" i="11"/>
  <c r="Q199" i="11"/>
  <c r="P199" i="11"/>
  <c r="O199" i="11"/>
  <c r="N199" i="11"/>
  <c r="M199" i="11"/>
  <c r="L199" i="11"/>
  <c r="K199" i="11"/>
  <c r="J199" i="11"/>
  <c r="I199" i="11"/>
  <c r="H199" i="11"/>
  <c r="G199" i="11"/>
  <c r="F199" i="11"/>
  <c r="E199" i="11"/>
  <c r="D199" i="11"/>
  <c r="C199" i="11"/>
  <c r="R198" i="11"/>
  <c r="Q198" i="11"/>
  <c r="P198" i="11"/>
  <c r="O198" i="11"/>
  <c r="N198" i="11"/>
  <c r="M198" i="11"/>
  <c r="L198" i="11"/>
  <c r="K198" i="11"/>
  <c r="J198" i="11"/>
  <c r="I198" i="11"/>
  <c r="H198" i="11"/>
  <c r="G198" i="11"/>
  <c r="F198" i="11"/>
  <c r="E198" i="11"/>
  <c r="D198" i="11"/>
  <c r="C198" i="11"/>
  <c r="R197" i="11"/>
  <c r="Q197" i="11"/>
  <c r="P197" i="11"/>
  <c r="O197" i="11"/>
  <c r="N197" i="11"/>
  <c r="M197" i="11"/>
  <c r="L197" i="11"/>
  <c r="K197" i="11"/>
  <c r="J197" i="11"/>
  <c r="I197" i="11"/>
  <c r="H197" i="11"/>
  <c r="G197" i="11"/>
  <c r="F197" i="11"/>
  <c r="E197" i="11"/>
  <c r="D197" i="11"/>
  <c r="C197" i="11"/>
  <c r="R196" i="11"/>
  <c r="Q196" i="11"/>
  <c r="P196" i="11"/>
  <c r="O196" i="11"/>
  <c r="N196" i="11"/>
  <c r="M196" i="11"/>
  <c r="L196" i="11"/>
  <c r="K196" i="11"/>
  <c r="J196" i="11"/>
  <c r="I196" i="11"/>
  <c r="H196" i="11"/>
  <c r="G196" i="11"/>
  <c r="F196" i="11"/>
  <c r="E196" i="11"/>
  <c r="D196" i="11"/>
  <c r="C196" i="11"/>
  <c r="R195" i="11"/>
  <c r="Q195" i="11"/>
  <c r="P195" i="11"/>
  <c r="O195" i="11"/>
  <c r="N195" i="11"/>
  <c r="M195" i="11"/>
  <c r="L195" i="11"/>
  <c r="K195" i="11"/>
  <c r="J195" i="11"/>
  <c r="I195" i="11"/>
  <c r="H195" i="11"/>
  <c r="G195" i="11"/>
  <c r="F195" i="11"/>
  <c r="E195" i="11"/>
  <c r="D195" i="11"/>
  <c r="C195" i="11"/>
  <c r="R194" i="11"/>
  <c r="Q194" i="11"/>
  <c r="P194" i="11"/>
  <c r="O194" i="11"/>
  <c r="N194" i="11"/>
  <c r="M194" i="11"/>
  <c r="L194" i="11"/>
  <c r="K194" i="11"/>
  <c r="J194" i="11"/>
  <c r="I194" i="11"/>
  <c r="H194" i="11"/>
  <c r="G194" i="11"/>
  <c r="F194" i="11"/>
  <c r="E194" i="11"/>
  <c r="D194" i="11"/>
  <c r="C194" i="11"/>
  <c r="R193" i="11"/>
  <c r="Q193" i="11"/>
  <c r="P193" i="11"/>
  <c r="O193" i="11"/>
  <c r="N193" i="11"/>
  <c r="M193" i="11"/>
  <c r="L193" i="11"/>
  <c r="K193" i="11"/>
  <c r="J193" i="11"/>
  <c r="I193" i="11"/>
  <c r="H193" i="11"/>
  <c r="G193" i="11"/>
  <c r="F193" i="11"/>
  <c r="E193" i="11"/>
  <c r="D193" i="11"/>
  <c r="C193" i="11"/>
  <c r="R192" i="11"/>
  <c r="Q192" i="11"/>
  <c r="P192" i="11"/>
  <c r="O192" i="11"/>
  <c r="N192" i="11"/>
  <c r="M192" i="11"/>
  <c r="L192" i="11"/>
  <c r="K192" i="11"/>
  <c r="J192" i="11"/>
  <c r="I192" i="11"/>
  <c r="H192" i="11"/>
  <c r="G192" i="11"/>
  <c r="F192" i="11"/>
  <c r="E192" i="11"/>
  <c r="D192" i="11"/>
  <c r="C192" i="11"/>
  <c r="R191" i="11"/>
  <c r="Q191" i="11"/>
  <c r="P191" i="11"/>
  <c r="O191" i="11"/>
  <c r="N191" i="11"/>
  <c r="M191" i="11"/>
  <c r="L191" i="11"/>
  <c r="K191" i="11"/>
  <c r="J191" i="11"/>
  <c r="I191" i="11"/>
  <c r="H191" i="11"/>
  <c r="G191" i="11"/>
  <c r="F191" i="11"/>
  <c r="E191" i="11"/>
  <c r="D191" i="11"/>
  <c r="C191" i="11"/>
  <c r="R190" i="11"/>
  <c r="Q190" i="11"/>
  <c r="P190" i="11"/>
  <c r="O190" i="11"/>
  <c r="N190" i="11"/>
  <c r="M190" i="11"/>
  <c r="L190" i="11"/>
  <c r="K190" i="11"/>
  <c r="J190" i="11"/>
  <c r="I190" i="11"/>
  <c r="H190" i="11"/>
  <c r="G190" i="11"/>
  <c r="F190" i="11"/>
  <c r="E190" i="11"/>
  <c r="D190" i="11"/>
  <c r="C190" i="11"/>
  <c r="R189" i="11"/>
  <c r="Q189" i="11"/>
  <c r="P189" i="11"/>
  <c r="O189" i="11"/>
  <c r="N189" i="11"/>
  <c r="M189" i="11"/>
  <c r="L189" i="11"/>
  <c r="K189" i="11"/>
  <c r="J189" i="11"/>
  <c r="I189" i="11"/>
  <c r="H189" i="11"/>
  <c r="G189" i="11"/>
  <c r="F189" i="11"/>
  <c r="E189" i="11"/>
  <c r="D189" i="11"/>
  <c r="C189" i="11"/>
  <c r="R188" i="11"/>
  <c r="Q188" i="11"/>
  <c r="P188" i="11"/>
  <c r="O188" i="11"/>
  <c r="N188" i="11"/>
  <c r="M188" i="11"/>
  <c r="L188" i="11"/>
  <c r="K188" i="11"/>
  <c r="J188" i="11"/>
  <c r="I188" i="11"/>
  <c r="H188" i="11"/>
  <c r="G188" i="11"/>
  <c r="F188" i="11"/>
  <c r="E188" i="11"/>
  <c r="D188" i="11"/>
  <c r="C188" i="11"/>
  <c r="R187" i="11"/>
  <c r="Q187" i="11"/>
  <c r="P187" i="11"/>
  <c r="O187" i="11"/>
  <c r="N187" i="11"/>
  <c r="M187" i="11"/>
  <c r="L187" i="11"/>
  <c r="K187" i="11"/>
  <c r="J187" i="11"/>
  <c r="I187" i="11"/>
  <c r="H187" i="11"/>
  <c r="G187" i="11"/>
  <c r="F187" i="11"/>
  <c r="E187" i="11"/>
  <c r="D187" i="11"/>
  <c r="C187" i="11"/>
  <c r="R186" i="11"/>
  <c r="Q186" i="11"/>
  <c r="P186" i="11"/>
  <c r="O186" i="11"/>
  <c r="N186" i="11"/>
  <c r="M186" i="11"/>
  <c r="L186" i="11"/>
  <c r="K186" i="11"/>
  <c r="J186" i="11"/>
  <c r="I186" i="11"/>
  <c r="H186" i="11"/>
  <c r="G186" i="11"/>
  <c r="F186" i="11"/>
  <c r="E186" i="11"/>
  <c r="D186" i="11"/>
  <c r="C186" i="11"/>
  <c r="R185" i="11"/>
  <c r="Q185" i="11"/>
  <c r="P185" i="11"/>
  <c r="O185" i="11"/>
  <c r="N185" i="11"/>
  <c r="M185" i="11"/>
  <c r="L185" i="11"/>
  <c r="K185" i="11"/>
  <c r="J185" i="11"/>
  <c r="I185" i="11"/>
  <c r="H185" i="11"/>
  <c r="G185" i="11"/>
  <c r="F185" i="11"/>
  <c r="E185" i="11"/>
  <c r="D185" i="11"/>
  <c r="C185" i="11"/>
  <c r="R184" i="11"/>
  <c r="Q184" i="11"/>
  <c r="P184" i="11"/>
  <c r="O184" i="11"/>
  <c r="N184" i="11"/>
  <c r="M184" i="11"/>
  <c r="L184" i="11"/>
  <c r="K184" i="11"/>
  <c r="J184" i="11"/>
  <c r="I184" i="11"/>
  <c r="H184" i="11"/>
  <c r="G184" i="11"/>
  <c r="F184" i="11"/>
  <c r="E184" i="11"/>
  <c r="D184" i="11"/>
  <c r="C184" i="11"/>
  <c r="R183" i="11"/>
  <c r="Q183" i="11"/>
  <c r="P183" i="11"/>
  <c r="O183" i="11"/>
  <c r="N183" i="11"/>
  <c r="M183" i="11"/>
  <c r="L183" i="11"/>
  <c r="K183" i="11"/>
  <c r="J183" i="11"/>
  <c r="I183" i="11"/>
  <c r="H183" i="11"/>
  <c r="G183" i="11"/>
  <c r="F183" i="11"/>
  <c r="E183" i="11"/>
  <c r="D183" i="11"/>
  <c r="C183" i="11"/>
  <c r="R182" i="11"/>
  <c r="Q182" i="11"/>
  <c r="P182" i="11"/>
  <c r="O182" i="11"/>
  <c r="N182" i="11"/>
  <c r="M182" i="11"/>
  <c r="L182" i="11"/>
  <c r="K182" i="11"/>
  <c r="J182" i="11"/>
  <c r="I182" i="11"/>
  <c r="H182" i="11"/>
  <c r="G182" i="11"/>
  <c r="F182" i="11"/>
  <c r="E182" i="11"/>
  <c r="D182" i="11"/>
  <c r="C182" i="11"/>
  <c r="R181" i="11"/>
  <c r="Q181" i="11"/>
  <c r="P181" i="11"/>
  <c r="O181" i="11"/>
  <c r="N181" i="11"/>
  <c r="M181" i="11"/>
  <c r="L181" i="11"/>
  <c r="K181" i="11"/>
  <c r="J181" i="11"/>
  <c r="I181" i="11"/>
  <c r="H181" i="11"/>
  <c r="G181" i="11"/>
  <c r="F181" i="11"/>
  <c r="E181" i="11"/>
  <c r="D181" i="11"/>
  <c r="C181" i="11"/>
  <c r="R180" i="11"/>
  <c r="Q180" i="11"/>
  <c r="P180" i="11"/>
  <c r="O180" i="11"/>
  <c r="N180" i="11"/>
  <c r="M180" i="11"/>
  <c r="L180" i="11"/>
  <c r="K180" i="11"/>
  <c r="J180" i="11"/>
  <c r="I180" i="11"/>
  <c r="H180" i="11"/>
  <c r="G180" i="11"/>
  <c r="F180" i="11"/>
  <c r="E180" i="11"/>
  <c r="D180" i="11"/>
  <c r="C180" i="11"/>
  <c r="R179" i="11"/>
  <c r="Q179" i="11"/>
  <c r="P179" i="11"/>
  <c r="O179" i="11"/>
  <c r="N179" i="11"/>
  <c r="M179" i="11"/>
  <c r="L179" i="11"/>
  <c r="K179" i="11"/>
  <c r="J179" i="11"/>
  <c r="I179" i="11"/>
  <c r="H179" i="11"/>
  <c r="G179" i="11"/>
  <c r="F179" i="11"/>
  <c r="E179" i="11"/>
  <c r="D179" i="11"/>
  <c r="C179" i="11"/>
  <c r="R178" i="11"/>
  <c r="Q178" i="11"/>
  <c r="P178" i="11"/>
  <c r="O178" i="11"/>
  <c r="N178" i="11"/>
  <c r="M178" i="11"/>
  <c r="L178" i="11"/>
  <c r="K178" i="11"/>
  <c r="J178" i="11"/>
  <c r="I178" i="11"/>
  <c r="H178" i="11"/>
  <c r="G178" i="11"/>
  <c r="F178" i="11"/>
  <c r="E178" i="11"/>
  <c r="D178" i="11"/>
  <c r="C178" i="11"/>
  <c r="R177" i="11"/>
  <c r="Q177" i="11"/>
  <c r="P177" i="11"/>
  <c r="O177" i="11"/>
  <c r="N177" i="11"/>
  <c r="M177" i="11"/>
  <c r="L177" i="11"/>
  <c r="K177" i="11"/>
  <c r="J177" i="11"/>
  <c r="I177" i="11"/>
  <c r="H177" i="11"/>
  <c r="G177" i="11"/>
  <c r="F177" i="11"/>
  <c r="E177" i="11"/>
  <c r="D177" i="11"/>
  <c r="C177" i="11"/>
  <c r="R176" i="11"/>
  <c r="Q176" i="11"/>
  <c r="P176" i="11"/>
  <c r="O176" i="11"/>
  <c r="N176" i="11"/>
  <c r="M176" i="11"/>
  <c r="L176" i="11"/>
  <c r="K176" i="11"/>
  <c r="J176" i="11"/>
  <c r="I176" i="11"/>
  <c r="H176" i="11"/>
  <c r="G176" i="11"/>
  <c r="F176" i="11"/>
  <c r="E176" i="11"/>
  <c r="D176" i="11"/>
  <c r="C176" i="11"/>
  <c r="R175" i="11"/>
  <c r="Q175" i="11"/>
  <c r="P175" i="11"/>
  <c r="O175" i="11"/>
  <c r="N175" i="11"/>
  <c r="M175" i="11"/>
  <c r="L175" i="11"/>
  <c r="K175" i="11"/>
  <c r="J175" i="11"/>
  <c r="I175" i="11"/>
  <c r="H175" i="11"/>
  <c r="G175" i="11"/>
  <c r="F175" i="11"/>
  <c r="E175" i="11"/>
  <c r="D175" i="11"/>
  <c r="C175" i="11"/>
  <c r="R174" i="11"/>
  <c r="Q174" i="11"/>
  <c r="P174" i="11"/>
  <c r="O174" i="11"/>
  <c r="N174" i="11"/>
  <c r="M174" i="11"/>
  <c r="L174" i="11"/>
  <c r="K174" i="11"/>
  <c r="J174" i="11"/>
  <c r="I174" i="11"/>
  <c r="H174" i="11"/>
  <c r="G174" i="11"/>
  <c r="F174" i="11"/>
  <c r="E174" i="11"/>
  <c r="D174" i="11"/>
  <c r="C174" i="11"/>
  <c r="R173" i="11"/>
  <c r="Q173" i="11"/>
  <c r="P173" i="11"/>
  <c r="O173" i="11"/>
  <c r="N173" i="11"/>
  <c r="M173" i="11"/>
  <c r="L173" i="11"/>
  <c r="K173" i="11"/>
  <c r="J173" i="11"/>
  <c r="I173" i="11"/>
  <c r="H173" i="11"/>
  <c r="G173" i="11"/>
  <c r="F173" i="11"/>
  <c r="E173" i="11"/>
  <c r="D173" i="11"/>
  <c r="C173" i="11"/>
  <c r="R172" i="11"/>
  <c r="Q172" i="11"/>
  <c r="P172" i="11"/>
  <c r="O172" i="11"/>
  <c r="N172" i="11"/>
  <c r="M172" i="11"/>
  <c r="L172" i="11"/>
  <c r="K172" i="11"/>
  <c r="J172" i="11"/>
  <c r="I172" i="11"/>
  <c r="H172" i="11"/>
  <c r="G172" i="11"/>
  <c r="F172" i="11"/>
  <c r="E172" i="11"/>
  <c r="D172" i="11"/>
  <c r="C172" i="11"/>
  <c r="R171" i="11"/>
  <c r="Q171" i="11"/>
  <c r="P171" i="11"/>
  <c r="O171" i="11"/>
  <c r="N171" i="11"/>
  <c r="M171" i="11"/>
  <c r="L171" i="11"/>
  <c r="K171" i="11"/>
  <c r="J171" i="11"/>
  <c r="I171" i="11"/>
  <c r="H171" i="11"/>
  <c r="G171" i="11"/>
  <c r="F171" i="11"/>
  <c r="E171" i="11"/>
  <c r="D171" i="11"/>
  <c r="C171" i="11"/>
  <c r="R170" i="11"/>
  <c r="Q170" i="11"/>
  <c r="P170" i="11"/>
  <c r="O170" i="11"/>
  <c r="N170" i="11"/>
  <c r="M170" i="11"/>
  <c r="L170" i="11"/>
  <c r="K170" i="11"/>
  <c r="J170" i="11"/>
  <c r="I170" i="11"/>
  <c r="H170" i="11"/>
  <c r="G170" i="11"/>
  <c r="F170" i="11"/>
  <c r="E170" i="11"/>
  <c r="D170" i="11"/>
  <c r="C170" i="11"/>
  <c r="R169" i="11"/>
  <c r="Q169" i="11"/>
  <c r="P169" i="11"/>
  <c r="O169" i="11"/>
  <c r="N169" i="11"/>
  <c r="M169" i="11"/>
  <c r="L169" i="11"/>
  <c r="K169" i="11"/>
  <c r="J169" i="11"/>
  <c r="I169" i="11"/>
  <c r="H169" i="11"/>
  <c r="G169" i="11"/>
  <c r="F169" i="11"/>
  <c r="E169" i="11"/>
  <c r="D169" i="11"/>
  <c r="C169" i="11"/>
  <c r="R168" i="11"/>
  <c r="Q168" i="11"/>
  <c r="P168" i="11"/>
  <c r="O168" i="11"/>
  <c r="N168" i="11"/>
  <c r="M168" i="11"/>
  <c r="L168" i="11"/>
  <c r="K168" i="11"/>
  <c r="J168" i="11"/>
  <c r="I168" i="11"/>
  <c r="H168" i="11"/>
  <c r="G168" i="11"/>
  <c r="F168" i="11"/>
  <c r="E168" i="11"/>
  <c r="D168" i="11"/>
  <c r="C168" i="11"/>
  <c r="R167" i="11"/>
  <c r="Q167" i="11"/>
  <c r="P167" i="11"/>
  <c r="O167" i="11"/>
  <c r="N167" i="11"/>
  <c r="M167" i="11"/>
  <c r="L167" i="11"/>
  <c r="K167" i="11"/>
  <c r="J167" i="11"/>
  <c r="I167" i="11"/>
  <c r="H167" i="11"/>
  <c r="G167" i="11"/>
  <c r="F167" i="11"/>
  <c r="E167" i="11"/>
  <c r="D167" i="11"/>
  <c r="C167" i="11"/>
  <c r="R166" i="11"/>
  <c r="Q166" i="11"/>
  <c r="P166" i="11"/>
  <c r="O166" i="11"/>
  <c r="N166" i="11"/>
  <c r="M166" i="11"/>
  <c r="L166" i="11"/>
  <c r="K166" i="11"/>
  <c r="J166" i="11"/>
  <c r="I166" i="11"/>
  <c r="H166" i="11"/>
  <c r="G166" i="11"/>
  <c r="F166" i="11"/>
  <c r="E166" i="11"/>
  <c r="D166" i="11"/>
  <c r="C166" i="11"/>
  <c r="R165" i="11"/>
  <c r="Q165" i="11"/>
  <c r="P165" i="11"/>
  <c r="O165" i="11"/>
  <c r="N165" i="11"/>
  <c r="M165" i="11"/>
  <c r="L165" i="11"/>
  <c r="K165" i="11"/>
  <c r="J165" i="11"/>
  <c r="I165" i="11"/>
  <c r="H165" i="11"/>
  <c r="G165" i="11"/>
  <c r="F165" i="11"/>
  <c r="E165" i="11"/>
  <c r="D165" i="11"/>
  <c r="C165" i="11"/>
  <c r="R164" i="11"/>
  <c r="Q164" i="11"/>
  <c r="P164" i="11"/>
  <c r="O164" i="11"/>
  <c r="N164" i="11"/>
  <c r="M164" i="11"/>
  <c r="L164" i="11"/>
  <c r="K164" i="11"/>
  <c r="J164" i="11"/>
  <c r="I164" i="11"/>
  <c r="H164" i="11"/>
  <c r="G164" i="11"/>
  <c r="F164" i="11"/>
  <c r="E164" i="11"/>
  <c r="D164" i="11"/>
  <c r="C164" i="11"/>
  <c r="R163" i="11"/>
  <c r="Q163" i="11"/>
  <c r="P163" i="11"/>
  <c r="O163" i="11"/>
  <c r="N163" i="11"/>
  <c r="M163" i="11"/>
  <c r="L163" i="11"/>
  <c r="K163" i="11"/>
  <c r="J163" i="11"/>
  <c r="I163" i="11"/>
  <c r="H163" i="11"/>
  <c r="G163" i="11"/>
  <c r="F163" i="11"/>
  <c r="E163" i="11"/>
  <c r="D163" i="11"/>
  <c r="C163" i="11"/>
  <c r="R162" i="11"/>
  <c r="Q162" i="11"/>
  <c r="P162" i="11"/>
  <c r="O162" i="11"/>
  <c r="N162" i="11"/>
  <c r="M162" i="11"/>
  <c r="L162" i="11"/>
  <c r="K162" i="11"/>
  <c r="J162" i="11"/>
  <c r="I162" i="11"/>
  <c r="H162" i="11"/>
  <c r="G162" i="11"/>
  <c r="F162" i="11"/>
  <c r="E162" i="11"/>
  <c r="D162" i="11"/>
  <c r="C162" i="11"/>
  <c r="R161" i="11"/>
  <c r="Q161" i="11"/>
  <c r="P161" i="11"/>
  <c r="O161" i="11"/>
  <c r="N161" i="11"/>
  <c r="M161" i="11"/>
  <c r="L161" i="11"/>
  <c r="K161" i="11"/>
  <c r="J161" i="11"/>
  <c r="I161" i="11"/>
  <c r="H161" i="11"/>
  <c r="G161" i="11"/>
  <c r="F161" i="11"/>
  <c r="E161" i="11"/>
  <c r="D161" i="11"/>
  <c r="C161" i="11"/>
  <c r="R160" i="11"/>
  <c r="Q160" i="11"/>
  <c r="P160" i="11"/>
  <c r="O160" i="11"/>
  <c r="N160" i="11"/>
  <c r="M160" i="11"/>
  <c r="L160" i="11"/>
  <c r="K160" i="11"/>
  <c r="J160" i="11"/>
  <c r="I160" i="11"/>
  <c r="H160" i="11"/>
  <c r="G160" i="11"/>
  <c r="F160" i="11"/>
  <c r="E160" i="11"/>
  <c r="D160" i="11"/>
  <c r="C160" i="11"/>
  <c r="R159" i="11"/>
  <c r="Q159" i="11"/>
  <c r="P159" i="11"/>
  <c r="O159" i="11"/>
  <c r="N159" i="11"/>
  <c r="M159" i="11"/>
  <c r="L159" i="11"/>
  <c r="K159" i="11"/>
  <c r="J159" i="11"/>
  <c r="I159" i="11"/>
  <c r="H159" i="11"/>
  <c r="G159" i="11"/>
  <c r="F159" i="11"/>
  <c r="E159" i="11"/>
  <c r="D159" i="11"/>
  <c r="C159" i="11"/>
  <c r="R158" i="11"/>
  <c r="Q158" i="11"/>
  <c r="P158" i="11"/>
  <c r="O158" i="11"/>
  <c r="N158" i="11"/>
  <c r="M158" i="11"/>
  <c r="L158" i="11"/>
  <c r="K158" i="11"/>
  <c r="J158" i="11"/>
  <c r="I158" i="11"/>
  <c r="H158" i="11"/>
  <c r="G158" i="11"/>
  <c r="F158" i="11"/>
  <c r="E158" i="11"/>
  <c r="D158" i="11"/>
  <c r="C158" i="11"/>
  <c r="R157" i="11"/>
  <c r="Q157" i="11"/>
  <c r="P157" i="11"/>
  <c r="O157" i="11"/>
  <c r="N157" i="11"/>
  <c r="M157" i="11"/>
  <c r="L157" i="11"/>
  <c r="K157" i="11"/>
  <c r="J157" i="11"/>
  <c r="I157" i="11"/>
  <c r="H157" i="11"/>
  <c r="G157" i="11"/>
  <c r="F157" i="11"/>
  <c r="E157" i="11"/>
  <c r="D157" i="11"/>
  <c r="C157" i="11"/>
  <c r="R156" i="11"/>
  <c r="Q156" i="11"/>
  <c r="P156" i="11"/>
  <c r="O156" i="11"/>
  <c r="N156" i="11"/>
  <c r="M156" i="11"/>
  <c r="L156" i="11"/>
  <c r="K156" i="11"/>
  <c r="J156" i="11"/>
  <c r="I156" i="11"/>
  <c r="H156" i="11"/>
  <c r="G156" i="11"/>
  <c r="F156" i="11"/>
  <c r="E156" i="11"/>
  <c r="D156" i="11"/>
  <c r="C156" i="11"/>
  <c r="R155" i="11"/>
  <c r="Q155" i="11"/>
  <c r="P155" i="11"/>
  <c r="O155" i="11"/>
  <c r="N155" i="11"/>
  <c r="M155" i="11"/>
  <c r="L155" i="11"/>
  <c r="K155" i="11"/>
  <c r="J155" i="11"/>
  <c r="I155" i="11"/>
  <c r="H155" i="11"/>
  <c r="G155" i="11"/>
  <c r="F155" i="11"/>
  <c r="E155" i="11"/>
  <c r="D155" i="11"/>
  <c r="C155" i="11"/>
  <c r="R154" i="11"/>
  <c r="Q154" i="11"/>
  <c r="P154" i="11"/>
  <c r="O154" i="11"/>
  <c r="N154" i="11"/>
  <c r="M154" i="11"/>
  <c r="L154" i="11"/>
  <c r="K154" i="11"/>
  <c r="J154" i="11"/>
  <c r="I154" i="11"/>
  <c r="H154" i="11"/>
  <c r="G154" i="11"/>
  <c r="F154" i="11"/>
  <c r="E154" i="11"/>
  <c r="D154" i="11"/>
  <c r="C154" i="11"/>
  <c r="R153" i="11"/>
  <c r="Q153" i="11"/>
  <c r="P153" i="11"/>
  <c r="O153" i="11"/>
  <c r="N153" i="11"/>
  <c r="M153" i="11"/>
  <c r="L153" i="11"/>
  <c r="K153" i="11"/>
  <c r="J153" i="11"/>
  <c r="I153" i="11"/>
  <c r="H153" i="11"/>
  <c r="G153" i="11"/>
  <c r="F153" i="11"/>
  <c r="E153" i="11"/>
  <c r="D153" i="11"/>
  <c r="C153" i="11"/>
  <c r="R152" i="11"/>
  <c r="Q152" i="11"/>
  <c r="P152" i="11"/>
  <c r="O152" i="11"/>
  <c r="N152" i="11"/>
  <c r="M152" i="11"/>
  <c r="L152" i="11"/>
  <c r="K152" i="11"/>
  <c r="J152" i="11"/>
  <c r="I152" i="11"/>
  <c r="H152" i="11"/>
  <c r="G152" i="11"/>
  <c r="F152" i="11"/>
  <c r="E152" i="11"/>
  <c r="D152" i="11"/>
  <c r="C152" i="11"/>
  <c r="R151" i="11"/>
  <c r="Q151" i="11"/>
  <c r="P151" i="11"/>
  <c r="O151" i="11"/>
  <c r="N151" i="11"/>
  <c r="M151" i="11"/>
  <c r="L151" i="11"/>
  <c r="K151" i="11"/>
  <c r="J151" i="11"/>
  <c r="I151" i="11"/>
  <c r="H151" i="11"/>
  <c r="G151" i="11"/>
  <c r="F151" i="11"/>
  <c r="E151" i="11"/>
  <c r="D151" i="11"/>
  <c r="C151" i="11"/>
  <c r="R150" i="11"/>
  <c r="Q150" i="11"/>
  <c r="P150" i="11"/>
  <c r="O150" i="11"/>
  <c r="N150" i="11"/>
  <c r="M150" i="11"/>
  <c r="L150" i="11"/>
  <c r="K150" i="11"/>
  <c r="J150" i="11"/>
  <c r="I150" i="11"/>
  <c r="H150" i="11"/>
  <c r="G150" i="11"/>
  <c r="F150" i="11"/>
  <c r="E150" i="11"/>
  <c r="D150" i="11"/>
  <c r="C150" i="11"/>
  <c r="R149" i="11"/>
  <c r="Q149" i="11"/>
  <c r="P149" i="11"/>
  <c r="O149" i="11"/>
  <c r="N149" i="11"/>
  <c r="M149" i="11"/>
  <c r="L149" i="11"/>
  <c r="K149" i="11"/>
  <c r="J149" i="11"/>
  <c r="I149" i="11"/>
  <c r="H149" i="11"/>
  <c r="G149" i="11"/>
  <c r="F149" i="11"/>
  <c r="E149" i="11"/>
  <c r="D149" i="11"/>
  <c r="C149" i="11"/>
  <c r="R148" i="11"/>
  <c r="Q148" i="11"/>
  <c r="P148" i="11"/>
  <c r="O148" i="11"/>
  <c r="N148" i="11"/>
  <c r="M148" i="11"/>
  <c r="L148" i="11"/>
  <c r="K148" i="11"/>
  <c r="J148" i="11"/>
  <c r="I148" i="11"/>
  <c r="H148" i="11"/>
  <c r="G148" i="11"/>
  <c r="F148" i="11"/>
  <c r="E148" i="11"/>
  <c r="D148" i="11"/>
  <c r="C148" i="11"/>
  <c r="R147" i="11"/>
  <c r="Q147" i="11"/>
  <c r="P147" i="11"/>
  <c r="O147" i="11"/>
  <c r="N147" i="11"/>
  <c r="M147" i="11"/>
  <c r="L147" i="11"/>
  <c r="K147" i="11"/>
  <c r="J147" i="11"/>
  <c r="I147" i="11"/>
  <c r="H147" i="11"/>
  <c r="G147" i="11"/>
  <c r="F147" i="11"/>
  <c r="E147" i="11"/>
  <c r="D147" i="11"/>
  <c r="C147" i="11"/>
  <c r="R146" i="11"/>
  <c r="Q146" i="11"/>
  <c r="P146" i="11"/>
  <c r="O146" i="11"/>
  <c r="N146" i="11"/>
  <c r="M146" i="11"/>
  <c r="L146" i="11"/>
  <c r="K146" i="11"/>
  <c r="J146" i="11"/>
  <c r="I146" i="11"/>
  <c r="H146" i="11"/>
  <c r="G146" i="11"/>
  <c r="F146" i="11"/>
  <c r="E146" i="11"/>
  <c r="D146" i="11"/>
  <c r="C146" i="11"/>
  <c r="R145" i="11"/>
  <c r="Q145" i="11"/>
  <c r="P145" i="11"/>
  <c r="O145" i="11"/>
  <c r="N145" i="11"/>
  <c r="M145" i="11"/>
  <c r="L145" i="11"/>
  <c r="K145" i="11"/>
  <c r="J145" i="11"/>
  <c r="I145" i="11"/>
  <c r="H145" i="11"/>
  <c r="G145" i="11"/>
  <c r="F145" i="11"/>
  <c r="E145" i="11"/>
  <c r="D145" i="11"/>
  <c r="C145" i="11"/>
  <c r="R144" i="11"/>
  <c r="Q144" i="11"/>
  <c r="P144" i="11"/>
  <c r="O144" i="11"/>
  <c r="N144" i="11"/>
  <c r="M144" i="11"/>
  <c r="L144" i="11"/>
  <c r="K144" i="11"/>
  <c r="J144" i="11"/>
  <c r="I144" i="11"/>
  <c r="H144" i="11"/>
  <c r="G144" i="11"/>
  <c r="F144" i="11"/>
  <c r="E144" i="11"/>
  <c r="D144" i="11"/>
  <c r="C144" i="11"/>
  <c r="R143" i="11"/>
  <c r="Q143" i="11"/>
  <c r="P143" i="11"/>
  <c r="O143" i="11"/>
  <c r="N143" i="11"/>
  <c r="M143" i="11"/>
  <c r="L143" i="11"/>
  <c r="K143" i="11"/>
  <c r="J143" i="11"/>
  <c r="I143" i="11"/>
  <c r="H143" i="11"/>
  <c r="G143" i="11"/>
  <c r="F143" i="11"/>
  <c r="E143" i="11"/>
  <c r="D143" i="11"/>
  <c r="C143" i="11"/>
  <c r="R142" i="11"/>
  <c r="Q142" i="11"/>
  <c r="P142" i="11"/>
  <c r="O142" i="11"/>
  <c r="N142" i="11"/>
  <c r="M142" i="11"/>
  <c r="L142" i="11"/>
  <c r="K142" i="11"/>
  <c r="J142" i="11"/>
  <c r="I142" i="11"/>
  <c r="H142" i="11"/>
  <c r="G142" i="11"/>
  <c r="F142" i="11"/>
  <c r="E142" i="11"/>
  <c r="D142" i="11"/>
  <c r="C142" i="11"/>
  <c r="R141" i="11"/>
  <c r="Q141" i="11"/>
  <c r="P141" i="11"/>
  <c r="O141" i="11"/>
  <c r="N141" i="11"/>
  <c r="M141" i="11"/>
  <c r="L141" i="11"/>
  <c r="K141" i="11"/>
  <c r="J141" i="11"/>
  <c r="I141" i="11"/>
  <c r="H141" i="11"/>
  <c r="G141" i="11"/>
  <c r="F141" i="11"/>
  <c r="E141" i="11"/>
  <c r="D141" i="11"/>
  <c r="C141" i="11"/>
  <c r="R140" i="11"/>
  <c r="Q140" i="11"/>
  <c r="P140" i="11"/>
  <c r="O140" i="11"/>
  <c r="N140" i="11"/>
  <c r="M140" i="11"/>
  <c r="L140" i="11"/>
  <c r="K140" i="11"/>
  <c r="J140" i="11"/>
  <c r="I140" i="11"/>
  <c r="H140" i="11"/>
  <c r="G140" i="11"/>
  <c r="F140" i="11"/>
  <c r="E140" i="11"/>
  <c r="D140" i="11"/>
  <c r="C140" i="11"/>
  <c r="R139" i="11"/>
  <c r="Q139" i="11"/>
  <c r="P139" i="11"/>
  <c r="O139" i="11"/>
  <c r="N139" i="11"/>
  <c r="M139" i="11"/>
  <c r="L139" i="11"/>
  <c r="K139" i="11"/>
  <c r="J139" i="11"/>
  <c r="I139" i="11"/>
  <c r="H139" i="11"/>
  <c r="G139" i="11"/>
  <c r="F139" i="11"/>
  <c r="E139" i="11"/>
  <c r="D139" i="11"/>
  <c r="C139" i="11"/>
  <c r="R138" i="11"/>
  <c r="Q138" i="11"/>
  <c r="P138" i="11"/>
  <c r="O138" i="1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R137" i="11"/>
  <c r="Q137" i="11"/>
  <c r="P137" i="11"/>
  <c r="O137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R136" i="11"/>
  <c r="Q136" i="11"/>
  <c r="P136" i="11"/>
  <c r="O136" i="11"/>
  <c r="N136" i="11"/>
  <c r="M136" i="11"/>
  <c r="L136" i="11"/>
  <c r="K136" i="11"/>
  <c r="J136" i="11"/>
  <c r="I136" i="11"/>
  <c r="H136" i="11"/>
  <c r="G136" i="11"/>
  <c r="F136" i="11"/>
  <c r="E136" i="11"/>
  <c r="D136" i="11"/>
  <c r="C136" i="11"/>
  <c r="R135" i="11"/>
  <c r="Q135" i="11"/>
  <c r="P135" i="11"/>
  <c r="O135" i="11"/>
  <c r="N135" i="11"/>
  <c r="M135" i="11"/>
  <c r="L135" i="11"/>
  <c r="K135" i="11"/>
  <c r="J135" i="11"/>
  <c r="I135" i="11"/>
  <c r="H135" i="11"/>
  <c r="G135" i="11"/>
  <c r="F135" i="11"/>
  <c r="E135" i="11"/>
  <c r="D135" i="11"/>
  <c r="C135" i="11"/>
  <c r="R134" i="11"/>
  <c r="Q134" i="11"/>
  <c r="P134" i="11"/>
  <c r="O134" i="11"/>
  <c r="N134" i="11"/>
  <c r="M134" i="11"/>
  <c r="L134" i="11"/>
  <c r="K134" i="11"/>
  <c r="J134" i="11"/>
  <c r="I134" i="11"/>
  <c r="H134" i="11"/>
  <c r="G134" i="11"/>
  <c r="F134" i="11"/>
  <c r="E134" i="11"/>
  <c r="D134" i="11"/>
  <c r="C134" i="11"/>
  <c r="R133" i="11"/>
  <c r="Q133" i="11"/>
  <c r="P133" i="11"/>
  <c r="O133" i="11"/>
  <c r="N133" i="11"/>
  <c r="M133" i="11"/>
  <c r="L133" i="11"/>
  <c r="K133" i="11"/>
  <c r="J133" i="11"/>
  <c r="I133" i="11"/>
  <c r="H133" i="11"/>
  <c r="G133" i="11"/>
  <c r="F133" i="11"/>
  <c r="E133" i="11"/>
  <c r="D133" i="11"/>
  <c r="C133" i="11"/>
  <c r="R132" i="11"/>
  <c r="Q132" i="11"/>
  <c r="P132" i="11"/>
  <c r="O132" i="11"/>
  <c r="N132" i="11"/>
  <c r="M132" i="11"/>
  <c r="L132" i="11"/>
  <c r="K132" i="11"/>
  <c r="J132" i="11"/>
  <c r="I132" i="11"/>
  <c r="H132" i="11"/>
  <c r="G132" i="11"/>
  <c r="F132" i="11"/>
  <c r="E132" i="11"/>
  <c r="D132" i="11"/>
  <c r="C132" i="11"/>
  <c r="R131" i="11"/>
  <c r="Q131" i="11"/>
  <c r="P131" i="11"/>
  <c r="O131" i="11"/>
  <c r="N131" i="11"/>
  <c r="M131" i="11"/>
  <c r="L131" i="11"/>
  <c r="K131" i="11"/>
  <c r="J131" i="11"/>
  <c r="I131" i="11"/>
  <c r="H131" i="11"/>
  <c r="G131" i="11"/>
  <c r="F131" i="11"/>
  <c r="E131" i="11"/>
  <c r="D131" i="11"/>
  <c r="C131" i="11"/>
  <c r="R130" i="11"/>
  <c r="Q130" i="11"/>
  <c r="P130" i="11"/>
  <c r="O130" i="11"/>
  <c r="N130" i="11"/>
  <c r="M130" i="11"/>
  <c r="L130" i="11"/>
  <c r="K130" i="11"/>
  <c r="J130" i="11"/>
  <c r="I130" i="11"/>
  <c r="H130" i="11"/>
  <c r="G130" i="11"/>
  <c r="F130" i="11"/>
  <c r="E130" i="11"/>
  <c r="D130" i="11"/>
  <c r="C130" i="11"/>
  <c r="R129" i="11"/>
  <c r="Q129" i="11"/>
  <c r="P129" i="11"/>
  <c r="O129" i="11"/>
  <c r="N129" i="11"/>
  <c r="M129" i="11"/>
  <c r="L129" i="11"/>
  <c r="K129" i="11"/>
  <c r="J129" i="11"/>
  <c r="I129" i="11"/>
  <c r="H129" i="11"/>
  <c r="G129" i="11"/>
  <c r="F129" i="11"/>
  <c r="E129" i="11"/>
  <c r="D129" i="11"/>
  <c r="C129" i="11"/>
  <c r="R128" i="11"/>
  <c r="Q128" i="11"/>
  <c r="P128" i="11"/>
  <c r="O128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R127" i="11"/>
  <c r="Q127" i="1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R126" i="11"/>
  <c r="Q126" i="11"/>
  <c r="P126" i="11"/>
  <c r="O126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R125" i="11"/>
  <c r="Q125" i="11"/>
  <c r="P125" i="11"/>
  <c r="O125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R123" i="11"/>
  <c r="Q123" i="11"/>
  <c r="P123" i="11"/>
  <c r="O123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R122" i="11"/>
  <c r="Q122" i="11"/>
  <c r="P122" i="11"/>
  <c r="O122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R118" i="11"/>
  <c r="Q118" i="11"/>
  <c r="P118" i="11"/>
  <c r="O118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R117" i="11"/>
  <c r="Q117" i="11"/>
  <c r="P117" i="11"/>
  <c r="O117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R116" i="11"/>
  <c r="Q116" i="11"/>
  <c r="P116" i="11"/>
  <c r="O116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R115" i="11"/>
  <c r="Q115" i="11"/>
  <c r="P115" i="11"/>
  <c r="O115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R114" i="11"/>
  <c r="Q114" i="11"/>
  <c r="P114" i="11"/>
  <c r="O114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R113" i="11"/>
  <c r="Q113" i="11"/>
  <c r="P113" i="11"/>
  <c r="O113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R111" i="11"/>
  <c r="Q111" i="11"/>
  <c r="P111" i="11"/>
  <c r="O111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R110" i="11"/>
  <c r="Q110" i="11"/>
  <c r="P110" i="11"/>
  <c r="O110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R107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R87" i="11"/>
  <c r="Q87" i="11"/>
  <c r="P87" i="11"/>
  <c r="O87" i="11"/>
  <c r="N87" i="11"/>
  <c r="M87" i="11"/>
  <c r="L87" i="11"/>
  <c r="K87" i="11"/>
  <c r="K87" i="18" s="1"/>
  <c r="J87" i="11"/>
  <c r="I87" i="11"/>
  <c r="H87" i="11"/>
  <c r="G87" i="11"/>
  <c r="F87" i="11"/>
  <c r="E87" i="11"/>
  <c r="D87" i="11"/>
  <c r="C87" i="11"/>
  <c r="C87" i="18" s="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C86" i="18" s="1"/>
  <c r="R85" i="11"/>
  <c r="Q85" i="11"/>
  <c r="P85" i="11"/>
  <c r="O85" i="11"/>
  <c r="N85" i="11"/>
  <c r="M85" i="11"/>
  <c r="L85" i="11"/>
  <c r="K85" i="11"/>
  <c r="K85" i="18" s="1"/>
  <c r="J85" i="11"/>
  <c r="I85" i="11"/>
  <c r="H85" i="11"/>
  <c r="G85" i="11"/>
  <c r="F85" i="11"/>
  <c r="E85" i="11"/>
  <c r="D85" i="11"/>
  <c r="C85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R80" i="11"/>
  <c r="Q80" i="11"/>
  <c r="P80" i="11"/>
  <c r="O80" i="11"/>
  <c r="N80" i="11"/>
  <c r="M80" i="11"/>
  <c r="L80" i="11"/>
  <c r="K80" i="11"/>
  <c r="K80" i="18" s="1"/>
  <c r="J80" i="11"/>
  <c r="I80" i="11"/>
  <c r="H80" i="11"/>
  <c r="G80" i="11"/>
  <c r="F80" i="11"/>
  <c r="E80" i="11"/>
  <c r="D80" i="11"/>
  <c r="C80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R75" i="11"/>
  <c r="Q75" i="11"/>
  <c r="P75" i="11"/>
  <c r="O75" i="11"/>
  <c r="N75" i="11"/>
  <c r="M75" i="11"/>
  <c r="L75" i="11"/>
  <c r="K75" i="11"/>
  <c r="K75" i="18" s="1"/>
  <c r="J75" i="11"/>
  <c r="I75" i="11"/>
  <c r="H75" i="11"/>
  <c r="G75" i="11"/>
  <c r="F75" i="11"/>
  <c r="E75" i="11"/>
  <c r="D75" i="11"/>
  <c r="C75" i="11"/>
  <c r="C75" i="18" s="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C72" i="18" s="1"/>
  <c r="R71" i="11"/>
  <c r="Q71" i="11"/>
  <c r="P71" i="11"/>
  <c r="O71" i="11"/>
  <c r="N71" i="11"/>
  <c r="M71" i="11"/>
  <c r="L71" i="11"/>
  <c r="K71" i="11"/>
  <c r="K71" i="18" s="1"/>
  <c r="J71" i="11"/>
  <c r="I71" i="11"/>
  <c r="H71" i="11"/>
  <c r="G71" i="11"/>
  <c r="F71" i="11"/>
  <c r="E71" i="11"/>
  <c r="D71" i="11"/>
  <c r="C71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C65" i="18" s="1"/>
  <c r="R64" i="11"/>
  <c r="Q64" i="11"/>
  <c r="P64" i="11"/>
  <c r="O64" i="11"/>
  <c r="N64" i="11"/>
  <c r="M64" i="11"/>
  <c r="L64" i="11"/>
  <c r="K64" i="11"/>
  <c r="K64" i="18" s="1"/>
  <c r="J64" i="11"/>
  <c r="I64" i="11"/>
  <c r="H64" i="11"/>
  <c r="G64" i="11"/>
  <c r="F64" i="11"/>
  <c r="E64" i="11"/>
  <c r="D64" i="11"/>
  <c r="C64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C63" i="18" s="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R60" i="11"/>
  <c r="Q60" i="11"/>
  <c r="P60" i="11"/>
  <c r="O60" i="11"/>
  <c r="N60" i="11"/>
  <c r="M60" i="11"/>
  <c r="L60" i="11"/>
  <c r="K60" i="11"/>
  <c r="K60" i="18" s="1"/>
  <c r="J60" i="11"/>
  <c r="I60" i="11"/>
  <c r="H60" i="11"/>
  <c r="G60" i="11"/>
  <c r="F60" i="11"/>
  <c r="E60" i="11"/>
  <c r="D60" i="11"/>
  <c r="C60" i="11"/>
  <c r="C60" i="18" s="1"/>
  <c r="R59" i="11"/>
  <c r="Q59" i="11"/>
  <c r="P59" i="11"/>
  <c r="O59" i="11"/>
  <c r="N59" i="11"/>
  <c r="M59" i="11"/>
  <c r="L59" i="11"/>
  <c r="K59" i="11"/>
  <c r="K59" i="18" s="1"/>
  <c r="J59" i="11"/>
  <c r="I59" i="11"/>
  <c r="H59" i="11"/>
  <c r="G59" i="11"/>
  <c r="F59" i="11"/>
  <c r="E59" i="11"/>
  <c r="D59" i="11"/>
  <c r="C59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C57" i="18" s="1"/>
  <c r="R56" i="11"/>
  <c r="Q56" i="11"/>
  <c r="P56" i="11"/>
  <c r="O56" i="11"/>
  <c r="N56" i="11"/>
  <c r="M56" i="11"/>
  <c r="L56" i="11"/>
  <c r="K56" i="11"/>
  <c r="K56" i="18" s="1"/>
  <c r="J56" i="11"/>
  <c r="I56" i="11"/>
  <c r="H56" i="11"/>
  <c r="G56" i="11"/>
  <c r="F56" i="11"/>
  <c r="E56" i="11"/>
  <c r="D56" i="11"/>
  <c r="C56" i="11"/>
  <c r="C56" i="18" s="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R51" i="11"/>
  <c r="Q51" i="11"/>
  <c r="P51" i="11"/>
  <c r="O51" i="11"/>
  <c r="N51" i="11"/>
  <c r="M51" i="11"/>
  <c r="L51" i="11"/>
  <c r="K51" i="11"/>
  <c r="K51" i="18" s="1"/>
  <c r="J51" i="11"/>
  <c r="I51" i="11"/>
  <c r="H51" i="11"/>
  <c r="G51" i="11"/>
  <c r="F51" i="11"/>
  <c r="E51" i="11"/>
  <c r="D51" i="11"/>
  <c r="C51" i="11"/>
  <c r="C51" i="18" s="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R49" i="11"/>
  <c r="Q49" i="11"/>
  <c r="P49" i="11"/>
  <c r="O49" i="11"/>
  <c r="N49" i="11"/>
  <c r="M49" i="11"/>
  <c r="L49" i="11"/>
  <c r="K49" i="11"/>
  <c r="K49" i="18" s="1"/>
  <c r="J49" i="11"/>
  <c r="I49" i="11"/>
  <c r="H49" i="11"/>
  <c r="G49" i="11"/>
  <c r="F49" i="11"/>
  <c r="E49" i="11"/>
  <c r="D49" i="11"/>
  <c r="C49" i="11"/>
  <c r="C49" i="18" s="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R42" i="11"/>
  <c r="Q42" i="11"/>
  <c r="P42" i="11"/>
  <c r="O42" i="11"/>
  <c r="N42" i="11"/>
  <c r="M42" i="11"/>
  <c r="L42" i="11"/>
  <c r="K42" i="11"/>
  <c r="K42" i="18" s="1"/>
  <c r="J42" i="11"/>
  <c r="I42" i="11"/>
  <c r="H42" i="11"/>
  <c r="G42" i="11"/>
  <c r="F42" i="11"/>
  <c r="E42" i="11"/>
  <c r="D42" i="11"/>
  <c r="C42" i="11"/>
  <c r="C42" i="18" s="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R37" i="11"/>
  <c r="Q37" i="11"/>
  <c r="P37" i="11"/>
  <c r="O37" i="11"/>
  <c r="N37" i="11"/>
  <c r="M37" i="11"/>
  <c r="L37" i="11"/>
  <c r="K37" i="11"/>
  <c r="K37" i="18" s="1"/>
  <c r="J37" i="11"/>
  <c r="I37" i="11"/>
  <c r="H37" i="11"/>
  <c r="G37" i="11"/>
  <c r="F37" i="11"/>
  <c r="E37" i="11"/>
  <c r="D37" i="11"/>
  <c r="C37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C33" i="18" s="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R28" i="11"/>
  <c r="Q28" i="11"/>
  <c r="P28" i="11"/>
  <c r="O28" i="11"/>
  <c r="N28" i="11"/>
  <c r="M28" i="11"/>
  <c r="L28" i="11"/>
  <c r="K28" i="11"/>
  <c r="K28" i="18" s="1"/>
  <c r="J28" i="11"/>
  <c r="I28" i="11"/>
  <c r="H28" i="11"/>
  <c r="G28" i="11"/>
  <c r="F28" i="11"/>
  <c r="E28" i="11"/>
  <c r="D28" i="11"/>
  <c r="C28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C26" i="18" s="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C21" i="18" s="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R18" i="11"/>
  <c r="Q18" i="11"/>
  <c r="P18" i="11"/>
  <c r="O18" i="11"/>
  <c r="N18" i="11"/>
  <c r="M18" i="11"/>
  <c r="L18" i="11"/>
  <c r="K18" i="11"/>
  <c r="K18" i="18" s="1"/>
  <c r="J18" i="11"/>
  <c r="I18" i="11"/>
  <c r="H18" i="11"/>
  <c r="G18" i="11"/>
  <c r="F18" i="11"/>
  <c r="E18" i="11"/>
  <c r="D18" i="11"/>
  <c r="C18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R15" i="11"/>
  <c r="Q15" i="11"/>
  <c r="P15" i="11"/>
  <c r="O15" i="11"/>
  <c r="N15" i="11"/>
  <c r="M15" i="11"/>
  <c r="L15" i="11"/>
  <c r="K15" i="11"/>
  <c r="K15" i="18" s="1"/>
  <c r="J15" i="11"/>
  <c r="I15" i="11"/>
  <c r="H15" i="11"/>
  <c r="G15" i="11"/>
  <c r="F15" i="11"/>
  <c r="E15" i="11"/>
  <c r="D15" i="11"/>
  <c r="C15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R12" i="11"/>
  <c r="Q12" i="11"/>
  <c r="P12" i="11"/>
  <c r="O12" i="11"/>
  <c r="N12" i="11"/>
  <c r="M12" i="11"/>
  <c r="L12" i="11"/>
  <c r="K12" i="11"/>
  <c r="K12" i="18" s="1"/>
  <c r="J12" i="11"/>
  <c r="I12" i="11"/>
  <c r="H12" i="11"/>
  <c r="G12" i="11"/>
  <c r="F12" i="11"/>
  <c r="E12" i="11"/>
  <c r="D12" i="11"/>
  <c r="C12" i="11"/>
  <c r="R11" i="11"/>
  <c r="Q11" i="11"/>
  <c r="P11" i="11"/>
  <c r="O11" i="11"/>
  <c r="N11" i="11"/>
  <c r="M11" i="11"/>
  <c r="L11" i="11"/>
  <c r="K11" i="11"/>
  <c r="K11" i="18" s="1"/>
  <c r="J11" i="11"/>
  <c r="I11" i="11"/>
  <c r="H11" i="11"/>
  <c r="G11" i="11"/>
  <c r="F11" i="11"/>
  <c r="E11" i="11"/>
  <c r="D11" i="11"/>
  <c r="C11" i="11"/>
  <c r="C11" i="18" s="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C3" i="11"/>
  <c r="C6" i="11"/>
  <c r="C5" i="11"/>
  <c r="C4" i="11"/>
  <c r="C3" i="10"/>
  <c r="C4" i="10"/>
  <c r="C5" i="10"/>
  <c r="C6" i="10"/>
  <c r="C6" i="15" s="1"/>
  <c r="C7" i="10"/>
  <c r="C8" i="10"/>
  <c r="C9" i="10"/>
  <c r="C10" i="10"/>
  <c r="C11" i="10"/>
  <c r="C12" i="10"/>
  <c r="C13" i="10"/>
  <c r="C14" i="10"/>
  <c r="C15" i="10"/>
  <c r="C16" i="10"/>
  <c r="C17" i="10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R222" i="10"/>
  <c r="Q222" i="10"/>
  <c r="P222" i="10"/>
  <c r="O222" i="10"/>
  <c r="N222" i="10"/>
  <c r="M222" i="10"/>
  <c r="L222" i="10"/>
  <c r="K222" i="10"/>
  <c r="J222" i="10"/>
  <c r="I222" i="10"/>
  <c r="H222" i="10"/>
  <c r="G222" i="10"/>
  <c r="F222" i="10"/>
  <c r="E222" i="10"/>
  <c r="D222" i="10"/>
  <c r="C222" i="10"/>
  <c r="R221" i="10"/>
  <c r="Q221" i="10"/>
  <c r="P221" i="10"/>
  <c r="O221" i="10"/>
  <c r="N221" i="10"/>
  <c r="M221" i="10"/>
  <c r="L221" i="10"/>
  <c r="K221" i="10"/>
  <c r="J221" i="10"/>
  <c r="I221" i="10"/>
  <c r="H221" i="10"/>
  <c r="G221" i="10"/>
  <c r="F221" i="10"/>
  <c r="E221" i="10"/>
  <c r="D221" i="10"/>
  <c r="C221" i="10"/>
  <c r="R220" i="10"/>
  <c r="Q220" i="10"/>
  <c r="P220" i="10"/>
  <c r="O220" i="10"/>
  <c r="N220" i="10"/>
  <c r="M220" i="10"/>
  <c r="L220" i="10"/>
  <c r="K220" i="10"/>
  <c r="J220" i="10"/>
  <c r="I220" i="10"/>
  <c r="H220" i="10"/>
  <c r="G220" i="10"/>
  <c r="F220" i="10"/>
  <c r="E220" i="10"/>
  <c r="D220" i="10"/>
  <c r="C220" i="10"/>
  <c r="R219" i="10"/>
  <c r="Q219" i="10"/>
  <c r="P219" i="10"/>
  <c r="O219" i="10"/>
  <c r="N219" i="10"/>
  <c r="M219" i="10"/>
  <c r="L219" i="10"/>
  <c r="K219" i="10"/>
  <c r="J219" i="10"/>
  <c r="I219" i="10"/>
  <c r="H219" i="10"/>
  <c r="G219" i="10"/>
  <c r="F219" i="10"/>
  <c r="E219" i="10"/>
  <c r="D219" i="10"/>
  <c r="C219" i="10"/>
  <c r="R218" i="10"/>
  <c r="Q218" i="10"/>
  <c r="P218" i="10"/>
  <c r="O218" i="10"/>
  <c r="N218" i="10"/>
  <c r="M218" i="10"/>
  <c r="L218" i="10"/>
  <c r="K218" i="10"/>
  <c r="J218" i="10"/>
  <c r="I218" i="10"/>
  <c r="H218" i="10"/>
  <c r="G218" i="10"/>
  <c r="F218" i="10"/>
  <c r="E218" i="10"/>
  <c r="D218" i="10"/>
  <c r="C218" i="10"/>
  <c r="R217" i="10"/>
  <c r="Q217" i="10"/>
  <c r="P217" i="10"/>
  <c r="O217" i="10"/>
  <c r="N217" i="10"/>
  <c r="M217" i="10"/>
  <c r="L217" i="10"/>
  <c r="K217" i="10"/>
  <c r="J217" i="10"/>
  <c r="I217" i="10"/>
  <c r="H217" i="10"/>
  <c r="G217" i="10"/>
  <c r="F217" i="10"/>
  <c r="E217" i="10"/>
  <c r="D217" i="10"/>
  <c r="C217" i="10"/>
  <c r="R216" i="10"/>
  <c r="Q216" i="10"/>
  <c r="P216" i="10"/>
  <c r="O216" i="10"/>
  <c r="N216" i="10"/>
  <c r="M216" i="10"/>
  <c r="L216" i="10"/>
  <c r="K216" i="10"/>
  <c r="J216" i="10"/>
  <c r="I216" i="10"/>
  <c r="H216" i="10"/>
  <c r="G216" i="10"/>
  <c r="F216" i="10"/>
  <c r="E216" i="10"/>
  <c r="D216" i="10"/>
  <c r="C216" i="10"/>
  <c r="R215" i="10"/>
  <c r="Q215" i="10"/>
  <c r="P215" i="10"/>
  <c r="O215" i="10"/>
  <c r="N215" i="10"/>
  <c r="M215" i="10"/>
  <c r="L215" i="10"/>
  <c r="K215" i="10"/>
  <c r="J215" i="10"/>
  <c r="I215" i="10"/>
  <c r="H215" i="10"/>
  <c r="G215" i="10"/>
  <c r="F215" i="10"/>
  <c r="E215" i="10"/>
  <c r="D215" i="10"/>
  <c r="C215" i="10"/>
  <c r="R214" i="10"/>
  <c r="Q214" i="10"/>
  <c r="P214" i="10"/>
  <c r="O214" i="10"/>
  <c r="N214" i="10"/>
  <c r="M214" i="10"/>
  <c r="L214" i="10"/>
  <c r="K214" i="10"/>
  <c r="J214" i="10"/>
  <c r="I214" i="10"/>
  <c r="H214" i="10"/>
  <c r="G214" i="10"/>
  <c r="F214" i="10"/>
  <c r="E214" i="10"/>
  <c r="D214" i="10"/>
  <c r="C214" i="10"/>
  <c r="R213" i="10"/>
  <c r="Q213" i="10"/>
  <c r="P213" i="10"/>
  <c r="O213" i="10"/>
  <c r="N213" i="10"/>
  <c r="M213" i="10"/>
  <c r="L213" i="10"/>
  <c r="K213" i="10"/>
  <c r="J213" i="10"/>
  <c r="I213" i="10"/>
  <c r="H213" i="10"/>
  <c r="G213" i="10"/>
  <c r="F213" i="10"/>
  <c r="E213" i="10"/>
  <c r="D213" i="10"/>
  <c r="C213" i="10"/>
  <c r="R212" i="10"/>
  <c r="Q212" i="10"/>
  <c r="P212" i="10"/>
  <c r="O212" i="10"/>
  <c r="N212" i="10"/>
  <c r="M212" i="10"/>
  <c r="L212" i="10"/>
  <c r="K212" i="10"/>
  <c r="J212" i="10"/>
  <c r="I212" i="10"/>
  <c r="H212" i="10"/>
  <c r="G212" i="10"/>
  <c r="F212" i="10"/>
  <c r="E212" i="10"/>
  <c r="D212" i="10"/>
  <c r="C212" i="10"/>
  <c r="R211" i="10"/>
  <c r="Q211" i="10"/>
  <c r="P211" i="10"/>
  <c r="O211" i="10"/>
  <c r="N211" i="10"/>
  <c r="M211" i="10"/>
  <c r="L211" i="10"/>
  <c r="K211" i="10"/>
  <c r="J211" i="10"/>
  <c r="I211" i="10"/>
  <c r="H211" i="10"/>
  <c r="G211" i="10"/>
  <c r="F211" i="10"/>
  <c r="E211" i="10"/>
  <c r="D211" i="10"/>
  <c r="C211" i="10"/>
  <c r="R210" i="10"/>
  <c r="Q210" i="10"/>
  <c r="P210" i="10"/>
  <c r="O210" i="10"/>
  <c r="N210" i="10"/>
  <c r="M210" i="10"/>
  <c r="L210" i="10"/>
  <c r="K210" i="10"/>
  <c r="J210" i="10"/>
  <c r="I210" i="10"/>
  <c r="H210" i="10"/>
  <c r="G210" i="10"/>
  <c r="F210" i="10"/>
  <c r="E210" i="10"/>
  <c r="D210" i="10"/>
  <c r="C210" i="10"/>
  <c r="R209" i="10"/>
  <c r="Q209" i="10"/>
  <c r="P209" i="10"/>
  <c r="O209" i="10"/>
  <c r="N209" i="10"/>
  <c r="M209" i="10"/>
  <c r="L209" i="10"/>
  <c r="K209" i="10"/>
  <c r="J209" i="10"/>
  <c r="I209" i="10"/>
  <c r="H209" i="10"/>
  <c r="G209" i="10"/>
  <c r="F209" i="10"/>
  <c r="E209" i="10"/>
  <c r="D209" i="10"/>
  <c r="C209" i="10"/>
  <c r="R208" i="10"/>
  <c r="Q208" i="10"/>
  <c r="P208" i="10"/>
  <c r="O208" i="10"/>
  <c r="N208" i="10"/>
  <c r="M208" i="10"/>
  <c r="L208" i="10"/>
  <c r="K208" i="10"/>
  <c r="J208" i="10"/>
  <c r="I208" i="10"/>
  <c r="H208" i="10"/>
  <c r="G208" i="10"/>
  <c r="F208" i="10"/>
  <c r="E208" i="10"/>
  <c r="D208" i="10"/>
  <c r="C208" i="10"/>
  <c r="R207" i="10"/>
  <c r="Q207" i="10"/>
  <c r="P207" i="10"/>
  <c r="O207" i="10"/>
  <c r="N207" i="10"/>
  <c r="M207" i="10"/>
  <c r="L207" i="10"/>
  <c r="K207" i="10"/>
  <c r="J207" i="10"/>
  <c r="I207" i="10"/>
  <c r="H207" i="10"/>
  <c r="G207" i="10"/>
  <c r="F207" i="10"/>
  <c r="E207" i="10"/>
  <c r="D207" i="10"/>
  <c r="C207" i="10"/>
  <c r="R206" i="10"/>
  <c r="Q206" i="10"/>
  <c r="P206" i="10"/>
  <c r="O206" i="10"/>
  <c r="N206" i="10"/>
  <c r="M206" i="10"/>
  <c r="L206" i="10"/>
  <c r="K206" i="10"/>
  <c r="J206" i="10"/>
  <c r="I206" i="10"/>
  <c r="H206" i="10"/>
  <c r="G206" i="10"/>
  <c r="F206" i="10"/>
  <c r="E206" i="10"/>
  <c r="D206" i="10"/>
  <c r="C206" i="10"/>
  <c r="R205" i="10"/>
  <c r="Q205" i="10"/>
  <c r="P205" i="10"/>
  <c r="O205" i="10"/>
  <c r="N205" i="10"/>
  <c r="M205" i="10"/>
  <c r="L205" i="10"/>
  <c r="K205" i="10"/>
  <c r="J205" i="10"/>
  <c r="I205" i="10"/>
  <c r="H205" i="10"/>
  <c r="G205" i="10"/>
  <c r="F205" i="10"/>
  <c r="E205" i="10"/>
  <c r="D205" i="10"/>
  <c r="C205" i="10"/>
  <c r="R204" i="10"/>
  <c r="Q204" i="10"/>
  <c r="P204" i="10"/>
  <c r="O204" i="10"/>
  <c r="N204" i="10"/>
  <c r="M204" i="10"/>
  <c r="L204" i="10"/>
  <c r="K204" i="10"/>
  <c r="J204" i="10"/>
  <c r="I204" i="10"/>
  <c r="H204" i="10"/>
  <c r="G204" i="10"/>
  <c r="F204" i="10"/>
  <c r="E204" i="10"/>
  <c r="D204" i="10"/>
  <c r="C204" i="10"/>
  <c r="R203" i="10"/>
  <c r="Q203" i="10"/>
  <c r="P203" i="10"/>
  <c r="O203" i="10"/>
  <c r="N203" i="10"/>
  <c r="M203" i="10"/>
  <c r="L203" i="10"/>
  <c r="K203" i="10"/>
  <c r="J203" i="10"/>
  <c r="I203" i="10"/>
  <c r="H203" i="10"/>
  <c r="G203" i="10"/>
  <c r="F203" i="10"/>
  <c r="E203" i="10"/>
  <c r="D203" i="10"/>
  <c r="C203" i="10"/>
  <c r="R202" i="10"/>
  <c r="Q202" i="10"/>
  <c r="P202" i="10"/>
  <c r="O202" i="10"/>
  <c r="N202" i="10"/>
  <c r="M202" i="10"/>
  <c r="L202" i="10"/>
  <c r="K202" i="10"/>
  <c r="J202" i="10"/>
  <c r="I202" i="10"/>
  <c r="H202" i="10"/>
  <c r="G202" i="10"/>
  <c r="F202" i="10"/>
  <c r="E202" i="10"/>
  <c r="D202" i="10"/>
  <c r="C202" i="10"/>
  <c r="R201" i="10"/>
  <c r="Q201" i="10"/>
  <c r="P201" i="10"/>
  <c r="O201" i="10"/>
  <c r="N201" i="10"/>
  <c r="M201" i="10"/>
  <c r="L201" i="10"/>
  <c r="K201" i="10"/>
  <c r="J201" i="10"/>
  <c r="I201" i="10"/>
  <c r="H201" i="10"/>
  <c r="G201" i="10"/>
  <c r="F201" i="10"/>
  <c r="E201" i="10"/>
  <c r="D201" i="10"/>
  <c r="C201" i="10"/>
  <c r="R200" i="10"/>
  <c r="Q200" i="10"/>
  <c r="P200" i="10"/>
  <c r="O200" i="10"/>
  <c r="N200" i="10"/>
  <c r="M200" i="10"/>
  <c r="L200" i="10"/>
  <c r="K200" i="10"/>
  <c r="J200" i="10"/>
  <c r="I200" i="10"/>
  <c r="H200" i="10"/>
  <c r="G200" i="10"/>
  <c r="F200" i="10"/>
  <c r="E200" i="10"/>
  <c r="D200" i="10"/>
  <c r="C200" i="10"/>
  <c r="R199" i="10"/>
  <c r="Q199" i="10"/>
  <c r="P199" i="10"/>
  <c r="O199" i="10"/>
  <c r="N199" i="10"/>
  <c r="M199" i="10"/>
  <c r="L199" i="10"/>
  <c r="K199" i="10"/>
  <c r="J199" i="10"/>
  <c r="I199" i="10"/>
  <c r="H199" i="10"/>
  <c r="G199" i="10"/>
  <c r="F199" i="10"/>
  <c r="E199" i="10"/>
  <c r="D199" i="10"/>
  <c r="C199" i="10"/>
  <c r="R198" i="10"/>
  <c r="Q198" i="10"/>
  <c r="P198" i="10"/>
  <c r="O198" i="10"/>
  <c r="N198" i="10"/>
  <c r="M198" i="10"/>
  <c r="L198" i="10"/>
  <c r="K198" i="10"/>
  <c r="J198" i="10"/>
  <c r="I198" i="10"/>
  <c r="H198" i="10"/>
  <c r="G198" i="10"/>
  <c r="F198" i="10"/>
  <c r="E198" i="10"/>
  <c r="D198" i="10"/>
  <c r="C198" i="10"/>
  <c r="R197" i="10"/>
  <c r="Q197" i="10"/>
  <c r="P197" i="10"/>
  <c r="O197" i="10"/>
  <c r="N197" i="10"/>
  <c r="M197" i="10"/>
  <c r="L197" i="10"/>
  <c r="K197" i="10"/>
  <c r="J197" i="10"/>
  <c r="I197" i="10"/>
  <c r="H197" i="10"/>
  <c r="G197" i="10"/>
  <c r="F197" i="10"/>
  <c r="E197" i="10"/>
  <c r="D197" i="10"/>
  <c r="C197" i="10"/>
  <c r="R196" i="10"/>
  <c r="Q196" i="10"/>
  <c r="P196" i="10"/>
  <c r="O196" i="10"/>
  <c r="N196" i="10"/>
  <c r="M196" i="10"/>
  <c r="L196" i="10"/>
  <c r="K196" i="10"/>
  <c r="J196" i="10"/>
  <c r="I196" i="10"/>
  <c r="H196" i="10"/>
  <c r="G196" i="10"/>
  <c r="F196" i="10"/>
  <c r="E196" i="10"/>
  <c r="D196" i="10"/>
  <c r="C196" i="10"/>
  <c r="R195" i="10"/>
  <c r="Q195" i="10"/>
  <c r="P195" i="10"/>
  <c r="O195" i="10"/>
  <c r="N195" i="10"/>
  <c r="M195" i="10"/>
  <c r="L195" i="10"/>
  <c r="K195" i="10"/>
  <c r="J195" i="10"/>
  <c r="I195" i="10"/>
  <c r="H195" i="10"/>
  <c r="G195" i="10"/>
  <c r="F195" i="10"/>
  <c r="E195" i="10"/>
  <c r="D195" i="10"/>
  <c r="C195" i="10"/>
  <c r="R194" i="10"/>
  <c r="Q194" i="10"/>
  <c r="P194" i="10"/>
  <c r="O194" i="10"/>
  <c r="N194" i="10"/>
  <c r="M194" i="10"/>
  <c r="L194" i="10"/>
  <c r="K194" i="10"/>
  <c r="J194" i="10"/>
  <c r="I194" i="10"/>
  <c r="H194" i="10"/>
  <c r="G194" i="10"/>
  <c r="F194" i="10"/>
  <c r="E194" i="10"/>
  <c r="D194" i="10"/>
  <c r="C194" i="10"/>
  <c r="R193" i="10"/>
  <c r="Q193" i="10"/>
  <c r="P193" i="10"/>
  <c r="O193" i="10"/>
  <c r="N193" i="10"/>
  <c r="M193" i="10"/>
  <c r="L193" i="10"/>
  <c r="K193" i="10"/>
  <c r="J193" i="10"/>
  <c r="I193" i="10"/>
  <c r="H193" i="10"/>
  <c r="G193" i="10"/>
  <c r="F193" i="10"/>
  <c r="E193" i="10"/>
  <c r="D193" i="10"/>
  <c r="C193" i="10"/>
  <c r="R192" i="10"/>
  <c r="Q192" i="10"/>
  <c r="P192" i="10"/>
  <c r="O192" i="10"/>
  <c r="N192" i="10"/>
  <c r="M192" i="10"/>
  <c r="L192" i="10"/>
  <c r="K192" i="10"/>
  <c r="J192" i="10"/>
  <c r="I192" i="10"/>
  <c r="H192" i="10"/>
  <c r="G192" i="10"/>
  <c r="F192" i="10"/>
  <c r="E192" i="10"/>
  <c r="D192" i="10"/>
  <c r="C192" i="10"/>
  <c r="R191" i="10"/>
  <c r="Q191" i="10"/>
  <c r="P191" i="10"/>
  <c r="O191" i="10"/>
  <c r="N191" i="10"/>
  <c r="M191" i="10"/>
  <c r="L191" i="10"/>
  <c r="K191" i="10"/>
  <c r="J191" i="10"/>
  <c r="I191" i="10"/>
  <c r="H191" i="10"/>
  <c r="G191" i="10"/>
  <c r="F191" i="10"/>
  <c r="E191" i="10"/>
  <c r="D191" i="10"/>
  <c r="C191" i="10"/>
  <c r="R190" i="10"/>
  <c r="Q190" i="10"/>
  <c r="P190" i="10"/>
  <c r="O190" i="10"/>
  <c r="N190" i="10"/>
  <c r="M190" i="10"/>
  <c r="L190" i="10"/>
  <c r="K190" i="10"/>
  <c r="J190" i="10"/>
  <c r="I190" i="10"/>
  <c r="H190" i="10"/>
  <c r="G190" i="10"/>
  <c r="F190" i="10"/>
  <c r="E190" i="10"/>
  <c r="D190" i="10"/>
  <c r="C190" i="10"/>
  <c r="R189" i="10"/>
  <c r="Q189" i="10"/>
  <c r="P189" i="10"/>
  <c r="O189" i="10"/>
  <c r="N189" i="10"/>
  <c r="M189" i="10"/>
  <c r="L189" i="10"/>
  <c r="K189" i="10"/>
  <c r="J189" i="10"/>
  <c r="I189" i="10"/>
  <c r="H189" i="10"/>
  <c r="G189" i="10"/>
  <c r="F189" i="10"/>
  <c r="E189" i="10"/>
  <c r="D189" i="10"/>
  <c r="C189" i="10"/>
  <c r="R188" i="10"/>
  <c r="Q188" i="10"/>
  <c r="P188" i="10"/>
  <c r="O188" i="10"/>
  <c r="N188" i="10"/>
  <c r="M188" i="10"/>
  <c r="L188" i="10"/>
  <c r="K188" i="10"/>
  <c r="J188" i="10"/>
  <c r="I188" i="10"/>
  <c r="H188" i="10"/>
  <c r="G188" i="10"/>
  <c r="F188" i="10"/>
  <c r="E188" i="10"/>
  <c r="D188" i="10"/>
  <c r="C188" i="10"/>
  <c r="R187" i="10"/>
  <c r="Q187" i="10"/>
  <c r="P187" i="10"/>
  <c r="O187" i="10"/>
  <c r="N187" i="10"/>
  <c r="M187" i="10"/>
  <c r="L187" i="10"/>
  <c r="K187" i="10"/>
  <c r="J187" i="10"/>
  <c r="I187" i="10"/>
  <c r="H187" i="10"/>
  <c r="G187" i="10"/>
  <c r="F187" i="10"/>
  <c r="E187" i="10"/>
  <c r="D187" i="10"/>
  <c r="C187" i="10"/>
  <c r="R186" i="10"/>
  <c r="Q186" i="10"/>
  <c r="P186" i="10"/>
  <c r="O186" i="10"/>
  <c r="N186" i="10"/>
  <c r="M186" i="10"/>
  <c r="L186" i="10"/>
  <c r="K186" i="10"/>
  <c r="J186" i="10"/>
  <c r="I186" i="10"/>
  <c r="H186" i="10"/>
  <c r="G186" i="10"/>
  <c r="F186" i="10"/>
  <c r="E186" i="10"/>
  <c r="D186" i="10"/>
  <c r="C186" i="10"/>
  <c r="R185" i="10"/>
  <c r="Q185" i="10"/>
  <c r="P185" i="10"/>
  <c r="O185" i="10"/>
  <c r="N185" i="10"/>
  <c r="M185" i="10"/>
  <c r="L185" i="10"/>
  <c r="K185" i="10"/>
  <c r="J185" i="10"/>
  <c r="I185" i="10"/>
  <c r="H185" i="10"/>
  <c r="G185" i="10"/>
  <c r="F185" i="10"/>
  <c r="E185" i="10"/>
  <c r="D185" i="10"/>
  <c r="C185" i="10"/>
  <c r="R184" i="10"/>
  <c r="Q184" i="10"/>
  <c r="P184" i="10"/>
  <c r="O184" i="10"/>
  <c r="N184" i="10"/>
  <c r="M184" i="10"/>
  <c r="L184" i="10"/>
  <c r="K184" i="10"/>
  <c r="J184" i="10"/>
  <c r="I184" i="10"/>
  <c r="H184" i="10"/>
  <c r="G184" i="10"/>
  <c r="F184" i="10"/>
  <c r="E184" i="10"/>
  <c r="D184" i="10"/>
  <c r="C184" i="10"/>
  <c r="R183" i="10"/>
  <c r="Q183" i="10"/>
  <c r="P183" i="10"/>
  <c r="O183" i="10"/>
  <c r="N183" i="10"/>
  <c r="M183" i="10"/>
  <c r="L183" i="10"/>
  <c r="K183" i="10"/>
  <c r="J183" i="10"/>
  <c r="I183" i="10"/>
  <c r="H183" i="10"/>
  <c r="G183" i="10"/>
  <c r="F183" i="10"/>
  <c r="E183" i="10"/>
  <c r="D183" i="10"/>
  <c r="C183" i="10"/>
  <c r="R182" i="10"/>
  <c r="Q182" i="10"/>
  <c r="P182" i="10"/>
  <c r="O182" i="10"/>
  <c r="N182" i="10"/>
  <c r="M182" i="10"/>
  <c r="L182" i="10"/>
  <c r="K182" i="10"/>
  <c r="J182" i="10"/>
  <c r="I182" i="10"/>
  <c r="H182" i="10"/>
  <c r="G182" i="10"/>
  <c r="F182" i="10"/>
  <c r="E182" i="10"/>
  <c r="D182" i="10"/>
  <c r="C182" i="10"/>
  <c r="R181" i="10"/>
  <c r="Q181" i="10"/>
  <c r="P181" i="10"/>
  <c r="O181" i="10"/>
  <c r="N181" i="10"/>
  <c r="M181" i="10"/>
  <c r="L181" i="10"/>
  <c r="K181" i="10"/>
  <c r="J181" i="10"/>
  <c r="I181" i="10"/>
  <c r="H181" i="10"/>
  <c r="G181" i="10"/>
  <c r="F181" i="10"/>
  <c r="E181" i="10"/>
  <c r="D181" i="10"/>
  <c r="C181" i="10"/>
  <c r="R180" i="10"/>
  <c r="Q180" i="10"/>
  <c r="P180" i="10"/>
  <c r="O180" i="10"/>
  <c r="N180" i="10"/>
  <c r="M180" i="10"/>
  <c r="L180" i="10"/>
  <c r="K180" i="10"/>
  <c r="J180" i="10"/>
  <c r="I180" i="10"/>
  <c r="H180" i="10"/>
  <c r="G180" i="10"/>
  <c r="F180" i="10"/>
  <c r="E180" i="10"/>
  <c r="D180" i="10"/>
  <c r="C180" i="10"/>
  <c r="R179" i="10"/>
  <c r="Q179" i="10"/>
  <c r="P179" i="10"/>
  <c r="O179" i="10"/>
  <c r="N179" i="10"/>
  <c r="M179" i="10"/>
  <c r="L179" i="10"/>
  <c r="K179" i="10"/>
  <c r="J179" i="10"/>
  <c r="I179" i="10"/>
  <c r="H179" i="10"/>
  <c r="G179" i="10"/>
  <c r="F179" i="10"/>
  <c r="E179" i="10"/>
  <c r="D179" i="10"/>
  <c r="C179" i="10"/>
  <c r="R178" i="10"/>
  <c r="Q178" i="10"/>
  <c r="P178" i="10"/>
  <c r="O178" i="10"/>
  <c r="N178" i="10"/>
  <c r="M178" i="10"/>
  <c r="L178" i="10"/>
  <c r="K178" i="10"/>
  <c r="J178" i="10"/>
  <c r="I178" i="10"/>
  <c r="H178" i="10"/>
  <c r="G178" i="10"/>
  <c r="F178" i="10"/>
  <c r="E178" i="10"/>
  <c r="D178" i="10"/>
  <c r="C178" i="10"/>
  <c r="R177" i="10"/>
  <c r="Q177" i="10"/>
  <c r="P177" i="10"/>
  <c r="O177" i="10"/>
  <c r="N177" i="10"/>
  <c r="M177" i="10"/>
  <c r="L177" i="10"/>
  <c r="K177" i="10"/>
  <c r="J177" i="10"/>
  <c r="I177" i="10"/>
  <c r="H177" i="10"/>
  <c r="G177" i="10"/>
  <c r="F177" i="10"/>
  <c r="E177" i="10"/>
  <c r="D177" i="10"/>
  <c r="C177" i="10"/>
  <c r="R176" i="10"/>
  <c r="Q176" i="10"/>
  <c r="P176" i="10"/>
  <c r="O176" i="10"/>
  <c r="N176" i="10"/>
  <c r="M176" i="10"/>
  <c r="L176" i="10"/>
  <c r="K176" i="10"/>
  <c r="J176" i="10"/>
  <c r="I176" i="10"/>
  <c r="H176" i="10"/>
  <c r="G176" i="10"/>
  <c r="F176" i="10"/>
  <c r="E176" i="10"/>
  <c r="D176" i="10"/>
  <c r="C176" i="10"/>
  <c r="R175" i="10"/>
  <c r="Q175" i="10"/>
  <c r="P175" i="10"/>
  <c r="O175" i="10"/>
  <c r="N175" i="10"/>
  <c r="M175" i="10"/>
  <c r="L175" i="10"/>
  <c r="K175" i="10"/>
  <c r="J175" i="10"/>
  <c r="I175" i="10"/>
  <c r="H175" i="10"/>
  <c r="G175" i="10"/>
  <c r="F175" i="10"/>
  <c r="E175" i="10"/>
  <c r="D175" i="10"/>
  <c r="C175" i="10"/>
  <c r="R174" i="10"/>
  <c r="Q174" i="10"/>
  <c r="P174" i="10"/>
  <c r="O174" i="10"/>
  <c r="N174" i="10"/>
  <c r="M174" i="10"/>
  <c r="L174" i="10"/>
  <c r="K174" i="10"/>
  <c r="J174" i="10"/>
  <c r="I174" i="10"/>
  <c r="H174" i="10"/>
  <c r="G174" i="10"/>
  <c r="F174" i="10"/>
  <c r="E174" i="10"/>
  <c r="D174" i="10"/>
  <c r="C174" i="10"/>
  <c r="R173" i="10"/>
  <c r="Q173" i="10"/>
  <c r="P173" i="10"/>
  <c r="O173" i="10"/>
  <c r="N173" i="10"/>
  <c r="M173" i="10"/>
  <c r="L173" i="10"/>
  <c r="K173" i="10"/>
  <c r="J173" i="10"/>
  <c r="I173" i="10"/>
  <c r="H173" i="10"/>
  <c r="G173" i="10"/>
  <c r="F173" i="10"/>
  <c r="E173" i="10"/>
  <c r="D173" i="10"/>
  <c r="C173" i="10"/>
  <c r="R172" i="10"/>
  <c r="Q172" i="10"/>
  <c r="P172" i="10"/>
  <c r="O172" i="10"/>
  <c r="N172" i="10"/>
  <c r="M172" i="10"/>
  <c r="L172" i="10"/>
  <c r="K172" i="10"/>
  <c r="J172" i="10"/>
  <c r="I172" i="10"/>
  <c r="H172" i="10"/>
  <c r="G172" i="10"/>
  <c r="F172" i="10"/>
  <c r="E172" i="10"/>
  <c r="D172" i="10"/>
  <c r="C172" i="10"/>
  <c r="R171" i="10"/>
  <c r="Q171" i="10"/>
  <c r="P171" i="10"/>
  <c r="O171" i="10"/>
  <c r="N171" i="10"/>
  <c r="M171" i="10"/>
  <c r="L171" i="10"/>
  <c r="K171" i="10"/>
  <c r="J171" i="10"/>
  <c r="I171" i="10"/>
  <c r="H171" i="10"/>
  <c r="G171" i="10"/>
  <c r="F171" i="10"/>
  <c r="E171" i="10"/>
  <c r="D171" i="10"/>
  <c r="C171" i="10"/>
  <c r="R170" i="10"/>
  <c r="Q170" i="10"/>
  <c r="P170" i="10"/>
  <c r="O170" i="10"/>
  <c r="N170" i="10"/>
  <c r="M170" i="10"/>
  <c r="L170" i="10"/>
  <c r="K170" i="10"/>
  <c r="J170" i="10"/>
  <c r="I170" i="10"/>
  <c r="H170" i="10"/>
  <c r="G170" i="10"/>
  <c r="F170" i="10"/>
  <c r="E170" i="10"/>
  <c r="D170" i="10"/>
  <c r="C170" i="10"/>
  <c r="R169" i="10"/>
  <c r="Q169" i="10"/>
  <c r="P169" i="10"/>
  <c r="O169" i="10"/>
  <c r="N169" i="10"/>
  <c r="M169" i="10"/>
  <c r="L169" i="10"/>
  <c r="K169" i="10"/>
  <c r="J169" i="10"/>
  <c r="I169" i="10"/>
  <c r="H169" i="10"/>
  <c r="G169" i="10"/>
  <c r="F169" i="10"/>
  <c r="E169" i="10"/>
  <c r="D169" i="10"/>
  <c r="C169" i="10"/>
  <c r="R168" i="10"/>
  <c r="Q168" i="10"/>
  <c r="P168" i="10"/>
  <c r="O168" i="10"/>
  <c r="N168" i="10"/>
  <c r="M168" i="10"/>
  <c r="L168" i="10"/>
  <c r="K168" i="10"/>
  <c r="J168" i="10"/>
  <c r="I168" i="10"/>
  <c r="H168" i="10"/>
  <c r="G168" i="10"/>
  <c r="F168" i="10"/>
  <c r="E168" i="10"/>
  <c r="D168" i="10"/>
  <c r="C168" i="10"/>
  <c r="R167" i="10"/>
  <c r="Q167" i="10"/>
  <c r="P167" i="10"/>
  <c r="O167" i="10"/>
  <c r="N167" i="10"/>
  <c r="M167" i="10"/>
  <c r="L167" i="10"/>
  <c r="K167" i="10"/>
  <c r="J167" i="10"/>
  <c r="I167" i="10"/>
  <c r="H167" i="10"/>
  <c r="G167" i="10"/>
  <c r="F167" i="10"/>
  <c r="E167" i="10"/>
  <c r="D167" i="10"/>
  <c r="C167" i="10"/>
  <c r="R166" i="10"/>
  <c r="Q166" i="10"/>
  <c r="P166" i="10"/>
  <c r="O166" i="10"/>
  <c r="N166" i="10"/>
  <c r="M166" i="10"/>
  <c r="L166" i="10"/>
  <c r="K166" i="10"/>
  <c r="J166" i="10"/>
  <c r="I166" i="10"/>
  <c r="H166" i="10"/>
  <c r="G166" i="10"/>
  <c r="F166" i="10"/>
  <c r="E166" i="10"/>
  <c r="D166" i="10"/>
  <c r="C166" i="10"/>
  <c r="R165" i="10"/>
  <c r="Q165" i="10"/>
  <c r="P165" i="10"/>
  <c r="O165" i="10"/>
  <c r="N165" i="10"/>
  <c r="M165" i="10"/>
  <c r="L165" i="10"/>
  <c r="K165" i="10"/>
  <c r="J165" i="10"/>
  <c r="I165" i="10"/>
  <c r="H165" i="10"/>
  <c r="G165" i="10"/>
  <c r="F165" i="10"/>
  <c r="E165" i="10"/>
  <c r="D165" i="10"/>
  <c r="C165" i="10"/>
  <c r="R164" i="10"/>
  <c r="Q164" i="10"/>
  <c r="P164" i="10"/>
  <c r="O164" i="10"/>
  <c r="N164" i="10"/>
  <c r="M164" i="10"/>
  <c r="L164" i="10"/>
  <c r="K164" i="10"/>
  <c r="J164" i="10"/>
  <c r="I164" i="10"/>
  <c r="H164" i="10"/>
  <c r="G164" i="10"/>
  <c r="F164" i="10"/>
  <c r="E164" i="10"/>
  <c r="D164" i="10"/>
  <c r="C164" i="10"/>
  <c r="R163" i="10"/>
  <c r="Q163" i="10"/>
  <c r="P163" i="10"/>
  <c r="O163" i="10"/>
  <c r="N163" i="10"/>
  <c r="M163" i="10"/>
  <c r="L163" i="10"/>
  <c r="K163" i="10"/>
  <c r="J163" i="10"/>
  <c r="I163" i="10"/>
  <c r="H163" i="10"/>
  <c r="G163" i="10"/>
  <c r="F163" i="10"/>
  <c r="E163" i="10"/>
  <c r="D163" i="10"/>
  <c r="C163" i="10"/>
  <c r="R162" i="10"/>
  <c r="Q162" i="10"/>
  <c r="P162" i="10"/>
  <c r="O162" i="10"/>
  <c r="N162" i="10"/>
  <c r="M162" i="10"/>
  <c r="L162" i="10"/>
  <c r="K162" i="10"/>
  <c r="J162" i="10"/>
  <c r="I162" i="10"/>
  <c r="H162" i="10"/>
  <c r="G162" i="10"/>
  <c r="F162" i="10"/>
  <c r="E162" i="10"/>
  <c r="D162" i="10"/>
  <c r="C162" i="10"/>
  <c r="R161" i="10"/>
  <c r="Q161" i="10"/>
  <c r="P161" i="10"/>
  <c r="O161" i="10"/>
  <c r="N161" i="10"/>
  <c r="M161" i="10"/>
  <c r="L161" i="10"/>
  <c r="K161" i="10"/>
  <c r="J161" i="10"/>
  <c r="I161" i="10"/>
  <c r="H161" i="10"/>
  <c r="G161" i="10"/>
  <c r="F161" i="10"/>
  <c r="E161" i="10"/>
  <c r="D161" i="10"/>
  <c r="C161" i="10"/>
  <c r="R160" i="10"/>
  <c r="Q160" i="10"/>
  <c r="P160" i="10"/>
  <c r="O160" i="10"/>
  <c r="N160" i="10"/>
  <c r="M160" i="10"/>
  <c r="L160" i="10"/>
  <c r="K160" i="10"/>
  <c r="J160" i="10"/>
  <c r="I160" i="10"/>
  <c r="H160" i="10"/>
  <c r="G160" i="10"/>
  <c r="F160" i="10"/>
  <c r="E160" i="10"/>
  <c r="D160" i="10"/>
  <c r="C160" i="10"/>
  <c r="R159" i="10"/>
  <c r="Q159" i="10"/>
  <c r="P159" i="10"/>
  <c r="O159" i="10"/>
  <c r="N159" i="10"/>
  <c r="M159" i="10"/>
  <c r="L159" i="10"/>
  <c r="K159" i="10"/>
  <c r="J159" i="10"/>
  <c r="I159" i="10"/>
  <c r="H159" i="10"/>
  <c r="G159" i="10"/>
  <c r="F159" i="10"/>
  <c r="E159" i="10"/>
  <c r="D159" i="10"/>
  <c r="C159" i="10"/>
  <c r="R158" i="10"/>
  <c r="Q158" i="10"/>
  <c r="P158" i="10"/>
  <c r="O158" i="10"/>
  <c r="N158" i="10"/>
  <c r="M158" i="10"/>
  <c r="L158" i="10"/>
  <c r="K158" i="10"/>
  <c r="J158" i="10"/>
  <c r="I158" i="10"/>
  <c r="H158" i="10"/>
  <c r="G158" i="10"/>
  <c r="F158" i="10"/>
  <c r="E158" i="10"/>
  <c r="D158" i="10"/>
  <c r="C158" i="10"/>
  <c r="R157" i="10"/>
  <c r="Q157" i="10"/>
  <c r="P157" i="10"/>
  <c r="O157" i="10"/>
  <c r="N157" i="10"/>
  <c r="M157" i="10"/>
  <c r="L157" i="10"/>
  <c r="K157" i="10"/>
  <c r="J157" i="10"/>
  <c r="I157" i="10"/>
  <c r="H157" i="10"/>
  <c r="G157" i="10"/>
  <c r="F157" i="10"/>
  <c r="E157" i="10"/>
  <c r="D157" i="10"/>
  <c r="C157" i="10"/>
  <c r="R156" i="10"/>
  <c r="Q156" i="10"/>
  <c r="P156" i="10"/>
  <c r="O156" i="10"/>
  <c r="N156" i="10"/>
  <c r="M156" i="10"/>
  <c r="L156" i="10"/>
  <c r="K156" i="10"/>
  <c r="J156" i="10"/>
  <c r="I156" i="10"/>
  <c r="H156" i="10"/>
  <c r="G156" i="10"/>
  <c r="F156" i="10"/>
  <c r="E156" i="10"/>
  <c r="D156" i="10"/>
  <c r="C156" i="10"/>
  <c r="R155" i="10"/>
  <c r="Q155" i="10"/>
  <c r="P155" i="10"/>
  <c r="O155" i="10"/>
  <c r="N155" i="10"/>
  <c r="M155" i="10"/>
  <c r="L155" i="10"/>
  <c r="K155" i="10"/>
  <c r="J155" i="10"/>
  <c r="I155" i="10"/>
  <c r="H155" i="10"/>
  <c r="G155" i="10"/>
  <c r="F155" i="10"/>
  <c r="E155" i="10"/>
  <c r="D155" i="10"/>
  <c r="C155" i="10"/>
  <c r="R154" i="10"/>
  <c r="Q154" i="10"/>
  <c r="P154" i="10"/>
  <c r="O154" i="10"/>
  <c r="N154" i="10"/>
  <c r="M154" i="10"/>
  <c r="L154" i="10"/>
  <c r="K154" i="10"/>
  <c r="J154" i="10"/>
  <c r="I154" i="10"/>
  <c r="H154" i="10"/>
  <c r="G154" i="10"/>
  <c r="F154" i="10"/>
  <c r="E154" i="10"/>
  <c r="D154" i="10"/>
  <c r="C154" i="10"/>
  <c r="R153" i="10"/>
  <c r="Q153" i="10"/>
  <c r="P153" i="10"/>
  <c r="O153" i="10"/>
  <c r="N153" i="10"/>
  <c r="M153" i="10"/>
  <c r="L153" i="10"/>
  <c r="K153" i="10"/>
  <c r="J153" i="10"/>
  <c r="I153" i="10"/>
  <c r="H153" i="10"/>
  <c r="G153" i="10"/>
  <c r="F153" i="10"/>
  <c r="E153" i="10"/>
  <c r="D153" i="10"/>
  <c r="C153" i="10"/>
  <c r="R152" i="10"/>
  <c r="Q152" i="10"/>
  <c r="P152" i="10"/>
  <c r="O152" i="10"/>
  <c r="N152" i="10"/>
  <c r="M152" i="10"/>
  <c r="L152" i="10"/>
  <c r="K152" i="10"/>
  <c r="J152" i="10"/>
  <c r="I152" i="10"/>
  <c r="H152" i="10"/>
  <c r="G152" i="10"/>
  <c r="F152" i="10"/>
  <c r="E152" i="10"/>
  <c r="D152" i="10"/>
  <c r="C152" i="10"/>
  <c r="R151" i="10"/>
  <c r="Q151" i="10"/>
  <c r="P151" i="10"/>
  <c r="O151" i="10"/>
  <c r="N151" i="10"/>
  <c r="M151" i="10"/>
  <c r="L151" i="10"/>
  <c r="K151" i="10"/>
  <c r="J151" i="10"/>
  <c r="I151" i="10"/>
  <c r="H151" i="10"/>
  <c r="G151" i="10"/>
  <c r="F151" i="10"/>
  <c r="E151" i="10"/>
  <c r="D151" i="10"/>
  <c r="C151" i="10"/>
  <c r="R150" i="10"/>
  <c r="Q150" i="10"/>
  <c r="P150" i="10"/>
  <c r="O150" i="10"/>
  <c r="N150" i="10"/>
  <c r="M150" i="10"/>
  <c r="L150" i="10"/>
  <c r="K150" i="10"/>
  <c r="J150" i="10"/>
  <c r="I150" i="10"/>
  <c r="H150" i="10"/>
  <c r="G150" i="10"/>
  <c r="F150" i="10"/>
  <c r="E150" i="10"/>
  <c r="D150" i="10"/>
  <c r="C150" i="10"/>
  <c r="R149" i="10"/>
  <c r="Q149" i="10"/>
  <c r="P149" i="10"/>
  <c r="O149" i="10"/>
  <c r="N149" i="10"/>
  <c r="M149" i="10"/>
  <c r="L149" i="10"/>
  <c r="K149" i="10"/>
  <c r="J149" i="10"/>
  <c r="I149" i="10"/>
  <c r="H149" i="10"/>
  <c r="G149" i="10"/>
  <c r="F149" i="10"/>
  <c r="E149" i="10"/>
  <c r="D149" i="10"/>
  <c r="C149" i="10"/>
  <c r="R148" i="10"/>
  <c r="Q148" i="10"/>
  <c r="P148" i="10"/>
  <c r="O148" i="10"/>
  <c r="N148" i="10"/>
  <c r="M148" i="10"/>
  <c r="L148" i="10"/>
  <c r="K148" i="10"/>
  <c r="J148" i="10"/>
  <c r="I148" i="10"/>
  <c r="H148" i="10"/>
  <c r="G148" i="10"/>
  <c r="F148" i="10"/>
  <c r="E148" i="10"/>
  <c r="D148" i="10"/>
  <c r="C148" i="10"/>
  <c r="R147" i="10"/>
  <c r="Q147" i="10"/>
  <c r="P147" i="10"/>
  <c r="O147" i="10"/>
  <c r="N147" i="10"/>
  <c r="M147" i="10"/>
  <c r="L147" i="10"/>
  <c r="K147" i="10"/>
  <c r="J147" i="10"/>
  <c r="I147" i="10"/>
  <c r="H147" i="10"/>
  <c r="G147" i="10"/>
  <c r="F147" i="10"/>
  <c r="E147" i="10"/>
  <c r="D147" i="10"/>
  <c r="C147" i="10"/>
  <c r="R146" i="10"/>
  <c r="Q146" i="10"/>
  <c r="P146" i="10"/>
  <c r="O146" i="10"/>
  <c r="N146" i="10"/>
  <c r="M146" i="10"/>
  <c r="L146" i="10"/>
  <c r="K146" i="10"/>
  <c r="J146" i="10"/>
  <c r="I146" i="10"/>
  <c r="H146" i="10"/>
  <c r="G146" i="10"/>
  <c r="F146" i="10"/>
  <c r="E146" i="10"/>
  <c r="D146" i="10"/>
  <c r="C146" i="10"/>
  <c r="R145" i="10"/>
  <c r="Q145" i="10"/>
  <c r="P145" i="10"/>
  <c r="O145" i="10"/>
  <c r="N145" i="10"/>
  <c r="M145" i="10"/>
  <c r="L145" i="10"/>
  <c r="K145" i="10"/>
  <c r="J145" i="10"/>
  <c r="I145" i="10"/>
  <c r="H145" i="10"/>
  <c r="G145" i="10"/>
  <c r="F145" i="10"/>
  <c r="E145" i="10"/>
  <c r="D145" i="10"/>
  <c r="C145" i="10"/>
  <c r="R144" i="10"/>
  <c r="Q144" i="10"/>
  <c r="P144" i="10"/>
  <c r="O144" i="10"/>
  <c r="N144" i="10"/>
  <c r="M144" i="10"/>
  <c r="L144" i="10"/>
  <c r="K144" i="10"/>
  <c r="J144" i="10"/>
  <c r="I144" i="10"/>
  <c r="H144" i="10"/>
  <c r="G144" i="10"/>
  <c r="F144" i="10"/>
  <c r="E144" i="10"/>
  <c r="D144" i="10"/>
  <c r="C144" i="10"/>
  <c r="R143" i="10"/>
  <c r="Q143" i="10"/>
  <c r="P143" i="10"/>
  <c r="O143" i="10"/>
  <c r="N143" i="10"/>
  <c r="M143" i="10"/>
  <c r="L143" i="10"/>
  <c r="K143" i="10"/>
  <c r="J143" i="10"/>
  <c r="I143" i="10"/>
  <c r="H143" i="10"/>
  <c r="G143" i="10"/>
  <c r="F143" i="10"/>
  <c r="E143" i="10"/>
  <c r="D143" i="10"/>
  <c r="C143" i="10"/>
  <c r="R142" i="10"/>
  <c r="Q142" i="10"/>
  <c r="P142" i="10"/>
  <c r="O142" i="10"/>
  <c r="N142" i="10"/>
  <c r="M142" i="10"/>
  <c r="L142" i="10"/>
  <c r="K142" i="10"/>
  <c r="J142" i="10"/>
  <c r="I142" i="10"/>
  <c r="H142" i="10"/>
  <c r="G142" i="10"/>
  <c r="F142" i="10"/>
  <c r="E142" i="10"/>
  <c r="D142" i="10"/>
  <c r="C142" i="10"/>
  <c r="R141" i="10"/>
  <c r="Q141" i="10"/>
  <c r="P141" i="10"/>
  <c r="O141" i="10"/>
  <c r="N141" i="10"/>
  <c r="M141" i="10"/>
  <c r="L141" i="10"/>
  <c r="K141" i="10"/>
  <c r="J141" i="10"/>
  <c r="I141" i="10"/>
  <c r="H141" i="10"/>
  <c r="G141" i="10"/>
  <c r="F141" i="10"/>
  <c r="E141" i="10"/>
  <c r="D141" i="10"/>
  <c r="C141" i="10"/>
  <c r="R140" i="10"/>
  <c r="Q140" i="10"/>
  <c r="P140" i="10"/>
  <c r="O140" i="10"/>
  <c r="N140" i="10"/>
  <c r="M140" i="10"/>
  <c r="L140" i="10"/>
  <c r="K140" i="10"/>
  <c r="J140" i="10"/>
  <c r="I140" i="10"/>
  <c r="H140" i="10"/>
  <c r="G140" i="10"/>
  <c r="F140" i="10"/>
  <c r="E140" i="10"/>
  <c r="D140" i="10"/>
  <c r="C140" i="10"/>
  <c r="R139" i="10"/>
  <c r="Q139" i="10"/>
  <c r="P139" i="10"/>
  <c r="O139" i="10"/>
  <c r="N139" i="10"/>
  <c r="M139" i="10"/>
  <c r="L139" i="10"/>
  <c r="K139" i="10"/>
  <c r="J139" i="10"/>
  <c r="I139" i="10"/>
  <c r="H139" i="10"/>
  <c r="G139" i="10"/>
  <c r="F139" i="10"/>
  <c r="E139" i="10"/>
  <c r="D139" i="10"/>
  <c r="C139" i="10"/>
  <c r="R138" i="10"/>
  <c r="Q138" i="10"/>
  <c r="P138" i="10"/>
  <c r="O138" i="10"/>
  <c r="N138" i="10"/>
  <c r="M138" i="10"/>
  <c r="L138" i="10"/>
  <c r="K138" i="10"/>
  <c r="J138" i="10"/>
  <c r="I138" i="10"/>
  <c r="H138" i="10"/>
  <c r="G138" i="10"/>
  <c r="F138" i="10"/>
  <c r="E138" i="10"/>
  <c r="D138" i="10"/>
  <c r="C138" i="10"/>
  <c r="R137" i="10"/>
  <c r="Q137" i="10"/>
  <c r="P137" i="10"/>
  <c r="O137" i="10"/>
  <c r="N137" i="10"/>
  <c r="M137" i="10"/>
  <c r="L137" i="10"/>
  <c r="K137" i="10"/>
  <c r="J137" i="10"/>
  <c r="I137" i="10"/>
  <c r="H137" i="10"/>
  <c r="G137" i="10"/>
  <c r="F137" i="10"/>
  <c r="E137" i="10"/>
  <c r="D137" i="10"/>
  <c r="C137" i="10"/>
  <c r="R136" i="10"/>
  <c r="Q136" i="10"/>
  <c r="P136" i="10"/>
  <c r="O136" i="10"/>
  <c r="N136" i="10"/>
  <c r="M136" i="10"/>
  <c r="L136" i="10"/>
  <c r="K136" i="10"/>
  <c r="J136" i="10"/>
  <c r="I136" i="10"/>
  <c r="H136" i="10"/>
  <c r="G136" i="10"/>
  <c r="F136" i="10"/>
  <c r="E136" i="10"/>
  <c r="D136" i="10"/>
  <c r="C136" i="10"/>
  <c r="R135" i="10"/>
  <c r="Q135" i="10"/>
  <c r="P135" i="10"/>
  <c r="O135" i="10"/>
  <c r="N135" i="10"/>
  <c r="M135" i="10"/>
  <c r="L135" i="10"/>
  <c r="K135" i="10"/>
  <c r="J135" i="10"/>
  <c r="I135" i="10"/>
  <c r="H135" i="10"/>
  <c r="G135" i="10"/>
  <c r="F135" i="10"/>
  <c r="E135" i="10"/>
  <c r="D135" i="10"/>
  <c r="C135" i="10"/>
  <c r="R134" i="10"/>
  <c r="Q134" i="10"/>
  <c r="P134" i="10"/>
  <c r="O134" i="10"/>
  <c r="N134" i="10"/>
  <c r="M134" i="10"/>
  <c r="L134" i="10"/>
  <c r="K134" i="10"/>
  <c r="J134" i="10"/>
  <c r="I134" i="10"/>
  <c r="H134" i="10"/>
  <c r="G134" i="10"/>
  <c r="F134" i="10"/>
  <c r="E134" i="10"/>
  <c r="D134" i="10"/>
  <c r="C134" i="10"/>
  <c r="R133" i="10"/>
  <c r="Q133" i="10"/>
  <c r="P133" i="10"/>
  <c r="O133" i="10"/>
  <c r="N133" i="10"/>
  <c r="M133" i="10"/>
  <c r="L133" i="10"/>
  <c r="K133" i="10"/>
  <c r="J133" i="10"/>
  <c r="I133" i="10"/>
  <c r="H133" i="10"/>
  <c r="G133" i="10"/>
  <c r="F133" i="10"/>
  <c r="E133" i="10"/>
  <c r="D133" i="10"/>
  <c r="C133" i="10"/>
  <c r="R132" i="10"/>
  <c r="Q132" i="10"/>
  <c r="P132" i="10"/>
  <c r="O132" i="10"/>
  <c r="N132" i="10"/>
  <c r="M132" i="10"/>
  <c r="L132" i="10"/>
  <c r="K132" i="10"/>
  <c r="J132" i="10"/>
  <c r="I132" i="10"/>
  <c r="H132" i="10"/>
  <c r="G132" i="10"/>
  <c r="F132" i="10"/>
  <c r="E132" i="10"/>
  <c r="D132" i="10"/>
  <c r="C132" i="10"/>
  <c r="R131" i="10"/>
  <c r="Q131" i="10"/>
  <c r="P131" i="10"/>
  <c r="O131" i="10"/>
  <c r="N131" i="10"/>
  <c r="M131" i="10"/>
  <c r="L131" i="10"/>
  <c r="K131" i="10"/>
  <c r="J131" i="10"/>
  <c r="I131" i="10"/>
  <c r="H131" i="10"/>
  <c r="G131" i="10"/>
  <c r="F131" i="10"/>
  <c r="E131" i="10"/>
  <c r="D131" i="10"/>
  <c r="C131" i="10"/>
  <c r="R130" i="10"/>
  <c r="Q130" i="10"/>
  <c r="P130" i="10"/>
  <c r="O130" i="10"/>
  <c r="N130" i="10"/>
  <c r="M130" i="10"/>
  <c r="L130" i="10"/>
  <c r="K130" i="10"/>
  <c r="J130" i="10"/>
  <c r="I130" i="10"/>
  <c r="H130" i="10"/>
  <c r="G130" i="10"/>
  <c r="F130" i="10"/>
  <c r="E130" i="10"/>
  <c r="D130" i="10"/>
  <c r="C130" i="10"/>
  <c r="R129" i="10"/>
  <c r="Q129" i="10"/>
  <c r="P129" i="10"/>
  <c r="O129" i="10"/>
  <c r="N129" i="10"/>
  <c r="M129" i="10"/>
  <c r="L129" i="10"/>
  <c r="K129" i="10"/>
  <c r="J129" i="10"/>
  <c r="I129" i="10"/>
  <c r="H129" i="10"/>
  <c r="G129" i="10"/>
  <c r="F129" i="10"/>
  <c r="E129" i="10"/>
  <c r="D129" i="10"/>
  <c r="C129" i="10"/>
  <c r="R128" i="10"/>
  <c r="Q128" i="10"/>
  <c r="P128" i="10"/>
  <c r="O128" i="10"/>
  <c r="N128" i="10"/>
  <c r="M128" i="10"/>
  <c r="L128" i="10"/>
  <c r="K128" i="10"/>
  <c r="J128" i="10"/>
  <c r="I128" i="10"/>
  <c r="H128" i="10"/>
  <c r="G128" i="10"/>
  <c r="F128" i="10"/>
  <c r="E128" i="10"/>
  <c r="D128" i="10"/>
  <c r="C128" i="10"/>
  <c r="R127" i="10"/>
  <c r="Q127" i="10"/>
  <c r="P127" i="10"/>
  <c r="O127" i="10"/>
  <c r="N127" i="10"/>
  <c r="M127" i="10"/>
  <c r="L127" i="10"/>
  <c r="K127" i="10"/>
  <c r="J127" i="10"/>
  <c r="I127" i="10"/>
  <c r="H127" i="10"/>
  <c r="G127" i="10"/>
  <c r="F127" i="10"/>
  <c r="E127" i="10"/>
  <c r="D127" i="10"/>
  <c r="C127" i="10"/>
  <c r="R126" i="10"/>
  <c r="Q126" i="10"/>
  <c r="P126" i="10"/>
  <c r="O126" i="10"/>
  <c r="N126" i="10"/>
  <c r="M126" i="10"/>
  <c r="L126" i="10"/>
  <c r="K126" i="10"/>
  <c r="J126" i="10"/>
  <c r="I126" i="10"/>
  <c r="H126" i="10"/>
  <c r="G126" i="10"/>
  <c r="F126" i="10"/>
  <c r="E126" i="10"/>
  <c r="D126" i="10"/>
  <c r="C126" i="10"/>
  <c r="R125" i="10"/>
  <c r="Q125" i="10"/>
  <c r="P125" i="10"/>
  <c r="O125" i="10"/>
  <c r="N125" i="10"/>
  <c r="M125" i="10"/>
  <c r="L125" i="10"/>
  <c r="K125" i="10"/>
  <c r="J125" i="10"/>
  <c r="I125" i="10"/>
  <c r="H125" i="10"/>
  <c r="G125" i="10"/>
  <c r="F125" i="10"/>
  <c r="E125" i="10"/>
  <c r="D125" i="10"/>
  <c r="C125" i="10"/>
  <c r="R124" i="10"/>
  <c r="Q124" i="10"/>
  <c r="P124" i="10"/>
  <c r="O124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R123" i="10"/>
  <c r="Q123" i="10"/>
  <c r="P123" i="10"/>
  <c r="O123" i="10"/>
  <c r="N123" i="10"/>
  <c r="M123" i="10"/>
  <c r="L123" i="10"/>
  <c r="K123" i="10"/>
  <c r="J123" i="10"/>
  <c r="I123" i="10"/>
  <c r="H123" i="10"/>
  <c r="G123" i="10"/>
  <c r="F123" i="10"/>
  <c r="E123" i="10"/>
  <c r="D123" i="10"/>
  <c r="C123" i="10"/>
  <c r="R122" i="10"/>
  <c r="Q122" i="10"/>
  <c r="P122" i="10"/>
  <c r="O122" i="10"/>
  <c r="N122" i="10"/>
  <c r="M122" i="10"/>
  <c r="L122" i="10"/>
  <c r="K122" i="10"/>
  <c r="J122" i="10"/>
  <c r="I122" i="10"/>
  <c r="H122" i="10"/>
  <c r="G122" i="10"/>
  <c r="F122" i="10"/>
  <c r="E122" i="10"/>
  <c r="D122" i="10"/>
  <c r="C122" i="10"/>
  <c r="R121" i="10"/>
  <c r="Q121" i="10"/>
  <c r="P121" i="10"/>
  <c r="O121" i="10"/>
  <c r="N121" i="10"/>
  <c r="M121" i="10"/>
  <c r="L121" i="10"/>
  <c r="K121" i="10"/>
  <c r="J121" i="10"/>
  <c r="I121" i="10"/>
  <c r="H121" i="10"/>
  <c r="G121" i="10"/>
  <c r="F121" i="10"/>
  <c r="E121" i="10"/>
  <c r="D121" i="10"/>
  <c r="C121" i="10"/>
  <c r="R120" i="10"/>
  <c r="Q120" i="10"/>
  <c r="P120" i="10"/>
  <c r="O120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R119" i="10"/>
  <c r="Q119" i="10"/>
  <c r="P119" i="10"/>
  <c r="O119" i="10"/>
  <c r="N119" i="10"/>
  <c r="M119" i="10"/>
  <c r="L119" i="10"/>
  <c r="K119" i="10"/>
  <c r="J119" i="10"/>
  <c r="I119" i="10"/>
  <c r="H119" i="10"/>
  <c r="G119" i="10"/>
  <c r="F119" i="10"/>
  <c r="E119" i="10"/>
  <c r="D119" i="10"/>
  <c r="C119" i="10"/>
  <c r="R118" i="10"/>
  <c r="Q118" i="10"/>
  <c r="P118" i="10"/>
  <c r="O118" i="10"/>
  <c r="N118" i="10"/>
  <c r="M118" i="10"/>
  <c r="L118" i="10"/>
  <c r="K118" i="10"/>
  <c r="J118" i="10"/>
  <c r="I118" i="10"/>
  <c r="H118" i="10"/>
  <c r="G118" i="10"/>
  <c r="F118" i="10"/>
  <c r="E118" i="10"/>
  <c r="D118" i="10"/>
  <c r="C118" i="10"/>
  <c r="R117" i="10"/>
  <c r="Q117" i="10"/>
  <c r="P117" i="10"/>
  <c r="O117" i="10"/>
  <c r="N117" i="10"/>
  <c r="M117" i="10"/>
  <c r="L117" i="10"/>
  <c r="K117" i="10"/>
  <c r="J117" i="10"/>
  <c r="I117" i="10"/>
  <c r="H117" i="10"/>
  <c r="G117" i="10"/>
  <c r="F117" i="10"/>
  <c r="E117" i="10"/>
  <c r="D117" i="10"/>
  <c r="C117" i="10"/>
  <c r="R116" i="10"/>
  <c r="Q116" i="10"/>
  <c r="P116" i="10"/>
  <c r="O116" i="10"/>
  <c r="N116" i="10"/>
  <c r="M116" i="10"/>
  <c r="L116" i="10"/>
  <c r="K116" i="10"/>
  <c r="J116" i="10"/>
  <c r="I116" i="10"/>
  <c r="H116" i="10"/>
  <c r="G116" i="10"/>
  <c r="F116" i="10"/>
  <c r="E116" i="10"/>
  <c r="D116" i="10"/>
  <c r="C116" i="10"/>
  <c r="R115" i="10"/>
  <c r="Q115" i="10"/>
  <c r="P115" i="10"/>
  <c r="O115" i="10"/>
  <c r="N115" i="10"/>
  <c r="M115" i="10"/>
  <c r="L115" i="10"/>
  <c r="K115" i="10"/>
  <c r="J115" i="10"/>
  <c r="I115" i="10"/>
  <c r="H115" i="10"/>
  <c r="G115" i="10"/>
  <c r="F115" i="10"/>
  <c r="E115" i="10"/>
  <c r="D115" i="10"/>
  <c r="C115" i="10"/>
  <c r="R114" i="10"/>
  <c r="Q114" i="10"/>
  <c r="P114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C114" i="10"/>
  <c r="R113" i="10"/>
  <c r="Q113" i="10"/>
  <c r="P113" i="10"/>
  <c r="O113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R111" i="10"/>
  <c r="Q111" i="10"/>
  <c r="P111" i="10"/>
  <c r="O111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C107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C106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C97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C95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C94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C93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C92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C91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C90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C88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C85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C84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C83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C78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C77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C76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R18" i="10"/>
  <c r="Q18" i="10"/>
  <c r="P18" i="10"/>
  <c r="O18" i="10"/>
  <c r="O18" i="15" s="1"/>
  <c r="N18" i="10"/>
  <c r="M18" i="10"/>
  <c r="M18" i="15" s="1"/>
  <c r="L18" i="10"/>
  <c r="L18" i="15" s="1"/>
  <c r="K18" i="10"/>
  <c r="J18" i="10"/>
  <c r="I18" i="10"/>
  <c r="H18" i="10"/>
  <c r="G18" i="10"/>
  <c r="G18" i="15" s="1"/>
  <c r="F18" i="10"/>
  <c r="E18" i="10"/>
  <c r="E18" i="15" s="1"/>
  <c r="D18" i="10"/>
  <c r="D18" i="15" s="1"/>
  <c r="C18" i="10"/>
  <c r="C18" i="15" s="1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R15" i="10"/>
  <c r="R15" i="15" s="1"/>
  <c r="Q15" i="10"/>
  <c r="P15" i="10"/>
  <c r="O15" i="10"/>
  <c r="N15" i="10"/>
  <c r="M15" i="10"/>
  <c r="M15" i="15" s="1"/>
  <c r="L15" i="10"/>
  <c r="K15" i="10"/>
  <c r="K15" i="15" s="1"/>
  <c r="J15" i="10"/>
  <c r="J15" i="15" s="1"/>
  <c r="I15" i="10"/>
  <c r="H15" i="10"/>
  <c r="G15" i="10"/>
  <c r="F15" i="10"/>
  <c r="E15" i="10"/>
  <c r="E15" i="15" s="1"/>
  <c r="D15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R12" i="10"/>
  <c r="R12" i="15" s="1"/>
  <c r="Q12" i="10"/>
  <c r="P12" i="10"/>
  <c r="P12" i="15" s="1"/>
  <c r="O12" i="10"/>
  <c r="O12" i="15" s="1"/>
  <c r="N12" i="10"/>
  <c r="M12" i="10"/>
  <c r="L12" i="10"/>
  <c r="K12" i="10"/>
  <c r="J12" i="10"/>
  <c r="J12" i="15" s="1"/>
  <c r="I12" i="10"/>
  <c r="H12" i="10"/>
  <c r="H12" i="15" s="1"/>
  <c r="G12" i="10"/>
  <c r="G12" i="15" s="1"/>
  <c r="F12" i="10"/>
  <c r="E12" i="10"/>
  <c r="D12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R9" i="10"/>
  <c r="Q9" i="10"/>
  <c r="P9" i="10"/>
  <c r="O9" i="10"/>
  <c r="O9" i="15" s="1"/>
  <c r="N9" i="10"/>
  <c r="M9" i="10"/>
  <c r="M9" i="15" s="1"/>
  <c r="L9" i="10"/>
  <c r="L9" i="15" s="1"/>
  <c r="K9" i="10"/>
  <c r="J9" i="10"/>
  <c r="I9" i="10"/>
  <c r="H9" i="10"/>
  <c r="G9" i="10"/>
  <c r="G9" i="15" s="1"/>
  <c r="F9" i="10"/>
  <c r="E9" i="10"/>
  <c r="E9" i="15" s="1"/>
  <c r="D9" i="10"/>
  <c r="D9" i="15" s="1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R6" i="10"/>
  <c r="R6" i="15" s="1"/>
  <c r="Q6" i="10"/>
  <c r="Q6" i="15" s="1"/>
  <c r="P6" i="10"/>
  <c r="O6" i="10"/>
  <c r="N6" i="10"/>
  <c r="M6" i="10"/>
  <c r="L6" i="10"/>
  <c r="L6" i="15" s="1"/>
  <c r="K6" i="10"/>
  <c r="J6" i="10"/>
  <c r="J6" i="15" s="1"/>
  <c r="I6" i="10"/>
  <c r="I6" i="15" s="1"/>
  <c r="H6" i="10"/>
  <c r="G6" i="10"/>
  <c r="F6" i="10"/>
  <c r="E6" i="10"/>
  <c r="D6" i="10"/>
  <c r="D6" i="15" s="1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AO77" i="9"/>
  <c r="AN77" i="9"/>
  <c r="AM77" i="9"/>
  <c r="AL77" i="9"/>
  <c r="AK77" i="9"/>
  <c r="AJ77" i="9"/>
  <c r="AI77" i="9"/>
  <c r="AH77" i="9"/>
  <c r="AF77" i="9"/>
  <c r="AE77" i="9"/>
  <c r="AD77" i="9"/>
  <c r="AC77" i="9"/>
  <c r="AB77" i="9"/>
  <c r="AA77" i="9"/>
  <c r="Z77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Z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AP77" i="8"/>
  <c r="AO77" i="8"/>
  <c r="AN77" i="8"/>
  <c r="AM77" i="8"/>
  <c r="AL77" i="8"/>
  <c r="AK77" i="8"/>
  <c r="AJ77" i="8"/>
  <c r="AI77" i="8"/>
  <c r="AG77" i="8"/>
  <c r="AF77" i="8"/>
  <c r="AE77" i="8"/>
  <c r="AD77" i="8"/>
  <c r="AC77" i="8"/>
  <c r="AB77" i="8"/>
  <c r="AA77" i="8"/>
  <c r="AP76" i="8"/>
  <c r="AO76" i="8"/>
  <c r="AN76" i="8"/>
  <c r="AM76" i="8"/>
  <c r="AL76" i="8"/>
  <c r="AK76" i="8"/>
  <c r="AJ76" i="8"/>
  <c r="AI76" i="8"/>
  <c r="AH76" i="8"/>
  <c r="AG76" i="8"/>
  <c r="AF76" i="8"/>
  <c r="AE76" i="8"/>
  <c r="AD76" i="8"/>
  <c r="AC76" i="8"/>
  <c r="AB76" i="8"/>
  <c r="AA76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F2" i="2"/>
  <c r="R2" i="7"/>
  <c r="F2" i="7"/>
  <c r="G2" i="1"/>
  <c r="G2" i="6"/>
  <c r="G2" i="4"/>
  <c r="G2" i="3"/>
  <c r="J2" i="7"/>
  <c r="G2" i="9"/>
  <c r="G2" i="8"/>
  <c r="N2" i="7"/>
  <c r="K8" i="18" l="1"/>
  <c r="C12" i="18"/>
  <c r="K14" i="18"/>
  <c r="K17" i="18"/>
  <c r="C22" i="18"/>
  <c r="C25" i="18"/>
  <c r="K27" i="18"/>
  <c r="K30" i="18"/>
  <c r="K33" i="18"/>
  <c r="C38" i="18"/>
  <c r="C68" i="18"/>
  <c r="K74" i="18"/>
  <c r="C78" i="18"/>
  <c r="C81" i="18"/>
  <c r="C83" i="18"/>
  <c r="K83" i="18"/>
  <c r="C84" i="18"/>
  <c r="K84" i="18"/>
  <c r="C85" i="18"/>
  <c r="K88" i="18"/>
  <c r="C89" i="18"/>
  <c r="K89" i="18"/>
  <c r="C90" i="18"/>
  <c r="K90" i="18"/>
  <c r="C91" i="18"/>
  <c r="K91" i="18"/>
  <c r="C92" i="18"/>
  <c r="K92" i="18"/>
  <c r="C93" i="18"/>
  <c r="K93" i="18"/>
  <c r="C94" i="18"/>
  <c r="K94" i="18"/>
  <c r="C9" i="18"/>
  <c r="K10" i="18"/>
  <c r="K13" i="18"/>
  <c r="K16" i="18"/>
  <c r="K19" i="18"/>
  <c r="C24" i="18"/>
  <c r="C28" i="18"/>
  <c r="K31" i="18"/>
  <c r="K34" i="18"/>
  <c r="K36" i="18"/>
  <c r="K39" i="18"/>
  <c r="K41" i="18"/>
  <c r="K44" i="18"/>
  <c r="K46" i="18"/>
  <c r="K48" i="18"/>
  <c r="C53" i="18"/>
  <c r="K55" i="18"/>
  <c r="C59" i="18"/>
  <c r="C62" i="18"/>
  <c r="K65" i="18"/>
  <c r="C69" i="18"/>
  <c r="K72" i="18"/>
  <c r="C76" i="18"/>
  <c r="C80" i="18"/>
  <c r="C8" i="18"/>
  <c r="C15" i="18"/>
  <c r="C19" i="18"/>
  <c r="C23" i="18"/>
  <c r="K25" i="18"/>
  <c r="C30" i="18"/>
  <c r="C34" i="18"/>
  <c r="K35" i="18"/>
  <c r="K38" i="18"/>
  <c r="K40" i="18"/>
  <c r="K43" i="18"/>
  <c r="C46" i="18"/>
  <c r="K47" i="18"/>
  <c r="K50" i="18"/>
  <c r="K54" i="18"/>
  <c r="C58" i="18"/>
  <c r="K61" i="18"/>
  <c r="K63" i="18"/>
  <c r="K67" i="18"/>
  <c r="K70" i="18"/>
  <c r="K78" i="18"/>
  <c r="K82" i="18"/>
  <c r="K86" i="18"/>
  <c r="K22" i="18"/>
  <c r="C27" i="18"/>
  <c r="C31" i="18"/>
  <c r="C35" i="18"/>
  <c r="C39" i="18"/>
  <c r="C43" i="18"/>
  <c r="K45" i="18"/>
  <c r="C48" i="18"/>
  <c r="C52" i="18"/>
  <c r="K68" i="18"/>
  <c r="C71" i="18"/>
  <c r="C74" i="18"/>
  <c r="K77" i="18"/>
  <c r="K81" i="18"/>
  <c r="C10" i="18"/>
  <c r="C14" i="18"/>
  <c r="C18" i="18"/>
  <c r="K21" i="18"/>
  <c r="K24" i="18"/>
  <c r="C29" i="18"/>
  <c r="C37" i="18"/>
  <c r="C41" i="18"/>
  <c r="C45" i="18"/>
  <c r="K52" i="18"/>
  <c r="C55" i="18"/>
  <c r="K66" i="18"/>
  <c r="C70" i="18"/>
  <c r="K73" i="18"/>
  <c r="K76" i="18"/>
  <c r="K79" i="18"/>
  <c r="K9" i="18"/>
  <c r="C13" i="18"/>
  <c r="C17" i="18"/>
  <c r="K20" i="18"/>
  <c r="K23" i="18"/>
  <c r="K26" i="18"/>
  <c r="K29" i="18"/>
  <c r="K32" i="18"/>
  <c r="C54" i="18"/>
  <c r="K57" i="18"/>
  <c r="C61" i="18"/>
  <c r="C64" i="18"/>
  <c r="C67" i="18"/>
  <c r="C79" i="18"/>
  <c r="C82" i="18"/>
  <c r="C88" i="18"/>
  <c r="C16" i="18"/>
  <c r="C32" i="18"/>
  <c r="C36" i="18"/>
  <c r="C40" i="18"/>
  <c r="C44" i="18"/>
  <c r="C47" i="18"/>
  <c r="C50" i="18"/>
  <c r="K53" i="18"/>
  <c r="K58" i="18"/>
  <c r="K62" i="18"/>
  <c r="C66" i="18"/>
  <c r="K69" i="18"/>
  <c r="C73" i="18"/>
  <c r="C77" i="18"/>
  <c r="C20" i="18"/>
  <c r="C95" i="18"/>
  <c r="K95" i="18"/>
  <c r="C96" i="18"/>
  <c r="K96" i="18"/>
  <c r="C97" i="18"/>
  <c r="K97" i="18"/>
  <c r="C98" i="18"/>
  <c r="K98" i="18"/>
  <c r="C99" i="18"/>
  <c r="K99" i="18"/>
  <c r="C100" i="18"/>
  <c r="K100" i="18"/>
  <c r="C101" i="18"/>
  <c r="K101" i="18"/>
  <c r="C102" i="18"/>
  <c r="K102" i="18"/>
  <c r="C103" i="18"/>
  <c r="K103" i="18"/>
  <c r="C104" i="18"/>
  <c r="K104" i="18"/>
  <c r="C105" i="18"/>
  <c r="K105" i="18"/>
  <c r="C106" i="18"/>
  <c r="K106" i="18"/>
  <c r="C107" i="18"/>
  <c r="K107" i="18"/>
  <c r="C108" i="18"/>
  <c r="K108" i="18"/>
  <c r="C109" i="18"/>
  <c r="K109" i="18"/>
  <c r="C110" i="18"/>
  <c r="K110" i="18"/>
  <c r="C111" i="18"/>
  <c r="K111" i="18"/>
  <c r="C112" i="18"/>
  <c r="K112" i="18"/>
  <c r="C113" i="18"/>
  <c r="K113" i="18"/>
  <c r="C114" i="18"/>
  <c r="K114" i="18"/>
  <c r="C115" i="18"/>
  <c r="K115" i="18"/>
  <c r="C116" i="18"/>
  <c r="K116" i="18"/>
  <c r="C117" i="18"/>
  <c r="K117" i="18"/>
  <c r="C118" i="18"/>
  <c r="K118" i="18"/>
  <c r="C119" i="18"/>
  <c r="K119" i="18"/>
  <c r="C120" i="18"/>
  <c r="K120" i="18"/>
  <c r="C121" i="18"/>
  <c r="K121" i="18"/>
  <c r="C122" i="18"/>
  <c r="K122" i="18"/>
  <c r="C123" i="18"/>
  <c r="K123" i="18"/>
  <c r="C124" i="18"/>
  <c r="K124" i="18"/>
  <c r="C125" i="18"/>
  <c r="K125" i="18"/>
  <c r="C126" i="18"/>
  <c r="K126" i="18"/>
  <c r="C127" i="18"/>
  <c r="K127" i="18"/>
  <c r="C128" i="18"/>
  <c r="K128" i="18"/>
  <c r="C129" i="18"/>
  <c r="K129" i="18"/>
  <c r="C130" i="18"/>
  <c r="K130" i="18"/>
  <c r="C131" i="18"/>
  <c r="K131" i="18"/>
  <c r="C132" i="18"/>
  <c r="K132" i="18"/>
  <c r="C133" i="18"/>
  <c r="K133" i="18"/>
  <c r="C134" i="18"/>
  <c r="K134" i="18"/>
  <c r="C135" i="18"/>
  <c r="K135" i="18"/>
  <c r="C136" i="18"/>
  <c r="K136" i="18"/>
  <c r="C137" i="18"/>
  <c r="K137" i="18"/>
  <c r="C138" i="18"/>
  <c r="K138" i="18"/>
  <c r="C139" i="18"/>
  <c r="K139" i="18"/>
  <c r="C140" i="18"/>
  <c r="K140" i="18"/>
  <c r="C141" i="18"/>
  <c r="K141" i="18"/>
  <c r="C142" i="18"/>
  <c r="K142" i="18"/>
  <c r="C143" i="18"/>
  <c r="K143" i="18"/>
  <c r="C144" i="18"/>
  <c r="K144" i="18"/>
  <c r="C145" i="18"/>
  <c r="K145" i="18"/>
  <c r="C146" i="18"/>
  <c r="K146" i="18"/>
  <c r="C147" i="18"/>
  <c r="K147" i="18"/>
  <c r="C148" i="18"/>
  <c r="K148" i="18"/>
  <c r="C149" i="18"/>
  <c r="K149" i="18"/>
  <c r="C150" i="18"/>
  <c r="K150" i="18"/>
  <c r="C151" i="18"/>
  <c r="K151" i="18"/>
  <c r="C152" i="18"/>
  <c r="K152" i="18"/>
  <c r="C153" i="18"/>
  <c r="K153" i="18"/>
  <c r="C154" i="18"/>
  <c r="K154" i="18"/>
  <c r="C155" i="18"/>
  <c r="K155" i="18"/>
  <c r="C156" i="18"/>
  <c r="K156" i="18"/>
  <c r="C157" i="18"/>
  <c r="K157" i="18"/>
  <c r="C158" i="18"/>
  <c r="K158" i="18"/>
  <c r="C159" i="18"/>
  <c r="K159" i="18"/>
  <c r="C160" i="18"/>
  <c r="K160" i="18"/>
  <c r="C161" i="18"/>
  <c r="K161" i="18"/>
  <c r="C162" i="18"/>
  <c r="K162" i="18"/>
  <c r="C163" i="18"/>
  <c r="K163" i="18"/>
  <c r="C164" i="18"/>
  <c r="K164" i="18"/>
  <c r="C165" i="18"/>
  <c r="K165" i="18"/>
  <c r="C166" i="18"/>
  <c r="K166" i="18"/>
  <c r="C167" i="18"/>
  <c r="K167" i="18"/>
  <c r="C168" i="18"/>
  <c r="K168" i="18"/>
  <c r="C169" i="18"/>
  <c r="K169" i="18"/>
  <c r="C170" i="18"/>
  <c r="K170" i="18"/>
  <c r="C171" i="18"/>
  <c r="K171" i="18"/>
  <c r="C172" i="18"/>
  <c r="K172" i="18"/>
  <c r="C173" i="18"/>
  <c r="K173" i="18"/>
  <c r="C174" i="18"/>
  <c r="K174" i="18"/>
  <c r="C175" i="18"/>
  <c r="K175" i="18"/>
  <c r="C176" i="18"/>
  <c r="K176" i="18"/>
  <c r="C177" i="18"/>
  <c r="K177" i="18"/>
  <c r="C178" i="18"/>
  <c r="K178" i="18"/>
  <c r="C179" i="18"/>
  <c r="K179" i="18"/>
  <c r="M171" i="15"/>
  <c r="D8" i="18"/>
  <c r="L8" i="18"/>
  <c r="D9" i="18"/>
  <c r="L9" i="18"/>
  <c r="D10" i="18"/>
  <c r="L10" i="18"/>
  <c r="D11" i="18"/>
  <c r="L11" i="18"/>
  <c r="D12" i="18"/>
  <c r="L12" i="18"/>
  <c r="D13" i="18"/>
  <c r="L13" i="18"/>
  <c r="D14" i="18"/>
  <c r="L14" i="18"/>
  <c r="D15" i="18"/>
  <c r="L15" i="18"/>
  <c r="D16" i="18"/>
  <c r="L16" i="18"/>
  <c r="D17" i="18"/>
  <c r="L17" i="18"/>
  <c r="D18" i="18"/>
  <c r="L18" i="18"/>
  <c r="D19" i="18"/>
  <c r="L19" i="18"/>
  <c r="D20" i="18"/>
  <c r="L20" i="18"/>
  <c r="D21" i="18"/>
  <c r="L21" i="18"/>
  <c r="D22" i="18"/>
  <c r="L22" i="18"/>
  <c r="D23" i="18"/>
  <c r="L23" i="18"/>
  <c r="D24" i="18"/>
  <c r="L24" i="18"/>
  <c r="D25" i="18"/>
  <c r="L25" i="18"/>
  <c r="D26" i="18"/>
  <c r="L26" i="18"/>
  <c r="D27" i="18"/>
  <c r="L27" i="18"/>
  <c r="D28" i="18"/>
  <c r="L28" i="18"/>
  <c r="D29" i="18"/>
  <c r="L29" i="18"/>
  <c r="D30" i="18"/>
  <c r="L30" i="18"/>
  <c r="D31" i="18"/>
  <c r="L31" i="18"/>
  <c r="D32" i="18"/>
  <c r="L32" i="18"/>
  <c r="D33" i="18"/>
  <c r="L33" i="18"/>
  <c r="D34" i="18"/>
  <c r="L34" i="18"/>
  <c r="D35" i="18"/>
  <c r="L35" i="18"/>
  <c r="D36" i="18"/>
  <c r="L36" i="18"/>
  <c r="D37" i="18"/>
  <c r="L37" i="18"/>
  <c r="D38" i="18"/>
  <c r="L38" i="18"/>
  <c r="D39" i="18"/>
  <c r="L39" i="18"/>
  <c r="D40" i="18"/>
  <c r="L40" i="18"/>
  <c r="D41" i="18"/>
  <c r="L41" i="18"/>
  <c r="D42" i="18"/>
  <c r="L42" i="18"/>
  <c r="D43" i="18"/>
  <c r="L43" i="18"/>
  <c r="D44" i="18"/>
  <c r="L44" i="18"/>
  <c r="D45" i="18"/>
  <c r="L45" i="18"/>
  <c r="D46" i="18"/>
  <c r="L46" i="18"/>
  <c r="D47" i="18"/>
  <c r="L47" i="18"/>
  <c r="D48" i="18"/>
  <c r="L48" i="18"/>
  <c r="D49" i="18"/>
  <c r="L49" i="18"/>
  <c r="D50" i="18"/>
  <c r="L50" i="18"/>
  <c r="D51" i="18"/>
  <c r="L51" i="18"/>
  <c r="D52" i="18"/>
  <c r="L52" i="18"/>
  <c r="D53" i="18"/>
  <c r="L53" i="18"/>
  <c r="D54" i="18"/>
  <c r="L54" i="18"/>
  <c r="D55" i="18"/>
  <c r="L55" i="18"/>
  <c r="D56" i="18"/>
  <c r="L56" i="18"/>
  <c r="D57" i="18"/>
  <c r="L57" i="18"/>
  <c r="D58" i="18"/>
  <c r="L58" i="18"/>
  <c r="D59" i="18"/>
  <c r="L59" i="18"/>
  <c r="D60" i="18"/>
  <c r="L60" i="18"/>
  <c r="D61" i="18"/>
  <c r="L61" i="18"/>
  <c r="D62" i="18"/>
  <c r="L62" i="18"/>
  <c r="D63" i="18"/>
  <c r="L63" i="18"/>
  <c r="D64" i="18"/>
  <c r="L64" i="18"/>
  <c r="D65" i="18"/>
  <c r="L65" i="18"/>
  <c r="D66" i="18"/>
  <c r="L66" i="18"/>
  <c r="D67" i="18"/>
  <c r="L67" i="18"/>
  <c r="D68" i="18"/>
  <c r="L68" i="18"/>
  <c r="D69" i="18"/>
  <c r="L69" i="18"/>
  <c r="D70" i="18"/>
  <c r="L70" i="18"/>
  <c r="D71" i="18"/>
  <c r="L71" i="18"/>
  <c r="D72" i="18"/>
  <c r="L72" i="18"/>
  <c r="D73" i="18"/>
  <c r="L73" i="18"/>
  <c r="D74" i="18"/>
  <c r="L74" i="18"/>
  <c r="D75" i="18"/>
  <c r="L75" i="18"/>
  <c r="D76" i="18"/>
  <c r="L76" i="18"/>
  <c r="D77" i="18"/>
  <c r="L77" i="18"/>
  <c r="D78" i="18"/>
  <c r="L78" i="18"/>
  <c r="D79" i="18"/>
  <c r="L79" i="18"/>
  <c r="D80" i="18"/>
  <c r="K6" i="15"/>
  <c r="F9" i="15"/>
  <c r="N9" i="15"/>
  <c r="I12" i="15"/>
  <c r="Q12" i="15"/>
  <c r="D15" i="15"/>
  <c r="L15" i="15"/>
  <c r="F18" i="15"/>
  <c r="N18" i="15"/>
  <c r="F132" i="15"/>
  <c r="E6" i="15"/>
  <c r="M6" i="15"/>
  <c r="H9" i="15"/>
  <c r="P9" i="15"/>
  <c r="K12" i="15"/>
  <c r="F15" i="15"/>
  <c r="N15" i="15"/>
  <c r="H18" i="15"/>
  <c r="P18" i="15"/>
  <c r="J8" i="18"/>
  <c r="R8" i="18"/>
  <c r="J9" i="18"/>
  <c r="R9" i="18"/>
  <c r="J10" i="18"/>
  <c r="R10" i="18"/>
  <c r="J11" i="18"/>
  <c r="R11" i="18"/>
  <c r="J12" i="18"/>
  <c r="R12" i="18"/>
  <c r="J13" i="18"/>
  <c r="R13" i="18"/>
  <c r="J14" i="18"/>
  <c r="R14" i="18"/>
  <c r="J15" i="18"/>
  <c r="R15" i="18"/>
  <c r="J16" i="18"/>
  <c r="R16" i="18"/>
  <c r="J17" i="18"/>
  <c r="R17" i="18"/>
  <c r="J18" i="18"/>
  <c r="R18" i="18"/>
  <c r="J19" i="18"/>
  <c r="R19" i="18"/>
  <c r="C180" i="18"/>
  <c r="K180" i="18"/>
  <c r="C181" i="18"/>
  <c r="K181" i="18"/>
  <c r="C182" i="18"/>
  <c r="K182" i="18"/>
  <c r="C183" i="18"/>
  <c r="K183" i="18"/>
  <c r="C184" i="18"/>
  <c r="K184" i="18"/>
  <c r="C185" i="18"/>
  <c r="K185" i="18"/>
  <c r="C186" i="18"/>
  <c r="K186" i="18"/>
  <c r="C187" i="18"/>
  <c r="K187" i="18"/>
  <c r="C188" i="18"/>
  <c r="K188" i="18"/>
  <c r="C189" i="18"/>
  <c r="K189" i="18"/>
  <c r="C190" i="18"/>
  <c r="K190" i="18"/>
  <c r="C191" i="18"/>
  <c r="K191" i="18"/>
  <c r="C192" i="18"/>
  <c r="K192" i="18"/>
  <c r="C193" i="18"/>
  <c r="K193" i="18"/>
  <c r="C194" i="18"/>
  <c r="K194" i="18"/>
  <c r="C195" i="18"/>
  <c r="K195" i="18"/>
  <c r="C196" i="18"/>
  <c r="K196" i="18"/>
  <c r="C197" i="18"/>
  <c r="K197" i="18"/>
  <c r="C198" i="18"/>
  <c r="K198" i="18"/>
  <c r="C199" i="18"/>
  <c r="K199" i="18"/>
  <c r="C200" i="18"/>
  <c r="K200" i="18"/>
  <c r="C201" i="18"/>
  <c r="K201" i="18"/>
  <c r="C202" i="18"/>
  <c r="K202" i="18"/>
  <c r="C203" i="18"/>
  <c r="K203" i="18"/>
  <c r="C204" i="18"/>
  <c r="K204" i="18"/>
  <c r="C205" i="18"/>
  <c r="K205" i="18"/>
  <c r="C206" i="18"/>
  <c r="K206" i="18"/>
  <c r="C207" i="18"/>
  <c r="K207" i="18"/>
  <c r="C208" i="18"/>
  <c r="K208" i="18"/>
  <c r="C209" i="18"/>
  <c r="K209" i="18"/>
  <c r="C210" i="18"/>
  <c r="K210" i="18"/>
  <c r="C211" i="18"/>
  <c r="K211" i="18"/>
  <c r="C212" i="18"/>
  <c r="K212" i="18"/>
  <c r="C213" i="18"/>
  <c r="K213" i="18"/>
  <c r="C214" i="18"/>
  <c r="K214" i="18"/>
  <c r="C215" i="18"/>
  <c r="K215" i="18"/>
  <c r="C216" i="18"/>
  <c r="K216" i="18"/>
  <c r="C217" i="18"/>
  <c r="K217" i="18"/>
  <c r="C218" i="18"/>
  <c r="K218" i="18"/>
  <c r="C219" i="18"/>
  <c r="K219" i="18"/>
  <c r="C220" i="18"/>
  <c r="K220" i="18"/>
  <c r="C221" i="18"/>
  <c r="K221" i="18"/>
  <c r="K222" i="18" s="1"/>
  <c r="C222" i="18"/>
  <c r="L80" i="18"/>
  <c r="D81" i="18"/>
  <c r="L81" i="18"/>
  <c r="D82" i="18"/>
  <c r="L82" i="18"/>
  <c r="D83" i="18"/>
  <c r="L83" i="18"/>
  <c r="D84" i="18"/>
  <c r="L84" i="18"/>
  <c r="D85" i="18"/>
  <c r="L85" i="18"/>
  <c r="D86" i="18"/>
  <c r="L86" i="18"/>
  <c r="D87" i="18"/>
  <c r="L87" i="18"/>
  <c r="D88" i="18"/>
  <c r="L88" i="18"/>
  <c r="D89" i="18"/>
  <c r="L89" i="18"/>
  <c r="D90" i="18"/>
  <c r="L90" i="18"/>
  <c r="D91" i="18"/>
  <c r="L91" i="18"/>
  <c r="D92" i="18"/>
  <c r="L92" i="18"/>
  <c r="D93" i="18"/>
  <c r="L93" i="18"/>
  <c r="D94" i="18"/>
  <c r="L94" i="18"/>
  <c r="D95" i="18"/>
  <c r="L95" i="18"/>
  <c r="D96" i="18"/>
  <c r="L96" i="18"/>
  <c r="D97" i="18"/>
  <c r="L97" i="18"/>
  <c r="D98" i="18"/>
  <c r="L98" i="18"/>
  <c r="D99" i="18"/>
  <c r="L99" i="18"/>
  <c r="D100" i="18"/>
  <c r="L100" i="18"/>
  <c r="D101" i="18"/>
  <c r="L101" i="18"/>
  <c r="D102" i="18"/>
  <c r="L102" i="18"/>
  <c r="D103" i="18"/>
  <c r="L103" i="18"/>
  <c r="D104" i="18"/>
  <c r="L104" i="18"/>
  <c r="D105" i="18"/>
  <c r="L105" i="18"/>
  <c r="D106" i="18"/>
  <c r="L106" i="18"/>
  <c r="D107" i="18"/>
  <c r="L107" i="18"/>
  <c r="D108" i="18"/>
  <c r="L108" i="18"/>
  <c r="D109" i="18"/>
  <c r="L109" i="18"/>
  <c r="D110" i="18"/>
  <c r="L110" i="18"/>
  <c r="D111" i="18"/>
  <c r="L111" i="18"/>
  <c r="D112" i="18"/>
  <c r="L112" i="18"/>
  <c r="D113" i="18"/>
  <c r="L113" i="18"/>
  <c r="D114" i="18"/>
  <c r="L114" i="18"/>
  <c r="D115" i="18"/>
  <c r="L115" i="18"/>
  <c r="D116" i="18"/>
  <c r="L116" i="18"/>
  <c r="D117" i="18"/>
  <c r="L117" i="18"/>
  <c r="D118" i="18"/>
  <c r="L118" i="18"/>
  <c r="D119" i="18"/>
  <c r="L119" i="18"/>
  <c r="D120" i="18"/>
  <c r="L120" i="18"/>
  <c r="D121" i="18"/>
  <c r="L121" i="18"/>
  <c r="D122" i="18"/>
  <c r="L122" i="18"/>
  <c r="D123" i="18"/>
  <c r="L123" i="18"/>
  <c r="D124" i="18"/>
  <c r="L124" i="18"/>
  <c r="D125" i="18"/>
  <c r="L125" i="18"/>
  <c r="D126" i="18"/>
  <c r="L126" i="18"/>
  <c r="D127" i="18"/>
  <c r="L127" i="18"/>
  <c r="D128" i="18"/>
  <c r="L128" i="18"/>
  <c r="D129" i="18"/>
  <c r="L129" i="18"/>
  <c r="D130" i="18"/>
  <c r="L130" i="18"/>
  <c r="D131" i="18"/>
  <c r="L131" i="18"/>
  <c r="D132" i="18"/>
  <c r="L132" i="18"/>
  <c r="D133" i="18"/>
  <c r="L133" i="18"/>
  <c r="D134" i="18"/>
  <c r="L134" i="18"/>
  <c r="D135" i="18"/>
  <c r="L135" i="18"/>
  <c r="D136" i="18"/>
  <c r="L136" i="18"/>
  <c r="D137" i="18"/>
  <c r="L137" i="18"/>
  <c r="D138" i="18"/>
  <c r="L138" i="18"/>
  <c r="D139" i="18"/>
  <c r="L139" i="18"/>
  <c r="D140" i="18"/>
  <c r="L140" i="18"/>
  <c r="D141" i="18"/>
  <c r="L141" i="18"/>
  <c r="C12" i="15"/>
  <c r="E8" i="18"/>
  <c r="M8" i="18"/>
  <c r="E9" i="18"/>
  <c r="M9" i="18"/>
  <c r="E10" i="18"/>
  <c r="M10" i="18"/>
  <c r="E11" i="18"/>
  <c r="M11" i="18"/>
  <c r="E12" i="18"/>
  <c r="M12" i="18"/>
  <c r="E13" i="18"/>
  <c r="M13" i="18"/>
  <c r="E14" i="18"/>
  <c r="M14" i="18"/>
  <c r="E15" i="18"/>
  <c r="M15" i="18"/>
  <c r="E16" i="18"/>
  <c r="M16" i="18"/>
  <c r="E17" i="18"/>
  <c r="M17" i="18"/>
  <c r="E18" i="18"/>
  <c r="M18" i="18"/>
  <c r="E19" i="18"/>
  <c r="M19" i="18"/>
  <c r="E20" i="18"/>
  <c r="M20" i="18"/>
  <c r="E21" i="18"/>
  <c r="M21" i="18"/>
  <c r="E22" i="18"/>
  <c r="M22" i="18"/>
  <c r="E23" i="18"/>
  <c r="M23" i="18"/>
  <c r="E24" i="18"/>
  <c r="M24" i="18"/>
  <c r="E25" i="18"/>
  <c r="M25" i="18"/>
  <c r="E26" i="18"/>
  <c r="M26" i="18"/>
  <c r="E27" i="18"/>
  <c r="M27" i="18"/>
  <c r="E28" i="18"/>
  <c r="M28" i="18"/>
  <c r="E29" i="18"/>
  <c r="M29" i="18"/>
  <c r="E30" i="18"/>
  <c r="M30" i="18"/>
  <c r="E31" i="18"/>
  <c r="M31" i="18"/>
  <c r="E32" i="18"/>
  <c r="M32" i="18"/>
  <c r="E33" i="18"/>
  <c r="M33" i="18"/>
  <c r="E34" i="18"/>
  <c r="M34" i="18"/>
  <c r="E35" i="18"/>
  <c r="M35" i="18"/>
  <c r="E36" i="18"/>
  <c r="M36" i="18"/>
  <c r="E37" i="18"/>
  <c r="M37" i="18"/>
  <c r="E38" i="18"/>
  <c r="M38" i="18"/>
  <c r="E39" i="18"/>
  <c r="M39" i="18"/>
  <c r="E40" i="18"/>
  <c r="M40" i="18"/>
  <c r="E41" i="18"/>
  <c r="M41" i="18"/>
  <c r="E42" i="18"/>
  <c r="M42" i="18"/>
  <c r="E43" i="18"/>
  <c r="M43" i="18"/>
  <c r="E44" i="18"/>
  <c r="M44" i="18"/>
  <c r="E45" i="18"/>
  <c r="M45" i="18"/>
  <c r="E46" i="18"/>
  <c r="M46" i="18"/>
  <c r="E47" i="18"/>
  <c r="M47" i="18"/>
  <c r="E48" i="18"/>
  <c r="M48" i="18"/>
  <c r="E49" i="18"/>
  <c r="M49" i="18"/>
  <c r="E50" i="18"/>
  <c r="M50" i="18"/>
  <c r="E51" i="18"/>
  <c r="M51" i="18"/>
  <c r="E52" i="18"/>
  <c r="M52" i="18"/>
  <c r="E53" i="18"/>
  <c r="M53" i="18"/>
  <c r="E54" i="18"/>
  <c r="M54" i="18"/>
  <c r="E55" i="18"/>
  <c r="M55" i="18"/>
  <c r="E56" i="18"/>
  <c r="M56" i="18"/>
  <c r="E57" i="18"/>
  <c r="M57" i="18"/>
  <c r="E58" i="18"/>
  <c r="M58" i="18"/>
  <c r="E59" i="18"/>
  <c r="M59" i="18"/>
  <c r="E60" i="18"/>
  <c r="M60" i="18"/>
  <c r="E61" i="18"/>
  <c r="M61" i="18"/>
  <c r="E62" i="18"/>
  <c r="M62" i="18"/>
  <c r="E63" i="18"/>
  <c r="M63" i="18"/>
  <c r="E64" i="18"/>
  <c r="M64" i="18"/>
  <c r="E65" i="18"/>
  <c r="M65" i="18"/>
  <c r="E66" i="18"/>
  <c r="M66" i="18"/>
  <c r="E67" i="18"/>
  <c r="M67" i="18"/>
  <c r="E68" i="18"/>
  <c r="M68" i="18"/>
  <c r="E69" i="18"/>
  <c r="M69" i="18"/>
  <c r="E70" i="18"/>
  <c r="M70" i="18"/>
  <c r="F8" i="18"/>
  <c r="N8" i="18"/>
  <c r="F9" i="18"/>
  <c r="N9" i="18"/>
  <c r="F10" i="18"/>
  <c r="N10" i="18"/>
  <c r="F11" i="18"/>
  <c r="N11" i="18"/>
  <c r="F12" i="18"/>
  <c r="N12" i="18"/>
  <c r="F13" i="18"/>
  <c r="N13" i="18"/>
  <c r="F14" i="18"/>
  <c r="N14" i="18"/>
  <c r="F15" i="18"/>
  <c r="N15" i="18"/>
  <c r="F16" i="18"/>
  <c r="N16" i="18"/>
  <c r="F17" i="18"/>
  <c r="N17" i="18"/>
  <c r="F18" i="18"/>
  <c r="N18" i="18"/>
  <c r="F19" i="18"/>
  <c r="N19" i="18"/>
  <c r="F20" i="18"/>
  <c r="N20" i="18"/>
  <c r="F21" i="18"/>
  <c r="N21" i="18"/>
  <c r="F22" i="18"/>
  <c r="N22" i="18"/>
  <c r="F23" i="18"/>
  <c r="N23" i="18"/>
  <c r="F24" i="18"/>
  <c r="N24" i="18"/>
  <c r="F25" i="18"/>
  <c r="N25" i="18"/>
  <c r="F26" i="18"/>
  <c r="N26" i="18"/>
  <c r="F27" i="18"/>
  <c r="N27" i="18"/>
  <c r="F28" i="18"/>
  <c r="N28" i="18"/>
  <c r="F29" i="18"/>
  <c r="N29" i="18"/>
  <c r="F30" i="18"/>
  <c r="N30" i="18"/>
  <c r="F31" i="18"/>
  <c r="N31" i="18"/>
  <c r="F32" i="18"/>
  <c r="N32" i="18"/>
  <c r="F33" i="18"/>
  <c r="N33" i="18"/>
  <c r="F34" i="18"/>
  <c r="N34" i="18"/>
  <c r="F35" i="18"/>
  <c r="N35" i="18"/>
  <c r="F36" i="18"/>
  <c r="N36" i="18"/>
  <c r="F37" i="18"/>
  <c r="N37" i="18"/>
  <c r="F38" i="18"/>
  <c r="N38" i="18"/>
  <c r="F39" i="18"/>
  <c r="N39" i="18"/>
  <c r="F40" i="18"/>
  <c r="N40" i="18"/>
  <c r="F41" i="18"/>
  <c r="N41" i="18"/>
  <c r="F42" i="18"/>
  <c r="N42" i="18"/>
  <c r="F43" i="18"/>
  <c r="N43" i="18"/>
  <c r="F44" i="18"/>
  <c r="N44" i="18"/>
  <c r="F45" i="18"/>
  <c r="N45" i="18"/>
  <c r="F46" i="18"/>
  <c r="N46" i="18"/>
  <c r="F47" i="18"/>
  <c r="N47" i="18"/>
  <c r="F48" i="18"/>
  <c r="N48" i="18"/>
  <c r="F49" i="18"/>
  <c r="N49" i="18"/>
  <c r="F50" i="18"/>
  <c r="N50" i="18"/>
  <c r="F51" i="18"/>
  <c r="N51" i="18"/>
  <c r="F52" i="18"/>
  <c r="N52" i="18"/>
  <c r="F53" i="18"/>
  <c r="N53" i="18"/>
  <c r="F54" i="18"/>
  <c r="N54" i="18"/>
  <c r="F55" i="18"/>
  <c r="N55" i="18"/>
  <c r="F56" i="18"/>
  <c r="N56" i="18"/>
  <c r="F57" i="18"/>
  <c r="N57" i="18"/>
  <c r="F58" i="18"/>
  <c r="N58" i="18"/>
  <c r="F59" i="18"/>
  <c r="N59" i="18"/>
  <c r="F60" i="18"/>
  <c r="N60" i="18"/>
  <c r="F61" i="18"/>
  <c r="N61" i="18"/>
  <c r="F62" i="18"/>
  <c r="N62" i="18"/>
  <c r="F63" i="18"/>
  <c r="N63" i="18"/>
  <c r="F64" i="18"/>
  <c r="N64" i="18"/>
  <c r="F65" i="18"/>
  <c r="N65" i="18"/>
  <c r="F66" i="18"/>
  <c r="N66" i="18"/>
  <c r="F67" i="18"/>
  <c r="N67" i="18"/>
  <c r="F68" i="18"/>
  <c r="N68" i="18"/>
  <c r="F69" i="18"/>
  <c r="N69" i="18"/>
  <c r="F70" i="18"/>
  <c r="N70" i="18"/>
  <c r="F71" i="18"/>
  <c r="N71" i="18"/>
  <c r="F72" i="18"/>
  <c r="N72" i="18"/>
  <c r="F73" i="18"/>
  <c r="N73" i="18"/>
  <c r="F74" i="18"/>
  <c r="N74" i="18"/>
  <c r="F75" i="18"/>
  <c r="N75" i="18"/>
  <c r="F76" i="18"/>
  <c r="N76" i="18"/>
  <c r="F77" i="18"/>
  <c r="N77" i="18"/>
  <c r="F78" i="18"/>
  <c r="N78" i="18"/>
  <c r="F79" i="18"/>
  <c r="N79" i="18"/>
  <c r="F80" i="18"/>
  <c r="N80" i="18"/>
  <c r="F81" i="18"/>
  <c r="N81" i="18"/>
  <c r="F82" i="18"/>
  <c r="N82" i="18"/>
  <c r="F83" i="18"/>
  <c r="N83" i="18"/>
  <c r="F84" i="18"/>
  <c r="N84" i="18"/>
  <c r="F85" i="18"/>
  <c r="N85" i="18"/>
  <c r="F86" i="18"/>
  <c r="N86" i="18"/>
  <c r="F87" i="18"/>
  <c r="N87" i="18"/>
  <c r="G8" i="18"/>
  <c r="O8" i="18"/>
  <c r="G9" i="18"/>
  <c r="O9" i="18"/>
  <c r="G10" i="18"/>
  <c r="O10" i="18"/>
  <c r="G11" i="18"/>
  <c r="O11" i="18"/>
  <c r="G12" i="18"/>
  <c r="O12" i="18"/>
  <c r="G13" i="18"/>
  <c r="O13" i="18"/>
  <c r="G14" i="18"/>
  <c r="O14" i="18"/>
  <c r="G15" i="18"/>
  <c r="O15" i="18"/>
  <c r="G16" i="18"/>
  <c r="O16" i="18"/>
  <c r="G17" i="18"/>
  <c r="O17" i="18"/>
  <c r="G18" i="18"/>
  <c r="O18" i="18"/>
  <c r="G19" i="18"/>
  <c r="O19" i="18"/>
  <c r="G20" i="18"/>
  <c r="O20" i="18"/>
  <c r="G21" i="18"/>
  <c r="O21" i="18"/>
  <c r="G22" i="18"/>
  <c r="O22" i="18"/>
  <c r="G23" i="18"/>
  <c r="O23" i="18"/>
  <c r="G24" i="18"/>
  <c r="O24" i="18"/>
  <c r="G25" i="18"/>
  <c r="O25" i="18"/>
  <c r="G26" i="18"/>
  <c r="O26" i="18"/>
  <c r="G27" i="18"/>
  <c r="O27" i="18"/>
  <c r="G28" i="18"/>
  <c r="O28" i="18"/>
  <c r="G29" i="18"/>
  <c r="O29" i="18"/>
  <c r="G30" i="18"/>
  <c r="O30" i="18"/>
  <c r="G31" i="18"/>
  <c r="O31" i="18"/>
  <c r="G32" i="18"/>
  <c r="O32" i="18"/>
  <c r="G33" i="18"/>
  <c r="O33" i="18"/>
  <c r="G34" i="18"/>
  <c r="O34" i="18"/>
  <c r="G35" i="18"/>
  <c r="O35" i="18"/>
  <c r="G36" i="18"/>
  <c r="O36" i="18"/>
  <c r="G37" i="18"/>
  <c r="O37" i="18"/>
  <c r="G38" i="18"/>
  <c r="O38" i="18"/>
  <c r="G39" i="18"/>
  <c r="O39" i="18"/>
  <c r="G40" i="18"/>
  <c r="O40" i="18"/>
  <c r="G41" i="18"/>
  <c r="O41" i="18"/>
  <c r="G42" i="18"/>
  <c r="O42" i="18"/>
  <c r="G43" i="18"/>
  <c r="O43" i="18"/>
  <c r="G44" i="18"/>
  <c r="O44" i="18"/>
  <c r="G45" i="18"/>
  <c r="O45" i="18"/>
  <c r="G46" i="18"/>
  <c r="O46" i="18"/>
  <c r="G47" i="18"/>
  <c r="O47" i="18"/>
  <c r="G48" i="18"/>
  <c r="O48" i="18"/>
  <c r="G49" i="18"/>
  <c r="O49" i="18"/>
  <c r="G50" i="18"/>
  <c r="O50" i="18"/>
  <c r="G51" i="18"/>
  <c r="O51" i="18"/>
  <c r="G52" i="18"/>
  <c r="O52" i="18"/>
  <c r="G53" i="18"/>
  <c r="O53" i="18"/>
  <c r="G54" i="18"/>
  <c r="O54" i="18"/>
  <c r="G55" i="18"/>
  <c r="O55" i="18"/>
  <c r="G56" i="18"/>
  <c r="O56" i="18"/>
  <c r="G57" i="18"/>
  <c r="O57" i="18"/>
  <c r="G58" i="18"/>
  <c r="O58" i="18"/>
  <c r="G59" i="18"/>
  <c r="O59" i="18"/>
  <c r="G60" i="18"/>
  <c r="O60" i="18"/>
  <c r="G61" i="18"/>
  <c r="O61" i="18"/>
  <c r="G62" i="18"/>
  <c r="O62" i="18"/>
  <c r="G63" i="18"/>
  <c r="O63" i="18"/>
  <c r="G64" i="18"/>
  <c r="O64" i="18"/>
  <c r="G65" i="18"/>
  <c r="O65" i="18"/>
  <c r="G66" i="18"/>
  <c r="O66" i="18"/>
  <c r="G67" i="18"/>
  <c r="O67" i="18"/>
  <c r="G68" i="18"/>
  <c r="O68" i="18"/>
  <c r="G69" i="18"/>
  <c r="O69" i="18"/>
  <c r="G70" i="18"/>
  <c r="O70" i="18"/>
  <c r="G71" i="18"/>
  <c r="O71" i="18"/>
  <c r="G72" i="18"/>
  <c r="O72" i="18"/>
  <c r="G73" i="18"/>
  <c r="O73" i="18"/>
  <c r="G74" i="18"/>
  <c r="O74" i="18"/>
  <c r="H8" i="18"/>
  <c r="P8" i="18"/>
  <c r="H9" i="18"/>
  <c r="P9" i="18"/>
  <c r="H10" i="18"/>
  <c r="P10" i="18"/>
  <c r="H11" i="18"/>
  <c r="P11" i="18"/>
  <c r="H12" i="18"/>
  <c r="P12" i="18"/>
  <c r="H13" i="18"/>
  <c r="P13" i="18"/>
  <c r="H14" i="18"/>
  <c r="P14" i="18"/>
  <c r="H15" i="18"/>
  <c r="P15" i="18"/>
  <c r="H16" i="18"/>
  <c r="P16" i="18"/>
  <c r="H17" i="18"/>
  <c r="P17" i="18"/>
  <c r="H18" i="18"/>
  <c r="P18" i="18"/>
  <c r="H19" i="18"/>
  <c r="P19" i="18"/>
  <c r="H20" i="18"/>
  <c r="P20" i="18"/>
  <c r="H21" i="18"/>
  <c r="P21" i="18"/>
  <c r="H22" i="18"/>
  <c r="P22" i="18"/>
  <c r="H23" i="18"/>
  <c r="P23" i="18"/>
  <c r="H24" i="18"/>
  <c r="P24" i="18"/>
  <c r="H25" i="18"/>
  <c r="P25" i="18"/>
  <c r="H26" i="18"/>
  <c r="P26" i="18"/>
  <c r="H27" i="18"/>
  <c r="P27" i="18"/>
  <c r="H28" i="18"/>
  <c r="P28" i="18"/>
  <c r="H29" i="18"/>
  <c r="P29" i="18"/>
  <c r="H30" i="18"/>
  <c r="P30" i="18"/>
  <c r="H31" i="18"/>
  <c r="P31" i="18"/>
  <c r="H32" i="18"/>
  <c r="P32" i="18"/>
  <c r="H33" i="18"/>
  <c r="P33" i="18"/>
  <c r="H34" i="18"/>
  <c r="P34" i="18"/>
  <c r="H35" i="18"/>
  <c r="P35" i="18"/>
  <c r="H36" i="18"/>
  <c r="P36" i="18"/>
  <c r="H37" i="18"/>
  <c r="P37" i="18"/>
  <c r="H38" i="18"/>
  <c r="P38" i="18"/>
  <c r="H39" i="18"/>
  <c r="P39" i="18"/>
  <c r="H40" i="18"/>
  <c r="P40" i="18"/>
  <c r="H41" i="18"/>
  <c r="P41" i="18"/>
  <c r="H42" i="18"/>
  <c r="P42" i="18"/>
  <c r="H43" i="18"/>
  <c r="P43" i="18"/>
  <c r="H44" i="18"/>
  <c r="P44" i="18"/>
  <c r="H45" i="18"/>
  <c r="P45" i="18"/>
  <c r="H46" i="18"/>
  <c r="P46" i="18"/>
  <c r="H47" i="18"/>
  <c r="P47" i="18"/>
  <c r="H48" i="18"/>
  <c r="P48" i="18"/>
  <c r="H49" i="18"/>
  <c r="P49" i="18"/>
  <c r="H50" i="18"/>
  <c r="P50" i="18"/>
  <c r="H51" i="18"/>
  <c r="P51" i="18"/>
  <c r="H52" i="18"/>
  <c r="P52" i="18"/>
  <c r="H53" i="18"/>
  <c r="P53" i="18"/>
  <c r="H54" i="18"/>
  <c r="P54" i="18"/>
  <c r="H55" i="18"/>
  <c r="P55" i="18"/>
  <c r="H56" i="18"/>
  <c r="P56" i="18"/>
  <c r="H57" i="18"/>
  <c r="P57" i="18"/>
  <c r="H58" i="18"/>
  <c r="P58" i="18"/>
  <c r="H59" i="18"/>
  <c r="P59" i="18"/>
  <c r="H60" i="18"/>
  <c r="P60" i="18"/>
  <c r="H61" i="18"/>
  <c r="P61" i="18"/>
  <c r="H62" i="18"/>
  <c r="P62" i="18"/>
  <c r="H63" i="18"/>
  <c r="P63" i="18"/>
  <c r="H64" i="18"/>
  <c r="P64" i="18"/>
  <c r="H65" i="18"/>
  <c r="P65" i="18"/>
  <c r="H66" i="18"/>
  <c r="P66" i="18"/>
  <c r="H67" i="18"/>
  <c r="P67" i="18"/>
  <c r="H68" i="18"/>
  <c r="P68" i="18"/>
  <c r="H69" i="18"/>
  <c r="P69" i="18"/>
  <c r="H70" i="18"/>
  <c r="P70" i="18"/>
  <c r="H71" i="18"/>
  <c r="P71" i="18"/>
  <c r="H72" i="18"/>
  <c r="P72" i="18"/>
  <c r="H73" i="18"/>
  <c r="P73" i="18"/>
  <c r="H74" i="18"/>
  <c r="P74" i="18"/>
  <c r="I8" i="18"/>
  <c r="Q8" i="18"/>
  <c r="I9" i="18"/>
  <c r="Q9" i="18"/>
  <c r="I10" i="18"/>
  <c r="Q10" i="18"/>
  <c r="I11" i="18"/>
  <c r="Q11" i="18"/>
  <c r="I12" i="18"/>
  <c r="Q12" i="18"/>
  <c r="I13" i="18"/>
  <c r="Q13" i="18"/>
  <c r="I14" i="18"/>
  <c r="Q14" i="18"/>
  <c r="I15" i="18"/>
  <c r="Q15" i="18"/>
  <c r="I16" i="18"/>
  <c r="Q16" i="18"/>
  <c r="I17" i="18"/>
  <c r="Q17" i="18"/>
  <c r="I18" i="18"/>
  <c r="Q18" i="18"/>
  <c r="I19" i="18"/>
  <c r="Q19" i="18"/>
  <c r="I20" i="18"/>
  <c r="Q20" i="18"/>
  <c r="I21" i="18"/>
  <c r="Q21" i="18"/>
  <c r="I22" i="18"/>
  <c r="Q22" i="18"/>
  <c r="I23" i="18"/>
  <c r="Q23" i="18"/>
  <c r="I24" i="18"/>
  <c r="Q24" i="18"/>
  <c r="I25" i="18"/>
  <c r="Q25" i="18"/>
  <c r="I26" i="18"/>
  <c r="Q26" i="18"/>
  <c r="I27" i="18"/>
  <c r="Q27" i="18"/>
  <c r="I28" i="18"/>
  <c r="Q28" i="18"/>
  <c r="I29" i="18"/>
  <c r="Q29" i="18"/>
  <c r="I30" i="18"/>
  <c r="Q30" i="18"/>
  <c r="I31" i="18"/>
  <c r="Q31" i="18"/>
  <c r="I32" i="18"/>
  <c r="Q32" i="18"/>
  <c r="I33" i="18"/>
  <c r="Q33" i="18"/>
  <c r="I34" i="18"/>
  <c r="Q34" i="18"/>
  <c r="I35" i="18"/>
  <c r="Q35" i="18"/>
  <c r="I36" i="18"/>
  <c r="Q36" i="18"/>
  <c r="I37" i="18"/>
  <c r="Q37" i="18"/>
  <c r="I38" i="18"/>
  <c r="Q38" i="18"/>
  <c r="I39" i="18"/>
  <c r="Q39" i="18"/>
  <c r="I40" i="18"/>
  <c r="Q40" i="18"/>
  <c r="I41" i="18"/>
  <c r="Q41" i="18"/>
  <c r="I42" i="18"/>
  <c r="Q42" i="18"/>
  <c r="I43" i="18"/>
  <c r="Q43" i="18"/>
  <c r="I44" i="18"/>
  <c r="Q44" i="18"/>
  <c r="I45" i="18"/>
  <c r="Q45" i="18"/>
  <c r="I46" i="18"/>
  <c r="Q46" i="18"/>
  <c r="I47" i="18"/>
  <c r="Q47" i="18"/>
  <c r="I48" i="18"/>
  <c r="Q48" i="18"/>
  <c r="I49" i="18"/>
  <c r="Q49" i="18"/>
  <c r="I50" i="18"/>
  <c r="Q50" i="18"/>
  <c r="I51" i="18"/>
  <c r="Q51" i="18"/>
  <c r="I52" i="18"/>
  <c r="Q52" i="18"/>
  <c r="I53" i="18"/>
  <c r="Q53" i="18"/>
  <c r="I54" i="18"/>
  <c r="Q54" i="18"/>
  <c r="I55" i="18"/>
  <c r="Q55" i="18"/>
  <c r="I56" i="18"/>
  <c r="Q56" i="18"/>
  <c r="I57" i="18"/>
  <c r="Q57" i="18"/>
  <c r="I58" i="18"/>
  <c r="Q58" i="18"/>
  <c r="I59" i="18"/>
  <c r="Q59" i="18"/>
  <c r="I60" i="18"/>
  <c r="Q60" i="18"/>
  <c r="I61" i="18"/>
  <c r="Q61" i="18"/>
  <c r="I62" i="18"/>
  <c r="Q62" i="18"/>
  <c r="I63" i="18"/>
  <c r="Q63" i="18"/>
  <c r="I64" i="18"/>
  <c r="Q64" i="18"/>
  <c r="I65" i="18"/>
  <c r="Q65" i="18"/>
  <c r="I66" i="18"/>
  <c r="Q66" i="18"/>
  <c r="I67" i="18"/>
  <c r="Q67" i="18"/>
  <c r="I68" i="18"/>
  <c r="Q68" i="18"/>
  <c r="I69" i="18"/>
  <c r="Q69" i="18"/>
  <c r="I70" i="18"/>
  <c r="Q70" i="18"/>
  <c r="I71" i="18"/>
  <c r="Q71" i="18"/>
  <c r="I72" i="18"/>
  <c r="J20" i="18"/>
  <c r="R20" i="18"/>
  <c r="J21" i="18"/>
  <c r="R21" i="18"/>
  <c r="J22" i="18"/>
  <c r="R22" i="18"/>
  <c r="J23" i="18"/>
  <c r="R23" i="18"/>
  <c r="J24" i="18"/>
  <c r="R24" i="18"/>
  <c r="J25" i="18"/>
  <c r="R25" i="18"/>
  <c r="J26" i="18"/>
  <c r="R26" i="18"/>
  <c r="J27" i="18"/>
  <c r="R27" i="18"/>
  <c r="J28" i="18"/>
  <c r="R28" i="18"/>
  <c r="J29" i="18"/>
  <c r="R29" i="18"/>
  <c r="J30" i="18"/>
  <c r="R30" i="18"/>
  <c r="J31" i="18"/>
  <c r="R31" i="18"/>
  <c r="J32" i="18"/>
  <c r="R32" i="18"/>
  <c r="J33" i="18"/>
  <c r="R33" i="18"/>
  <c r="J34" i="18"/>
  <c r="R34" i="18"/>
  <c r="J35" i="18"/>
  <c r="R35" i="18"/>
  <c r="J36" i="18"/>
  <c r="R36" i="18"/>
  <c r="J37" i="18"/>
  <c r="R37" i="18"/>
  <c r="J38" i="18"/>
  <c r="R38" i="18"/>
  <c r="J39" i="18"/>
  <c r="R39" i="18"/>
  <c r="J40" i="18"/>
  <c r="R40" i="18"/>
  <c r="J41" i="18"/>
  <c r="R41" i="18"/>
  <c r="J42" i="18"/>
  <c r="R42" i="18"/>
  <c r="J43" i="18"/>
  <c r="R43" i="18"/>
  <c r="J44" i="18"/>
  <c r="R44" i="18"/>
  <c r="J45" i="18"/>
  <c r="R45" i="18"/>
  <c r="J46" i="18"/>
  <c r="R46" i="18"/>
  <c r="J47" i="18"/>
  <c r="R47" i="18"/>
  <c r="J48" i="18"/>
  <c r="R48" i="18"/>
  <c r="J49" i="18"/>
  <c r="R49" i="18"/>
  <c r="J50" i="18"/>
  <c r="R50" i="18"/>
  <c r="J51" i="18"/>
  <c r="R51" i="18"/>
  <c r="J52" i="18"/>
  <c r="R52" i="18"/>
  <c r="J53" i="18"/>
  <c r="R53" i="18"/>
  <c r="J54" i="18"/>
  <c r="R54" i="18"/>
  <c r="J55" i="18"/>
  <c r="R55" i="18"/>
  <c r="J56" i="18"/>
  <c r="R56" i="18"/>
  <c r="J57" i="18"/>
  <c r="R57" i="18"/>
  <c r="J58" i="18"/>
  <c r="R58" i="18"/>
  <c r="J59" i="18"/>
  <c r="R59" i="18"/>
  <c r="J60" i="18"/>
  <c r="R60" i="18"/>
  <c r="J61" i="18"/>
  <c r="R61" i="18"/>
  <c r="J62" i="18"/>
  <c r="R62" i="18"/>
  <c r="J63" i="18"/>
  <c r="R63" i="18"/>
  <c r="J64" i="18"/>
  <c r="R64" i="18"/>
  <c r="J65" i="18"/>
  <c r="R65" i="18"/>
  <c r="J66" i="18"/>
  <c r="R66" i="18"/>
  <c r="J67" i="18"/>
  <c r="R67" i="18"/>
  <c r="J68" i="18"/>
  <c r="R68" i="18"/>
  <c r="J69" i="18"/>
  <c r="R69" i="18"/>
  <c r="J70" i="18"/>
  <c r="R70" i="18"/>
  <c r="J71" i="18"/>
  <c r="R71" i="18"/>
  <c r="J72" i="18"/>
  <c r="R72" i="18"/>
  <c r="J73" i="18"/>
  <c r="R73" i="18"/>
  <c r="J74" i="18"/>
  <c r="R74" i="18"/>
  <c r="J75" i="18"/>
  <c r="R75" i="18"/>
  <c r="J76" i="18"/>
  <c r="R76" i="18"/>
  <c r="J77" i="18"/>
  <c r="R77" i="18"/>
  <c r="J78" i="18"/>
  <c r="R78" i="18"/>
  <c r="J79" i="18"/>
  <c r="R79" i="18"/>
  <c r="J80" i="18"/>
  <c r="R80" i="18"/>
  <c r="J81" i="18"/>
  <c r="R81" i="18"/>
  <c r="J82" i="18"/>
  <c r="R82" i="18"/>
  <c r="J83" i="18"/>
  <c r="R83" i="18"/>
  <c r="J84" i="18"/>
  <c r="R84" i="18"/>
  <c r="J85" i="18"/>
  <c r="R85" i="18"/>
  <c r="J86" i="18"/>
  <c r="R86" i="18"/>
  <c r="J87" i="18"/>
  <c r="R87" i="18"/>
  <c r="J88" i="18"/>
  <c r="R88" i="18"/>
  <c r="J89" i="18"/>
  <c r="R89" i="18"/>
  <c r="J90" i="18"/>
  <c r="R90" i="18"/>
  <c r="J91" i="18"/>
  <c r="R91" i="18"/>
  <c r="J92" i="18"/>
  <c r="R92" i="18"/>
  <c r="J93" i="18"/>
  <c r="R93" i="18"/>
  <c r="J94" i="18"/>
  <c r="R94" i="18"/>
  <c r="J95" i="18"/>
  <c r="R95" i="18"/>
  <c r="J96" i="18"/>
  <c r="R96" i="18"/>
  <c r="J97" i="18"/>
  <c r="R97" i="18"/>
  <c r="J98" i="18"/>
  <c r="R98" i="18"/>
  <c r="J99" i="18"/>
  <c r="R99" i="18"/>
  <c r="J100" i="18"/>
  <c r="R100" i="18"/>
  <c r="D142" i="18"/>
  <c r="L142" i="18"/>
  <c r="D143" i="18"/>
  <c r="L143" i="18"/>
  <c r="D144" i="18"/>
  <c r="L144" i="18"/>
  <c r="D145" i="18"/>
  <c r="L145" i="18"/>
  <c r="D146" i="18"/>
  <c r="L146" i="18"/>
  <c r="D147" i="18"/>
  <c r="L147" i="18"/>
  <c r="D148" i="18"/>
  <c r="L148" i="18"/>
  <c r="D149" i="18"/>
  <c r="L149" i="18"/>
  <c r="D150" i="18"/>
  <c r="L150" i="18"/>
  <c r="D151" i="18"/>
  <c r="L151" i="18"/>
  <c r="D152" i="18"/>
  <c r="L152" i="18"/>
  <c r="D153" i="18"/>
  <c r="L153" i="18"/>
  <c r="D154" i="18"/>
  <c r="L154" i="18"/>
  <c r="D155" i="18"/>
  <c r="L155" i="18"/>
  <c r="E71" i="18"/>
  <c r="M71" i="18"/>
  <c r="E72" i="18"/>
  <c r="M72" i="18"/>
  <c r="E73" i="18"/>
  <c r="M73" i="18"/>
  <c r="E74" i="18"/>
  <c r="M74" i="18"/>
  <c r="E75" i="18"/>
  <c r="M75" i="18"/>
  <c r="E76" i="18"/>
  <c r="M76" i="18"/>
  <c r="E77" i="18"/>
  <c r="M77" i="18"/>
  <c r="E78" i="18"/>
  <c r="M78" i="18"/>
  <c r="E79" i="18"/>
  <c r="M79" i="18"/>
  <c r="E80" i="18"/>
  <c r="M80" i="18"/>
  <c r="E81" i="18"/>
  <c r="M81" i="18"/>
  <c r="E82" i="18"/>
  <c r="M82" i="18"/>
  <c r="E83" i="18"/>
  <c r="M83" i="18"/>
  <c r="E84" i="18"/>
  <c r="M84" i="18"/>
  <c r="E85" i="18"/>
  <c r="M85" i="18"/>
  <c r="E86" i="18"/>
  <c r="M86" i="18"/>
  <c r="E87" i="18"/>
  <c r="M87" i="18"/>
  <c r="E88" i="18"/>
  <c r="M88" i="18"/>
  <c r="E89" i="18"/>
  <c r="M89" i="18"/>
  <c r="E90" i="18"/>
  <c r="M90" i="18"/>
  <c r="E91" i="18"/>
  <c r="M91" i="18"/>
  <c r="E92" i="18"/>
  <c r="M92" i="18"/>
  <c r="E93" i="18"/>
  <c r="M93" i="18"/>
  <c r="E94" i="18"/>
  <c r="M94" i="18"/>
  <c r="E95" i="18"/>
  <c r="M95" i="18"/>
  <c r="E96" i="18"/>
  <c r="M96" i="18"/>
  <c r="E97" i="18"/>
  <c r="M97" i="18"/>
  <c r="E98" i="18"/>
  <c r="M98" i="18"/>
  <c r="E99" i="18"/>
  <c r="M99" i="18"/>
  <c r="E100" i="18"/>
  <c r="M100" i="18"/>
  <c r="E101" i="18"/>
  <c r="M101" i="18"/>
  <c r="E102" i="18"/>
  <c r="M102" i="18"/>
  <c r="E103" i="18"/>
  <c r="M103" i="18"/>
  <c r="E104" i="18"/>
  <c r="M104" i="18"/>
  <c r="E105" i="18"/>
  <c r="M105" i="18"/>
  <c r="E106" i="18"/>
  <c r="M106" i="18"/>
  <c r="E107" i="18"/>
  <c r="M107" i="18"/>
  <c r="E108" i="18"/>
  <c r="M108" i="18"/>
  <c r="E109" i="18"/>
  <c r="M109" i="18"/>
  <c r="E110" i="18"/>
  <c r="M110" i="18"/>
  <c r="E111" i="18"/>
  <c r="M111" i="18"/>
  <c r="E112" i="18"/>
  <c r="M112" i="18"/>
  <c r="E113" i="18"/>
  <c r="M113" i="18"/>
  <c r="E114" i="18"/>
  <c r="M114" i="18"/>
  <c r="E115" i="18"/>
  <c r="M115" i="18"/>
  <c r="E116" i="18"/>
  <c r="M116" i="18"/>
  <c r="E117" i="18"/>
  <c r="M117" i="18"/>
  <c r="E118" i="18"/>
  <c r="M118" i="18"/>
  <c r="E119" i="18"/>
  <c r="M119" i="18"/>
  <c r="E120" i="18"/>
  <c r="M120" i="18"/>
  <c r="E121" i="18"/>
  <c r="M121" i="18"/>
  <c r="E122" i="18"/>
  <c r="M122" i="18"/>
  <c r="E123" i="18"/>
  <c r="M123" i="18"/>
  <c r="E124" i="18"/>
  <c r="M124" i="18"/>
  <c r="E125" i="18"/>
  <c r="M125" i="18"/>
  <c r="E126" i="18"/>
  <c r="M126" i="18"/>
  <c r="E127" i="18"/>
  <c r="M127" i="18"/>
  <c r="E128" i="18"/>
  <c r="M128" i="18"/>
  <c r="E129" i="18"/>
  <c r="M129" i="18"/>
  <c r="E130" i="18"/>
  <c r="M130" i="18"/>
  <c r="E131" i="18"/>
  <c r="M131" i="18"/>
  <c r="E132" i="18"/>
  <c r="M132" i="18"/>
  <c r="E133" i="18"/>
  <c r="M133" i="18"/>
  <c r="E134" i="18"/>
  <c r="M134" i="18"/>
  <c r="E135" i="18"/>
  <c r="M135" i="18"/>
  <c r="E136" i="18"/>
  <c r="M136" i="18"/>
  <c r="E137" i="18"/>
  <c r="M137" i="18"/>
  <c r="E138" i="18"/>
  <c r="M138" i="18"/>
  <c r="E139" i="18"/>
  <c r="M139" i="18"/>
  <c r="E140" i="18"/>
  <c r="M140" i="18"/>
  <c r="E141" i="18"/>
  <c r="M141" i="18"/>
  <c r="E142" i="18"/>
  <c r="M142" i="18"/>
  <c r="E143" i="18"/>
  <c r="M143" i="18"/>
  <c r="E144" i="18"/>
  <c r="M144" i="18"/>
  <c r="E145" i="18"/>
  <c r="M145" i="18"/>
  <c r="E146" i="18"/>
  <c r="M146" i="18"/>
  <c r="E147" i="18"/>
  <c r="M147" i="18"/>
  <c r="E148" i="18"/>
  <c r="M148" i="18"/>
  <c r="E149" i="18"/>
  <c r="M149" i="18"/>
  <c r="E150" i="18"/>
  <c r="M150" i="18"/>
  <c r="E151" i="18"/>
  <c r="M151" i="18"/>
  <c r="E152" i="18"/>
  <c r="M152" i="18"/>
  <c r="E153" i="18"/>
  <c r="M153" i="18"/>
  <c r="E154" i="18"/>
  <c r="M154" i="18"/>
  <c r="E155" i="18"/>
  <c r="M155" i="18"/>
  <c r="F88" i="18"/>
  <c r="N88" i="18"/>
  <c r="F89" i="18"/>
  <c r="N89" i="18"/>
  <c r="F90" i="18"/>
  <c r="N90" i="18"/>
  <c r="F91" i="18"/>
  <c r="N91" i="18"/>
  <c r="F92" i="18"/>
  <c r="N92" i="18"/>
  <c r="F93" i="18"/>
  <c r="N93" i="18"/>
  <c r="F94" i="18"/>
  <c r="N94" i="18"/>
  <c r="F95" i="18"/>
  <c r="N95" i="18"/>
  <c r="F96" i="18"/>
  <c r="N96" i="18"/>
  <c r="F97" i="18"/>
  <c r="N97" i="18"/>
  <c r="F98" i="18"/>
  <c r="N98" i="18"/>
  <c r="F99" i="18"/>
  <c r="N99" i="18"/>
  <c r="F100" i="18"/>
  <c r="N100" i="18"/>
  <c r="F101" i="18"/>
  <c r="N101" i="18"/>
  <c r="F102" i="18"/>
  <c r="N102" i="18"/>
  <c r="F103" i="18"/>
  <c r="N103" i="18"/>
  <c r="F104" i="18"/>
  <c r="N104" i="18"/>
  <c r="F105" i="18"/>
  <c r="N105" i="18"/>
  <c r="F106" i="18"/>
  <c r="N106" i="18"/>
  <c r="F107" i="18"/>
  <c r="N107" i="18"/>
  <c r="F108" i="18"/>
  <c r="N108" i="18"/>
  <c r="F109" i="18"/>
  <c r="N109" i="18"/>
  <c r="F110" i="18"/>
  <c r="N110" i="18"/>
  <c r="F111" i="18"/>
  <c r="N111" i="18"/>
  <c r="F112" i="18"/>
  <c r="N112" i="18"/>
  <c r="F113" i="18"/>
  <c r="N113" i="18"/>
  <c r="F114" i="18"/>
  <c r="N114" i="18"/>
  <c r="F115" i="18"/>
  <c r="N115" i="18"/>
  <c r="F116" i="18"/>
  <c r="N116" i="18"/>
  <c r="F117" i="18"/>
  <c r="N117" i="18"/>
  <c r="F118" i="18"/>
  <c r="N118" i="18"/>
  <c r="F119" i="18"/>
  <c r="N119" i="18"/>
  <c r="F120" i="18"/>
  <c r="N120" i="18"/>
  <c r="F121" i="18"/>
  <c r="N121" i="18"/>
  <c r="F122" i="18"/>
  <c r="N122" i="18"/>
  <c r="F123" i="18"/>
  <c r="N123" i="18"/>
  <c r="F124" i="18"/>
  <c r="N124" i="18"/>
  <c r="F125" i="18"/>
  <c r="N125" i="18"/>
  <c r="F126" i="18"/>
  <c r="N126" i="18"/>
  <c r="F127" i="18"/>
  <c r="N127" i="18"/>
  <c r="F128" i="18"/>
  <c r="N128" i="18"/>
  <c r="F129" i="18"/>
  <c r="N129" i="18"/>
  <c r="F130" i="18"/>
  <c r="N130" i="18"/>
  <c r="F131" i="18"/>
  <c r="N131" i="18"/>
  <c r="F132" i="18"/>
  <c r="N132" i="18"/>
  <c r="F133" i="18"/>
  <c r="N133" i="18"/>
  <c r="F134" i="18"/>
  <c r="N134" i="18"/>
  <c r="F135" i="18"/>
  <c r="N135" i="18"/>
  <c r="F136" i="18"/>
  <c r="N136" i="18"/>
  <c r="F137" i="18"/>
  <c r="N137" i="18"/>
  <c r="F138" i="18"/>
  <c r="N138" i="18"/>
  <c r="F139" i="18"/>
  <c r="N139" i="18"/>
  <c r="F140" i="18"/>
  <c r="N140" i="18"/>
  <c r="F141" i="18"/>
  <c r="N141" i="18"/>
  <c r="F142" i="18"/>
  <c r="N142" i="18"/>
  <c r="F143" i="18"/>
  <c r="N143" i="18"/>
  <c r="F144" i="18"/>
  <c r="N144" i="18"/>
  <c r="F145" i="18"/>
  <c r="N145" i="18"/>
  <c r="F146" i="18"/>
  <c r="N146" i="18"/>
  <c r="F147" i="18"/>
  <c r="N147" i="18"/>
  <c r="F148" i="18"/>
  <c r="N148" i="18"/>
  <c r="F149" i="18"/>
  <c r="N149" i="18"/>
  <c r="F150" i="18"/>
  <c r="N150" i="18"/>
  <c r="F151" i="18"/>
  <c r="N151" i="18"/>
  <c r="F152" i="18"/>
  <c r="N152" i="18"/>
  <c r="F153" i="18"/>
  <c r="N153" i="18"/>
  <c r="F154" i="18"/>
  <c r="N154" i="18"/>
  <c r="F155" i="18"/>
  <c r="N155" i="18"/>
  <c r="F156" i="18"/>
  <c r="N156" i="18"/>
  <c r="F157" i="18"/>
  <c r="N157" i="18"/>
  <c r="F158" i="18"/>
  <c r="N158" i="18"/>
  <c r="F159" i="18"/>
  <c r="N159" i="18"/>
  <c r="F160" i="18"/>
  <c r="N160" i="18"/>
  <c r="F161" i="18"/>
  <c r="N161" i="18"/>
  <c r="F162" i="18"/>
  <c r="N162" i="18"/>
  <c r="F163" i="18"/>
  <c r="N163" i="18"/>
  <c r="F164" i="18"/>
  <c r="N164" i="18"/>
  <c r="F165" i="18"/>
  <c r="N165" i="18"/>
  <c r="F166" i="18"/>
  <c r="N166" i="18"/>
  <c r="F167" i="18"/>
  <c r="N167" i="18"/>
  <c r="F168" i="18"/>
  <c r="G75" i="18"/>
  <c r="O75" i="18"/>
  <c r="G76" i="18"/>
  <c r="O76" i="18"/>
  <c r="G77" i="18"/>
  <c r="O77" i="18"/>
  <c r="G78" i="18"/>
  <c r="O78" i="18"/>
  <c r="G79" i="18"/>
  <c r="O79" i="18"/>
  <c r="G80" i="18"/>
  <c r="O80" i="18"/>
  <c r="G81" i="18"/>
  <c r="O81" i="18"/>
  <c r="G82" i="18"/>
  <c r="O82" i="18"/>
  <c r="G83" i="18"/>
  <c r="O83" i="18"/>
  <c r="G84" i="18"/>
  <c r="O84" i="18"/>
  <c r="G85" i="18"/>
  <c r="O85" i="18"/>
  <c r="G86" i="18"/>
  <c r="O86" i="18"/>
  <c r="G87" i="18"/>
  <c r="O87" i="18"/>
  <c r="G88" i="18"/>
  <c r="O88" i="18"/>
  <c r="G89" i="18"/>
  <c r="O89" i="18"/>
  <c r="G90" i="18"/>
  <c r="O90" i="18"/>
  <c r="G91" i="18"/>
  <c r="O91" i="18"/>
  <c r="G92" i="18"/>
  <c r="O92" i="18"/>
  <c r="G93" i="18"/>
  <c r="O93" i="18"/>
  <c r="G94" i="18"/>
  <c r="O94" i="18"/>
  <c r="G95" i="18"/>
  <c r="O95" i="18"/>
  <c r="G96" i="18"/>
  <c r="O96" i="18"/>
  <c r="G97" i="18"/>
  <c r="O97" i="18"/>
  <c r="G98" i="18"/>
  <c r="O98" i="18"/>
  <c r="G99" i="18"/>
  <c r="O99" i="18"/>
  <c r="G100" i="18"/>
  <c r="O100" i="18"/>
  <c r="G101" i="18"/>
  <c r="O101" i="18"/>
  <c r="G102" i="18"/>
  <c r="O102" i="18"/>
  <c r="G103" i="18"/>
  <c r="O103" i="18"/>
  <c r="G104" i="18"/>
  <c r="O104" i="18"/>
  <c r="G105" i="18"/>
  <c r="O105" i="18"/>
  <c r="G106" i="18"/>
  <c r="O106" i="18"/>
  <c r="G107" i="18"/>
  <c r="O107" i="18"/>
  <c r="G108" i="18"/>
  <c r="O108" i="18"/>
  <c r="G109" i="18"/>
  <c r="O109" i="18"/>
  <c r="G110" i="18"/>
  <c r="O110" i="18"/>
  <c r="G111" i="18"/>
  <c r="O111" i="18"/>
  <c r="G112" i="18"/>
  <c r="O112" i="18"/>
  <c r="G113" i="18"/>
  <c r="O113" i="18"/>
  <c r="G114" i="18"/>
  <c r="O114" i="18"/>
  <c r="G115" i="18"/>
  <c r="O115" i="18"/>
  <c r="G116" i="18"/>
  <c r="O116" i="18"/>
  <c r="G117" i="18"/>
  <c r="O117" i="18"/>
  <c r="G118" i="18"/>
  <c r="O118" i="18"/>
  <c r="G119" i="18"/>
  <c r="O119" i="18"/>
  <c r="G120" i="18"/>
  <c r="O120" i="18"/>
  <c r="G121" i="18"/>
  <c r="O121" i="18"/>
  <c r="G122" i="18"/>
  <c r="O122" i="18"/>
  <c r="G123" i="18"/>
  <c r="O123" i="18"/>
  <c r="G124" i="18"/>
  <c r="O124" i="18"/>
  <c r="G125" i="18"/>
  <c r="O125" i="18"/>
  <c r="G126" i="18"/>
  <c r="O126" i="18"/>
  <c r="G127" i="18"/>
  <c r="O127" i="18"/>
  <c r="G128" i="18"/>
  <c r="O128" i="18"/>
  <c r="G129" i="18"/>
  <c r="O129" i="18"/>
  <c r="G130" i="18"/>
  <c r="O130" i="18"/>
  <c r="G131" i="18"/>
  <c r="O131" i="18"/>
  <c r="G132" i="18"/>
  <c r="O132" i="18"/>
  <c r="G133" i="18"/>
  <c r="O133" i="18"/>
  <c r="G134" i="18"/>
  <c r="O134" i="18"/>
  <c r="G135" i="18"/>
  <c r="O135" i="18"/>
  <c r="G136" i="18"/>
  <c r="O136" i="18"/>
  <c r="G137" i="18"/>
  <c r="O137" i="18"/>
  <c r="G138" i="18"/>
  <c r="O138" i="18"/>
  <c r="G139" i="18"/>
  <c r="O139" i="18"/>
  <c r="G140" i="18"/>
  <c r="O140" i="18"/>
  <c r="G141" i="18"/>
  <c r="O141" i="18"/>
  <c r="G142" i="18"/>
  <c r="O142" i="18"/>
  <c r="G143" i="18"/>
  <c r="O143" i="18"/>
  <c r="G144" i="18"/>
  <c r="O144" i="18"/>
  <c r="G145" i="18"/>
  <c r="O145" i="18"/>
  <c r="G146" i="18"/>
  <c r="O146" i="18"/>
  <c r="G147" i="18"/>
  <c r="O147" i="18"/>
  <c r="G148" i="18"/>
  <c r="O148" i="18"/>
  <c r="G149" i="18"/>
  <c r="O149" i="18"/>
  <c r="G150" i="18"/>
  <c r="O150" i="18"/>
  <c r="G151" i="18"/>
  <c r="O151" i="18"/>
  <c r="G152" i="18"/>
  <c r="O152" i="18"/>
  <c r="G153" i="18"/>
  <c r="O153" i="18"/>
  <c r="G154" i="18"/>
  <c r="O154" i="18"/>
  <c r="G155" i="18"/>
  <c r="O155" i="18"/>
  <c r="G156" i="18"/>
  <c r="H75" i="18"/>
  <c r="P75" i="18"/>
  <c r="H76" i="18"/>
  <c r="P76" i="18"/>
  <c r="H77" i="18"/>
  <c r="P77" i="18"/>
  <c r="H78" i="18"/>
  <c r="P78" i="18"/>
  <c r="H79" i="18"/>
  <c r="P79" i="18"/>
  <c r="H80" i="18"/>
  <c r="P80" i="18"/>
  <c r="H81" i="18"/>
  <c r="P81" i="18"/>
  <c r="H82" i="18"/>
  <c r="P82" i="18"/>
  <c r="H83" i="18"/>
  <c r="P83" i="18"/>
  <c r="H84" i="18"/>
  <c r="P84" i="18"/>
  <c r="H85" i="18"/>
  <c r="P85" i="18"/>
  <c r="H86" i="18"/>
  <c r="P86" i="18"/>
  <c r="H87" i="18"/>
  <c r="P87" i="18"/>
  <c r="H88" i="18"/>
  <c r="P88" i="18"/>
  <c r="H89" i="18"/>
  <c r="P89" i="18"/>
  <c r="H90" i="18"/>
  <c r="P90" i="18"/>
  <c r="H91" i="18"/>
  <c r="P91" i="18"/>
  <c r="H92" i="18"/>
  <c r="P92" i="18"/>
  <c r="H93" i="18"/>
  <c r="P93" i="18"/>
  <c r="H94" i="18"/>
  <c r="P94" i="18"/>
  <c r="H95" i="18"/>
  <c r="P95" i="18"/>
  <c r="H96" i="18"/>
  <c r="P96" i="18"/>
  <c r="H97" i="18"/>
  <c r="P97" i="18"/>
  <c r="H98" i="18"/>
  <c r="P98" i="18"/>
  <c r="H99" i="18"/>
  <c r="P99" i="18"/>
  <c r="H100" i="18"/>
  <c r="P100" i="18"/>
  <c r="H101" i="18"/>
  <c r="P101" i="18"/>
  <c r="H102" i="18"/>
  <c r="P102" i="18"/>
  <c r="H103" i="18"/>
  <c r="P103" i="18"/>
  <c r="H104" i="18"/>
  <c r="P104" i="18"/>
  <c r="H105" i="18"/>
  <c r="P105" i="18"/>
  <c r="H106" i="18"/>
  <c r="P106" i="18"/>
  <c r="H107" i="18"/>
  <c r="P107" i="18"/>
  <c r="H108" i="18"/>
  <c r="P108" i="18"/>
  <c r="H109" i="18"/>
  <c r="P109" i="18"/>
  <c r="H110" i="18"/>
  <c r="P110" i="18"/>
  <c r="H111" i="18"/>
  <c r="P111" i="18"/>
  <c r="H112" i="18"/>
  <c r="P112" i="18"/>
  <c r="H113" i="18"/>
  <c r="P113" i="18"/>
  <c r="H114" i="18"/>
  <c r="P114" i="18"/>
  <c r="H115" i="18"/>
  <c r="P115" i="18"/>
  <c r="H116" i="18"/>
  <c r="P116" i="18"/>
  <c r="H117" i="18"/>
  <c r="P117" i="18"/>
  <c r="H118" i="18"/>
  <c r="P118" i="18"/>
  <c r="H119" i="18"/>
  <c r="P119" i="18"/>
  <c r="H120" i="18"/>
  <c r="P120" i="18"/>
  <c r="H121" i="18"/>
  <c r="P121" i="18"/>
  <c r="H122" i="18"/>
  <c r="P122" i="18"/>
  <c r="H123" i="18"/>
  <c r="P123" i="18"/>
  <c r="H124" i="18"/>
  <c r="P124" i="18"/>
  <c r="H125" i="18"/>
  <c r="P125" i="18"/>
  <c r="H126" i="18"/>
  <c r="P126" i="18"/>
  <c r="H127" i="18"/>
  <c r="P127" i="18"/>
  <c r="H128" i="18"/>
  <c r="P128" i="18"/>
  <c r="H129" i="18"/>
  <c r="P129" i="18"/>
  <c r="H130" i="18"/>
  <c r="P130" i="18"/>
  <c r="H131" i="18"/>
  <c r="P131" i="18"/>
  <c r="H132" i="18"/>
  <c r="P132" i="18"/>
  <c r="H133" i="18"/>
  <c r="P133" i="18"/>
  <c r="H134" i="18"/>
  <c r="P134" i="18"/>
  <c r="H135" i="18"/>
  <c r="P135" i="18"/>
  <c r="H136" i="18"/>
  <c r="P136" i="18"/>
  <c r="H137" i="18"/>
  <c r="P137" i="18"/>
  <c r="H138" i="18"/>
  <c r="P138" i="18"/>
  <c r="H139" i="18"/>
  <c r="P139" i="18"/>
  <c r="H140" i="18"/>
  <c r="P140" i="18"/>
  <c r="H141" i="18"/>
  <c r="P141" i="18"/>
  <c r="H142" i="18"/>
  <c r="P142" i="18"/>
  <c r="H143" i="18"/>
  <c r="P143" i="18"/>
  <c r="H144" i="18"/>
  <c r="P144" i="18"/>
  <c r="H145" i="18"/>
  <c r="P145" i="18"/>
  <c r="H146" i="18"/>
  <c r="P146" i="18"/>
  <c r="H147" i="18"/>
  <c r="P147" i="18"/>
  <c r="H148" i="18"/>
  <c r="P148" i="18"/>
  <c r="H149" i="18"/>
  <c r="P149" i="18"/>
  <c r="H150" i="18"/>
  <c r="P150" i="18"/>
  <c r="H151" i="18"/>
  <c r="P151" i="18"/>
  <c r="H152" i="18"/>
  <c r="P152" i="18"/>
  <c r="H153" i="18"/>
  <c r="P153" i="18"/>
  <c r="H154" i="18"/>
  <c r="P154" i="18"/>
  <c r="H155" i="18"/>
  <c r="P155" i="18"/>
  <c r="H156" i="18"/>
  <c r="P156" i="18"/>
  <c r="H157" i="18"/>
  <c r="P157" i="18"/>
  <c r="Q72" i="18"/>
  <c r="I73" i="18"/>
  <c r="Q73" i="18"/>
  <c r="I74" i="18"/>
  <c r="Q74" i="18"/>
  <c r="I75" i="18"/>
  <c r="Q75" i="18"/>
  <c r="I76" i="18"/>
  <c r="Q76" i="18"/>
  <c r="I77" i="18"/>
  <c r="Q77" i="18"/>
  <c r="I78" i="18"/>
  <c r="Q78" i="18"/>
  <c r="I79" i="18"/>
  <c r="Q79" i="18"/>
  <c r="I80" i="18"/>
  <c r="Q80" i="18"/>
  <c r="I81" i="18"/>
  <c r="Q81" i="18"/>
  <c r="I82" i="18"/>
  <c r="Q82" i="18"/>
  <c r="I83" i="18"/>
  <c r="Q83" i="18"/>
  <c r="I84" i="18"/>
  <c r="Q84" i="18"/>
  <c r="I85" i="18"/>
  <c r="Q85" i="18"/>
  <c r="I86" i="18"/>
  <c r="Q86" i="18"/>
  <c r="I87" i="18"/>
  <c r="Q87" i="18"/>
  <c r="I88" i="18"/>
  <c r="Q88" i="18"/>
  <c r="I89" i="18"/>
  <c r="Q89" i="18"/>
  <c r="I90" i="18"/>
  <c r="Q90" i="18"/>
  <c r="I91" i="18"/>
  <c r="Q91" i="18"/>
  <c r="I92" i="18"/>
  <c r="Q92" i="18"/>
  <c r="I93" i="18"/>
  <c r="Q93" i="18"/>
  <c r="I94" i="18"/>
  <c r="Q94" i="18"/>
  <c r="I95" i="18"/>
  <c r="Q95" i="18"/>
  <c r="I96" i="18"/>
  <c r="Q96" i="18"/>
  <c r="I97" i="18"/>
  <c r="Q97" i="18"/>
  <c r="I98" i="18"/>
  <c r="Q98" i="18"/>
  <c r="I99" i="18"/>
  <c r="Q99" i="18"/>
  <c r="I100" i="18"/>
  <c r="Q100" i="18"/>
  <c r="I101" i="18"/>
  <c r="Q101" i="18"/>
  <c r="I102" i="18"/>
  <c r="Q102" i="18"/>
  <c r="I103" i="18"/>
  <c r="Q103" i="18"/>
  <c r="I104" i="18"/>
  <c r="Q104" i="18"/>
  <c r="I105" i="18"/>
  <c r="Q105" i="18"/>
  <c r="I106" i="18"/>
  <c r="Q106" i="18"/>
  <c r="I107" i="18"/>
  <c r="Q107" i="18"/>
  <c r="I108" i="18"/>
  <c r="Q108" i="18"/>
  <c r="I109" i="18"/>
  <c r="Q109" i="18"/>
  <c r="I110" i="18"/>
  <c r="Q110" i="18"/>
  <c r="I111" i="18"/>
  <c r="Q111" i="18"/>
  <c r="I112" i="18"/>
  <c r="Q112" i="18"/>
  <c r="I113" i="18"/>
  <c r="Q113" i="18"/>
  <c r="I114" i="18"/>
  <c r="Q114" i="18"/>
  <c r="I115" i="18"/>
  <c r="Q115" i="18"/>
  <c r="I116" i="18"/>
  <c r="Q116" i="18"/>
  <c r="I117" i="18"/>
  <c r="Q117" i="18"/>
  <c r="I118" i="18"/>
  <c r="Q118" i="18"/>
  <c r="I119" i="18"/>
  <c r="Q119" i="18"/>
  <c r="I120" i="18"/>
  <c r="Q120" i="18"/>
  <c r="I121" i="18"/>
  <c r="Q121" i="18"/>
  <c r="I122" i="18"/>
  <c r="Q122" i="18"/>
  <c r="I123" i="18"/>
  <c r="Q123" i="18"/>
  <c r="I124" i="18"/>
  <c r="Q124" i="18"/>
  <c r="I125" i="18"/>
  <c r="Q125" i="18"/>
  <c r="I126" i="18"/>
  <c r="Q126" i="18"/>
  <c r="I127" i="18"/>
  <c r="Q127" i="18"/>
  <c r="I128" i="18"/>
  <c r="Q128" i="18"/>
  <c r="I129" i="18"/>
  <c r="Q129" i="18"/>
  <c r="I130" i="18"/>
  <c r="Q130" i="18"/>
  <c r="I131" i="18"/>
  <c r="Q131" i="18"/>
  <c r="I132" i="18"/>
  <c r="Q132" i="18"/>
  <c r="I133" i="18"/>
  <c r="Q133" i="18"/>
  <c r="I134" i="18"/>
  <c r="Q134" i="18"/>
  <c r="I135" i="18"/>
  <c r="Q135" i="18"/>
  <c r="I136" i="18"/>
  <c r="Q136" i="18"/>
  <c r="I137" i="18"/>
  <c r="Q137" i="18"/>
  <c r="I138" i="18"/>
  <c r="Q138" i="18"/>
  <c r="I139" i="18"/>
  <c r="Q139" i="18"/>
  <c r="I140" i="18"/>
  <c r="Q140" i="18"/>
  <c r="I141" i="18"/>
  <c r="Q141" i="18"/>
  <c r="I142" i="18"/>
  <c r="Q142" i="18"/>
  <c r="I143" i="18"/>
  <c r="Q143" i="18"/>
  <c r="I144" i="18"/>
  <c r="Q144" i="18"/>
  <c r="I145" i="18"/>
  <c r="Q145" i="18"/>
  <c r="I146" i="18"/>
  <c r="Q146" i="18"/>
  <c r="I147" i="18"/>
  <c r="Q147" i="18"/>
  <c r="I148" i="18"/>
  <c r="Q148" i="18"/>
  <c r="I149" i="18"/>
  <c r="Q149" i="18"/>
  <c r="I150" i="18"/>
  <c r="Q150" i="18"/>
  <c r="I151" i="18"/>
  <c r="Q151" i="18"/>
  <c r="I152" i="18"/>
  <c r="Q152" i="18"/>
  <c r="I153" i="18"/>
  <c r="Q153" i="18"/>
  <c r="I154" i="18"/>
  <c r="Q154" i="18"/>
  <c r="I155" i="18"/>
  <c r="Q155" i="18"/>
  <c r="J101" i="18"/>
  <c r="R101" i="18"/>
  <c r="J102" i="18"/>
  <c r="R102" i="18"/>
  <c r="J103" i="18"/>
  <c r="R103" i="18"/>
  <c r="J104" i="18"/>
  <c r="R104" i="18"/>
  <c r="J105" i="18"/>
  <c r="R105" i="18"/>
  <c r="J106" i="18"/>
  <c r="R106" i="18"/>
  <c r="J107" i="18"/>
  <c r="R107" i="18"/>
  <c r="J108" i="18"/>
  <c r="R108" i="18"/>
  <c r="J109" i="18"/>
  <c r="R109" i="18"/>
  <c r="J110" i="18"/>
  <c r="R110" i="18"/>
  <c r="J111" i="18"/>
  <c r="R111" i="18"/>
  <c r="J112" i="18"/>
  <c r="R112" i="18"/>
  <c r="J113" i="18"/>
  <c r="R113" i="18"/>
  <c r="J114" i="18"/>
  <c r="R114" i="18"/>
  <c r="J115" i="18"/>
  <c r="R115" i="18"/>
  <c r="J116" i="18"/>
  <c r="R116" i="18"/>
  <c r="J117" i="18"/>
  <c r="R117" i="18"/>
  <c r="J118" i="18"/>
  <c r="R118" i="18"/>
  <c r="J119" i="18"/>
  <c r="R119" i="18"/>
  <c r="J120" i="18"/>
  <c r="R120" i="18"/>
  <c r="J121" i="18"/>
  <c r="R121" i="18"/>
  <c r="J122" i="18"/>
  <c r="R122" i="18"/>
  <c r="J123" i="18"/>
  <c r="R123" i="18"/>
  <c r="J124" i="18"/>
  <c r="R124" i="18"/>
  <c r="J125" i="18"/>
  <c r="R125" i="18"/>
  <c r="J126" i="18"/>
  <c r="R126" i="18"/>
  <c r="J127" i="18"/>
  <c r="R127" i="18"/>
  <c r="J128" i="18"/>
  <c r="R128" i="18"/>
  <c r="J129" i="18"/>
  <c r="R129" i="18"/>
  <c r="J130" i="18"/>
  <c r="R130" i="18"/>
  <c r="J131" i="18"/>
  <c r="R131" i="18"/>
  <c r="J132" i="18"/>
  <c r="R132" i="18"/>
  <c r="J133" i="18"/>
  <c r="R133" i="18"/>
  <c r="J134" i="18"/>
  <c r="R134" i="18"/>
  <c r="J135" i="18"/>
  <c r="R135" i="18"/>
  <c r="J136" i="18"/>
  <c r="R136" i="18"/>
  <c r="J137" i="18"/>
  <c r="R137" i="18"/>
  <c r="J138" i="18"/>
  <c r="R138" i="18"/>
  <c r="J139" i="18"/>
  <c r="R139" i="18"/>
  <c r="J140" i="18"/>
  <c r="R140" i="18"/>
  <c r="J141" i="18"/>
  <c r="R141" i="18"/>
  <c r="J142" i="18"/>
  <c r="R142" i="18"/>
  <c r="J143" i="18"/>
  <c r="R143" i="18"/>
  <c r="J144" i="18"/>
  <c r="R144" i="18"/>
  <c r="J145" i="18"/>
  <c r="R145" i="18"/>
  <c r="J146" i="18"/>
  <c r="R146" i="18"/>
  <c r="J147" i="18"/>
  <c r="R147" i="18"/>
  <c r="J148" i="18"/>
  <c r="R148" i="18"/>
  <c r="J149" i="18"/>
  <c r="R149" i="18"/>
  <c r="J150" i="18"/>
  <c r="R150" i="18"/>
  <c r="J151" i="18"/>
  <c r="R151" i="18"/>
  <c r="J152" i="18"/>
  <c r="R152" i="18"/>
  <c r="J153" i="18"/>
  <c r="R153" i="18"/>
  <c r="J154" i="18"/>
  <c r="R154" i="18"/>
  <c r="J155" i="18"/>
  <c r="R155" i="18"/>
  <c r="J156" i="18"/>
  <c r="R156" i="18"/>
  <c r="J157" i="18"/>
  <c r="R157" i="18"/>
  <c r="J158" i="18"/>
  <c r="R158" i="18"/>
  <c r="J159" i="18"/>
  <c r="R159" i="18"/>
  <c r="J160" i="18"/>
  <c r="R160" i="18"/>
  <c r="J161" i="18"/>
  <c r="R161" i="18"/>
  <c r="J162" i="18"/>
  <c r="R162" i="18"/>
  <c r="C10" i="17"/>
  <c r="K14" i="17"/>
  <c r="K18" i="17"/>
  <c r="C23" i="17"/>
  <c r="K23" i="17"/>
  <c r="K27" i="17"/>
  <c r="K32" i="17"/>
  <c r="K37" i="17"/>
  <c r="C41" i="17"/>
  <c r="K41" i="17"/>
  <c r="C44" i="17"/>
  <c r="C46" i="17"/>
  <c r="K46" i="17"/>
  <c r="C47" i="17"/>
  <c r="K47" i="17"/>
  <c r="D156" i="18"/>
  <c r="L156" i="18"/>
  <c r="D157" i="18"/>
  <c r="L157" i="18"/>
  <c r="D158" i="18"/>
  <c r="L158" i="18"/>
  <c r="D159" i="18"/>
  <c r="L159" i="18"/>
  <c r="D160" i="18"/>
  <c r="L160" i="18"/>
  <c r="D161" i="18"/>
  <c r="L161" i="18"/>
  <c r="D162" i="18"/>
  <c r="L162" i="18"/>
  <c r="D163" i="18"/>
  <c r="L163" i="18"/>
  <c r="D164" i="18"/>
  <c r="L164" i="18"/>
  <c r="D165" i="18"/>
  <c r="L165" i="18"/>
  <c r="D166" i="18"/>
  <c r="L166" i="18"/>
  <c r="D167" i="18"/>
  <c r="L167" i="18"/>
  <c r="D168" i="18"/>
  <c r="L168" i="18"/>
  <c r="D169" i="18"/>
  <c r="L169" i="18"/>
  <c r="D170" i="18"/>
  <c r="L170" i="18"/>
  <c r="D171" i="18"/>
  <c r="L171" i="18"/>
  <c r="D172" i="18"/>
  <c r="L172" i="18"/>
  <c r="D173" i="18"/>
  <c r="L173" i="18"/>
  <c r="D174" i="18"/>
  <c r="L174" i="18"/>
  <c r="D175" i="18"/>
  <c r="L175" i="18"/>
  <c r="D176" i="18"/>
  <c r="L176" i="18"/>
  <c r="D177" i="18"/>
  <c r="L177" i="18"/>
  <c r="D178" i="18"/>
  <c r="L178" i="18"/>
  <c r="D179" i="18"/>
  <c r="L179" i="18"/>
  <c r="D180" i="18"/>
  <c r="L180" i="18"/>
  <c r="D181" i="18"/>
  <c r="L181" i="18"/>
  <c r="D182" i="18"/>
  <c r="L182" i="18"/>
  <c r="D183" i="18"/>
  <c r="L183" i="18"/>
  <c r="D184" i="18"/>
  <c r="L184" i="18"/>
  <c r="D185" i="18"/>
  <c r="L185" i="18"/>
  <c r="D186" i="18"/>
  <c r="L186" i="18"/>
  <c r="D187" i="18"/>
  <c r="L187" i="18"/>
  <c r="D188" i="18"/>
  <c r="L188" i="18"/>
  <c r="D189" i="18"/>
  <c r="L189" i="18"/>
  <c r="D190" i="18"/>
  <c r="L190" i="18"/>
  <c r="D191" i="18"/>
  <c r="L191" i="18"/>
  <c r="D192" i="18"/>
  <c r="L192" i="18"/>
  <c r="D193" i="18"/>
  <c r="L193" i="18"/>
  <c r="D194" i="18"/>
  <c r="L194" i="18"/>
  <c r="D195" i="18"/>
  <c r="L195" i="18"/>
  <c r="D196" i="18"/>
  <c r="L196" i="18"/>
  <c r="D197" i="18"/>
  <c r="L197" i="18"/>
  <c r="D198" i="18"/>
  <c r="L198" i="18"/>
  <c r="D199" i="18"/>
  <c r="L199" i="18"/>
  <c r="D200" i="18"/>
  <c r="L200" i="18"/>
  <c r="D201" i="18"/>
  <c r="L201" i="18"/>
  <c r="D202" i="18"/>
  <c r="L202" i="18"/>
  <c r="D203" i="18"/>
  <c r="L203" i="18"/>
  <c r="D204" i="18"/>
  <c r="L204" i="18"/>
  <c r="D205" i="18"/>
  <c r="L205" i="18"/>
  <c r="D206" i="18"/>
  <c r="L206" i="18"/>
  <c r="D207" i="18"/>
  <c r="L207" i="18"/>
  <c r="D208" i="18"/>
  <c r="L208" i="18"/>
  <c r="D209" i="18"/>
  <c r="L209" i="18"/>
  <c r="D210" i="18"/>
  <c r="L210" i="18"/>
  <c r="D211" i="18"/>
  <c r="L211" i="18"/>
  <c r="D212" i="18"/>
  <c r="L212" i="18"/>
  <c r="D213" i="18"/>
  <c r="L213" i="18"/>
  <c r="D214" i="18"/>
  <c r="L214" i="18"/>
  <c r="D215" i="18"/>
  <c r="L215" i="18"/>
  <c r="D216" i="18"/>
  <c r="L216" i="18"/>
  <c r="D217" i="18"/>
  <c r="L217" i="18"/>
  <c r="D218" i="18"/>
  <c r="L218" i="18"/>
  <c r="D219" i="18"/>
  <c r="L219" i="18"/>
  <c r="D220" i="18"/>
  <c r="L220" i="18"/>
  <c r="D221" i="18"/>
  <c r="L221" i="18"/>
  <c r="D222" i="18"/>
  <c r="L222" i="18"/>
  <c r="D8" i="17"/>
  <c r="D14" i="17"/>
  <c r="L16" i="17"/>
  <c r="D17" i="17"/>
  <c r="L19" i="17"/>
  <c r="D21" i="17"/>
  <c r="L25" i="17"/>
  <c r="L29" i="17"/>
  <c r="L34" i="17"/>
  <c r="D35" i="17"/>
  <c r="L38" i="17"/>
  <c r="L43" i="17"/>
  <c r="L47" i="17"/>
  <c r="L51" i="17"/>
  <c r="L55" i="17"/>
  <c r="D57" i="17"/>
  <c r="D60" i="17"/>
  <c r="L62" i="17"/>
  <c r="D63" i="17"/>
  <c r="L63" i="17"/>
  <c r="D66" i="17"/>
  <c r="D72" i="17"/>
  <c r="D76" i="17"/>
  <c r="D81" i="17"/>
  <c r="D85" i="17"/>
  <c r="D89" i="17"/>
  <c r="D90" i="17"/>
  <c r="D95" i="17"/>
  <c r="L99" i="17"/>
  <c r="L103" i="17"/>
  <c r="D109" i="17"/>
  <c r="L113" i="17"/>
  <c r="L119" i="17"/>
  <c r="D120" i="17"/>
  <c r="D121" i="17"/>
  <c r="L121" i="17"/>
  <c r="E156" i="18"/>
  <c r="M156" i="18"/>
  <c r="E157" i="18"/>
  <c r="M157" i="18"/>
  <c r="E158" i="18"/>
  <c r="M158" i="18"/>
  <c r="E159" i="18"/>
  <c r="M159" i="18"/>
  <c r="E160" i="18"/>
  <c r="M160" i="18"/>
  <c r="E161" i="18"/>
  <c r="M161" i="18"/>
  <c r="E162" i="18"/>
  <c r="M162" i="18"/>
  <c r="E163" i="18"/>
  <c r="M163" i="18"/>
  <c r="E164" i="18"/>
  <c r="M164" i="18"/>
  <c r="E165" i="18"/>
  <c r="M165" i="18"/>
  <c r="E166" i="18"/>
  <c r="M166" i="18"/>
  <c r="E167" i="18"/>
  <c r="M167" i="18"/>
  <c r="E168" i="18"/>
  <c r="M168" i="18"/>
  <c r="E169" i="18"/>
  <c r="M169" i="18"/>
  <c r="E170" i="18"/>
  <c r="M170" i="18"/>
  <c r="E171" i="18"/>
  <c r="M171" i="18"/>
  <c r="E172" i="18"/>
  <c r="M172" i="18"/>
  <c r="E173" i="18"/>
  <c r="M173" i="18"/>
  <c r="E174" i="18"/>
  <c r="M174" i="18"/>
  <c r="E175" i="18"/>
  <c r="M175" i="18"/>
  <c r="E176" i="18"/>
  <c r="M176" i="18"/>
  <c r="E177" i="18"/>
  <c r="M177" i="18"/>
  <c r="E178" i="18"/>
  <c r="M178" i="18"/>
  <c r="E179" i="18"/>
  <c r="M179" i="18"/>
  <c r="E180" i="18"/>
  <c r="M180" i="18"/>
  <c r="E181" i="18"/>
  <c r="M181" i="18"/>
  <c r="E182" i="18"/>
  <c r="M182" i="18"/>
  <c r="E183" i="18"/>
  <c r="M183" i="18"/>
  <c r="E184" i="18"/>
  <c r="M184" i="18"/>
  <c r="E185" i="18"/>
  <c r="M185" i="18"/>
  <c r="E186" i="18"/>
  <c r="M186" i="18"/>
  <c r="E187" i="18"/>
  <c r="M187" i="18"/>
  <c r="E188" i="18"/>
  <c r="M188" i="18"/>
  <c r="E189" i="18"/>
  <c r="M189" i="18"/>
  <c r="E190" i="18"/>
  <c r="M190" i="18"/>
  <c r="E191" i="18"/>
  <c r="M191" i="18"/>
  <c r="E192" i="18"/>
  <c r="M192" i="18"/>
  <c r="E193" i="18"/>
  <c r="M193" i="18"/>
  <c r="E194" i="18"/>
  <c r="M194" i="18"/>
  <c r="E195" i="18"/>
  <c r="M195" i="18"/>
  <c r="E196" i="18"/>
  <c r="M196" i="18"/>
  <c r="E197" i="18"/>
  <c r="M197" i="18"/>
  <c r="E198" i="18"/>
  <c r="M198" i="18"/>
  <c r="E199" i="18"/>
  <c r="M199" i="18"/>
  <c r="E200" i="18"/>
  <c r="M200" i="18"/>
  <c r="E201" i="18"/>
  <c r="M201" i="18"/>
  <c r="E202" i="18"/>
  <c r="M202" i="18"/>
  <c r="E203" i="18"/>
  <c r="M203" i="18"/>
  <c r="E204" i="18"/>
  <c r="M204" i="18"/>
  <c r="E205" i="18"/>
  <c r="M205" i="18"/>
  <c r="E206" i="18"/>
  <c r="M206" i="18"/>
  <c r="E207" i="18"/>
  <c r="M207" i="18"/>
  <c r="E208" i="18"/>
  <c r="M208" i="18"/>
  <c r="E209" i="18"/>
  <c r="M209" i="18"/>
  <c r="E210" i="18"/>
  <c r="M210" i="18"/>
  <c r="E211" i="18"/>
  <c r="M211" i="18"/>
  <c r="E212" i="18"/>
  <c r="M212" i="18"/>
  <c r="E213" i="18"/>
  <c r="M213" i="18"/>
  <c r="E214" i="18"/>
  <c r="M214" i="18"/>
  <c r="E215" i="18"/>
  <c r="M215" i="18"/>
  <c r="E216" i="18"/>
  <c r="M216" i="18"/>
  <c r="E217" i="18"/>
  <c r="M217" i="18"/>
  <c r="E218" i="18"/>
  <c r="M218" i="18"/>
  <c r="E219" i="18"/>
  <c r="M219" i="18"/>
  <c r="E220" i="18"/>
  <c r="M220" i="18"/>
  <c r="E221" i="18"/>
  <c r="M221" i="18"/>
  <c r="E222" i="18"/>
  <c r="M222" i="18"/>
  <c r="E9" i="17"/>
  <c r="M10" i="17"/>
  <c r="M14" i="17"/>
  <c r="E16" i="17"/>
  <c r="M18" i="17"/>
  <c r="M19" i="17"/>
  <c r="E23" i="17"/>
  <c r="M28" i="17"/>
  <c r="E32" i="17"/>
  <c r="M37" i="17"/>
  <c r="E39" i="17"/>
  <c r="M39" i="17"/>
  <c r="E45" i="17"/>
  <c r="M45" i="17"/>
  <c r="M46" i="17"/>
  <c r="E47" i="17"/>
  <c r="N168" i="18"/>
  <c r="F169" i="18"/>
  <c r="N169" i="18"/>
  <c r="F170" i="18"/>
  <c r="N170" i="18"/>
  <c r="F171" i="18"/>
  <c r="N171" i="18"/>
  <c r="F172" i="18"/>
  <c r="N172" i="18"/>
  <c r="F173" i="18"/>
  <c r="N173" i="18"/>
  <c r="F174" i="18"/>
  <c r="N174" i="18"/>
  <c r="F175" i="18"/>
  <c r="N175" i="18"/>
  <c r="F176" i="18"/>
  <c r="N176" i="18"/>
  <c r="F177" i="18"/>
  <c r="N177" i="18"/>
  <c r="F178" i="18"/>
  <c r="N178" i="18"/>
  <c r="F179" i="18"/>
  <c r="N179" i="18"/>
  <c r="F180" i="18"/>
  <c r="N180" i="18"/>
  <c r="F181" i="18"/>
  <c r="N181" i="18"/>
  <c r="F182" i="18"/>
  <c r="N182" i="18"/>
  <c r="F183" i="18"/>
  <c r="N183" i="18"/>
  <c r="F184" i="18"/>
  <c r="N184" i="18"/>
  <c r="F185" i="18"/>
  <c r="N185" i="18"/>
  <c r="F186" i="18"/>
  <c r="N186" i="18"/>
  <c r="F187" i="18"/>
  <c r="N187" i="18"/>
  <c r="F188" i="18"/>
  <c r="N188" i="18"/>
  <c r="F189" i="18"/>
  <c r="N189" i="18"/>
  <c r="F190" i="18"/>
  <c r="N190" i="18"/>
  <c r="F191" i="18"/>
  <c r="N191" i="18"/>
  <c r="F192" i="18"/>
  <c r="N192" i="18"/>
  <c r="F193" i="18"/>
  <c r="N193" i="18"/>
  <c r="F194" i="18"/>
  <c r="N194" i="18"/>
  <c r="F195" i="18"/>
  <c r="N195" i="18"/>
  <c r="F196" i="18"/>
  <c r="N196" i="18"/>
  <c r="F197" i="18"/>
  <c r="N197" i="18"/>
  <c r="F198" i="18"/>
  <c r="N198" i="18"/>
  <c r="F199" i="18"/>
  <c r="N199" i="18"/>
  <c r="F200" i="18"/>
  <c r="N200" i="18"/>
  <c r="F201" i="18"/>
  <c r="N201" i="18"/>
  <c r="F202" i="18"/>
  <c r="N202" i="18"/>
  <c r="F203" i="18"/>
  <c r="N203" i="18"/>
  <c r="F204" i="18"/>
  <c r="N204" i="18"/>
  <c r="F205" i="18"/>
  <c r="N205" i="18"/>
  <c r="F206" i="18"/>
  <c r="N206" i="18"/>
  <c r="F207" i="18"/>
  <c r="N207" i="18"/>
  <c r="F208" i="18"/>
  <c r="N208" i="18"/>
  <c r="F209" i="18"/>
  <c r="N209" i="18"/>
  <c r="F210" i="18"/>
  <c r="N210" i="18"/>
  <c r="F211" i="18"/>
  <c r="N211" i="18"/>
  <c r="F212" i="18"/>
  <c r="N212" i="18"/>
  <c r="F213" i="18"/>
  <c r="N213" i="18"/>
  <c r="F214" i="18"/>
  <c r="N214" i="18"/>
  <c r="F215" i="18"/>
  <c r="N215" i="18"/>
  <c r="F216" i="18"/>
  <c r="N216" i="18"/>
  <c r="F217" i="18"/>
  <c r="N217" i="18"/>
  <c r="F218" i="18"/>
  <c r="N218" i="18"/>
  <c r="F219" i="18"/>
  <c r="N219" i="18"/>
  <c r="F220" i="18"/>
  <c r="N220" i="18"/>
  <c r="F221" i="18"/>
  <c r="N221" i="18"/>
  <c r="F222" i="18"/>
  <c r="N222" i="18"/>
  <c r="N9" i="17"/>
  <c r="F10" i="17"/>
  <c r="N10" i="17"/>
  <c r="F11" i="17"/>
  <c r="O156" i="18"/>
  <c r="G157" i="18"/>
  <c r="O157" i="18"/>
  <c r="G158" i="18"/>
  <c r="O158" i="18"/>
  <c r="G159" i="18"/>
  <c r="O159" i="18"/>
  <c r="G160" i="18"/>
  <c r="O160" i="18"/>
  <c r="G161" i="18"/>
  <c r="O161" i="18"/>
  <c r="G162" i="18"/>
  <c r="O162" i="18"/>
  <c r="G163" i="18"/>
  <c r="O163" i="18"/>
  <c r="G164" i="18"/>
  <c r="O164" i="18"/>
  <c r="G165" i="18"/>
  <c r="O165" i="18"/>
  <c r="G166" i="18"/>
  <c r="O166" i="18"/>
  <c r="G167" i="18"/>
  <c r="O167" i="18"/>
  <c r="G168" i="18"/>
  <c r="O168" i="18"/>
  <c r="G169" i="18"/>
  <c r="O169" i="18"/>
  <c r="G170" i="18"/>
  <c r="O170" i="18"/>
  <c r="G171" i="18"/>
  <c r="O171" i="18"/>
  <c r="G172" i="18"/>
  <c r="O172" i="18"/>
  <c r="G173" i="18"/>
  <c r="O173" i="18"/>
  <c r="G174" i="18"/>
  <c r="O174" i="18"/>
  <c r="G175" i="18"/>
  <c r="O175" i="18"/>
  <c r="G176" i="18"/>
  <c r="O176" i="18"/>
  <c r="G177" i="18"/>
  <c r="O177" i="18"/>
  <c r="G178" i="18"/>
  <c r="O178" i="18"/>
  <c r="G179" i="18"/>
  <c r="O179" i="18"/>
  <c r="G180" i="18"/>
  <c r="O180" i="18"/>
  <c r="G181" i="18"/>
  <c r="O181" i="18"/>
  <c r="G182" i="18"/>
  <c r="O182" i="18"/>
  <c r="G183" i="18"/>
  <c r="O183" i="18"/>
  <c r="G184" i="18"/>
  <c r="O184" i="18"/>
  <c r="G185" i="18"/>
  <c r="O185" i="18"/>
  <c r="G186" i="18"/>
  <c r="O186" i="18"/>
  <c r="G187" i="18"/>
  <c r="O187" i="18"/>
  <c r="G188" i="18"/>
  <c r="O188" i="18"/>
  <c r="G189" i="18"/>
  <c r="O189" i="18"/>
  <c r="G190" i="18"/>
  <c r="O190" i="18"/>
  <c r="G191" i="18"/>
  <c r="O191" i="18"/>
  <c r="G192" i="18"/>
  <c r="O192" i="18"/>
  <c r="G193" i="18"/>
  <c r="O193" i="18"/>
  <c r="G194" i="18"/>
  <c r="O194" i="18"/>
  <c r="G195" i="18"/>
  <c r="O195" i="18"/>
  <c r="G196" i="18"/>
  <c r="O196" i="18"/>
  <c r="G197" i="18"/>
  <c r="O197" i="18"/>
  <c r="G198" i="18"/>
  <c r="O198" i="18"/>
  <c r="G199" i="18"/>
  <c r="O199" i="18"/>
  <c r="G200" i="18"/>
  <c r="O200" i="18"/>
  <c r="G201" i="18"/>
  <c r="O201" i="18"/>
  <c r="G202" i="18"/>
  <c r="O202" i="18"/>
  <c r="G203" i="18"/>
  <c r="O203" i="18"/>
  <c r="G204" i="18"/>
  <c r="O204" i="18"/>
  <c r="G205" i="18"/>
  <c r="O205" i="18"/>
  <c r="G206" i="18"/>
  <c r="O206" i="18"/>
  <c r="G207" i="18"/>
  <c r="O207" i="18"/>
  <c r="G208" i="18"/>
  <c r="O208" i="18"/>
  <c r="G209" i="18"/>
  <c r="O209" i="18"/>
  <c r="G210" i="18"/>
  <c r="O210" i="18"/>
  <c r="G211" i="18"/>
  <c r="O211" i="18"/>
  <c r="G212" i="18"/>
  <c r="O212" i="18"/>
  <c r="G213" i="18"/>
  <c r="O213" i="18"/>
  <c r="G214" i="18"/>
  <c r="O214" i="18"/>
  <c r="G215" i="18"/>
  <c r="O215" i="18"/>
  <c r="G216" i="18"/>
  <c r="O216" i="18"/>
  <c r="G217" i="18"/>
  <c r="O217" i="18"/>
  <c r="G218" i="18"/>
  <c r="O218" i="18"/>
  <c r="G219" i="18"/>
  <c r="O219" i="18"/>
  <c r="G220" i="18"/>
  <c r="O220" i="18"/>
  <c r="G221" i="18"/>
  <c r="O221" i="18"/>
  <c r="G222" i="18"/>
  <c r="O222" i="18"/>
  <c r="O31" i="17"/>
  <c r="H158" i="18"/>
  <c r="P158" i="18"/>
  <c r="H159" i="18"/>
  <c r="P159" i="18"/>
  <c r="H160" i="18"/>
  <c r="P160" i="18"/>
  <c r="H161" i="18"/>
  <c r="P161" i="18"/>
  <c r="H162" i="18"/>
  <c r="P162" i="18"/>
  <c r="H163" i="18"/>
  <c r="P163" i="18"/>
  <c r="H164" i="18"/>
  <c r="P164" i="18"/>
  <c r="H165" i="18"/>
  <c r="P165" i="18"/>
  <c r="H166" i="18"/>
  <c r="P166" i="18"/>
  <c r="H167" i="18"/>
  <c r="P167" i="18"/>
  <c r="H168" i="18"/>
  <c r="P168" i="18"/>
  <c r="H169" i="18"/>
  <c r="P169" i="18"/>
  <c r="H170" i="18"/>
  <c r="P170" i="18"/>
  <c r="H171" i="18"/>
  <c r="P171" i="18"/>
  <c r="H172" i="18"/>
  <c r="P172" i="18"/>
  <c r="H173" i="18"/>
  <c r="P173" i="18"/>
  <c r="H174" i="18"/>
  <c r="P174" i="18"/>
  <c r="H175" i="18"/>
  <c r="P175" i="18"/>
  <c r="H176" i="18"/>
  <c r="P176" i="18"/>
  <c r="H177" i="18"/>
  <c r="P177" i="18"/>
  <c r="H178" i="18"/>
  <c r="P178" i="18"/>
  <c r="H179" i="18"/>
  <c r="P179" i="18"/>
  <c r="H180" i="18"/>
  <c r="P180" i="18"/>
  <c r="H181" i="18"/>
  <c r="P181" i="18"/>
  <c r="H182" i="18"/>
  <c r="P182" i="18"/>
  <c r="H183" i="18"/>
  <c r="P183" i="18"/>
  <c r="H184" i="18"/>
  <c r="P184" i="18"/>
  <c r="H185" i="18"/>
  <c r="P185" i="18"/>
  <c r="H186" i="18"/>
  <c r="P186" i="18"/>
  <c r="H187" i="18"/>
  <c r="P187" i="18"/>
  <c r="H188" i="18"/>
  <c r="P188" i="18"/>
  <c r="H189" i="18"/>
  <c r="P189" i="18"/>
  <c r="H190" i="18"/>
  <c r="P190" i="18"/>
  <c r="H191" i="18"/>
  <c r="P191" i="18"/>
  <c r="H192" i="18"/>
  <c r="P192" i="18"/>
  <c r="H193" i="18"/>
  <c r="P193" i="18"/>
  <c r="H194" i="18"/>
  <c r="P194" i="18"/>
  <c r="H195" i="18"/>
  <c r="P195" i="18"/>
  <c r="H196" i="18"/>
  <c r="P196" i="18"/>
  <c r="H197" i="18"/>
  <c r="P197" i="18"/>
  <c r="H198" i="18"/>
  <c r="P198" i="18"/>
  <c r="H199" i="18"/>
  <c r="P199" i="18"/>
  <c r="H200" i="18"/>
  <c r="P200" i="18"/>
  <c r="H201" i="18"/>
  <c r="P201" i="18"/>
  <c r="H202" i="18"/>
  <c r="P202" i="18"/>
  <c r="H203" i="18"/>
  <c r="P203" i="18"/>
  <c r="H204" i="18"/>
  <c r="P204" i="18"/>
  <c r="H205" i="18"/>
  <c r="P205" i="18"/>
  <c r="H206" i="18"/>
  <c r="P206" i="18"/>
  <c r="H207" i="18"/>
  <c r="P207" i="18"/>
  <c r="H208" i="18"/>
  <c r="P208" i="18"/>
  <c r="H209" i="18"/>
  <c r="P209" i="18"/>
  <c r="H210" i="18"/>
  <c r="P210" i="18"/>
  <c r="H211" i="18"/>
  <c r="P211" i="18"/>
  <c r="H212" i="18"/>
  <c r="P212" i="18"/>
  <c r="H213" i="18"/>
  <c r="P213" i="18"/>
  <c r="H214" i="18"/>
  <c r="P214" i="18"/>
  <c r="H215" i="18"/>
  <c r="P215" i="18"/>
  <c r="H216" i="18"/>
  <c r="P216" i="18"/>
  <c r="H217" i="18"/>
  <c r="P217" i="18"/>
  <c r="H218" i="18"/>
  <c r="P218" i="18"/>
  <c r="H219" i="18"/>
  <c r="P219" i="18"/>
  <c r="H220" i="18"/>
  <c r="P220" i="18"/>
  <c r="H221" i="18"/>
  <c r="P221" i="18"/>
  <c r="H222" i="18"/>
  <c r="P222" i="18"/>
  <c r="I156" i="18"/>
  <c r="Q156" i="18"/>
  <c r="I157" i="18"/>
  <c r="Q157" i="18"/>
  <c r="I158" i="18"/>
  <c r="Q158" i="18"/>
  <c r="I159" i="18"/>
  <c r="Q159" i="18"/>
  <c r="I160" i="18"/>
  <c r="Q160" i="18"/>
  <c r="I161" i="18"/>
  <c r="Q161" i="18"/>
  <c r="I162" i="18"/>
  <c r="Q162" i="18"/>
  <c r="I163" i="18"/>
  <c r="Q163" i="18"/>
  <c r="I164" i="18"/>
  <c r="Q164" i="18"/>
  <c r="I165" i="18"/>
  <c r="Q165" i="18"/>
  <c r="I166" i="18"/>
  <c r="Q166" i="18"/>
  <c r="I167" i="18"/>
  <c r="Q167" i="18"/>
  <c r="I168" i="18"/>
  <c r="Q168" i="18"/>
  <c r="I169" i="18"/>
  <c r="Q169" i="18"/>
  <c r="I170" i="18"/>
  <c r="Q170" i="18"/>
  <c r="I171" i="18"/>
  <c r="Q171" i="18"/>
  <c r="I172" i="18"/>
  <c r="Q172" i="18"/>
  <c r="I173" i="18"/>
  <c r="Q173" i="18"/>
  <c r="I174" i="18"/>
  <c r="Q174" i="18"/>
  <c r="I175" i="18"/>
  <c r="Q175" i="18"/>
  <c r="I176" i="18"/>
  <c r="Q176" i="18"/>
  <c r="I177" i="18"/>
  <c r="Q177" i="18"/>
  <c r="I178" i="18"/>
  <c r="Q178" i="18"/>
  <c r="I179" i="18"/>
  <c r="Q179" i="18"/>
  <c r="I180" i="18"/>
  <c r="Q180" i="18"/>
  <c r="I181" i="18"/>
  <c r="Q181" i="18"/>
  <c r="I182" i="18"/>
  <c r="Q182" i="18"/>
  <c r="I183" i="18"/>
  <c r="Q183" i="18"/>
  <c r="I184" i="18"/>
  <c r="Q184" i="18"/>
  <c r="I185" i="18"/>
  <c r="Q185" i="18"/>
  <c r="I186" i="18"/>
  <c r="Q186" i="18"/>
  <c r="I187" i="18"/>
  <c r="Q187" i="18"/>
  <c r="I188" i="18"/>
  <c r="Q188" i="18"/>
  <c r="I189" i="18"/>
  <c r="Q189" i="18"/>
  <c r="I190" i="18"/>
  <c r="Q190" i="18"/>
  <c r="I191" i="18"/>
  <c r="Q191" i="18"/>
  <c r="I192" i="18"/>
  <c r="Q192" i="18"/>
  <c r="I193" i="18"/>
  <c r="Q193" i="18"/>
  <c r="I194" i="18"/>
  <c r="Q194" i="18"/>
  <c r="I195" i="18"/>
  <c r="Q195" i="18"/>
  <c r="I196" i="18"/>
  <c r="Q196" i="18"/>
  <c r="I197" i="18"/>
  <c r="Q197" i="18"/>
  <c r="I198" i="18"/>
  <c r="Q198" i="18"/>
  <c r="I199" i="18"/>
  <c r="Q199" i="18"/>
  <c r="I200" i="18"/>
  <c r="Q200" i="18"/>
  <c r="I201" i="18"/>
  <c r="Q201" i="18"/>
  <c r="I202" i="18"/>
  <c r="Q202" i="18"/>
  <c r="I203" i="18"/>
  <c r="Q203" i="18"/>
  <c r="I204" i="18"/>
  <c r="Q204" i="18"/>
  <c r="I205" i="18"/>
  <c r="Q205" i="18"/>
  <c r="I206" i="18"/>
  <c r="Q206" i="18"/>
  <c r="I207" i="18"/>
  <c r="Q207" i="18"/>
  <c r="I208" i="18"/>
  <c r="Q208" i="18"/>
  <c r="I209" i="18"/>
  <c r="Q209" i="18"/>
  <c r="I210" i="18"/>
  <c r="Q210" i="18"/>
  <c r="I211" i="18"/>
  <c r="Q211" i="18"/>
  <c r="I212" i="18"/>
  <c r="Q212" i="18"/>
  <c r="I213" i="18"/>
  <c r="Q213" i="18"/>
  <c r="I214" i="18"/>
  <c r="Q214" i="18"/>
  <c r="I215" i="18"/>
  <c r="Q215" i="18"/>
  <c r="I216" i="18"/>
  <c r="Q216" i="18"/>
  <c r="I217" i="18"/>
  <c r="Q217" i="18"/>
  <c r="I218" i="18"/>
  <c r="Q218" i="18"/>
  <c r="I219" i="18"/>
  <c r="Q219" i="18"/>
  <c r="I220" i="18"/>
  <c r="Q220" i="18"/>
  <c r="I221" i="18"/>
  <c r="I222" i="18" s="1"/>
  <c r="Q221" i="18"/>
  <c r="Q222" i="18"/>
  <c r="J163" i="18"/>
  <c r="R163" i="18"/>
  <c r="J164" i="18"/>
  <c r="R164" i="18"/>
  <c r="J165" i="18"/>
  <c r="R165" i="18"/>
  <c r="J166" i="18"/>
  <c r="R166" i="18"/>
  <c r="J167" i="18"/>
  <c r="R167" i="18"/>
  <c r="J168" i="18"/>
  <c r="R168" i="18"/>
  <c r="J169" i="18"/>
  <c r="R169" i="18"/>
  <c r="J170" i="18"/>
  <c r="R170" i="18"/>
  <c r="J171" i="18"/>
  <c r="R171" i="18"/>
  <c r="J172" i="18"/>
  <c r="R172" i="18"/>
  <c r="J173" i="18"/>
  <c r="R173" i="18"/>
  <c r="J174" i="18"/>
  <c r="R174" i="18"/>
  <c r="J175" i="18"/>
  <c r="R175" i="18"/>
  <c r="J176" i="18"/>
  <c r="R176" i="18"/>
  <c r="J177" i="18"/>
  <c r="R177" i="18"/>
  <c r="J178" i="18"/>
  <c r="R178" i="18"/>
  <c r="J179" i="18"/>
  <c r="R179" i="18"/>
  <c r="J180" i="18"/>
  <c r="R180" i="18"/>
  <c r="J181" i="18"/>
  <c r="R181" i="18"/>
  <c r="J182" i="18"/>
  <c r="R182" i="18"/>
  <c r="J183" i="18"/>
  <c r="R183" i="18"/>
  <c r="J184" i="18"/>
  <c r="R184" i="18"/>
  <c r="J185" i="18"/>
  <c r="R185" i="18"/>
  <c r="J186" i="18"/>
  <c r="R186" i="18"/>
  <c r="J187" i="18"/>
  <c r="R187" i="18"/>
  <c r="J188" i="18"/>
  <c r="R188" i="18"/>
  <c r="J189" i="18"/>
  <c r="R189" i="18"/>
  <c r="J190" i="18"/>
  <c r="R190" i="18"/>
  <c r="J191" i="18"/>
  <c r="R191" i="18"/>
  <c r="J192" i="18"/>
  <c r="R192" i="18"/>
  <c r="J193" i="18"/>
  <c r="R193" i="18"/>
  <c r="J194" i="18"/>
  <c r="R194" i="18"/>
  <c r="J195" i="18"/>
  <c r="R195" i="18"/>
  <c r="J196" i="18"/>
  <c r="R196" i="18"/>
  <c r="J197" i="18"/>
  <c r="R197" i="18"/>
  <c r="J198" i="18"/>
  <c r="R198" i="18"/>
  <c r="J199" i="18"/>
  <c r="R199" i="18"/>
  <c r="J200" i="18"/>
  <c r="R200" i="18"/>
  <c r="J201" i="18"/>
  <c r="R201" i="18"/>
  <c r="J202" i="18"/>
  <c r="R202" i="18"/>
  <c r="J203" i="18"/>
  <c r="R203" i="18"/>
  <c r="J204" i="18"/>
  <c r="R204" i="18"/>
  <c r="J205" i="18"/>
  <c r="R205" i="18"/>
  <c r="J206" i="18"/>
  <c r="R206" i="18"/>
  <c r="J207" i="18"/>
  <c r="R207" i="18"/>
  <c r="J208" i="18"/>
  <c r="R208" i="18"/>
  <c r="J209" i="18"/>
  <c r="R209" i="18"/>
  <c r="J210" i="18"/>
  <c r="R210" i="18"/>
  <c r="J211" i="18"/>
  <c r="R211" i="18"/>
  <c r="J212" i="18"/>
  <c r="R212" i="18"/>
  <c r="J213" i="18"/>
  <c r="R213" i="18"/>
  <c r="J214" i="18"/>
  <c r="R214" i="18"/>
  <c r="J215" i="18"/>
  <c r="R215" i="18"/>
  <c r="J216" i="18"/>
  <c r="R216" i="18"/>
  <c r="J217" i="18"/>
  <c r="R217" i="18"/>
  <c r="J218" i="18"/>
  <c r="R218" i="18"/>
  <c r="J219" i="18"/>
  <c r="R219" i="18"/>
  <c r="J220" i="18"/>
  <c r="R220" i="18"/>
  <c r="J221" i="18"/>
  <c r="R221" i="18"/>
  <c r="J222" i="18"/>
  <c r="R222" i="18"/>
  <c r="L30" i="15"/>
  <c r="L42" i="15"/>
  <c r="L60" i="15"/>
  <c r="L69" i="15"/>
  <c r="L87" i="15"/>
  <c r="L99" i="15"/>
  <c r="L126" i="15"/>
  <c r="D129" i="15"/>
  <c r="D132" i="15"/>
  <c r="L135" i="15"/>
  <c r="L144" i="15"/>
  <c r="D147" i="15"/>
  <c r="D150" i="15"/>
  <c r="L153" i="15"/>
  <c r="L156" i="15"/>
  <c r="D159" i="15"/>
  <c r="D162" i="15"/>
  <c r="L165" i="15"/>
  <c r="L168" i="15"/>
  <c r="D171" i="15"/>
  <c r="D174" i="15"/>
  <c r="L177" i="15"/>
  <c r="L180" i="15"/>
  <c r="D183" i="15"/>
  <c r="D186" i="15"/>
  <c r="L192" i="15"/>
  <c r="D198" i="15"/>
  <c r="D201" i="15"/>
  <c r="L222" i="15"/>
  <c r="K8" i="17"/>
  <c r="K11" i="17"/>
  <c r="C14" i="17"/>
  <c r="C17" i="17"/>
  <c r="K20" i="17"/>
  <c r="K22" i="17"/>
  <c r="K25" i="17"/>
  <c r="K28" i="17"/>
  <c r="C31" i="17"/>
  <c r="K34" i="17"/>
  <c r="C37" i="17"/>
  <c r="C39" i="17"/>
  <c r="K42" i="17"/>
  <c r="C45" i="17"/>
  <c r="M39" i="15"/>
  <c r="M54" i="15"/>
  <c r="M66" i="15"/>
  <c r="M75" i="15"/>
  <c r="E84" i="15"/>
  <c r="E96" i="15"/>
  <c r="M108" i="15"/>
  <c r="M117" i="15"/>
  <c r="M129" i="15"/>
  <c r="M138" i="15"/>
  <c r="E141" i="15"/>
  <c r="E144" i="15"/>
  <c r="M147" i="15"/>
  <c r="M153" i="15"/>
  <c r="E165" i="15"/>
  <c r="M174" i="15"/>
  <c r="M177" i="15"/>
  <c r="M183" i="15"/>
  <c r="E189" i="15"/>
  <c r="E192" i="15"/>
  <c r="E195" i="15"/>
  <c r="D9" i="17"/>
  <c r="L12" i="17"/>
  <c r="D15" i="17"/>
  <c r="L22" i="17"/>
  <c r="D25" i="17"/>
  <c r="D28" i="17"/>
  <c r="D31" i="17"/>
  <c r="L33" i="17"/>
  <c r="D37" i="17"/>
  <c r="D40" i="17"/>
  <c r="D43" i="17"/>
  <c r="D46" i="17"/>
  <c r="D49" i="17"/>
  <c r="L52" i="17"/>
  <c r="D55" i="17"/>
  <c r="D58" i="17"/>
  <c r="D61" i="17"/>
  <c r="D64" i="17"/>
  <c r="L66" i="17"/>
  <c r="L69" i="17"/>
  <c r="D73" i="17"/>
  <c r="L75" i="17"/>
  <c r="L78" i="17"/>
  <c r="L81" i="17"/>
  <c r="D84" i="17"/>
  <c r="D87" i="17"/>
  <c r="L89" i="17"/>
  <c r="L92" i="17"/>
  <c r="L95" i="17"/>
  <c r="D98" i="17"/>
  <c r="D101" i="17"/>
  <c r="D104" i="17"/>
  <c r="D107" i="17"/>
  <c r="D110" i="17"/>
  <c r="D113" i="17"/>
  <c r="D116" i="17"/>
  <c r="L116" i="17"/>
  <c r="D117" i="17"/>
  <c r="L117" i="17"/>
  <c r="D118" i="17"/>
  <c r="L118" i="17"/>
  <c r="D119" i="17"/>
  <c r="D122" i="17"/>
  <c r="L122" i="17"/>
  <c r="D123" i="17"/>
  <c r="L123" i="17"/>
  <c r="D124" i="17"/>
  <c r="L124" i="17"/>
  <c r="D125" i="17"/>
  <c r="L125" i="17"/>
  <c r="D126" i="17"/>
  <c r="L126" i="17"/>
  <c r="D127" i="17"/>
  <c r="L127" i="17"/>
  <c r="D128" i="17"/>
  <c r="L128" i="17"/>
  <c r="D129" i="17"/>
  <c r="L129" i="17"/>
  <c r="D130" i="17"/>
  <c r="L130" i="17"/>
  <c r="D131" i="17"/>
  <c r="L131" i="17"/>
  <c r="D132" i="17"/>
  <c r="L132" i="17"/>
  <c r="D133" i="17"/>
  <c r="L133" i="17"/>
  <c r="D134" i="17"/>
  <c r="L134" i="17"/>
  <c r="D135" i="17"/>
  <c r="L135" i="17"/>
  <c r="D136" i="17"/>
  <c r="L136" i="17"/>
  <c r="D30" i="15"/>
  <c r="D33" i="15"/>
  <c r="D36" i="15"/>
  <c r="D39" i="15"/>
  <c r="L39" i="15"/>
  <c r="D51" i="15"/>
  <c r="D54" i="15"/>
  <c r="L54" i="15"/>
  <c r="D69" i="15"/>
  <c r="D72" i="15"/>
  <c r="L75" i="15"/>
  <c r="D87" i="15"/>
  <c r="D90" i="15"/>
  <c r="L90" i="15"/>
  <c r="D102" i="15"/>
  <c r="D105" i="15"/>
  <c r="L108" i="15"/>
  <c r="L117" i="15"/>
  <c r="L195" i="15"/>
  <c r="D213" i="15"/>
  <c r="L216" i="15"/>
  <c r="C9" i="17"/>
  <c r="C12" i="17"/>
  <c r="C15" i="17"/>
  <c r="K17" i="17"/>
  <c r="C20" i="17"/>
  <c r="C22" i="17"/>
  <c r="K24" i="17"/>
  <c r="C27" i="17"/>
  <c r="C30" i="17"/>
  <c r="C33" i="17"/>
  <c r="K35" i="17"/>
  <c r="K38" i="17"/>
  <c r="K40" i="17"/>
  <c r="C43" i="17"/>
  <c r="M33" i="15"/>
  <c r="E51" i="15"/>
  <c r="E54" i="15"/>
  <c r="M57" i="15"/>
  <c r="M87" i="15"/>
  <c r="M105" i="15"/>
  <c r="E129" i="15"/>
  <c r="E132" i="15"/>
  <c r="M132" i="15"/>
  <c r="E135" i="15"/>
  <c r="E138" i="15"/>
  <c r="M144" i="15"/>
  <c r="E147" i="15"/>
  <c r="E150" i="15"/>
  <c r="M150" i="15"/>
  <c r="M168" i="15"/>
  <c r="E174" i="15"/>
  <c r="E180" i="15"/>
  <c r="E213" i="15"/>
  <c r="E216" i="15"/>
  <c r="L8" i="17"/>
  <c r="D11" i="17"/>
  <c r="L13" i="17"/>
  <c r="L15" i="17"/>
  <c r="D18" i="17"/>
  <c r="L20" i="17"/>
  <c r="L23" i="17"/>
  <c r="L26" i="17"/>
  <c r="D29" i="17"/>
  <c r="D32" i="17"/>
  <c r="D34" i="17"/>
  <c r="L36" i="17"/>
  <c r="L39" i="17"/>
  <c r="L41" i="17"/>
  <c r="D44" i="17"/>
  <c r="L46" i="17"/>
  <c r="L49" i="17"/>
  <c r="D52" i="17"/>
  <c r="L54" i="17"/>
  <c r="L57" i="17"/>
  <c r="L60" i="17"/>
  <c r="L61" i="17"/>
  <c r="L64" i="17"/>
  <c r="L67" i="17"/>
  <c r="D70" i="17"/>
  <c r="L72" i="17"/>
  <c r="D75" i="17"/>
  <c r="D78" i="17"/>
  <c r="L80" i="17"/>
  <c r="L83" i="17"/>
  <c r="L86" i="17"/>
  <c r="D88" i="17"/>
  <c r="D91" i="17"/>
  <c r="D93" i="17"/>
  <c r="D96" i="17"/>
  <c r="L98" i="17"/>
  <c r="L101" i="17"/>
  <c r="L104" i="17"/>
  <c r="L106" i="17"/>
  <c r="L109" i="17"/>
  <c r="D112" i="17"/>
  <c r="D115" i="17"/>
  <c r="N24" i="15"/>
  <c r="F27" i="15"/>
  <c r="N33" i="15"/>
  <c r="F42" i="15"/>
  <c r="N45" i="15"/>
  <c r="N54" i="15"/>
  <c r="F57" i="15"/>
  <c r="N78" i="15"/>
  <c r="F81" i="15"/>
  <c r="F96" i="15"/>
  <c r="F114" i="15"/>
  <c r="F120" i="15"/>
  <c r="N123" i="15"/>
  <c r="L24" i="15"/>
  <c r="L36" i="15"/>
  <c r="D45" i="15"/>
  <c r="D57" i="15"/>
  <c r="D60" i="15"/>
  <c r="L63" i="15"/>
  <c r="L78" i="15"/>
  <c r="L93" i="15"/>
  <c r="D96" i="15"/>
  <c r="D99" i="15"/>
  <c r="L105" i="15"/>
  <c r="L138" i="15"/>
  <c r="D141" i="15"/>
  <c r="D144" i="15"/>
  <c r="L150" i="15"/>
  <c r="D153" i="15"/>
  <c r="D156" i="15"/>
  <c r="L159" i="15"/>
  <c r="L189" i="15"/>
  <c r="D192" i="15"/>
  <c r="D195" i="15"/>
  <c r="L207" i="15"/>
  <c r="L213" i="15"/>
  <c r="D216" i="15"/>
  <c r="K9" i="17"/>
  <c r="K12" i="17"/>
  <c r="K15" i="17"/>
  <c r="C18" i="17"/>
  <c r="C21" i="17"/>
  <c r="C24" i="17"/>
  <c r="K26" i="17"/>
  <c r="K29" i="17"/>
  <c r="C32" i="17"/>
  <c r="C35" i="17"/>
  <c r="C38" i="17"/>
  <c r="C40" i="17"/>
  <c r="K45" i="17"/>
  <c r="M24" i="15"/>
  <c r="M30" i="15"/>
  <c r="E36" i="15"/>
  <c r="M42" i="15"/>
  <c r="E57" i="15"/>
  <c r="E60" i="15"/>
  <c r="M63" i="15"/>
  <c r="M72" i="15"/>
  <c r="E78" i="15"/>
  <c r="E81" i="15"/>
  <c r="M81" i="15"/>
  <c r="M93" i="15"/>
  <c r="E102" i="15"/>
  <c r="E117" i="15"/>
  <c r="E120" i="15"/>
  <c r="M123" i="15"/>
  <c r="M135" i="15"/>
  <c r="E156" i="15"/>
  <c r="E159" i="15"/>
  <c r="E171" i="15"/>
  <c r="E177" i="15"/>
  <c r="M180" i="15"/>
  <c r="E186" i="15"/>
  <c r="M204" i="15"/>
  <c r="E207" i="15"/>
  <c r="E210" i="15"/>
  <c r="L10" i="17"/>
  <c r="D13" i="17"/>
  <c r="D19" i="17"/>
  <c r="D22" i="17"/>
  <c r="D24" i="17"/>
  <c r="L27" i="17"/>
  <c r="L30" i="17"/>
  <c r="D33" i="17"/>
  <c r="D36" i="17"/>
  <c r="D39" i="17"/>
  <c r="D42" i="17"/>
  <c r="D45" i="17"/>
  <c r="D48" i="17"/>
  <c r="L50" i="17"/>
  <c r="D53" i="17"/>
  <c r="L59" i="17"/>
  <c r="D62" i="17"/>
  <c r="L68" i="17"/>
  <c r="L71" i="17"/>
  <c r="L74" i="17"/>
  <c r="L77" i="17"/>
  <c r="L79" i="17"/>
  <c r="D83" i="17"/>
  <c r="L85" i="17"/>
  <c r="D92" i="17"/>
  <c r="L94" i="17"/>
  <c r="L97" i="17"/>
  <c r="L100" i="17"/>
  <c r="D103" i="17"/>
  <c r="D106" i="17"/>
  <c r="L108" i="17"/>
  <c r="L111" i="17"/>
  <c r="D114" i="17"/>
  <c r="F24" i="15"/>
  <c r="F33" i="15"/>
  <c r="F48" i="15"/>
  <c r="N48" i="15"/>
  <c r="F51" i="15"/>
  <c r="F63" i="15"/>
  <c r="N63" i="15"/>
  <c r="F66" i="15"/>
  <c r="F78" i="15"/>
  <c r="F90" i="15"/>
  <c r="N96" i="15"/>
  <c r="F108" i="15"/>
  <c r="L21" i="15"/>
  <c r="L33" i="15"/>
  <c r="L48" i="15"/>
  <c r="D63" i="15"/>
  <c r="D66" i="15"/>
  <c r="L66" i="15"/>
  <c r="D75" i="15"/>
  <c r="D78" i="15"/>
  <c r="L81" i="15"/>
  <c r="L102" i="15"/>
  <c r="D108" i="15"/>
  <c r="D111" i="15"/>
  <c r="L111" i="15"/>
  <c r="L120" i="15"/>
  <c r="D123" i="15"/>
  <c r="D126" i="15"/>
  <c r="L129" i="15"/>
  <c r="L132" i="15"/>
  <c r="D135" i="15"/>
  <c r="D138" i="15"/>
  <c r="L141" i="15"/>
  <c r="L171" i="15"/>
  <c r="L186" i="15"/>
  <c r="L198" i="15"/>
  <c r="L210" i="15"/>
  <c r="L219" i="15"/>
  <c r="D222" i="15"/>
  <c r="K10" i="17"/>
  <c r="C13" i="17"/>
  <c r="C16" i="17"/>
  <c r="C19" i="17"/>
  <c r="K21" i="17"/>
  <c r="C25" i="17"/>
  <c r="C28" i="17"/>
  <c r="K30" i="17"/>
  <c r="K33" i="17"/>
  <c r="K43" i="17"/>
  <c r="M21" i="15"/>
  <c r="E27" i="15"/>
  <c r="E33" i="15"/>
  <c r="M45" i="15"/>
  <c r="E48" i="15"/>
  <c r="M48" i="15"/>
  <c r="M60" i="15"/>
  <c r="E72" i="15"/>
  <c r="E75" i="15"/>
  <c r="M78" i="15"/>
  <c r="M90" i="15"/>
  <c r="M102" i="15"/>
  <c r="E108" i="15"/>
  <c r="E111" i="15"/>
  <c r="M111" i="15"/>
  <c r="M120" i="15"/>
  <c r="M141" i="15"/>
  <c r="M156" i="15"/>
  <c r="E168" i="15"/>
  <c r="E183" i="15"/>
  <c r="M186" i="15"/>
  <c r="M201" i="15"/>
  <c r="M207" i="15"/>
  <c r="M210" i="15"/>
  <c r="M219" i="15"/>
  <c r="E222" i="15"/>
  <c r="D10" i="17"/>
  <c r="D16" i="17"/>
  <c r="L18" i="17"/>
  <c r="L21" i="17"/>
  <c r="L24" i="17"/>
  <c r="D27" i="17"/>
  <c r="D30" i="17"/>
  <c r="L32" i="17"/>
  <c r="L35" i="17"/>
  <c r="D38" i="17"/>
  <c r="D41" i="17"/>
  <c r="L44" i="17"/>
  <c r="D47" i="17"/>
  <c r="D50" i="17"/>
  <c r="L53" i="17"/>
  <c r="D56" i="17"/>
  <c r="D59" i="17"/>
  <c r="L65" i="17"/>
  <c r="D69" i="17"/>
  <c r="D71" i="17"/>
  <c r="D74" i="17"/>
  <c r="D77" i="17"/>
  <c r="D80" i="17"/>
  <c r="L82" i="17"/>
  <c r="D86" i="17"/>
  <c r="L88" i="17"/>
  <c r="L91" i="17"/>
  <c r="D94" i="17"/>
  <c r="D97" i="17"/>
  <c r="D100" i="17"/>
  <c r="L102" i="17"/>
  <c r="L105" i="17"/>
  <c r="D108" i="17"/>
  <c r="D111" i="17"/>
  <c r="L114" i="17"/>
  <c r="F21" i="15"/>
  <c r="F36" i="15"/>
  <c r="F54" i="15"/>
  <c r="N57" i="15"/>
  <c r="F60" i="15"/>
  <c r="N66" i="15"/>
  <c r="F69" i="15"/>
  <c r="N75" i="15"/>
  <c r="F84" i="15"/>
  <c r="N90" i="15"/>
  <c r="F93" i="15"/>
  <c r="N93" i="15"/>
  <c r="N99" i="15"/>
  <c r="F111" i="15"/>
  <c r="F117" i="15"/>
  <c r="F123" i="15"/>
  <c r="D21" i="15"/>
  <c r="D24" i="15"/>
  <c r="D27" i="15"/>
  <c r="L45" i="15"/>
  <c r="D48" i="15"/>
  <c r="L51" i="15"/>
  <c r="D93" i="15"/>
  <c r="D114" i="15"/>
  <c r="D177" i="15"/>
  <c r="D180" i="15"/>
  <c r="L183" i="15"/>
  <c r="D189" i="15"/>
  <c r="L204" i="15"/>
  <c r="D219" i="15"/>
  <c r="C36" i="17"/>
  <c r="K44" i="17"/>
  <c r="E21" i="15"/>
  <c r="E24" i="15"/>
  <c r="E30" i="15"/>
  <c r="M36" i="15"/>
  <c r="E39" i="15"/>
  <c r="E42" i="15"/>
  <c r="E45" i="15"/>
  <c r="E69" i="15"/>
  <c r="E87" i="15"/>
  <c r="E90" i="15"/>
  <c r="E93" i="15"/>
  <c r="M96" i="15"/>
  <c r="E99" i="15"/>
  <c r="E105" i="15"/>
  <c r="E114" i="15"/>
  <c r="E123" i="15"/>
  <c r="E126" i="15"/>
  <c r="E153" i="15"/>
  <c r="M162" i="15"/>
  <c r="M165" i="15"/>
  <c r="M189" i="15"/>
  <c r="M192" i="15"/>
  <c r="E198" i="15"/>
  <c r="M213" i="15"/>
  <c r="L11" i="17"/>
  <c r="L58" i="17"/>
  <c r="D67" i="17"/>
  <c r="N21" i="15"/>
  <c r="N27" i="15"/>
  <c r="F30" i="15"/>
  <c r="N30" i="15"/>
  <c r="N36" i="15"/>
  <c r="N39" i="15"/>
  <c r="N51" i="15"/>
  <c r="N60" i="15"/>
  <c r="N72" i="15"/>
  <c r="F75" i="15"/>
  <c r="N81" i="15"/>
  <c r="N84" i="15"/>
  <c r="F87" i="15"/>
  <c r="F99" i="15"/>
  <c r="N105" i="15"/>
  <c r="N108" i="15"/>
  <c r="N111" i="15"/>
  <c r="N120" i="15"/>
  <c r="F126" i="15"/>
  <c r="F129" i="15"/>
  <c r="N129" i="15"/>
  <c r="N132" i="15"/>
  <c r="L27" i="15"/>
  <c r="D42" i="15"/>
  <c r="L57" i="15"/>
  <c r="L72" i="15"/>
  <c r="D81" i="15"/>
  <c r="D84" i="15"/>
  <c r="L84" i="15"/>
  <c r="L96" i="15"/>
  <c r="L114" i="15"/>
  <c r="D117" i="15"/>
  <c r="D120" i="15"/>
  <c r="L123" i="15"/>
  <c r="L147" i="15"/>
  <c r="L162" i="15"/>
  <c r="D165" i="15"/>
  <c r="D168" i="15"/>
  <c r="L174" i="15"/>
  <c r="L201" i="15"/>
  <c r="D204" i="15"/>
  <c r="D207" i="15"/>
  <c r="D210" i="15"/>
  <c r="C8" i="17"/>
  <c r="C11" i="17"/>
  <c r="K13" i="17"/>
  <c r="K16" i="17"/>
  <c r="K19" i="17"/>
  <c r="C26" i="17"/>
  <c r="C29" i="17"/>
  <c r="K31" i="17"/>
  <c r="C34" i="17"/>
  <c r="K36" i="17"/>
  <c r="K39" i="17"/>
  <c r="C42" i="17"/>
  <c r="M27" i="15"/>
  <c r="M51" i="15"/>
  <c r="E63" i="15"/>
  <c r="E66" i="15"/>
  <c r="M69" i="15"/>
  <c r="M84" i="15"/>
  <c r="M99" i="15"/>
  <c r="M114" i="15"/>
  <c r="M126" i="15"/>
  <c r="M159" i="15"/>
  <c r="E162" i="15"/>
  <c r="M195" i="15"/>
  <c r="M198" i="15"/>
  <c r="E201" i="15"/>
  <c r="E204" i="15"/>
  <c r="M216" i="15"/>
  <c r="E219" i="15"/>
  <c r="M222" i="15"/>
  <c r="L9" i="17"/>
  <c r="D12" i="17"/>
  <c r="L14" i="17"/>
  <c r="L17" i="17"/>
  <c r="D20" i="17"/>
  <c r="D23" i="17"/>
  <c r="D26" i="17"/>
  <c r="L28" i="17"/>
  <c r="L31" i="17"/>
  <c r="L37" i="17"/>
  <c r="L40" i="17"/>
  <c r="L42" i="17"/>
  <c r="L45" i="17"/>
  <c r="L48" i="17"/>
  <c r="D51" i="17"/>
  <c r="D54" i="17"/>
  <c r="L56" i="17"/>
  <c r="D65" i="17"/>
  <c r="D68" i="17"/>
  <c r="L70" i="17"/>
  <c r="L73" i="17"/>
  <c r="L76" i="17"/>
  <c r="D79" i="17"/>
  <c r="D82" i="17"/>
  <c r="L84" i="17"/>
  <c r="L87" i="17"/>
  <c r="L90" i="17"/>
  <c r="L93" i="17"/>
  <c r="L96" i="17"/>
  <c r="D99" i="17"/>
  <c r="D102" i="17"/>
  <c r="D105" i="17"/>
  <c r="L107" i="17"/>
  <c r="L110" i="17"/>
  <c r="L112" i="17"/>
  <c r="L115" i="17"/>
  <c r="L120" i="17"/>
  <c r="F39" i="15"/>
  <c r="N42" i="15"/>
  <c r="F45" i="15"/>
  <c r="N69" i="15"/>
  <c r="F72" i="15"/>
  <c r="N87" i="15"/>
  <c r="F102" i="15"/>
  <c r="N102" i="15"/>
  <c r="F105" i="15"/>
  <c r="N114" i="15"/>
  <c r="N117" i="15"/>
  <c r="N126" i="15"/>
  <c r="D137" i="17"/>
  <c r="F144" i="15"/>
  <c r="N156" i="15"/>
  <c r="N165" i="15"/>
  <c r="N201" i="15"/>
  <c r="M9" i="17"/>
  <c r="E12" i="17"/>
  <c r="M22" i="17"/>
  <c r="E25" i="17"/>
  <c r="M27" i="17"/>
  <c r="M30" i="17"/>
  <c r="M33" i="17"/>
  <c r="M36" i="17"/>
  <c r="M38" i="17"/>
  <c r="M40" i="17"/>
  <c r="E41" i="17"/>
  <c r="M41" i="17"/>
  <c r="E42" i="17"/>
  <c r="M42" i="17"/>
  <c r="E43" i="17"/>
  <c r="M43" i="17"/>
  <c r="E44" i="17"/>
  <c r="M44" i="17"/>
  <c r="M47" i="17"/>
  <c r="E48" i="17"/>
  <c r="M48" i="17"/>
  <c r="E49" i="17"/>
  <c r="M49" i="17"/>
  <c r="E50" i="17"/>
  <c r="M50" i="17"/>
  <c r="E51" i="17"/>
  <c r="M51" i="17"/>
  <c r="E52" i="17"/>
  <c r="M52" i="17"/>
  <c r="E53" i="17"/>
  <c r="M53" i="17"/>
  <c r="E54" i="17"/>
  <c r="M54" i="17"/>
  <c r="E55" i="17"/>
  <c r="M55" i="17"/>
  <c r="E56" i="17"/>
  <c r="M56" i="17"/>
  <c r="E57" i="17"/>
  <c r="M57" i="17"/>
  <c r="E58" i="17"/>
  <c r="M58" i="17"/>
  <c r="E59" i="17"/>
  <c r="M59" i="17"/>
  <c r="E60" i="17"/>
  <c r="M60" i="17"/>
  <c r="E61" i="17"/>
  <c r="M61" i="17"/>
  <c r="E62" i="17"/>
  <c r="M62" i="17"/>
  <c r="E63" i="17"/>
  <c r="M63" i="17"/>
  <c r="E64" i="17"/>
  <c r="M64" i="17"/>
  <c r="E65" i="17"/>
  <c r="M65" i="17"/>
  <c r="E66" i="17"/>
  <c r="M66" i="17"/>
  <c r="E67" i="17"/>
  <c r="M67" i="17"/>
  <c r="E68" i="17"/>
  <c r="M68" i="17"/>
  <c r="E69" i="17"/>
  <c r="M69" i="17"/>
  <c r="E70" i="17"/>
  <c r="M70" i="17"/>
  <c r="E71" i="17"/>
  <c r="M71" i="17"/>
  <c r="E72" i="17"/>
  <c r="M72" i="17"/>
  <c r="E73" i="17"/>
  <c r="M73" i="17"/>
  <c r="E74" i="17"/>
  <c r="M74" i="17"/>
  <c r="E75" i="17"/>
  <c r="M75" i="17"/>
  <c r="E76" i="17"/>
  <c r="M76" i="17"/>
  <c r="E77" i="17"/>
  <c r="M77" i="17"/>
  <c r="E78" i="17"/>
  <c r="M78" i="17"/>
  <c r="E79" i="17"/>
  <c r="M79" i="17"/>
  <c r="E80" i="17"/>
  <c r="M80" i="17"/>
  <c r="E81" i="17"/>
  <c r="M81" i="17"/>
  <c r="E82" i="17"/>
  <c r="M82" i="17"/>
  <c r="E83" i="17"/>
  <c r="M83" i="17"/>
  <c r="E84" i="17"/>
  <c r="M84" i="17"/>
  <c r="E85" i="17"/>
  <c r="M85" i="17"/>
  <c r="E86" i="17"/>
  <c r="M86" i="17"/>
  <c r="E87" i="17"/>
  <c r="M87" i="17"/>
  <c r="E88" i="17"/>
  <c r="M88" i="17"/>
  <c r="E89" i="17"/>
  <c r="M89" i="17"/>
  <c r="E90" i="17"/>
  <c r="M90" i="17"/>
  <c r="E91" i="17"/>
  <c r="M91" i="17"/>
  <c r="E92" i="17"/>
  <c r="M92" i="17"/>
  <c r="E93" i="17"/>
  <c r="M93" i="17"/>
  <c r="E94" i="17"/>
  <c r="M94" i="17"/>
  <c r="E95" i="17"/>
  <c r="M95" i="17"/>
  <c r="E96" i="17"/>
  <c r="M96" i="17"/>
  <c r="E97" i="17"/>
  <c r="M97" i="17"/>
  <c r="E98" i="17"/>
  <c r="M98" i="17"/>
  <c r="E99" i="17"/>
  <c r="M99" i="17"/>
  <c r="E100" i="17"/>
  <c r="M100" i="17"/>
  <c r="E101" i="17"/>
  <c r="M101" i="17"/>
  <c r="E102" i="17"/>
  <c r="M102" i="17"/>
  <c r="E103" i="17"/>
  <c r="M103" i="17"/>
  <c r="E104" i="17"/>
  <c r="M104" i="17"/>
  <c r="E105" i="17"/>
  <c r="M105" i="17"/>
  <c r="E106" i="17"/>
  <c r="M106" i="17"/>
  <c r="E107" i="17"/>
  <c r="M107" i="17"/>
  <c r="E108" i="17"/>
  <c r="M108" i="17"/>
  <c r="E109" i="17"/>
  <c r="M109" i="17"/>
  <c r="E110" i="17"/>
  <c r="M110" i="17"/>
  <c r="E111" i="17"/>
  <c r="M111" i="17"/>
  <c r="E112" i="17"/>
  <c r="M112" i="17"/>
  <c r="E113" i="17"/>
  <c r="M113" i="17"/>
  <c r="E114" i="17"/>
  <c r="M114" i="17"/>
  <c r="E115" i="17"/>
  <c r="M115" i="17"/>
  <c r="E116" i="17"/>
  <c r="M116" i="17"/>
  <c r="E117" i="17"/>
  <c r="M117" i="17"/>
  <c r="E118" i="17"/>
  <c r="M118" i="17"/>
  <c r="E119" i="17"/>
  <c r="M119" i="17"/>
  <c r="E120" i="17"/>
  <c r="M120" i="17"/>
  <c r="E121" i="17"/>
  <c r="M121" i="17"/>
  <c r="E122" i="17"/>
  <c r="M122" i="17"/>
  <c r="E123" i="17"/>
  <c r="M123" i="17"/>
  <c r="E124" i="17"/>
  <c r="M124" i="17"/>
  <c r="E125" i="17"/>
  <c r="M125" i="17"/>
  <c r="E126" i="17"/>
  <c r="M126" i="17"/>
  <c r="E127" i="17"/>
  <c r="M127" i="17"/>
  <c r="E128" i="17"/>
  <c r="M128" i="17"/>
  <c r="E129" i="17"/>
  <c r="M129" i="17"/>
  <c r="E130" i="17"/>
  <c r="M130" i="17"/>
  <c r="E131" i="17"/>
  <c r="M131" i="17"/>
  <c r="E132" i="17"/>
  <c r="M132" i="17"/>
  <c r="E133" i="17"/>
  <c r="M133" i="17"/>
  <c r="E134" i="17"/>
  <c r="M134" i="17"/>
  <c r="E135" i="17"/>
  <c r="M135" i="17"/>
  <c r="E136" i="17"/>
  <c r="M136" i="17"/>
  <c r="E137" i="17"/>
  <c r="M137" i="17"/>
  <c r="F135" i="15"/>
  <c r="F138" i="15"/>
  <c r="F141" i="15"/>
  <c r="F147" i="15"/>
  <c r="F150" i="15"/>
  <c r="F153" i="15"/>
  <c r="F156" i="15"/>
  <c r="F159" i="15"/>
  <c r="F162" i="15"/>
  <c r="F165" i="15"/>
  <c r="F168" i="15"/>
  <c r="F171" i="15"/>
  <c r="F174" i="15"/>
  <c r="N177" i="15"/>
  <c r="F183" i="15"/>
  <c r="F204" i="15"/>
  <c r="N207" i="15"/>
  <c r="F219" i="15"/>
  <c r="N222" i="15"/>
  <c r="E18" i="17"/>
  <c r="O24" i="15"/>
  <c r="O27" i="15"/>
  <c r="O33" i="15"/>
  <c r="G39" i="15"/>
  <c r="O39" i="15"/>
  <c r="O42" i="15"/>
  <c r="O48" i="15"/>
  <c r="O54" i="15"/>
  <c r="G57" i="15"/>
  <c r="O63" i="15"/>
  <c r="O66" i="15"/>
  <c r="O72" i="15"/>
  <c r="O75" i="15"/>
  <c r="O78" i="15"/>
  <c r="O105" i="15"/>
  <c r="O111" i="15"/>
  <c r="O123" i="15"/>
  <c r="O126" i="15"/>
  <c r="O129" i="15"/>
  <c r="O132" i="15"/>
  <c r="G135" i="15"/>
  <c r="G138" i="15"/>
  <c r="O141" i="15"/>
  <c r="G144" i="15"/>
  <c r="O156" i="15"/>
  <c r="O168" i="15"/>
  <c r="O186" i="15"/>
  <c r="O189" i="15"/>
  <c r="O195" i="15"/>
  <c r="O201" i="15"/>
  <c r="G204" i="15"/>
  <c r="O207" i="15"/>
  <c r="O210" i="15"/>
  <c r="G222" i="15"/>
  <c r="O222" i="15"/>
  <c r="F8" i="17"/>
  <c r="N8" i="17"/>
  <c r="F9" i="17"/>
  <c r="N11" i="17"/>
  <c r="F12" i="17"/>
  <c r="N12" i="17"/>
  <c r="F13" i="17"/>
  <c r="N13" i="17"/>
  <c r="F14" i="17"/>
  <c r="N14" i="17"/>
  <c r="F15" i="17"/>
  <c r="N15" i="17"/>
  <c r="F16" i="17"/>
  <c r="N16" i="17"/>
  <c r="F17" i="17"/>
  <c r="N17" i="17"/>
  <c r="F18" i="17"/>
  <c r="N18" i="17"/>
  <c r="F19" i="17"/>
  <c r="N19" i="17"/>
  <c r="F20" i="17"/>
  <c r="N20" i="17"/>
  <c r="F21" i="17"/>
  <c r="N21" i="17"/>
  <c r="F22" i="17"/>
  <c r="N22" i="17"/>
  <c r="F23" i="17"/>
  <c r="N23" i="17"/>
  <c r="F24" i="17"/>
  <c r="N24" i="17"/>
  <c r="F25" i="17"/>
  <c r="N25" i="17"/>
  <c r="F26" i="17"/>
  <c r="N26" i="17"/>
  <c r="F27" i="17"/>
  <c r="N27" i="17"/>
  <c r="F28" i="17"/>
  <c r="N28" i="17"/>
  <c r="F29" i="17"/>
  <c r="N29" i="17"/>
  <c r="F30" i="17"/>
  <c r="N30" i="17"/>
  <c r="F31" i="17"/>
  <c r="N31" i="17"/>
  <c r="F32" i="17"/>
  <c r="N32" i="17"/>
  <c r="F33" i="17"/>
  <c r="N33" i="17"/>
  <c r="F34" i="17"/>
  <c r="N34" i="17"/>
  <c r="F35" i="17"/>
  <c r="N35" i="17"/>
  <c r="F36" i="17"/>
  <c r="N36" i="17"/>
  <c r="F37" i="17"/>
  <c r="N37" i="17"/>
  <c r="F38" i="17"/>
  <c r="N38" i="17"/>
  <c r="F39" i="17"/>
  <c r="N39" i="17"/>
  <c r="F40" i="17"/>
  <c r="N40" i="17"/>
  <c r="F41" i="17"/>
  <c r="N41" i="17"/>
  <c r="F42" i="17"/>
  <c r="N42" i="17"/>
  <c r="F43" i="17"/>
  <c r="N43" i="17"/>
  <c r="F44" i="17"/>
  <c r="N44" i="17"/>
  <c r="F45" i="17"/>
  <c r="N45" i="17"/>
  <c r="F46" i="17"/>
  <c r="N46" i="17"/>
  <c r="F47" i="17"/>
  <c r="N47" i="17"/>
  <c r="F48" i="17"/>
  <c r="N48" i="17"/>
  <c r="F49" i="17"/>
  <c r="N49" i="17"/>
  <c r="F50" i="17"/>
  <c r="N50" i="17"/>
  <c r="F51" i="17"/>
  <c r="N51" i="17"/>
  <c r="F52" i="17"/>
  <c r="N52" i="17"/>
  <c r="F53" i="17"/>
  <c r="N53" i="17"/>
  <c r="F54" i="17"/>
  <c r="N54" i="17"/>
  <c r="F55" i="17"/>
  <c r="N55" i="17"/>
  <c r="F56" i="17"/>
  <c r="N56" i="17"/>
  <c r="F57" i="17"/>
  <c r="N57" i="17"/>
  <c r="F58" i="17"/>
  <c r="N58" i="17"/>
  <c r="F59" i="17"/>
  <c r="N59" i="17"/>
  <c r="F60" i="17"/>
  <c r="N60" i="17"/>
  <c r="F61" i="17"/>
  <c r="N61" i="17"/>
  <c r="F62" i="17"/>
  <c r="N62" i="17"/>
  <c r="F63" i="17"/>
  <c r="N63" i="17"/>
  <c r="F64" i="17"/>
  <c r="N64" i="17"/>
  <c r="F65" i="17"/>
  <c r="N65" i="17"/>
  <c r="F66" i="17"/>
  <c r="N66" i="17"/>
  <c r="F67" i="17"/>
  <c r="N135" i="15"/>
  <c r="N147" i="15"/>
  <c r="N150" i="15"/>
  <c r="N162" i="15"/>
  <c r="N174" i="15"/>
  <c r="F177" i="15"/>
  <c r="F180" i="15"/>
  <c r="N180" i="15"/>
  <c r="N213" i="15"/>
  <c r="N216" i="15"/>
  <c r="N219" i="15"/>
  <c r="F222" i="15"/>
  <c r="E13" i="17"/>
  <c r="E15" i="17"/>
  <c r="E21" i="17"/>
  <c r="E24" i="17"/>
  <c r="E27" i="17"/>
  <c r="E30" i="17"/>
  <c r="E33" i="17"/>
  <c r="M35" i="17"/>
  <c r="E46" i="17"/>
  <c r="G36" i="15"/>
  <c r="O45" i="15"/>
  <c r="G48" i="15"/>
  <c r="O51" i="15"/>
  <c r="G54" i="15"/>
  <c r="O60" i="15"/>
  <c r="G63" i="15"/>
  <c r="G78" i="15"/>
  <c r="O81" i="15"/>
  <c r="G84" i="15"/>
  <c r="O84" i="15"/>
  <c r="G87" i="15"/>
  <c r="O87" i="15"/>
  <c r="G90" i="15"/>
  <c r="O93" i="15"/>
  <c r="G96" i="15"/>
  <c r="G108" i="15"/>
  <c r="O114" i="15"/>
  <c r="G117" i="15"/>
  <c r="O120" i="15"/>
  <c r="G126" i="15"/>
  <c r="G141" i="15"/>
  <c r="O147" i="15"/>
  <c r="G150" i="15"/>
  <c r="O159" i="15"/>
  <c r="G162" i="15"/>
  <c r="O171" i="15"/>
  <c r="G174" i="15"/>
  <c r="O180" i="15"/>
  <c r="G183" i="15"/>
  <c r="G192" i="15"/>
  <c r="O204" i="15"/>
  <c r="O216" i="15"/>
  <c r="G219" i="15"/>
  <c r="H21" i="15"/>
  <c r="H27" i="15"/>
  <c r="P30" i="15"/>
  <c r="H36" i="15"/>
  <c r="P45" i="15"/>
  <c r="P48" i="15"/>
  <c r="H51" i="15"/>
  <c r="H54" i="15"/>
  <c r="P63" i="15"/>
  <c r="P69" i="15"/>
  <c r="H72" i="15"/>
  <c r="H78" i="15"/>
  <c r="H81" i="15"/>
  <c r="H84" i="15"/>
  <c r="H87" i="15"/>
  <c r="H90" i="15"/>
  <c r="H93" i="15"/>
  <c r="H96" i="15"/>
  <c r="H102" i="15"/>
  <c r="H105" i="15"/>
  <c r="P111" i="15"/>
  <c r="P114" i="15"/>
  <c r="H117" i="15"/>
  <c r="H120" i="15"/>
  <c r="H123" i="15"/>
  <c r="H126" i="15"/>
  <c r="H129" i="15"/>
  <c r="P135" i="15"/>
  <c r="P138" i="15"/>
  <c r="H141" i="15"/>
  <c r="H144" i="15"/>
  <c r="H147" i="15"/>
  <c r="H150" i="15"/>
  <c r="P153" i="15"/>
  <c r="H156" i="15"/>
  <c r="H159" i="15"/>
  <c r="H162" i="15"/>
  <c r="P165" i="15"/>
  <c r="H168" i="15"/>
  <c r="H171" i="15"/>
  <c r="H174" i="15"/>
  <c r="H177" i="15"/>
  <c r="H180" i="15"/>
  <c r="H183" i="15"/>
  <c r="P186" i="15"/>
  <c r="H198" i="15"/>
  <c r="H201" i="15"/>
  <c r="P204" i="15"/>
  <c r="P207" i="15"/>
  <c r="P213" i="15"/>
  <c r="P216" i="15"/>
  <c r="P219" i="15"/>
  <c r="P222" i="15"/>
  <c r="O8" i="17"/>
  <c r="O9" i="17"/>
  <c r="O10" i="17"/>
  <c r="O11" i="17"/>
  <c r="O12" i="17"/>
  <c r="O13" i="17"/>
  <c r="G15" i="17"/>
  <c r="G16" i="17"/>
  <c r="G17" i="17"/>
  <c r="G18" i="17"/>
  <c r="G19" i="17"/>
  <c r="O20" i="17"/>
  <c r="O21" i="17"/>
  <c r="O22" i="17"/>
  <c r="O23" i="17"/>
  <c r="O24" i="17"/>
  <c r="G25" i="17"/>
  <c r="O25" i="17"/>
  <c r="G26" i="17"/>
  <c r="O26" i="17"/>
  <c r="G27" i="17"/>
  <c r="O27" i="17"/>
  <c r="G28" i="17"/>
  <c r="O28" i="17"/>
  <c r="G29" i="17"/>
  <c r="O29" i="17"/>
  <c r="G30" i="17"/>
  <c r="O30" i="17"/>
  <c r="G31" i="17"/>
  <c r="G32" i="17"/>
  <c r="O32" i="17"/>
  <c r="G33" i="17"/>
  <c r="O33" i="17"/>
  <c r="G34" i="17"/>
  <c r="O34" i="17"/>
  <c r="N141" i="15"/>
  <c r="N195" i="15"/>
  <c r="F198" i="15"/>
  <c r="F201" i="15"/>
  <c r="M8" i="17"/>
  <c r="M11" i="17"/>
  <c r="M13" i="17"/>
  <c r="M16" i="17"/>
  <c r="M17" i="17"/>
  <c r="M20" i="17"/>
  <c r="M23" i="17"/>
  <c r="E26" i="17"/>
  <c r="E29" i="17"/>
  <c r="M31" i="17"/>
  <c r="E34" i="17"/>
  <c r="E36" i="17"/>
  <c r="E38" i="17"/>
  <c r="G21" i="15"/>
  <c r="O21" i="15"/>
  <c r="G24" i="15"/>
  <c r="G30" i="15"/>
  <c r="O30" i="15"/>
  <c r="G33" i="15"/>
  <c r="G42" i="15"/>
  <c r="O57" i="15"/>
  <c r="G66" i="15"/>
  <c r="G81" i="15"/>
  <c r="G93" i="15"/>
  <c r="O96" i="15"/>
  <c r="G99" i="15"/>
  <c r="O102" i="15"/>
  <c r="G105" i="15"/>
  <c r="G114" i="15"/>
  <c r="O117" i="15"/>
  <c r="G120" i="15"/>
  <c r="G129" i="15"/>
  <c r="O138" i="15"/>
  <c r="G147" i="15"/>
  <c r="O153" i="15"/>
  <c r="G156" i="15"/>
  <c r="G171" i="15"/>
  <c r="O174" i="15"/>
  <c r="G177" i="15"/>
  <c r="G186" i="15"/>
  <c r="O192" i="15"/>
  <c r="G195" i="15"/>
  <c r="G207" i="15"/>
  <c r="O219" i="15"/>
  <c r="P24" i="15"/>
  <c r="H30" i="15"/>
  <c r="H33" i="15"/>
  <c r="P39" i="15"/>
  <c r="H42" i="15"/>
  <c r="P51" i="15"/>
  <c r="P57" i="15"/>
  <c r="H60" i="15"/>
  <c r="H63" i="15"/>
  <c r="H66" i="15"/>
  <c r="H69" i="15"/>
  <c r="P72" i="15"/>
  <c r="P75" i="15"/>
  <c r="P93" i="15"/>
  <c r="H99" i="15"/>
  <c r="P108" i="15"/>
  <c r="P117" i="15"/>
  <c r="P132" i="15"/>
  <c r="P147" i="15"/>
  <c r="P156" i="15"/>
  <c r="P189" i="15"/>
  <c r="H192" i="15"/>
  <c r="H195" i="15"/>
  <c r="H204" i="15"/>
  <c r="H207" i="15"/>
  <c r="H210" i="15"/>
  <c r="P210" i="15"/>
  <c r="H213" i="15"/>
  <c r="H216" i="15"/>
  <c r="H219" i="15"/>
  <c r="H222" i="15"/>
  <c r="G8" i="17"/>
  <c r="G9" i="17"/>
  <c r="G10" i="17"/>
  <c r="G11" i="17"/>
  <c r="G12" i="17"/>
  <c r="G13" i="17"/>
  <c r="G14" i="17"/>
  <c r="O14" i="17"/>
  <c r="O15" i="17"/>
  <c r="O16" i="17"/>
  <c r="O17" i="17"/>
  <c r="O18" i="17"/>
  <c r="O19" i="17"/>
  <c r="G20" i="17"/>
  <c r="G21" i="17"/>
  <c r="G22" i="17"/>
  <c r="G23" i="17"/>
  <c r="G24" i="17"/>
  <c r="N144" i="15"/>
  <c r="N168" i="15"/>
  <c r="N186" i="15"/>
  <c r="N189" i="15"/>
  <c r="F192" i="15"/>
  <c r="F195" i="15"/>
  <c r="N198" i="15"/>
  <c r="N204" i="15"/>
  <c r="F207" i="15"/>
  <c r="F210" i="15"/>
  <c r="E8" i="17"/>
  <c r="E11" i="17"/>
  <c r="E14" i="17"/>
  <c r="E17" i="17"/>
  <c r="E20" i="17"/>
  <c r="E22" i="17"/>
  <c r="M25" i="17"/>
  <c r="E28" i="17"/>
  <c r="E31" i="17"/>
  <c r="M34" i="17"/>
  <c r="E37" i="17"/>
  <c r="E40" i="17"/>
  <c r="G27" i="15"/>
  <c r="O36" i="15"/>
  <c r="G51" i="15"/>
  <c r="G69" i="15"/>
  <c r="O69" i="15"/>
  <c r="G72" i="15"/>
  <c r="O99" i="15"/>
  <c r="G132" i="15"/>
  <c r="O150" i="15"/>
  <c r="G153" i="15"/>
  <c r="O162" i="15"/>
  <c r="G165" i="15"/>
  <c r="O183" i="15"/>
  <c r="O198" i="15"/>
  <c r="G201" i="15"/>
  <c r="G213" i="15"/>
  <c r="H24" i="15"/>
  <c r="P36" i="15"/>
  <c r="H39" i="15"/>
  <c r="P42" i="15"/>
  <c r="H45" i="15"/>
  <c r="H48" i="15"/>
  <c r="P54" i="15"/>
  <c r="H57" i="15"/>
  <c r="P60" i="15"/>
  <c r="P66" i="15"/>
  <c r="H75" i="15"/>
  <c r="P78" i="15"/>
  <c r="P81" i="15"/>
  <c r="P84" i="15"/>
  <c r="P87" i="15"/>
  <c r="P90" i="15"/>
  <c r="P96" i="15"/>
  <c r="P99" i="15"/>
  <c r="P102" i="15"/>
  <c r="P105" i="15"/>
  <c r="H108" i="15"/>
  <c r="H111" i="15"/>
  <c r="H114" i="15"/>
  <c r="P120" i="15"/>
  <c r="P123" i="15"/>
  <c r="P126" i="15"/>
  <c r="P129" i="15"/>
  <c r="H132" i="15"/>
  <c r="H135" i="15"/>
  <c r="H138" i="15"/>
  <c r="P141" i="15"/>
  <c r="P144" i="15"/>
  <c r="P150" i="15"/>
  <c r="H153" i="15"/>
  <c r="P159" i="15"/>
  <c r="P162" i="15"/>
  <c r="H165" i="15"/>
  <c r="P168" i="15"/>
  <c r="P171" i="15"/>
  <c r="P174" i="15"/>
  <c r="P177" i="15"/>
  <c r="P180" i="15"/>
  <c r="P183" i="15"/>
  <c r="H186" i="15"/>
  <c r="H189" i="15"/>
  <c r="P192" i="15"/>
  <c r="P195" i="15"/>
  <c r="P198" i="15"/>
  <c r="P201" i="15"/>
  <c r="G6" i="15"/>
  <c r="O6" i="15"/>
  <c r="J9" i="15"/>
  <c r="R9" i="15"/>
  <c r="E12" i="15"/>
  <c r="M12" i="15"/>
  <c r="H15" i="15"/>
  <c r="P15" i="15"/>
  <c r="J18" i="15"/>
  <c r="R18" i="15"/>
  <c r="J21" i="15"/>
  <c r="R21" i="15"/>
  <c r="J24" i="15"/>
  <c r="R24" i="15"/>
  <c r="J27" i="15"/>
  <c r="R27" i="15"/>
  <c r="N138" i="15"/>
  <c r="N153" i="15"/>
  <c r="N159" i="15"/>
  <c r="N171" i="15"/>
  <c r="N183" i="15"/>
  <c r="F186" i="15"/>
  <c r="F189" i="15"/>
  <c r="N192" i="15"/>
  <c r="N210" i="15"/>
  <c r="F213" i="15"/>
  <c r="F216" i="15"/>
  <c r="E10" i="17"/>
  <c r="M12" i="17"/>
  <c r="M15" i="17"/>
  <c r="E19" i="17"/>
  <c r="M21" i="17"/>
  <c r="M24" i="17"/>
  <c r="M26" i="17"/>
  <c r="M29" i="17"/>
  <c r="M32" i="17"/>
  <c r="E35" i="17"/>
  <c r="G45" i="15"/>
  <c r="G60" i="15"/>
  <c r="G75" i="15"/>
  <c r="O90" i="15"/>
  <c r="G102" i="15"/>
  <c r="O108" i="15"/>
  <c r="G111" i="15"/>
  <c r="G123" i="15"/>
  <c r="O135" i="15"/>
  <c r="O144" i="15"/>
  <c r="G159" i="15"/>
  <c r="O165" i="15"/>
  <c r="G168" i="15"/>
  <c r="O177" i="15"/>
  <c r="G180" i="15"/>
  <c r="G189" i="15"/>
  <c r="G198" i="15"/>
  <c r="G210" i="15"/>
  <c r="O213" i="15"/>
  <c r="G216" i="15"/>
  <c r="P21" i="15"/>
  <c r="P27" i="15"/>
  <c r="P33" i="15"/>
  <c r="H6" i="15"/>
  <c r="P6" i="15"/>
  <c r="K9" i="15"/>
  <c r="F12" i="15"/>
  <c r="N12" i="15"/>
  <c r="I15" i="15"/>
  <c r="Q15" i="15"/>
  <c r="K18" i="15"/>
  <c r="C21" i="15"/>
  <c r="K21" i="15"/>
  <c r="C24" i="15"/>
  <c r="K24" i="15"/>
  <c r="C27" i="15"/>
  <c r="K27" i="15"/>
  <c r="C30" i="15"/>
  <c r="K30" i="15"/>
  <c r="C33" i="15"/>
  <c r="K33" i="15"/>
  <c r="C36" i="15"/>
  <c r="K36" i="15"/>
  <c r="C39" i="15"/>
  <c r="K39" i="15"/>
  <c r="C42" i="15"/>
  <c r="K42" i="15"/>
  <c r="C45" i="15"/>
  <c r="K45" i="15"/>
  <c r="C48" i="15"/>
  <c r="K48" i="15"/>
  <c r="C51" i="15"/>
  <c r="K51" i="15"/>
  <c r="C54" i="15"/>
  <c r="K54" i="15"/>
  <c r="C57" i="15"/>
  <c r="K57" i="15"/>
  <c r="C60" i="15"/>
  <c r="K60" i="15"/>
  <c r="C63" i="15"/>
  <c r="K63" i="15"/>
  <c r="C66" i="15"/>
  <c r="K66" i="15"/>
  <c r="C69" i="15"/>
  <c r="K69" i="15"/>
  <c r="C72" i="15"/>
  <c r="K72" i="15"/>
  <c r="C75" i="15"/>
  <c r="K75" i="15"/>
  <c r="C78" i="15"/>
  <c r="K78" i="15"/>
  <c r="C81" i="15"/>
  <c r="K81" i="15"/>
  <c r="C48" i="17"/>
  <c r="K48" i="17"/>
  <c r="C49" i="17"/>
  <c r="K49" i="17"/>
  <c r="C50" i="17"/>
  <c r="K50" i="17"/>
  <c r="C51" i="17"/>
  <c r="K51" i="17"/>
  <c r="C52" i="17"/>
  <c r="K52" i="17"/>
  <c r="C53" i="17"/>
  <c r="K53" i="17"/>
  <c r="C54" i="17"/>
  <c r="K54" i="17"/>
  <c r="C55" i="17"/>
  <c r="K55" i="17"/>
  <c r="C56" i="17"/>
  <c r="K56" i="17"/>
  <c r="C57" i="17"/>
  <c r="K57" i="17"/>
  <c r="C58" i="17"/>
  <c r="K58" i="17"/>
  <c r="C59" i="17"/>
  <c r="K59" i="17"/>
  <c r="C60" i="17"/>
  <c r="K60" i="17"/>
  <c r="C61" i="17"/>
  <c r="K61" i="17"/>
  <c r="C62" i="17"/>
  <c r="K62" i="17"/>
  <c r="C63" i="17"/>
  <c r="K63" i="17"/>
  <c r="C64" i="17"/>
  <c r="K64" i="17"/>
  <c r="C65" i="17"/>
  <c r="K65" i="17"/>
  <c r="C66" i="17"/>
  <c r="K66" i="17"/>
  <c r="C67" i="17"/>
  <c r="K67" i="17"/>
  <c r="C68" i="17"/>
  <c r="K68" i="17"/>
  <c r="C69" i="17"/>
  <c r="K69" i="17"/>
  <c r="C70" i="17"/>
  <c r="K70" i="17"/>
  <c r="C71" i="17"/>
  <c r="K71" i="17"/>
  <c r="C72" i="17"/>
  <c r="K72" i="17"/>
  <c r="C73" i="17"/>
  <c r="K73" i="17"/>
  <c r="C74" i="17"/>
  <c r="K74" i="17"/>
  <c r="C75" i="17"/>
  <c r="K75" i="17"/>
  <c r="C76" i="17"/>
  <c r="K76" i="17"/>
  <c r="C77" i="17"/>
  <c r="K77" i="17"/>
  <c r="C78" i="17"/>
  <c r="K78" i="17"/>
  <c r="C79" i="17"/>
  <c r="K79" i="17"/>
  <c r="C80" i="17"/>
  <c r="K80" i="17"/>
  <c r="C81" i="17"/>
  <c r="K81" i="17"/>
  <c r="C82" i="17"/>
  <c r="K82" i="17"/>
  <c r="C83" i="17"/>
  <c r="K83" i="17"/>
  <c r="C84" i="17"/>
  <c r="K84" i="17"/>
  <c r="C85" i="17"/>
  <c r="K85" i="17"/>
  <c r="C86" i="17"/>
  <c r="K86" i="17"/>
  <c r="C87" i="17"/>
  <c r="K87" i="17"/>
  <c r="C88" i="17"/>
  <c r="K88" i="17"/>
  <c r="C89" i="17"/>
  <c r="K89" i="17"/>
  <c r="C90" i="17"/>
  <c r="K90" i="17"/>
  <c r="C91" i="17"/>
  <c r="K91" i="17"/>
  <c r="C92" i="17"/>
  <c r="K92" i="17"/>
  <c r="C93" i="17"/>
  <c r="K93" i="17"/>
  <c r="C94" i="17"/>
  <c r="K94" i="17"/>
  <c r="C95" i="17"/>
  <c r="K95" i="17"/>
  <c r="C96" i="17"/>
  <c r="K96" i="17"/>
  <c r="C97" i="17"/>
  <c r="K97" i="17"/>
  <c r="C98" i="17"/>
  <c r="K98" i="17"/>
  <c r="C99" i="17"/>
  <c r="K99" i="17"/>
  <c r="C100" i="17"/>
  <c r="K100" i="17"/>
  <c r="C101" i="17"/>
  <c r="K101" i="17"/>
  <c r="C102" i="17"/>
  <c r="K102" i="17"/>
  <c r="C103" i="17"/>
  <c r="K103" i="17"/>
  <c r="C104" i="17"/>
  <c r="K104" i="17"/>
  <c r="C105" i="17"/>
  <c r="K105" i="17"/>
  <c r="C106" i="17"/>
  <c r="K106" i="17"/>
  <c r="C107" i="17"/>
  <c r="K107" i="17"/>
  <c r="C108" i="17"/>
  <c r="K108" i="17"/>
  <c r="C109" i="17"/>
  <c r="K109" i="17"/>
  <c r="C110" i="17"/>
  <c r="K110" i="17"/>
  <c r="C111" i="17"/>
  <c r="K111" i="17"/>
  <c r="C112" i="17"/>
  <c r="K112" i="17"/>
  <c r="C113" i="17"/>
  <c r="K113" i="17"/>
  <c r="C114" i="17"/>
  <c r="K114" i="17"/>
  <c r="C115" i="17"/>
  <c r="K115" i="17"/>
  <c r="C116" i="17"/>
  <c r="K116" i="17"/>
  <c r="C117" i="17"/>
  <c r="K117" i="17"/>
  <c r="C118" i="17"/>
  <c r="K118" i="17"/>
  <c r="C119" i="17"/>
  <c r="K119" i="17"/>
  <c r="C120" i="17"/>
  <c r="K120" i="17"/>
  <c r="C121" i="17"/>
  <c r="K121" i="17"/>
  <c r="C122" i="17"/>
  <c r="K122" i="17"/>
  <c r="C123" i="17"/>
  <c r="K123" i="17"/>
  <c r="C124" i="17"/>
  <c r="K124" i="17"/>
  <c r="C125" i="17"/>
  <c r="K125" i="17"/>
  <c r="C126" i="17"/>
  <c r="K126" i="17"/>
  <c r="C127" i="17"/>
  <c r="K127" i="17"/>
  <c r="C128" i="17"/>
  <c r="K128" i="17"/>
  <c r="C129" i="17"/>
  <c r="K129" i="17"/>
  <c r="C130" i="17"/>
  <c r="K130" i="17"/>
  <c r="C131" i="17"/>
  <c r="K131" i="17"/>
  <c r="C132" i="17"/>
  <c r="K132" i="17"/>
  <c r="E138" i="17"/>
  <c r="N67" i="17"/>
  <c r="F68" i="17"/>
  <c r="N68" i="17"/>
  <c r="F69" i="17"/>
  <c r="N69" i="17"/>
  <c r="F70" i="17"/>
  <c r="N70" i="17"/>
  <c r="F71" i="17"/>
  <c r="N71" i="17"/>
  <c r="F72" i="17"/>
  <c r="N72" i="17"/>
  <c r="F73" i="17"/>
  <c r="N73" i="17"/>
  <c r="F74" i="17"/>
  <c r="N74" i="17"/>
  <c r="F75" i="17"/>
  <c r="N75" i="17"/>
  <c r="F76" i="17"/>
  <c r="N76" i="17"/>
  <c r="F77" i="17"/>
  <c r="N77" i="17"/>
  <c r="F78" i="17"/>
  <c r="N78" i="17"/>
  <c r="F79" i="17"/>
  <c r="N79" i="17"/>
  <c r="F80" i="17"/>
  <c r="N80" i="17"/>
  <c r="F81" i="17"/>
  <c r="N81" i="17"/>
  <c r="F82" i="17"/>
  <c r="N82" i="17"/>
  <c r="F83" i="17"/>
  <c r="N83" i="17"/>
  <c r="F84" i="17"/>
  <c r="N84" i="17"/>
  <c r="F85" i="17"/>
  <c r="N85" i="17"/>
  <c r="F86" i="17"/>
  <c r="N86" i="17"/>
  <c r="F87" i="17"/>
  <c r="N87" i="17"/>
  <c r="F88" i="17"/>
  <c r="N88" i="17"/>
  <c r="F89" i="17"/>
  <c r="N89" i="17"/>
  <c r="F90" i="17"/>
  <c r="N90" i="17"/>
  <c r="F91" i="17"/>
  <c r="N91" i="17"/>
  <c r="F92" i="17"/>
  <c r="N92" i="17"/>
  <c r="F93" i="17"/>
  <c r="N93" i="17"/>
  <c r="F94" i="17"/>
  <c r="N94" i="17"/>
  <c r="F95" i="17"/>
  <c r="N95" i="17"/>
  <c r="F96" i="17"/>
  <c r="N96" i="17"/>
  <c r="F97" i="17"/>
  <c r="N97" i="17"/>
  <c r="F98" i="17"/>
  <c r="N98" i="17"/>
  <c r="F99" i="17"/>
  <c r="N99" i="17"/>
  <c r="F100" i="17"/>
  <c r="N100" i="17"/>
  <c r="F101" i="17"/>
  <c r="N101" i="17"/>
  <c r="F102" i="17"/>
  <c r="N102" i="17"/>
  <c r="F103" i="17"/>
  <c r="N103" i="17"/>
  <c r="F104" i="17"/>
  <c r="N104" i="17"/>
  <c r="F105" i="17"/>
  <c r="N105" i="17"/>
  <c r="F106" i="17"/>
  <c r="N106" i="17"/>
  <c r="F107" i="17"/>
  <c r="N107" i="17"/>
  <c r="F108" i="17"/>
  <c r="N108" i="17"/>
  <c r="F109" i="17"/>
  <c r="N109" i="17"/>
  <c r="F110" i="17"/>
  <c r="N110" i="17"/>
  <c r="F111" i="17"/>
  <c r="N111" i="17"/>
  <c r="F112" i="17"/>
  <c r="N112" i="17"/>
  <c r="F113" i="17"/>
  <c r="N113" i="17"/>
  <c r="F114" i="17"/>
  <c r="N114" i="17"/>
  <c r="F115" i="17"/>
  <c r="N115" i="17"/>
  <c r="F116" i="17"/>
  <c r="N116" i="17"/>
  <c r="F117" i="17"/>
  <c r="N117" i="17"/>
  <c r="F118" i="17"/>
  <c r="N118" i="17"/>
  <c r="F119" i="17"/>
  <c r="N119" i="17"/>
  <c r="F120" i="17"/>
  <c r="N120" i="17"/>
  <c r="F121" i="17"/>
  <c r="N121" i="17"/>
  <c r="F122" i="17"/>
  <c r="N122" i="17"/>
  <c r="F123" i="17"/>
  <c r="N123" i="17"/>
  <c r="F124" i="17"/>
  <c r="N124" i="17"/>
  <c r="F125" i="17"/>
  <c r="N125" i="17"/>
  <c r="F126" i="17"/>
  <c r="N126" i="17"/>
  <c r="F127" i="17"/>
  <c r="N127" i="17"/>
  <c r="F128" i="17"/>
  <c r="N128" i="17"/>
  <c r="F129" i="17"/>
  <c r="N129" i="17"/>
  <c r="F130" i="17"/>
  <c r="N130" i="17"/>
  <c r="F131" i="17"/>
  <c r="N131" i="17"/>
  <c r="F132" i="17"/>
  <c r="N132" i="17"/>
  <c r="F133" i="17"/>
  <c r="N133" i="17"/>
  <c r="F134" i="17"/>
  <c r="N134" i="17"/>
  <c r="F135" i="17"/>
  <c r="N135" i="17"/>
  <c r="F136" i="17"/>
  <c r="N136" i="17"/>
  <c r="F137" i="17"/>
  <c r="N137" i="17"/>
  <c r="F138" i="17"/>
  <c r="N138" i="17"/>
  <c r="F139" i="17"/>
  <c r="N139" i="17"/>
  <c r="F140" i="17"/>
  <c r="N140" i="17"/>
  <c r="F141" i="17"/>
  <c r="G35" i="17"/>
  <c r="O35" i="17"/>
  <c r="G36" i="17"/>
  <c r="O36" i="17"/>
  <c r="G37" i="17"/>
  <c r="O37" i="17"/>
  <c r="G38" i="17"/>
  <c r="O38" i="17"/>
  <c r="G39" i="17"/>
  <c r="O39" i="17"/>
  <c r="G40" i="17"/>
  <c r="O40" i="17"/>
  <c r="G41" i="17"/>
  <c r="O41" i="17"/>
  <c r="G42" i="17"/>
  <c r="O42" i="17"/>
  <c r="G43" i="17"/>
  <c r="O43" i="17"/>
  <c r="G44" i="17"/>
  <c r="O44" i="17"/>
  <c r="G45" i="17"/>
  <c r="O45" i="17"/>
  <c r="G46" i="17"/>
  <c r="O46" i="17"/>
  <c r="G47" i="17"/>
  <c r="O47" i="17"/>
  <c r="G48" i="17"/>
  <c r="O48" i="17"/>
  <c r="G49" i="17"/>
  <c r="O49" i="17"/>
  <c r="G50" i="17"/>
  <c r="O50" i="17"/>
  <c r="G51" i="17"/>
  <c r="O51" i="17"/>
  <c r="G52" i="17"/>
  <c r="O52" i="17"/>
  <c r="G53" i="17"/>
  <c r="O53" i="17"/>
  <c r="G54" i="17"/>
  <c r="O54" i="17"/>
  <c r="G55" i="17"/>
  <c r="O55" i="17"/>
  <c r="G56" i="17"/>
  <c r="O56" i="17"/>
  <c r="G57" i="17"/>
  <c r="O57" i="17"/>
  <c r="G58" i="17"/>
  <c r="O58" i="17"/>
  <c r="G59" i="17"/>
  <c r="O59" i="17"/>
  <c r="G60" i="17"/>
  <c r="O60" i="17"/>
  <c r="G61" i="17"/>
  <c r="O61" i="17"/>
  <c r="G62" i="17"/>
  <c r="O62" i="17"/>
  <c r="G63" i="17"/>
  <c r="O63" i="17"/>
  <c r="G64" i="17"/>
  <c r="O64" i="17"/>
  <c r="G65" i="17"/>
  <c r="O65" i="17"/>
  <c r="G66" i="17"/>
  <c r="O66" i="17"/>
  <c r="G67" i="17"/>
  <c r="O67" i="17"/>
  <c r="G68" i="17"/>
  <c r="O68" i="17"/>
  <c r="G69" i="17"/>
  <c r="O69" i="17"/>
  <c r="G70" i="17"/>
  <c r="O70" i="17"/>
  <c r="G71" i="17"/>
  <c r="O71" i="17"/>
  <c r="G72" i="17"/>
  <c r="O72" i="17"/>
  <c r="G73" i="17"/>
  <c r="O73" i="17"/>
  <c r="G74" i="17"/>
  <c r="O74" i="17"/>
  <c r="G75" i="17"/>
  <c r="O75" i="17"/>
  <c r="G76" i="17"/>
  <c r="O76" i="17"/>
  <c r="G77" i="17"/>
  <c r="O77" i="17"/>
  <c r="G78" i="17"/>
  <c r="O78" i="17"/>
  <c r="G79" i="17"/>
  <c r="O79" i="17"/>
  <c r="G80" i="17"/>
  <c r="O80" i="17"/>
  <c r="G81" i="17"/>
  <c r="O81" i="17"/>
  <c r="G82" i="17"/>
  <c r="O82" i="17"/>
  <c r="G83" i="17"/>
  <c r="O83" i="17"/>
  <c r="G84" i="17"/>
  <c r="O84" i="17"/>
  <c r="G85" i="17"/>
  <c r="O85" i="17"/>
  <c r="G86" i="17"/>
  <c r="O86" i="17"/>
  <c r="G87" i="17"/>
  <c r="O87" i="17"/>
  <c r="G88" i="17"/>
  <c r="O88" i="17"/>
  <c r="G89" i="17"/>
  <c r="O89" i="17"/>
  <c r="G90" i="17"/>
  <c r="O90" i="17"/>
  <c r="G91" i="17"/>
  <c r="O91" i="17"/>
  <c r="G92" i="17"/>
  <c r="O92" i="17"/>
  <c r="G93" i="17"/>
  <c r="O93" i="17"/>
  <c r="G94" i="17"/>
  <c r="O94" i="17"/>
  <c r="G95" i="17"/>
  <c r="O95" i="17"/>
  <c r="G96" i="17"/>
  <c r="O96" i="17"/>
  <c r="G97" i="17"/>
  <c r="O97" i="17"/>
  <c r="G98" i="17"/>
  <c r="O98" i="17"/>
  <c r="G99" i="17"/>
  <c r="O99" i="17"/>
  <c r="G100" i="17"/>
  <c r="O100" i="17"/>
  <c r="G101" i="17"/>
  <c r="F6" i="15"/>
  <c r="N6" i="15"/>
  <c r="I9" i="15"/>
  <c r="Q9" i="15"/>
  <c r="D12" i="15"/>
  <c r="L12" i="15"/>
  <c r="G15" i="15"/>
  <c r="O15" i="15"/>
  <c r="I18" i="15"/>
  <c r="Q18" i="15"/>
  <c r="I21" i="15"/>
  <c r="Q21" i="15"/>
  <c r="I24" i="15"/>
  <c r="Q24" i="15"/>
  <c r="I27" i="15"/>
  <c r="Q27" i="15"/>
  <c r="I30" i="15"/>
  <c r="Q30" i="15"/>
  <c r="I33" i="15"/>
  <c r="Q33" i="15"/>
  <c r="I36" i="15"/>
  <c r="Q36" i="15"/>
  <c r="I39" i="15"/>
  <c r="Q39" i="15"/>
  <c r="I42" i="15"/>
  <c r="Q42" i="15"/>
  <c r="I45" i="15"/>
  <c r="Q45" i="15"/>
  <c r="I48" i="15"/>
  <c r="Q48" i="15"/>
  <c r="I51" i="15"/>
  <c r="Q51" i="15"/>
  <c r="I54" i="15"/>
  <c r="Q54" i="15"/>
  <c r="I57" i="15"/>
  <c r="Q57" i="15"/>
  <c r="I60" i="15"/>
  <c r="Q60" i="15"/>
  <c r="I63" i="15"/>
  <c r="Q63" i="15"/>
  <c r="I66" i="15"/>
  <c r="Q66" i="15"/>
  <c r="I69" i="15"/>
  <c r="Q69" i="15"/>
  <c r="I72" i="15"/>
  <c r="Q72" i="15"/>
  <c r="I75" i="15"/>
  <c r="Q75" i="15"/>
  <c r="I78" i="15"/>
  <c r="Q78" i="15"/>
  <c r="I81" i="15"/>
  <c r="Q81" i="15"/>
  <c r="I84" i="15"/>
  <c r="Q84" i="15"/>
  <c r="I87" i="15"/>
  <c r="Q87" i="15"/>
  <c r="I90" i="15"/>
  <c r="Q90" i="15"/>
  <c r="I93" i="15"/>
  <c r="Q93" i="15"/>
  <c r="I96" i="15"/>
  <c r="Q96" i="15"/>
  <c r="I99" i="15"/>
  <c r="Q99" i="15"/>
  <c r="I102" i="15"/>
  <c r="Q102" i="15"/>
  <c r="I105" i="15"/>
  <c r="Q105" i="15"/>
  <c r="I108" i="15"/>
  <c r="Q108" i="15"/>
  <c r="I111" i="15"/>
  <c r="Q111" i="15"/>
  <c r="I114" i="15"/>
  <c r="Q114" i="15"/>
  <c r="I117" i="15"/>
  <c r="Q117" i="15"/>
  <c r="I120" i="15"/>
  <c r="Q120" i="15"/>
  <c r="I123" i="15"/>
  <c r="Q123" i="15"/>
  <c r="I126" i="15"/>
  <c r="Q126" i="15"/>
  <c r="I129" i="15"/>
  <c r="Q129" i="15"/>
  <c r="I132" i="15"/>
  <c r="Q132" i="15"/>
  <c r="I135" i="15"/>
  <c r="Q135" i="15"/>
  <c r="I138" i="15"/>
  <c r="Q138" i="15"/>
  <c r="I141" i="15"/>
  <c r="Q141" i="15"/>
  <c r="I144" i="15"/>
  <c r="Q144" i="15"/>
  <c r="I147" i="15"/>
  <c r="Q147" i="15"/>
  <c r="I150" i="15"/>
  <c r="Q150" i="15"/>
  <c r="I153" i="15"/>
  <c r="Q153" i="15"/>
  <c r="I156" i="15"/>
  <c r="Q156" i="15"/>
  <c r="I159" i="15"/>
  <c r="Q159" i="15"/>
  <c r="I162" i="15"/>
  <c r="Q162" i="15"/>
  <c r="I165" i="15"/>
  <c r="Q165" i="15"/>
  <c r="I168" i="15"/>
  <c r="Q168" i="15"/>
  <c r="I171" i="15"/>
  <c r="Q171" i="15"/>
  <c r="I174" i="15"/>
  <c r="Q174" i="15"/>
  <c r="I177" i="15"/>
  <c r="Q177" i="15"/>
  <c r="J30" i="15"/>
  <c r="R30" i="15"/>
  <c r="J33" i="15"/>
  <c r="R33" i="15"/>
  <c r="J36" i="15"/>
  <c r="R36" i="15"/>
  <c r="J39" i="15"/>
  <c r="R39" i="15"/>
  <c r="J42" i="15"/>
  <c r="R42" i="15"/>
  <c r="J45" i="15"/>
  <c r="R45" i="15"/>
  <c r="J48" i="15"/>
  <c r="R48" i="15"/>
  <c r="J51" i="15"/>
  <c r="R51" i="15"/>
  <c r="J54" i="15"/>
  <c r="R54" i="15"/>
  <c r="J57" i="15"/>
  <c r="R57" i="15"/>
  <c r="J60" i="15"/>
  <c r="R60" i="15"/>
  <c r="J63" i="15"/>
  <c r="R63" i="15"/>
  <c r="J66" i="15"/>
  <c r="R66" i="15"/>
  <c r="J69" i="15"/>
  <c r="R69" i="15"/>
  <c r="J72" i="15"/>
  <c r="R72" i="15"/>
  <c r="J75" i="15"/>
  <c r="R75" i="15"/>
  <c r="J78" i="15"/>
  <c r="R78" i="15"/>
  <c r="J81" i="15"/>
  <c r="R81" i="15"/>
  <c r="J84" i="15"/>
  <c r="R84" i="15"/>
  <c r="J87" i="15"/>
  <c r="R87" i="15"/>
  <c r="J90" i="15"/>
  <c r="R90" i="15"/>
  <c r="J93" i="15"/>
  <c r="R93" i="15"/>
  <c r="J96" i="15"/>
  <c r="R96" i="15"/>
  <c r="J99" i="15"/>
  <c r="R99" i="15"/>
  <c r="J102" i="15"/>
  <c r="R102" i="15"/>
  <c r="J105" i="15"/>
  <c r="R105" i="15"/>
  <c r="J108" i="15"/>
  <c r="R108" i="15"/>
  <c r="J111" i="15"/>
  <c r="R111" i="15"/>
  <c r="J114" i="15"/>
  <c r="R114" i="15"/>
  <c r="J117" i="15"/>
  <c r="R117" i="15"/>
  <c r="J120" i="15"/>
  <c r="R120" i="15"/>
  <c r="J123" i="15"/>
  <c r="R123" i="15"/>
  <c r="J126" i="15"/>
  <c r="R126" i="15"/>
  <c r="J129" i="15"/>
  <c r="R129" i="15"/>
  <c r="J132" i="15"/>
  <c r="R132" i="15"/>
  <c r="J135" i="15"/>
  <c r="R135" i="15"/>
  <c r="J138" i="15"/>
  <c r="R138" i="15"/>
  <c r="J141" i="15"/>
  <c r="R141" i="15"/>
  <c r="J144" i="15"/>
  <c r="R144" i="15"/>
  <c r="J147" i="15"/>
  <c r="R147" i="15"/>
  <c r="J150" i="15"/>
  <c r="R150" i="15"/>
  <c r="J153" i="15"/>
  <c r="R153" i="15"/>
  <c r="J156" i="15"/>
  <c r="R156" i="15"/>
  <c r="J159" i="15"/>
  <c r="R159" i="15"/>
  <c r="J162" i="15"/>
  <c r="R162" i="15"/>
  <c r="J165" i="15"/>
  <c r="R165" i="15"/>
  <c r="J168" i="15"/>
  <c r="R168" i="15"/>
  <c r="J171" i="15"/>
  <c r="R171" i="15"/>
  <c r="J174" i="15"/>
  <c r="R174" i="15"/>
  <c r="J177" i="15"/>
  <c r="R177" i="15"/>
  <c r="J180" i="15"/>
  <c r="R180" i="15"/>
  <c r="J183" i="15"/>
  <c r="R183" i="15"/>
  <c r="J186" i="15"/>
  <c r="R186" i="15"/>
  <c r="J189" i="15"/>
  <c r="R189" i="15"/>
  <c r="J192" i="15"/>
  <c r="R192" i="15"/>
  <c r="J195" i="15"/>
  <c r="R195" i="15"/>
  <c r="C84" i="15"/>
  <c r="K84" i="15"/>
  <c r="C87" i="15"/>
  <c r="K87" i="15"/>
  <c r="C90" i="15"/>
  <c r="K90" i="15"/>
  <c r="C93" i="15"/>
  <c r="K93" i="15"/>
  <c r="C96" i="15"/>
  <c r="K96" i="15"/>
  <c r="C99" i="15"/>
  <c r="K99" i="15"/>
  <c r="C102" i="15"/>
  <c r="K102" i="15"/>
  <c r="C105" i="15"/>
  <c r="K105" i="15"/>
  <c r="C108" i="15"/>
  <c r="K108" i="15"/>
  <c r="C111" i="15"/>
  <c r="K111" i="15"/>
  <c r="C114" i="15"/>
  <c r="K114" i="15"/>
  <c r="C117" i="15"/>
  <c r="K117" i="15"/>
  <c r="C120" i="15"/>
  <c r="K120" i="15"/>
  <c r="C123" i="15"/>
  <c r="K123" i="15"/>
  <c r="C126" i="15"/>
  <c r="K126" i="15"/>
  <c r="C129" i="15"/>
  <c r="K129" i="15"/>
  <c r="C132" i="15"/>
  <c r="K132" i="15"/>
  <c r="C135" i="15"/>
  <c r="K135" i="15"/>
  <c r="C138" i="15"/>
  <c r="K138" i="15"/>
  <c r="C141" i="15"/>
  <c r="K141" i="15"/>
  <c r="C144" i="15"/>
  <c r="K144" i="15"/>
  <c r="C147" i="15"/>
  <c r="K147" i="15"/>
  <c r="C150" i="15"/>
  <c r="K150" i="15"/>
  <c r="C153" i="15"/>
  <c r="K153" i="15"/>
  <c r="C156" i="15"/>
  <c r="K156" i="15"/>
  <c r="C159" i="15"/>
  <c r="K159" i="15"/>
  <c r="C162" i="15"/>
  <c r="K162" i="15"/>
  <c r="C165" i="15"/>
  <c r="K165" i="15"/>
  <c r="C168" i="15"/>
  <c r="K168" i="15"/>
  <c r="C171" i="15"/>
  <c r="K171" i="15"/>
  <c r="C174" i="15"/>
  <c r="K174" i="15"/>
  <c r="C177" i="15"/>
  <c r="K177" i="15"/>
  <c r="C180" i="15"/>
  <c r="K180" i="15"/>
  <c r="C183" i="15"/>
  <c r="K183" i="15"/>
  <c r="C186" i="15"/>
  <c r="K186" i="15"/>
  <c r="C189" i="15"/>
  <c r="K189" i="15"/>
  <c r="C192" i="15"/>
  <c r="K192" i="15"/>
  <c r="C195" i="15"/>
  <c r="K195" i="15"/>
  <c r="C198" i="15"/>
  <c r="K198" i="15"/>
  <c r="C201" i="15"/>
  <c r="K201" i="15"/>
  <c r="C204" i="15"/>
  <c r="K204" i="15"/>
  <c r="C207" i="15"/>
  <c r="K207" i="15"/>
  <c r="C210" i="15"/>
  <c r="K210" i="15"/>
  <c r="C213" i="15"/>
  <c r="K213" i="15"/>
  <c r="C216" i="15"/>
  <c r="K216" i="15"/>
  <c r="C219" i="15"/>
  <c r="K219" i="15"/>
  <c r="C222" i="15"/>
  <c r="K222" i="15"/>
  <c r="C15" i="15"/>
  <c r="J8" i="17"/>
  <c r="R8" i="17"/>
  <c r="J9" i="17"/>
  <c r="R9" i="17"/>
  <c r="J10" i="17"/>
  <c r="R10" i="17"/>
  <c r="J11" i="17"/>
  <c r="R11" i="17"/>
  <c r="J12" i="17"/>
  <c r="R12" i="17"/>
  <c r="J13" i="17"/>
  <c r="R13" i="17"/>
  <c r="J14" i="17"/>
  <c r="R14" i="17"/>
  <c r="J15" i="17"/>
  <c r="R15" i="17"/>
  <c r="J16" i="17"/>
  <c r="R16" i="17"/>
  <c r="J17" i="17"/>
  <c r="R17" i="17"/>
  <c r="J18" i="17"/>
  <c r="C133" i="17"/>
  <c r="K133" i="17"/>
  <c r="C134" i="17"/>
  <c r="K134" i="17"/>
  <c r="C135" i="17"/>
  <c r="K135" i="17"/>
  <c r="C136" i="17"/>
  <c r="K136" i="17"/>
  <c r="C137" i="17"/>
  <c r="K137" i="17"/>
  <c r="C138" i="17"/>
  <c r="K138" i="17"/>
  <c r="C139" i="17"/>
  <c r="K139" i="17"/>
  <c r="C140" i="17"/>
  <c r="K140" i="17"/>
  <c r="C141" i="17"/>
  <c r="K141" i="17"/>
  <c r="C142" i="17"/>
  <c r="K142" i="17"/>
  <c r="C143" i="17"/>
  <c r="K143" i="17"/>
  <c r="C144" i="17"/>
  <c r="K144" i="17"/>
  <c r="C145" i="17"/>
  <c r="K145" i="17"/>
  <c r="C146" i="17"/>
  <c r="K146" i="17"/>
  <c r="C147" i="17"/>
  <c r="K147" i="17"/>
  <c r="C148" i="17"/>
  <c r="K148" i="17"/>
  <c r="C149" i="17"/>
  <c r="K149" i="17"/>
  <c r="C150" i="17"/>
  <c r="K150" i="17"/>
  <c r="C151" i="17"/>
  <c r="K151" i="17"/>
  <c r="C152" i="17"/>
  <c r="K152" i="17"/>
  <c r="C153" i="17"/>
  <c r="K153" i="17"/>
  <c r="C154" i="17"/>
  <c r="K154" i="17"/>
  <c r="C155" i="17"/>
  <c r="K155" i="17"/>
  <c r="C156" i="17"/>
  <c r="K156" i="17"/>
  <c r="C157" i="17"/>
  <c r="K157" i="17"/>
  <c r="C158" i="17"/>
  <c r="K158" i="17"/>
  <c r="C159" i="17"/>
  <c r="K159" i="17"/>
  <c r="C160" i="17"/>
  <c r="K160" i="17"/>
  <c r="C161" i="17"/>
  <c r="K161" i="17"/>
  <c r="C162" i="17"/>
  <c r="K162" i="17"/>
  <c r="C163" i="17"/>
  <c r="K163" i="17"/>
  <c r="C164" i="17"/>
  <c r="K164" i="17"/>
  <c r="C165" i="17"/>
  <c r="K165" i="17"/>
  <c r="C166" i="17"/>
  <c r="K166" i="17"/>
  <c r="C167" i="17"/>
  <c r="K167" i="17"/>
  <c r="C168" i="17"/>
  <c r="K168" i="17"/>
  <c r="C169" i="17"/>
  <c r="K169" i="17"/>
  <c r="C170" i="17"/>
  <c r="K170" i="17"/>
  <c r="C171" i="17"/>
  <c r="K171" i="17"/>
  <c r="C172" i="17"/>
  <c r="K172" i="17"/>
  <c r="C173" i="17"/>
  <c r="K173" i="17"/>
  <c r="C174" i="17"/>
  <c r="K174" i="17"/>
  <c r="C175" i="17"/>
  <c r="K175" i="17"/>
  <c r="C176" i="17"/>
  <c r="K176" i="17"/>
  <c r="C177" i="17"/>
  <c r="K177" i="17"/>
  <c r="C178" i="17"/>
  <c r="K178" i="17"/>
  <c r="C179" i="17"/>
  <c r="K179" i="17"/>
  <c r="C180" i="17"/>
  <c r="L137" i="17"/>
  <c r="N141" i="17"/>
  <c r="F142" i="17"/>
  <c r="N142" i="17"/>
  <c r="F143" i="17"/>
  <c r="N143" i="17"/>
  <c r="F144" i="17"/>
  <c r="N144" i="17"/>
  <c r="F145" i="17"/>
  <c r="N145" i="17"/>
  <c r="F146" i="17"/>
  <c r="N146" i="17"/>
  <c r="F147" i="17"/>
  <c r="N147" i="17"/>
  <c r="F148" i="17"/>
  <c r="N148" i="17"/>
  <c r="F149" i="17"/>
  <c r="N149" i="17"/>
  <c r="F150" i="17"/>
  <c r="N150" i="17"/>
  <c r="F151" i="17"/>
  <c r="N151" i="17"/>
  <c r="F152" i="17"/>
  <c r="N152" i="17"/>
  <c r="F153" i="17"/>
  <c r="N153" i="17"/>
  <c r="F154" i="17"/>
  <c r="N154" i="17"/>
  <c r="F155" i="17"/>
  <c r="N155" i="17"/>
  <c r="F156" i="17"/>
  <c r="N156" i="17"/>
  <c r="F157" i="17"/>
  <c r="N157" i="17"/>
  <c r="F158" i="17"/>
  <c r="N158" i="17"/>
  <c r="F159" i="17"/>
  <c r="N159" i="17"/>
  <c r="F160" i="17"/>
  <c r="N160" i="17"/>
  <c r="F161" i="17"/>
  <c r="N161" i="17"/>
  <c r="F162" i="17"/>
  <c r="N162" i="17"/>
  <c r="F163" i="17"/>
  <c r="N163" i="17"/>
  <c r="F164" i="17"/>
  <c r="N164" i="17"/>
  <c r="F165" i="17"/>
  <c r="N165" i="17"/>
  <c r="F166" i="17"/>
  <c r="N166" i="17"/>
  <c r="F167" i="17"/>
  <c r="N167" i="17"/>
  <c r="F168" i="17"/>
  <c r="N168" i="17"/>
  <c r="F169" i="17"/>
  <c r="N169" i="17"/>
  <c r="F170" i="17"/>
  <c r="N170" i="17"/>
  <c r="F171" i="17"/>
  <c r="N171" i="17"/>
  <c r="F172" i="17"/>
  <c r="N172" i="17"/>
  <c r="F173" i="17"/>
  <c r="N173" i="17"/>
  <c r="F174" i="17"/>
  <c r="N174" i="17"/>
  <c r="F175" i="17"/>
  <c r="N175" i="17"/>
  <c r="F176" i="17"/>
  <c r="N176" i="17"/>
  <c r="F177" i="17"/>
  <c r="N177" i="17"/>
  <c r="F178" i="17"/>
  <c r="N178" i="17"/>
  <c r="F179" i="17"/>
  <c r="N179" i="17"/>
  <c r="F180" i="17"/>
  <c r="N180" i="17"/>
  <c r="F181" i="17"/>
  <c r="N181" i="17"/>
  <c r="F182" i="17"/>
  <c r="N182" i="17"/>
  <c r="F183" i="17"/>
  <c r="N183" i="17"/>
  <c r="O101" i="17"/>
  <c r="G102" i="17"/>
  <c r="O102" i="17"/>
  <c r="G103" i="17"/>
  <c r="O103" i="17"/>
  <c r="G104" i="17"/>
  <c r="O104" i="17"/>
  <c r="G105" i="17"/>
  <c r="O105" i="17"/>
  <c r="G106" i="17"/>
  <c r="O106" i="17"/>
  <c r="G107" i="17"/>
  <c r="O107" i="17"/>
  <c r="G108" i="17"/>
  <c r="O108" i="17"/>
  <c r="G109" i="17"/>
  <c r="O109" i="17"/>
  <c r="G110" i="17"/>
  <c r="O110" i="17"/>
  <c r="G111" i="17"/>
  <c r="O111" i="17"/>
  <c r="G112" i="17"/>
  <c r="O112" i="17"/>
  <c r="G113" i="17"/>
  <c r="O113" i="17"/>
  <c r="G114" i="17"/>
  <c r="O114" i="17"/>
  <c r="G115" i="17"/>
  <c r="O115" i="17"/>
  <c r="G116" i="17"/>
  <c r="O116" i="17"/>
  <c r="G117" i="17"/>
  <c r="O117" i="17"/>
  <c r="G118" i="17"/>
  <c r="O118" i="17"/>
  <c r="G119" i="17"/>
  <c r="O119" i="17"/>
  <c r="G120" i="17"/>
  <c r="O120" i="17"/>
  <c r="G121" i="17"/>
  <c r="O121" i="17"/>
  <c r="G122" i="17"/>
  <c r="O122" i="17"/>
  <c r="G123" i="17"/>
  <c r="O123" i="17"/>
  <c r="G124" i="17"/>
  <c r="O124" i="17"/>
  <c r="G125" i="17"/>
  <c r="O125" i="17"/>
  <c r="G126" i="17"/>
  <c r="O126" i="17"/>
  <c r="G127" i="17"/>
  <c r="O127" i="17"/>
  <c r="G128" i="17"/>
  <c r="O128" i="17"/>
  <c r="G129" i="17"/>
  <c r="O129" i="17"/>
  <c r="G130" i="17"/>
  <c r="O130" i="17"/>
  <c r="G131" i="17"/>
  <c r="O131" i="17"/>
  <c r="G132" i="17"/>
  <c r="O132" i="17"/>
  <c r="G133" i="17"/>
  <c r="O133" i="17"/>
  <c r="G134" i="17"/>
  <c r="O134" i="17"/>
  <c r="G135" i="17"/>
  <c r="O135" i="17"/>
  <c r="G136" i="17"/>
  <c r="O136" i="17"/>
  <c r="G137" i="17"/>
  <c r="O137" i="17"/>
  <c r="I180" i="15"/>
  <c r="Q180" i="15"/>
  <c r="I183" i="15"/>
  <c r="Q183" i="15"/>
  <c r="I186" i="15"/>
  <c r="Q186" i="15"/>
  <c r="I189" i="15"/>
  <c r="Q189" i="15"/>
  <c r="I192" i="15"/>
  <c r="Q192" i="15"/>
  <c r="I195" i="15"/>
  <c r="Q195" i="15"/>
  <c r="I198" i="15"/>
  <c r="Q198" i="15"/>
  <c r="I201" i="15"/>
  <c r="Q201" i="15"/>
  <c r="I204" i="15"/>
  <c r="Q204" i="15"/>
  <c r="I207" i="15"/>
  <c r="Q207" i="15"/>
  <c r="I210" i="15"/>
  <c r="Q210" i="15"/>
  <c r="I213" i="15"/>
  <c r="Q213" i="15"/>
  <c r="I216" i="15"/>
  <c r="Q216" i="15"/>
  <c r="I219" i="15"/>
  <c r="Q219" i="15"/>
  <c r="I222" i="15"/>
  <c r="Q222" i="15"/>
  <c r="C9" i="15"/>
  <c r="H8" i="17"/>
  <c r="P8" i="17"/>
  <c r="H9" i="17"/>
  <c r="P9" i="17"/>
  <c r="H10" i="17"/>
  <c r="P10" i="17"/>
  <c r="H11" i="17"/>
  <c r="P11" i="17"/>
  <c r="H12" i="17"/>
  <c r="P12" i="17"/>
  <c r="H13" i="17"/>
  <c r="P13" i="17"/>
  <c r="H14" i="17"/>
  <c r="P14" i="17"/>
  <c r="H15" i="17"/>
  <c r="P15" i="17"/>
  <c r="H16" i="17"/>
  <c r="P16" i="17"/>
  <c r="H17" i="17"/>
  <c r="P17" i="17"/>
  <c r="H18" i="17"/>
  <c r="P18" i="17"/>
  <c r="H19" i="17"/>
  <c r="P19" i="17"/>
  <c r="H20" i="17"/>
  <c r="P20" i="17"/>
  <c r="H21" i="17"/>
  <c r="P21" i="17"/>
  <c r="H22" i="17"/>
  <c r="P22" i="17"/>
  <c r="H23" i="17"/>
  <c r="P23" i="17"/>
  <c r="H24" i="17"/>
  <c r="P24" i="17"/>
  <c r="H25" i="17"/>
  <c r="P25" i="17"/>
  <c r="H26" i="17"/>
  <c r="P26" i="17"/>
  <c r="H27" i="17"/>
  <c r="P27" i="17"/>
  <c r="H28" i="17"/>
  <c r="P28" i="17"/>
  <c r="H29" i="17"/>
  <c r="P29" i="17"/>
  <c r="H30" i="17"/>
  <c r="P30" i="17"/>
  <c r="H31" i="17"/>
  <c r="P31" i="17"/>
  <c r="H32" i="17"/>
  <c r="P32" i="17"/>
  <c r="H33" i="17"/>
  <c r="P33" i="17"/>
  <c r="H34" i="17"/>
  <c r="P34" i="17"/>
  <c r="H35" i="17"/>
  <c r="P35" i="17"/>
  <c r="H36" i="17"/>
  <c r="P36" i="17"/>
  <c r="H37" i="17"/>
  <c r="P37" i="17"/>
  <c r="H38" i="17"/>
  <c r="P38" i="17"/>
  <c r="H39" i="17"/>
  <c r="P39" i="17"/>
  <c r="H40" i="17"/>
  <c r="P40" i="17"/>
  <c r="H41" i="17"/>
  <c r="P41" i="17"/>
  <c r="H42" i="17"/>
  <c r="P42" i="17"/>
  <c r="H43" i="17"/>
  <c r="P43" i="17"/>
  <c r="H44" i="17"/>
  <c r="P44" i="17"/>
  <c r="H45" i="17"/>
  <c r="P45" i="17"/>
  <c r="H46" i="17"/>
  <c r="P46" i="17"/>
  <c r="H47" i="17"/>
  <c r="P47" i="17"/>
  <c r="H48" i="17"/>
  <c r="P48" i="17"/>
  <c r="H49" i="17"/>
  <c r="P49" i="17"/>
  <c r="H50" i="17"/>
  <c r="P50" i="17"/>
  <c r="H51" i="17"/>
  <c r="P51" i="17"/>
  <c r="H52" i="17"/>
  <c r="P52" i="17"/>
  <c r="H53" i="17"/>
  <c r="P53" i="17"/>
  <c r="H54" i="17"/>
  <c r="P54" i="17"/>
  <c r="H55" i="17"/>
  <c r="P55" i="17"/>
  <c r="H56" i="17"/>
  <c r="P56" i="17"/>
  <c r="H57" i="17"/>
  <c r="P57" i="17"/>
  <c r="H58" i="17"/>
  <c r="P58" i="17"/>
  <c r="H59" i="17"/>
  <c r="P59" i="17"/>
  <c r="H60" i="17"/>
  <c r="P60" i="17"/>
  <c r="H61" i="17"/>
  <c r="P61" i="17"/>
  <c r="H62" i="17"/>
  <c r="P62" i="17"/>
  <c r="H63" i="17"/>
  <c r="P63" i="17"/>
  <c r="H64" i="17"/>
  <c r="P64" i="17"/>
  <c r="H65" i="17"/>
  <c r="P65" i="17"/>
  <c r="H66" i="17"/>
  <c r="P66" i="17"/>
  <c r="H67" i="17"/>
  <c r="J198" i="15"/>
  <c r="R198" i="15"/>
  <c r="J201" i="15"/>
  <c r="R201" i="15"/>
  <c r="J204" i="15"/>
  <c r="R204" i="15"/>
  <c r="J207" i="15"/>
  <c r="R207" i="15"/>
  <c r="J210" i="15"/>
  <c r="R210" i="15"/>
  <c r="J213" i="15"/>
  <c r="R213" i="15"/>
  <c r="J216" i="15"/>
  <c r="R216" i="15"/>
  <c r="J219" i="15"/>
  <c r="J222" i="15" s="1"/>
  <c r="R219" i="15"/>
  <c r="R222" i="15"/>
  <c r="I8" i="17"/>
  <c r="Q8" i="17"/>
  <c r="I9" i="17"/>
  <c r="Q9" i="17"/>
  <c r="I10" i="17"/>
  <c r="Q10" i="17"/>
  <c r="I11" i="17"/>
  <c r="Q11" i="17"/>
  <c r="I12" i="17"/>
  <c r="Q12" i="17"/>
  <c r="I13" i="17"/>
  <c r="Q13" i="17"/>
  <c r="I14" i="17"/>
  <c r="Q14" i="17"/>
  <c r="I15" i="17"/>
  <c r="Q15" i="17"/>
  <c r="I16" i="17"/>
  <c r="Q16" i="17"/>
  <c r="I17" i="17"/>
  <c r="Q17" i="17"/>
  <c r="I18" i="17"/>
  <c r="Q18" i="17"/>
  <c r="I19" i="17"/>
  <c r="Q19" i="17"/>
  <c r="I20" i="17"/>
  <c r="Q20" i="17"/>
  <c r="I21" i="17"/>
  <c r="Q21" i="17"/>
  <c r="I22" i="17"/>
  <c r="Q22" i="17"/>
  <c r="I23" i="17"/>
  <c r="Q23" i="17"/>
  <c r="I24" i="17"/>
  <c r="Q24" i="17"/>
  <c r="I25" i="17"/>
  <c r="Q25" i="17"/>
  <c r="I26" i="17"/>
  <c r="Q26" i="17"/>
  <c r="I27" i="17"/>
  <c r="Q27" i="17"/>
  <c r="I28" i="17"/>
  <c r="Q28" i="17"/>
  <c r="I29" i="17"/>
  <c r="Q29" i="17"/>
  <c r="I30" i="17"/>
  <c r="Q30" i="17"/>
  <c r="I31" i="17"/>
  <c r="Q31" i="17"/>
  <c r="I32" i="17"/>
  <c r="Q32" i="17"/>
  <c r="I33" i="17"/>
  <c r="Q33" i="17"/>
  <c r="I34" i="17"/>
  <c r="Q34" i="17"/>
  <c r="I35" i="17"/>
  <c r="Q35" i="17"/>
  <c r="I36" i="17"/>
  <c r="Q36" i="17"/>
  <c r="I37" i="17"/>
  <c r="Q37" i="17"/>
  <c r="I38" i="17"/>
  <c r="Q38" i="17"/>
  <c r="I39" i="17"/>
  <c r="Q39" i="17"/>
  <c r="I40" i="17"/>
  <c r="Q40" i="17"/>
  <c r="I41" i="17"/>
  <c r="Q41" i="17"/>
  <c r="I42" i="17"/>
  <c r="Q42" i="17"/>
  <c r="I43" i="17"/>
  <c r="Q43" i="17"/>
  <c r="I44" i="17"/>
  <c r="Q44" i="17"/>
  <c r="I45" i="17"/>
  <c r="Q45" i="17"/>
  <c r="I46" i="17"/>
  <c r="Q46" i="17"/>
  <c r="I47" i="17"/>
  <c r="Q47" i="17"/>
  <c r="I48" i="17"/>
  <c r="Q48" i="17"/>
  <c r="I49" i="17"/>
  <c r="Q49" i="17"/>
  <c r="I50" i="17"/>
  <c r="Q50" i="17"/>
  <c r="I51" i="17"/>
  <c r="Q51" i="17"/>
  <c r="I52" i="17"/>
  <c r="Q52" i="17"/>
  <c r="I53" i="17"/>
  <c r="Q53" i="17"/>
  <c r="I54" i="17"/>
  <c r="Q54" i="17"/>
  <c r="I55" i="17"/>
  <c r="Q55" i="17"/>
  <c r="I56" i="17"/>
  <c r="Q56" i="17"/>
  <c r="I57" i="17"/>
  <c r="Q57" i="17"/>
  <c r="I58" i="17"/>
  <c r="Q58" i="17"/>
  <c r="I59" i="17"/>
  <c r="Q59" i="17"/>
  <c r="I60" i="17"/>
  <c r="Q60" i="17"/>
  <c r="I61" i="17"/>
  <c r="Q61" i="17"/>
  <c r="I62" i="17"/>
  <c r="Q62" i="17"/>
  <c r="I63" i="17"/>
  <c r="Q63" i="17"/>
  <c r="I64" i="17"/>
  <c r="Q64" i="17"/>
  <c r="I65" i="17"/>
  <c r="Q65" i="17"/>
  <c r="I66" i="17"/>
  <c r="Q66" i="17"/>
  <c r="I67" i="17"/>
  <c r="Q67" i="17"/>
  <c r="I68" i="17"/>
  <c r="Q68" i="17"/>
  <c r="I69" i="17"/>
  <c r="Q69" i="17"/>
  <c r="I70" i="17"/>
  <c r="Q70" i="17"/>
  <c r="I71" i="17"/>
  <c r="Q71" i="17"/>
  <c r="I72" i="17"/>
  <c r="Q72" i="17"/>
  <c r="I73" i="17"/>
  <c r="Q73" i="17"/>
  <c r="I74" i="17"/>
  <c r="Q74" i="17"/>
  <c r="R18" i="17"/>
  <c r="J19" i="17"/>
  <c r="R19" i="17"/>
  <c r="J20" i="17"/>
  <c r="R20" i="17"/>
  <c r="J21" i="17"/>
  <c r="R21" i="17"/>
  <c r="J22" i="17"/>
  <c r="R22" i="17"/>
  <c r="J23" i="17"/>
  <c r="R23" i="17"/>
  <c r="J24" i="17"/>
  <c r="R24" i="17"/>
  <c r="J25" i="17"/>
  <c r="R25" i="17"/>
  <c r="J26" i="17"/>
  <c r="R26" i="17"/>
  <c r="J27" i="17"/>
  <c r="R27" i="17"/>
  <c r="J28" i="17"/>
  <c r="R28" i="17"/>
  <c r="J29" i="17"/>
  <c r="R29" i="17"/>
  <c r="J30" i="17"/>
  <c r="R30" i="17"/>
  <c r="J31" i="17"/>
  <c r="R31" i="17"/>
  <c r="J32" i="17"/>
  <c r="R32" i="17"/>
  <c r="J33" i="17"/>
  <c r="R33" i="17"/>
  <c r="J34" i="17"/>
  <c r="R34" i="17"/>
  <c r="J35" i="17"/>
  <c r="R35" i="17"/>
  <c r="J36" i="17"/>
  <c r="R36" i="17"/>
  <c r="J37" i="17"/>
  <c r="R37" i="17"/>
  <c r="J38" i="17"/>
  <c r="R38" i="17"/>
  <c r="J39" i="17"/>
  <c r="R39" i="17"/>
  <c r="J40" i="17"/>
  <c r="R40" i="17"/>
  <c r="J41" i="17"/>
  <c r="R41" i="17"/>
  <c r="J42" i="17"/>
  <c r="R42" i="17"/>
  <c r="J43" i="17"/>
  <c r="R43" i="17"/>
  <c r="J44" i="17"/>
  <c r="R44" i="17"/>
  <c r="J45" i="17"/>
  <c r="R45" i="17"/>
  <c r="J46" i="17"/>
  <c r="R46" i="17"/>
  <c r="J47" i="17"/>
  <c r="R47" i="17"/>
  <c r="J48" i="17"/>
  <c r="R48" i="17"/>
  <c r="J49" i="17"/>
  <c r="R49" i="17"/>
  <c r="J50" i="17"/>
  <c r="R50" i="17"/>
  <c r="J51" i="17"/>
  <c r="R51" i="17"/>
  <c r="J52" i="17"/>
  <c r="R52" i="17"/>
  <c r="J53" i="17"/>
  <c r="R53" i="17"/>
  <c r="J54" i="17"/>
  <c r="R54" i="17"/>
  <c r="J55" i="17"/>
  <c r="R55" i="17"/>
  <c r="J56" i="17"/>
  <c r="R56" i="17"/>
  <c r="J57" i="17"/>
  <c r="R57" i="17"/>
  <c r="J58" i="17"/>
  <c r="R58" i="17"/>
  <c r="J59" i="17"/>
  <c r="R59" i="17"/>
  <c r="J60" i="17"/>
  <c r="R60" i="17"/>
  <c r="J61" i="17"/>
  <c r="R61" i="17"/>
  <c r="J62" i="17"/>
  <c r="R62" i="17"/>
  <c r="J63" i="17"/>
  <c r="R63" i="17"/>
  <c r="J64" i="17"/>
  <c r="R64" i="17"/>
  <c r="J65" i="17"/>
  <c r="R65" i="17"/>
  <c r="J66" i="17"/>
  <c r="R66" i="17"/>
  <c r="J67" i="17"/>
  <c r="R67" i="17"/>
  <c r="J68" i="17"/>
  <c r="R68" i="17"/>
  <c r="J69" i="17"/>
  <c r="R69" i="17"/>
  <c r="J70" i="17"/>
  <c r="R70" i="17"/>
  <c r="J71" i="17"/>
  <c r="R71" i="17"/>
  <c r="J72" i="17"/>
  <c r="R72" i="17"/>
  <c r="J73" i="17"/>
  <c r="R73" i="17"/>
  <c r="J74" i="17"/>
  <c r="R74" i="17"/>
  <c r="J75" i="17"/>
  <c r="R75" i="17"/>
  <c r="J76" i="17"/>
  <c r="R76" i="17"/>
  <c r="J77" i="17"/>
  <c r="R77" i="17"/>
  <c r="J78" i="17"/>
  <c r="R78" i="17"/>
  <c r="J79" i="17"/>
  <c r="R79" i="17"/>
  <c r="J80" i="17"/>
  <c r="R80" i="17"/>
  <c r="J81" i="17"/>
  <c r="R81" i="17"/>
  <c r="J82" i="17"/>
  <c r="R82" i="17"/>
  <c r="J83" i="17"/>
  <c r="R83" i="17"/>
  <c r="J84" i="17"/>
  <c r="R84" i="17"/>
  <c r="J85" i="17"/>
  <c r="R85" i="17"/>
  <c r="J86" i="17"/>
  <c r="R86" i="17"/>
  <c r="J87" i="17"/>
  <c r="R87" i="17"/>
  <c r="J88" i="17"/>
  <c r="R88" i="17"/>
  <c r="J89" i="17"/>
  <c r="R89" i="17"/>
  <c r="J90" i="17"/>
  <c r="R90" i="17"/>
  <c r="J91" i="17"/>
  <c r="R91" i="17"/>
  <c r="J92" i="17"/>
  <c r="R92" i="17"/>
  <c r="J93" i="17"/>
  <c r="R93" i="17"/>
  <c r="J94" i="17"/>
  <c r="R94" i="17"/>
  <c r="K180" i="17"/>
  <c r="C181" i="17"/>
  <c r="K181" i="17"/>
  <c r="C182" i="17"/>
  <c r="K182" i="17"/>
  <c r="C183" i="17"/>
  <c r="K183" i="17"/>
  <c r="C184" i="17"/>
  <c r="K184" i="17"/>
  <c r="C185" i="17"/>
  <c r="K185" i="17"/>
  <c r="C186" i="17"/>
  <c r="K186" i="17"/>
  <c r="C187" i="17"/>
  <c r="K187" i="17"/>
  <c r="C188" i="17"/>
  <c r="K188" i="17"/>
  <c r="C189" i="17"/>
  <c r="K189" i="17"/>
  <c r="C190" i="17"/>
  <c r="K190" i="17"/>
  <c r="C191" i="17"/>
  <c r="K191" i="17"/>
  <c r="C192" i="17"/>
  <c r="K192" i="17"/>
  <c r="C193" i="17"/>
  <c r="K193" i="17"/>
  <c r="C194" i="17"/>
  <c r="K194" i="17"/>
  <c r="C195" i="17"/>
  <c r="K195" i="17"/>
  <c r="C196" i="17"/>
  <c r="K196" i="17"/>
  <c r="C197" i="17"/>
  <c r="K197" i="17"/>
  <c r="C198" i="17"/>
  <c r="K198" i="17"/>
  <c r="C199" i="17"/>
  <c r="K199" i="17"/>
  <c r="C200" i="17"/>
  <c r="K200" i="17"/>
  <c r="C201" i="17"/>
  <c r="K201" i="17"/>
  <c r="C202" i="17"/>
  <c r="K202" i="17"/>
  <c r="C203" i="17"/>
  <c r="K203" i="17"/>
  <c r="C204" i="17"/>
  <c r="K204" i="17"/>
  <c r="C205" i="17"/>
  <c r="K205" i="17"/>
  <c r="C206" i="17"/>
  <c r="K206" i="17"/>
  <c r="C207" i="17"/>
  <c r="K207" i="17"/>
  <c r="C208" i="17"/>
  <c r="K208" i="17"/>
  <c r="C209" i="17"/>
  <c r="K209" i="17"/>
  <c r="C210" i="17"/>
  <c r="K210" i="17"/>
  <c r="C211" i="17"/>
  <c r="K211" i="17"/>
  <c r="C212" i="17"/>
  <c r="K212" i="17"/>
  <c r="C213" i="17"/>
  <c r="K213" i="17"/>
  <c r="C214" i="17"/>
  <c r="K214" i="17"/>
  <c r="C215" i="17"/>
  <c r="K215" i="17"/>
  <c r="C216" i="17"/>
  <c r="K216" i="17"/>
  <c r="C217" i="17"/>
  <c r="K217" i="17"/>
  <c r="C218" i="17"/>
  <c r="K218" i="17"/>
  <c r="C219" i="17"/>
  <c r="K219" i="17"/>
  <c r="C220" i="17"/>
  <c r="K220" i="17"/>
  <c r="C221" i="17"/>
  <c r="K221" i="17"/>
  <c r="C222" i="17"/>
  <c r="K222" i="17"/>
  <c r="M138" i="17"/>
  <c r="F184" i="17"/>
  <c r="N184" i="17"/>
  <c r="F185" i="17"/>
  <c r="N185" i="17"/>
  <c r="F186" i="17"/>
  <c r="N186" i="17"/>
  <c r="F187" i="17"/>
  <c r="N187" i="17"/>
  <c r="F188" i="17"/>
  <c r="N188" i="17"/>
  <c r="F189" i="17"/>
  <c r="N189" i="17"/>
  <c r="F190" i="17"/>
  <c r="N190" i="17"/>
  <c r="F191" i="17"/>
  <c r="N191" i="17"/>
  <c r="F192" i="17"/>
  <c r="N192" i="17"/>
  <c r="F193" i="17"/>
  <c r="N193" i="17"/>
  <c r="F194" i="17"/>
  <c r="N194" i="17"/>
  <c r="F195" i="17"/>
  <c r="N195" i="17"/>
  <c r="F196" i="17"/>
  <c r="N196" i="17"/>
  <c r="F197" i="17"/>
  <c r="N197" i="17"/>
  <c r="F198" i="17"/>
  <c r="N198" i="17"/>
  <c r="F199" i="17"/>
  <c r="N199" i="17"/>
  <c r="F200" i="17"/>
  <c r="N200" i="17"/>
  <c r="F201" i="17"/>
  <c r="N201" i="17"/>
  <c r="F202" i="17"/>
  <c r="N202" i="17"/>
  <c r="F203" i="17"/>
  <c r="N203" i="17"/>
  <c r="F204" i="17"/>
  <c r="N204" i="17"/>
  <c r="F205" i="17"/>
  <c r="N205" i="17"/>
  <c r="F206" i="17"/>
  <c r="N206" i="17"/>
  <c r="F207" i="17"/>
  <c r="N207" i="17"/>
  <c r="F208" i="17"/>
  <c r="N208" i="17"/>
  <c r="F209" i="17"/>
  <c r="N209" i="17"/>
  <c r="F210" i="17"/>
  <c r="N210" i="17"/>
  <c r="F211" i="17"/>
  <c r="N211" i="17"/>
  <c r="F212" i="17"/>
  <c r="N212" i="17"/>
  <c r="F213" i="17"/>
  <c r="N213" i="17"/>
  <c r="F214" i="17"/>
  <c r="N214" i="17"/>
  <c r="F215" i="17"/>
  <c r="N215" i="17"/>
  <c r="F216" i="17"/>
  <c r="N216" i="17"/>
  <c r="F217" i="17"/>
  <c r="N217" i="17"/>
  <c r="F218" i="17"/>
  <c r="N218" i="17"/>
  <c r="F219" i="17"/>
  <c r="N219" i="17"/>
  <c r="F220" i="17"/>
  <c r="N220" i="17"/>
  <c r="F221" i="17"/>
  <c r="N221" i="17"/>
  <c r="F222" i="17"/>
  <c r="N222" i="17"/>
  <c r="G138" i="17"/>
  <c r="O138" i="17"/>
  <c r="G139" i="17"/>
  <c r="O139" i="17"/>
  <c r="G140" i="17"/>
  <c r="O140" i="17"/>
  <c r="G141" i="17"/>
  <c r="O141" i="17"/>
  <c r="G142" i="17"/>
  <c r="O142" i="17"/>
  <c r="G143" i="17"/>
  <c r="O143" i="17"/>
  <c r="G144" i="17"/>
  <c r="O144" i="17"/>
  <c r="G145" i="17"/>
  <c r="O145" i="17"/>
  <c r="G146" i="17"/>
  <c r="O146" i="17"/>
  <c r="G147" i="17"/>
  <c r="O147" i="17"/>
  <c r="G148" i="17"/>
  <c r="O148" i="17"/>
  <c r="G149" i="17"/>
  <c r="O149" i="17"/>
  <c r="G150" i="17"/>
  <c r="O150" i="17"/>
  <c r="G151" i="17"/>
  <c r="O151" i="17"/>
  <c r="G152" i="17"/>
  <c r="O152" i="17"/>
  <c r="G153" i="17"/>
  <c r="O153" i="17"/>
  <c r="G154" i="17"/>
  <c r="O154" i="17"/>
  <c r="G155" i="17"/>
  <c r="O155" i="17"/>
  <c r="G156" i="17"/>
  <c r="O156" i="17"/>
  <c r="G157" i="17"/>
  <c r="O157" i="17"/>
  <c r="G158" i="17"/>
  <c r="O158" i="17"/>
  <c r="G159" i="17"/>
  <c r="O159" i="17"/>
  <c r="G160" i="17"/>
  <c r="O160" i="17"/>
  <c r="G161" i="17"/>
  <c r="O161" i="17"/>
  <c r="G162" i="17"/>
  <c r="O162" i="17"/>
  <c r="G163" i="17"/>
  <c r="O163" i="17"/>
  <c r="G164" i="17"/>
  <c r="O164" i="17"/>
  <c r="G165" i="17"/>
  <c r="O165" i="17"/>
  <c r="G166" i="17"/>
  <c r="O166" i="17"/>
  <c r="G167" i="17"/>
  <c r="O167" i="17"/>
  <c r="G168" i="17"/>
  <c r="O168" i="17"/>
  <c r="G169" i="17"/>
  <c r="O169" i="17"/>
  <c r="G170" i="17"/>
  <c r="O170" i="17"/>
  <c r="G171" i="17"/>
  <c r="O171" i="17"/>
  <c r="G172" i="17"/>
  <c r="O172" i="17"/>
  <c r="P67" i="17"/>
  <c r="H68" i="17"/>
  <c r="P68" i="17"/>
  <c r="H69" i="17"/>
  <c r="P69" i="17"/>
  <c r="H70" i="17"/>
  <c r="P70" i="17"/>
  <c r="H71" i="17"/>
  <c r="P71" i="17"/>
  <c r="H72" i="17"/>
  <c r="P72" i="17"/>
  <c r="H73" i="17"/>
  <c r="P73" i="17"/>
  <c r="H74" i="17"/>
  <c r="P74" i="17"/>
  <c r="H75" i="17"/>
  <c r="P75" i="17"/>
  <c r="H76" i="17"/>
  <c r="P76" i="17"/>
  <c r="H77" i="17"/>
  <c r="P77" i="17"/>
  <c r="H78" i="17"/>
  <c r="P78" i="17"/>
  <c r="H79" i="17"/>
  <c r="P79" i="17"/>
  <c r="H80" i="17"/>
  <c r="P80" i="17"/>
  <c r="H81" i="17"/>
  <c r="P81" i="17"/>
  <c r="H82" i="17"/>
  <c r="P82" i="17"/>
  <c r="H83" i="17"/>
  <c r="P83" i="17"/>
  <c r="H84" i="17"/>
  <c r="P84" i="17"/>
  <c r="H85" i="17"/>
  <c r="P85" i="17"/>
  <c r="H86" i="17"/>
  <c r="P86" i="17"/>
  <c r="H87" i="17"/>
  <c r="P87" i="17"/>
  <c r="H88" i="17"/>
  <c r="P88" i="17"/>
  <c r="H89" i="17"/>
  <c r="P89" i="17"/>
  <c r="H90" i="17"/>
  <c r="P90" i="17"/>
  <c r="H91" i="17"/>
  <c r="P91" i="17"/>
  <c r="H92" i="17"/>
  <c r="P92" i="17"/>
  <c r="H93" i="17"/>
  <c r="P93" i="17"/>
  <c r="H94" i="17"/>
  <c r="P94" i="17"/>
  <c r="H95" i="17"/>
  <c r="P95" i="17"/>
  <c r="H96" i="17"/>
  <c r="P96" i="17"/>
  <c r="H97" i="17"/>
  <c r="P97" i="17"/>
  <c r="H98" i="17"/>
  <c r="P98" i="17"/>
  <c r="H99" i="17"/>
  <c r="P99" i="17"/>
  <c r="H100" i="17"/>
  <c r="P100" i="17"/>
  <c r="H101" i="17"/>
  <c r="P101" i="17"/>
  <c r="H102" i="17"/>
  <c r="P102" i="17"/>
  <c r="H103" i="17"/>
  <c r="P103" i="17"/>
  <c r="H104" i="17"/>
  <c r="P104" i="17"/>
  <c r="H105" i="17"/>
  <c r="P105" i="17"/>
  <c r="H106" i="17"/>
  <c r="P106" i="17"/>
  <c r="H107" i="17"/>
  <c r="P107" i="17"/>
  <c r="H108" i="17"/>
  <c r="P108" i="17"/>
  <c r="H109" i="17"/>
  <c r="P109" i="17"/>
  <c r="H110" i="17"/>
  <c r="P110" i="17"/>
  <c r="H111" i="17"/>
  <c r="P111" i="17"/>
  <c r="H112" i="17"/>
  <c r="P112" i="17"/>
  <c r="H113" i="17"/>
  <c r="P113" i="17"/>
  <c r="H114" i="17"/>
  <c r="P114" i="17"/>
  <c r="H115" i="17"/>
  <c r="P115" i="17"/>
  <c r="H116" i="17"/>
  <c r="P116" i="17"/>
  <c r="H117" i="17"/>
  <c r="P117" i="17"/>
  <c r="H118" i="17"/>
  <c r="P118" i="17"/>
  <c r="H119" i="17"/>
  <c r="P119" i="17"/>
  <c r="H120" i="17"/>
  <c r="P120" i="17"/>
  <c r="H121" i="17"/>
  <c r="P121" i="17"/>
  <c r="H122" i="17"/>
  <c r="P122" i="17"/>
  <c r="H123" i="17"/>
  <c r="P123" i="17"/>
  <c r="H124" i="17"/>
  <c r="P124" i="17"/>
  <c r="H125" i="17"/>
  <c r="P125" i="17"/>
  <c r="H126" i="17"/>
  <c r="P126" i="17"/>
  <c r="H127" i="17"/>
  <c r="P127" i="17"/>
  <c r="H128" i="17"/>
  <c r="P128" i="17"/>
  <c r="H129" i="17"/>
  <c r="P129" i="17"/>
  <c r="H130" i="17"/>
  <c r="P130" i="17"/>
  <c r="H131" i="17"/>
  <c r="P131" i="17"/>
  <c r="H132" i="17"/>
  <c r="P132" i="17"/>
  <c r="H133" i="17"/>
  <c r="P133" i="17"/>
  <c r="H134" i="17"/>
  <c r="P134" i="17"/>
  <c r="H135" i="17"/>
  <c r="P135" i="17"/>
  <c r="H136" i="17"/>
  <c r="P136" i="17"/>
  <c r="H137" i="17"/>
  <c r="P137" i="17"/>
  <c r="H138" i="17"/>
  <c r="P138" i="17"/>
  <c r="H139" i="17"/>
  <c r="P139" i="17"/>
  <c r="H140" i="17"/>
  <c r="P140" i="17"/>
  <c r="H141" i="17"/>
  <c r="P141" i="17"/>
  <c r="H142" i="17"/>
  <c r="P142" i="17"/>
  <c r="I75" i="17"/>
  <c r="Q75" i="17"/>
  <c r="I76" i="17"/>
  <c r="Q76" i="17"/>
  <c r="I77" i="17"/>
  <c r="Q77" i="17"/>
  <c r="I78" i="17"/>
  <c r="Q78" i="17"/>
  <c r="I79" i="17"/>
  <c r="Q79" i="17"/>
  <c r="I80" i="17"/>
  <c r="Q80" i="17"/>
  <c r="I81" i="17"/>
  <c r="Q81" i="17"/>
  <c r="I82" i="17"/>
  <c r="Q82" i="17"/>
  <c r="I83" i="17"/>
  <c r="Q83" i="17"/>
  <c r="I84" i="17"/>
  <c r="Q84" i="17"/>
  <c r="I85" i="17"/>
  <c r="Q85" i="17"/>
  <c r="I86" i="17"/>
  <c r="Q86" i="17"/>
  <c r="I87" i="17"/>
  <c r="Q87" i="17"/>
  <c r="I88" i="17"/>
  <c r="Q88" i="17"/>
  <c r="I89" i="17"/>
  <c r="Q89" i="17"/>
  <c r="I90" i="17"/>
  <c r="Q90" i="17"/>
  <c r="I91" i="17"/>
  <c r="Q91" i="17"/>
  <c r="I92" i="17"/>
  <c r="Q92" i="17"/>
  <c r="I93" i="17"/>
  <c r="Q93" i="17"/>
  <c r="I94" i="17"/>
  <c r="Q94" i="17"/>
  <c r="I95" i="17"/>
  <c r="Q95" i="17"/>
  <c r="I96" i="17"/>
  <c r="Q96" i="17"/>
  <c r="I97" i="17"/>
  <c r="Q97" i="17"/>
  <c r="I98" i="17"/>
  <c r="Q98" i="17"/>
  <c r="I99" i="17"/>
  <c r="Q99" i="17"/>
  <c r="I100" i="17"/>
  <c r="Q100" i="17"/>
  <c r="I101" i="17"/>
  <c r="Q101" i="17"/>
  <c r="I102" i="17"/>
  <c r="Q102" i="17"/>
  <c r="I103" i="17"/>
  <c r="Q103" i="17"/>
  <c r="I104" i="17"/>
  <c r="Q104" i="17"/>
  <c r="I105" i="17"/>
  <c r="Q105" i="17"/>
  <c r="I106" i="17"/>
  <c r="Q106" i="17"/>
  <c r="I107" i="17"/>
  <c r="Q107" i="17"/>
  <c r="I108" i="17"/>
  <c r="Q108" i="17"/>
  <c r="I109" i="17"/>
  <c r="Q109" i="17"/>
  <c r="I110" i="17"/>
  <c r="Q110" i="17"/>
  <c r="I111" i="17"/>
  <c r="Q111" i="17"/>
  <c r="I112" i="17"/>
  <c r="Q112" i="17"/>
  <c r="I113" i="17"/>
  <c r="Q113" i="17"/>
  <c r="I114" i="17"/>
  <c r="Q114" i="17"/>
  <c r="I115" i="17"/>
  <c r="Q115" i="17"/>
  <c r="I116" i="17"/>
  <c r="Q116" i="17"/>
  <c r="I117" i="17"/>
  <c r="Q117" i="17"/>
  <c r="I118" i="17"/>
  <c r="Q118" i="17"/>
  <c r="I119" i="17"/>
  <c r="Q119" i="17"/>
  <c r="I120" i="17"/>
  <c r="Q120" i="17"/>
  <c r="I121" i="17"/>
  <c r="Q121" i="17"/>
  <c r="I122" i="17"/>
  <c r="Q122" i="17"/>
  <c r="I123" i="17"/>
  <c r="Q123" i="17"/>
  <c r="I124" i="17"/>
  <c r="Q124" i="17"/>
  <c r="I125" i="17"/>
  <c r="Q125" i="17"/>
  <c r="I126" i="17"/>
  <c r="Q126" i="17"/>
  <c r="I127" i="17"/>
  <c r="Q127" i="17"/>
  <c r="I128" i="17"/>
  <c r="Q128" i="17"/>
  <c r="I129" i="17"/>
  <c r="Q129" i="17"/>
  <c r="I130" i="17"/>
  <c r="Q130" i="17"/>
  <c r="I131" i="17"/>
  <c r="Q131" i="17"/>
  <c r="I132" i="17"/>
  <c r="Q132" i="17"/>
  <c r="I133" i="17"/>
  <c r="Q133" i="17"/>
  <c r="I134" i="17"/>
  <c r="Q134" i="17"/>
  <c r="I135" i="17"/>
  <c r="Q135" i="17"/>
  <c r="I136" i="17"/>
  <c r="Q136" i="17"/>
  <c r="I137" i="17"/>
  <c r="Q137" i="17"/>
  <c r="I138" i="17"/>
  <c r="Q138" i="17"/>
  <c r="I139" i="17"/>
  <c r="Q139" i="17"/>
  <c r="I140" i="17"/>
  <c r="Q140" i="17"/>
  <c r="I141" i="17"/>
  <c r="Q141" i="17"/>
  <c r="I142" i="17"/>
  <c r="Q142" i="17"/>
  <c r="I143" i="17"/>
  <c r="Q143" i="17"/>
  <c r="I144" i="17"/>
  <c r="Q144" i="17"/>
  <c r="J95" i="17"/>
  <c r="R95" i="17"/>
  <c r="J96" i="17"/>
  <c r="R96" i="17"/>
  <c r="J97" i="17"/>
  <c r="R97" i="17"/>
  <c r="J98" i="17"/>
  <c r="R98" i="17"/>
  <c r="J99" i="17"/>
  <c r="R99" i="17"/>
  <c r="J100" i="17"/>
  <c r="R100" i="17"/>
  <c r="J101" i="17"/>
  <c r="R101" i="17"/>
  <c r="J102" i="17"/>
  <c r="R102" i="17"/>
  <c r="J103" i="17"/>
  <c r="R103" i="17"/>
  <c r="J104" i="17"/>
  <c r="R104" i="17"/>
  <c r="J105" i="17"/>
  <c r="R105" i="17"/>
  <c r="J106" i="17"/>
  <c r="R106" i="17"/>
  <c r="J107" i="17"/>
  <c r="R107" i="17"/>
  <c r="J108" i="17"/>
  <c r="R108" i="17"/>
  <c r="J109" i="17"/>
  <c r="R109" i="17"/>
  <c r="J110" i="17"/>
  <c r="R110" i="17"/>
  <c r="J111" i="17"/>
  <c r="R111" i="17"/>
  <c r="J112" i="17"/>
  <c r="R112" i="17"/>
  <c r="J113" i="17"/>
  <c r="R113" i="17"/>
  <c r="J114" i="17"/>
  <c r="R114" i="17"/>
  <c r="J115" i="17"/>
  <c r="R115" i="17"/>
  <c r="J116" i="17"/>
  <c r="R116" i="17"/>
  <c r="J117" i="17"/>
  <c r="R117" i="17"/>
  <c r="J118" i="17"/>
  <c r="R118" i="17"/>
  <c r="J119" i="17"/>
  <c r="R119" i="17"/>
  <c r="J120" i="17"/>
  <c r="R120" i="17"/>
  <c r="J121" i="17"/>
  <c r="R121" i="17"/>
  <c r="J122" i="17"/>
  <c r="R122" i="17"/>
  <c r="J123" i="17"/>
  <c r="R123" i="17"/>
  <c r="J124" i="17"/>
  <c r="R124" i="17"/>
  <c r="J125" i="17"/>
  <c r="R125" i="17"/>
  <c r="J126" i="17"/>
  <c r="R126" i="17"/>
  <c r="J127" i="17"/>
  <c r="R127" i="17"/>
  <c r="J128" i="17"/>
  <c r="R128" i="17"/>
  <c r="J129" i="17"/>
  <c r="R129" i="17"/>
  <c r="J130" i="17"/>
  <c r="R130" i="17"/>
  <c r="J131" i="17"/>
  <c r="R131" i="17"/>
  <c r="J132" i="17"/>
  <c r="R132" i="17"/>
  <c r="J133" i="17"/>
  <c r="R133" i="17"/>
  <c r="J134" i="17"/>
  <c r="R134" i="17"/>
  <c r="J135" i="17"/>
  <c r="R135" i="17"/>
  <c r="J136" i="17"/>
  <c r="R136" i="17"/>
  <c r="J137" i="17"/>
  <c r="R137" i="17"/>
  <c r="J138" i="17"/>
  <c r="R138" i="17"/>
  <c r="J139" i="17"/>
  <c r="R139" i="17"/>
  <c r="J140" i="17"/>
  <c r="D138" i="17"/>
  <c r="L138" i="17"/>
  <c r="D139" i="17"/>
  <c r="L139" i="17"/>
  <c r="D140" i="17"/>
  <c r="L140" i="17"/>
  <c r="D141" i="17"/>
  <c r="L141" i="17"/>
  <c r="D142" i="17"/>
  <c r="L142" i="17"/>
  <c r="D143" i="17"/>
  <c r="L143" i="17"/>
  <c r="D144" i="17"/>
  <c r="L144" i="17"/>
  <c r="D145" i="17"/>
  <c r="L145" i="17"/>
  <c r="D146" i="17"/>
  <c r="L146" i="17"/>
  <c r="D147" i="17"/>
  <c r="L147" i="17"/>
  <c r="D148" i="17"/>
  <c r="L148" i="17"/>
  <c r="D149" i="17"/>
  <c r="L149" i="17"/>
  <c r="D150" i="17"/>
  <c r="L150" i="17"/>
  <c r="D151" i="17"/>
  <c r="L151" i="17"/>
  <c r="D152" i="17"/>
  <c r="L152" i="17"/>
  <c r="D153" i="17"/>
  <c r="L153" i="17"/>
  <c r="D154" i="17"/>
  <c r="L154" i="17"/>
  <c r="D155" i="17"/>
  <c r="L155" i="17"/>
  <c r="D156" i="17"/>
  <c r="L156" i="17"/>
  <c r="D157" i="17"/>
  <c r="L157" i="17"/>
  <c r="D158" i="17"/>
  <c r="L158" i="17"/>
  <c r="D159" i="17"/>
  <c r="L159" i="17"/>
  <c r="D160" i="17"/>
  <c r="L160" i="17"/>
  <c r="D161" i="17"/>
  <c r="L161" i="17"/>
  <c r="D162" i="17"/>
  <c r="L162" i="17"/>
  <c r="D163" i="17"/>
  <c r="L163" i="17"/>
  <c r="D164" i="17"/>
  <c r="L164" i="17"/>
  <c r="D165" i="17"/>
  <c r="L165" i="17"/>
  <c r="D166" i="17"/>
  <c r="L166" i="17"/>
  <c r="D167" i="17"/>
  <c r="L167" i="17"/>
  <c r="D168" i="17"/>
  <c r="L168" i="17"/>
  <c r="D169" i="17"/>
  <c r="L169" i="17"/>
  <c r="D170" i="17"/>
  <c r="L170" i="17"/>
  <c r="D171" i="17"/>
  <c r="L171" i="17"/>
  <c r="D172" i="17"/>
  <c r="L172" i="17"/>
  <c r="D173" i="17"/>
  <c r="L173" i="17"/>
  <c r="D174" i="17"/>
  <c r="L174" i="17"/>
  <c r="D175" i="17"/>
  <c r="L175" i="17"/>
  <c r="D176" i="17"/>
  <c r="L176" i="17"/>
  <c r="D177" i="17"/>
  <c r="L177" i="17"/>
  <c r="D178" i="17"/>
  <c r="L178" i="17"/>
  <c r="D179" i="17"/>
  <c r="L179" i="17"/>
  <c r="D180" i="17"/>
  <c r="L180" i="17"/>
  <c r="D181" i="17"/>
  <c r="L181" i="17"/>
  <c r="D182" i="17"/>
  <c r="L182" i="17"/>
  <c r="D183" i="17"/>
  <c r="L183" i="17"/>
  <c r="D184" i="17"/>
  <c r="L184" i="17"/>
  <c r="D185" i="17"/>
  <c r="L185" i="17"/>
  <c r="D186" i="17"/>
  <c r="L186" i="17"/>
  <c r="D187" i="17"/>
  <c r="L187" i="17"/>
  <c r="D188" i="17"/>
  <c r="L188" i="17"/>
  <c r="D189" i="17"/>
  <c r="L189" i="17"/>
  <c r="D190" i="17"/>
  <c r="L190" i="17"/>
  <c r="D191" i="17"/>
  <c r="L191" i="17"/>
  <c r="D192" i="17"/>
  <c r="L192" i="17"/>
  <c r="D193" i="17"/>
  <c r="L193" i="17"/>
  <c r="D194" i="17"/>
  <c r="L194" i="17"/>
  <c r="D195" i="17"/>
  <c r="L195" i="17"/>
  <c r="D196" i="17"/>
  <c r="L196" i="17"/>
  <c r="D197" i="17"/>
  <c r="L197" i="17"/>
  <c r="D198" i="17"/>
  <c r="L198" i="17"/>
  <c r="D199" i="17"/>
  <c r="L199" i="17"/>
  <c r="D200" i="17"/>
  <c r="L200" i="17"/>
  <c r="D201" i="17"/>
  <c r="L201" i="17"/>
  <c r="D202" i="17"/>
  <c r="L202" i="17"/>
  <c r="D203" i="17"/>
  <c r="L203" i="17"/>
  <c r="D204" i="17"/>
  <c r="L204" i="17"/>
  <c r="D205" i="17"/>
  <c r="L205" i="17"/>
  <c r="D206" i="17"/>
  <c r="L206" i="17"/>
  <c r="D207" i="17"/>
  <c r="L207" i="17"/>
  <c r="D208" i="17"/>
  <c r="L208" i="17"/>
  <c r="D209" i="17"/>
  <c r="L209" i="17"/>
  <c r="D210" i="17"/>
  <c r="L210" i="17"/>
  <c r="D211" i="17"/>
  <c r="L211" i="17"/>
  <c r="D212" i="17"/>
  <c r="L212" i="17"/>
  <c r="D213" i="17"/>
  <c r="L213" i="17"/>
  <c r="D214" i="17"/>
  <c r="L214" i="17"/>
  <c r="D215" i="17"/>
  <c r="L215" i="17"/>
  <c r="D216" i="17"/>
  <c r="L216" i="17"/>
  <c r="D217" i="17"/>
  <c r="L217" i="17"/>
  <c r="D218" i="17"/>
  <c r="L218" i="17"/>
  <c r="D219" i="17"/>
  <c r="L219" i="17"/>
  <c r="D220" i="17"/>
  <c r="L220" i="17"/>
  <c r="D221" i="17"/>
  <c r="L221" i="17"/>
  <c r="D222" i="17"/>
  <c r="L222" i="17"/>
  <c r="E139" i="17"/>
  <c r="M139" i="17"/>
  <c r="E140" i="17"/>
  <c r="M140" i="17"/>
  <c r="E141" i="17"/>
  <c r="M141" i="17"/>
  <c r="E142" i="17"/>
  <c r="M142" i="17"/>
  <c r="E143" i="17"/>
  <c r="M143" i="17"/>
  <c r="E144" i="17"/>
  <c r="M144" i="17"/>
  <c r="E145" i="17"/>
  <c r="M145" i="17"/>
  <c r="E146" i="17"/>
  <c r="M146" i="17"/>
  <c r="E147" i="17"/>
  <c r="M147" i="17"/>
  <c r="E148" i="17"/>
  <c r="M148" i="17"/>
  <c r="E149" i="17"/>
  <c r="M149" i="17"/>
  <c r="E150" i="17"/>
  <c r="M150" i="17"/>
  <c r="E151" i="17"/>
  <c r="M151" i="17"/>
  <c r="E152" i="17"/>
  <c r="M152" i="17"/>
  <c r="E153" i="17"/>
  <c r="M153" i="17"/>
  <c r="E154" i="17"/>
  <c r="M154" i="17"/>
  <c r="E155" i="17"/>
  <c r="M155" i="17"/>
  <c r="E156" i="17"/>
  <c r="M156" i="17"/>
  <c r="E157" i="17"/>
  <c r="M157" i="17"/>
  <c r="E158" i="17"/>
  <c r="M158" i="17"/>
  <c r="E159" i="17"/>
  <c r="M159" i="17"/>
  <c r="E160" i="17"/>
  <c r="M160" i="17"/>
  <c r="E161" i="17"/>
  <c r="M161" i="17"/>
  <c r="E162" i="17"/>
  <c r="M162" i="17"/>
  <c r="E163" i="17"/>
  <c r="M163" i="17"/>
  <c r="E164" i="17"/>
  <c r="M164" i="17"/>
  <c r="E165" i="17"/>
  <c r="M165" i="17"/>
  <c r="E166" i="17"/>
  <c r="M166" i="17"/>
  <c r="E167" i="17"/>
  <c r="M167" i="17"/>
  <c r="E168" i="17"/>
  <c r="M168" i="17"/>
  <c r="E169" i="17"/>
  <c r="M169" i="17"/>
  <c r="E170" i="17"/>
  <c r="M170" i="17"/>
  <c r="E171" i="17"/>
  <c r="M171" i="17"/>
  <c r="E172" i="17"/>
  <c r="M172" i="17"/>
  <c r="E173" i="17"/>
  <c r="M173" i="17"/>
  <c r="E174" i="17"/>
  <c r="M174" i="17"/>
  <c r="E175" i="17"/>
  <c r="M175" i="17"/>
  <c r="E176" i="17"/>
  <c r="M176" i="17"/>
  <c r="E177" i="17"/>
  <c r="M177" i="17"/>
  <c r="E178" i="17"/>
  <c r="M178" i="17"/>
  <c r="E179" i="17"/>
  <c r="M179" i="17"/>
  <c r="E180" i="17"/>
  <c r="M180" i="17"/>
  <c r="E181" i="17"/>
  <c r="M181" i="17"/>
  <c r="E182" i="17"/>
  <c r="M182" i="17"/>
  <c r="E183" i="17"/>
  <c r="M183" i="17"/>
  <c r="E184" i="17"/>
  <c r="M184" i="17"/>
  <c r="E185" i="17"/>
  <c r="M185" i="17"/>
  <c r="E186" i="17"/>
  <c r="M186" i="17"/>
  <c r="E187" i="17"/>
  <c r="M187" i="17"/>
  <c r="E188" i="17"/>
  <c r="M188" i="17"/>
  <c r="E189" i="17"/>
  <c r="M189" i="17"/>
  <c r="E190" i="17"/>
  <c r="M190" i="17"/>
  <c r="E191" i="17"/>
  <c r="M191" i="17"/>
  <c r="E192" i="17"/>
  <c r="M192" i="17"/>
  <c r="E193" i="17"/>
  <c r="M193" i="17"/>
  <c r="E194" i="17"/>
  <c r="M194" i="17"/>
  <c r="E195" i="17"/>
  <c r="M195" i="17"/>
  <c r="E196" i="17"/>
  <c r="M196" i="17"/>
  <c r="E197" i="17"/>
  <c r="M197" i="17"/>
  <c r="E198" i="17"/>
  <c r="M198" i="17"/>
  <c r="E199" i="17"/>
  <c r="M199" i="17"/>
  <c r="E200" i="17"/>
  <c r="M200" i="17"/>
  <c r="E201" i="17"/>
  <c r="M201" i="17"/>
  <c r="E202" i="17"/>
  <c r="M202" i="17"/>
  <c r="E203" i="17"/>
  <c r="M203" i="17"/>
  <c r="E204" i="17"/>
  <c r="M204" i="17"/>
  <c r="E205" i="17"/>
  <c r="M205" i="17"/>
  <c r="E206" i="17"/>
  <c r="M206" i="17"/>
  <c r="E207" i="17"/>
  <c r="M207" i="17"/>
  <c r="E208" i="17"/>
  <c r="M208" i="17"/>
  <c r="E209" i="17"/>
  <c r="M209" i="17"/>
  <c r="E210" i="17"/>
  <c r="M210" i="17"/>
  <c r="E211" i="17"/>
  <c r="M211" i="17"/>
  <c r="E212" i="17"/>
  <c r="M212" i="17"/>
  <c r="E213" i="17"/>
  <c r="M213" i="17"/>
  <c r="E214" i="17"/>
  <c r="M214" i="17"/>
  <c r="E215" i="17"/>
  <c r="M215" i="17"/>
  <c r="E216" i="17"/>
  <c r="M216" i="17"/>
  <c r="E217" i="17"/>
  <c r="M217" i="17"/>
  <c r="E218" i="17"/>
  <c r="M218" i="17"/>
  <c r="E219" i="17"/>
  <c r="M219" i="17"/>
  <c r="E220" i="17"/>
  <c r="M220" i="17"/>
  <c r="E221" i="17"/>
  <c r="M221" i="17"/>
  <c r="E222" i="17"/>
  <c r="M222" i="17"/>
  <c r="G173" i="17"/>
  <c r="O173" i="17"/>
  <c r="G174" i="17"/>
  <c r="O174" i="17"/>
  <c r="G175" i="17"/>
  <c r="O175" i="17"/>
  <c r="G176" i="17"/>
  <c r="O176" i="17"/>
  <c r="G177" i="17"/>
  <c r="O177" i="17"/>
  <c r="G178" i="17"/>
  <c r="O178" i="17"/>
  <c r="G179" i="17"/>
  <c r="O179" i="17"/>
  <c r="G180" i="17"/>
  <c r="O180" i="17"/>
  <c r="G181" i="17"/>
  <c r="O181" i="17"/>
  <c r="G182" i="17"/>
  <c r="O182" i="17"/>
  <c r="G183" i="17"/>
  <c r="O183" i="17"/>
  <c r="G184" i="17"/>
  <c r="O184" i="17"/>
  <c r="G185" i="17"/>
  <c r="O185" i="17"/>
  <c r="G186" i="17"/>
  <c r="O186" i="17"/>
  <c r="G187" i="17"/>
  <c r="O187" i="17"/>
  <c r="G188" i="17"/>
  <c r="O188" i="17"/>
  <c r="G189" i="17"/>
  <c r="O189" i="17"/>
  <c r="G190" i="17"/>
  <c r="O190" i="17"/>
  <c r="G191" i="17"/>
  <c r="O191" i="17"/>
  <c r="G192" i="17"/>
  <c r="O192" i="17"/>
  <c r="G193" i="17"/>
  <c r="O193" i="17"/>
  <c r="G194" i="17"/>
  <c r="O194" i="17"/>
  <c r="G195" i="17"/>
  <c r="O195" i="17"/>
  <c r="G196" i="17"/>
  <c r="O196" i="17"/>
  <c r="G197" i="17"/>
  <c r="O197" i="17"/>
  <c r="G198" i="17"/>
  <c r="O198" i="17"/>
  <c r="G199" i="17"/>
  <c r="O199" i="17"/>
  <c r="G200" i="17"/>
  <c r="O200" i="17"/>
  <c r="G201" i="17"/>
  <c r="O201" i="17"/>
  <c r="G202" i="17"/>
  <c r="O202" i="17"/>
  <c r="G203" i="17"/>
  <c r="O203" i="17"/>
  <c r="G204" i="17"/>
  <c r="O204" i="17"/>
  <c r="G205" i="17"/>
  <c r="O205" i="17"/>
  <c r="G206" i="17"/>
  <c r="O206" i="17"/>
  <c r="G207" i="17"/>
  <c r="O207" i="17"/>
  <c r="G208" i="17"/>
  <c r="O208" i="17"/>
  <c r="G209" i="17"/>
  <c r="O209" i="17"/>
  <c r="G210" i="17"/>
  <c r="O210" i="17"/>
  <c r="G211" i="17"/>
  <c r="O211" i="17"/>
  <c r="G212" i="17"/>
  <c r="O212" i="17"/>
  <c r="G213" i="17"/>
  <c r="O213" i="17"/>
  <c r="G214" i="17"/>
  <c r="O214" i="17"/>
  <c r="G215" i="17"/>
  <c r="O215" i="17"/>
  <c r="G216" i="17"/>
  <c r="O216" i="17"/>
  <c r="G217" i="17"/>
  <c r="O217" i="17"/>
  <c r="G218" i="17"/>
  <c r="O218" i="17"/>
  <c r="G219" i="17"/>
  <c r="O219" i="17"/>
  <c r="G220" i="17"/>
  <c r="O220" i="17"/>
  <c r="G221" i="17"/>
  <c r="O221" i="17"/>
  <c r="G222" i="17"/>
  <c r="O222" i="17"/>
  <c r="H143" i="17"/>
  <c r="P143" i="17"/>
  <c r="H144" i="17"/>
  <c r="P144" i="17"/>
  <c r="H145" i="17"/>
  <c r="P145" i="17"/>
  <c r="H146" i="17"/>
  <c r="P146" i="17"/>
  <c r="H147" i="17"/>
  <c r="P147" i="17"/>
  <c r="H148" i="17"/>
  <c r="P148" i="17"/>
  <c r="H149" i="17"/>
  <c r="P149" i="17"/>
  <c r="H150" i="17"/>
  <c r="P150" i="17"/>
  <c r="H151" i="17"/>
  <c r="P151" i="17"/>
  <c r="H152" i="17"/>
  <c r="P152" i="17"/>
  <c r="H153" i="17"/>
  <c r="P153" i="17"/>
  <c r="H154" i="17"/>
  <c r="P154" i="17"/>
  <c r="H155" i="17"/>
  <c r="P155" i="17"/>
  <c r="H156" i="17"/>
  <c r="P156" i="17"/>
  <c r="H157" i="17"/>
  <c r="P157" i="17"/>
  <c r="H158" i="17"/>
  <c r="P158" i="17"/>
  <c r="H159" i="17"/>
  <c r="P159" i="17"/>
  <c r="H160" i="17"/>
  <c r="P160" i="17"/>
  <c r="H161" i="17"/>
  <c r="P161" i="17"/>
  <c r="H162" i="17"/>
  <c r="P162" i="17"/>
  <c r="H163" i="17"/>
  <c r="P163" i="17"/>
  <c r="H164" i="17"/>
  <c r="P164" i="17"/>
  <c r="H165" i="17"/>
  <c r="P165" i="17"/>
  <c r="H166" i="17"/>
  <c r="P166" i="17"/>
  <c r="H167" i="17"/>
  <c r="P167" i="17"/>
  <c r="H168" i="17"/>
  <c r="P168" i="17"/>
  <c r="H169" i="17"/>
  <c r="P169" i="17"/>
  <c r="H170" i="17"/>
  <c r="P170" i="17"/>
  <c r="H171" i="17"/>
  <c r="P171" i="17"/>
  <c r="H172" i="17"/>
  <c r="P172" i="17"/>
  <c r="H173" i="17"/>
  <c r="P173" i="17"/>
  <c r="H174" i="17"/>
  <c r="P174" i="17"/>
  <c r="H175" i="17"/>
  <c r="P175" i="17"/>
  <c r="H176" i="17"/>
  <c r="P176" i="17"/>
  <c r="H177" i="17"/>
  <c r="P177" i="17"/>
  <c r="H178" i="17"/>
  <c r="P178" i="17"/>
  <c r="H179" i="17"/>
  <c r="P179" i="17"/>
  <c r="H180" i="17"/>
  <c r="P180" i="17"/>
  <c r="H181" i="17"/>
  <c r="P181" i="17"/>
  <c r="H182" i="17"/>
  <c r="P182" i="17"/>
  <c r="H183" i="17"/>
  <c r="P183" i="17"/>
  <c r="H184" i="17"/>
  <c r="P184" i="17"/>
  <c r="H185" i="17"/>
  <c r="P185" i="17"/>
  <c r="H186" i="17"/>
  <c r="P186" i="17"/>
  <c r="H187" i="17"/>
  <c r="P187" i="17"/>
  <c r="H188" i="17"/>
  <c r="P188" i="17"/>
  <c r="H189" i="17"/>
  <c r="P189" i="17"/>
  <c r="H190" i="17"/>
  <c r="P190" i="17"/>
  <c r="H191" i="17"/>
  <c r="P191" i="17"/>
  <c r="H192" i="17"/>
  <c r="P192" i="17"/>
  <c r="H193" i="17"/>
  <c r="P193" i="17"/>
  <c r="H194" i="17"/>
  <c r="P194" i="17"/>
  <c r="H195" i="17"/>
  <c r="P195" i="17"/>
  <c r="H196" i="17"/>
  <c r="P196" i="17"/>
  <c r="H197" i="17"/>
  <c r="P197" i="17"/>
  <c r="H198" i="17"/>
  <c r="P198" i="17"/>
  <c r="H199" i="17"/>
  <c r="P199" i="17"/>
  <c r="H200" i="17"/>
  <c r="P200" i="17"/>
  <c r="H201" i="17"/>
  <c r="P201" i="17"/>
  <c r="H202" i="17"/>
  <c r="P202" i="17"/>
  <c r="H203" i="17"/>
  <c r="P203" i="17"/>
  <c r="H204" i="17"/>
  <c r="P204" i="17"/>
  <c r="H205" i="17"/>
  <c r="P205" i="17"/>
  <c r="H206" i="17"/>
  <c r="P206" i="17"/>
  <c r="H207" i="17"/>
  <c r="P207" i="17"/>
  <c r="H208" i="17"/>
  <c r="P208" i="17"/>
  <c r="H209" i="17"/>
  <c r="P209" i="17"/>
  <c r="H210" i="17"/>
  <c r="P210" i="17"/>
  <c r="H211" i="17"/>
  <c r="P211" i="17"/>
  <c r="H212" i="17"/>
  <c r="P212" i="17"/>
  <c r="H213" i="17"/>
  <c r="P213" i="17"/>
  <c r="H214" i="17"/>
  <c r="P214" i="17"/>
  <c r="H215" i="17"/>
  <c r="P215" i="17"/>
  <c r="H216" i="17"/>
  <c r="P216" i="17"/>
  <c r="H217" i="17"/>
  <c r="P217" i="17"/>
  <c r="H218" i="17"/>
  <c r="P218" i="17"/>
  <c r="H219" i="17"/>
  <c r="P219" i="17"/>
  <c r="H220" i="17"/>
  <c r="P220" i="17"/>
  <c r="H221" i="17"/>
  <c r="P221" i="17"/>
  <c r="H222" i="17"/>
  <c r="P222" i="17"/>
  <c r="I145" i="17"/>
  <c r="Q145" i="17"/>
  <c r="I146" i="17"/>
  <c r="Q146" i="17"/>
  <c r="I147" i="17"/>
  <c r="Q147" i="17"/>
  <c r="I148" i="17"/>
  <c r="Q148" i="17"/>
  <c r="I149" i="17"/>
  <c r="Q149" i="17"/>
  <c r="I150" i="17"/>
  <c r="Q150" i="17"/>
  <c r="I151" i="17"/>
  <c r="Q151" i="17"/>
  <c r="I152" i="17"/>
  <c r="Q152" i="17"/>
  <c r="I153" i="17"/>
  <c r="Q153" i="17"/>
  <c r="I154" i="17"/>
  <c r="Q154" i="17"/>
  <c r="I155" i="17"/>
  <c r="Q155" i="17"/>
  <c r="I156" i="17"/>
  <c r="Q156" i="17"/>
  <c r="I157" i="17"/>
  <c r="Q157" i="17"/>
  <c r="I158" i="17"/>
  <c r="Q158" i="17"/>
  <c r="I159" i="17"/>
  <c r="Q159" i="17"/>
  <c r="I160" i="17"/>
  <c r="Q160" i="17"/>
  <c r="I161" i="17"/>
  <c r="Q161" i="17"/>
  <c r="I162" i="17"/>
  <c r="Q162" i="17"/>
  <c r="I163" i="17"/>
  <c r="Q163" i="17"/>
  <c r="I164" i="17"/>
  <c r="Q164" i="17"/>
  <c r="I165" i="17"/>
  <c r="Q165" i="17"/>
  <c r="I166" i="17"/>
  <c r="Q166" i="17"/>
  <c r="I167" i="17"/>
  <c r="Q167" i="17"/>
  <c r="I168" i="17"/>
  <c r="Q168" i="17"/>
  <c r="I169" i="17"/>
  <c r="Q169" i="17"/>
  <c r="I170" i="17"/>
  <c r="Q170" i="17"/>
  <c r="I171" i="17"/>
  <c r="Q171" i="17"/>
  <c r="I172" i="17"/>
  <c r="Q172" i="17"/>
  <c r="I173" i="17"/>
  <c r="Q173" i="17"/>
  <c r="I174" i="17"/>
  <c r="Q174" i="17"/>
  <c r="I175" i="17"/>
  <c r="Q175" i="17"/>
  <c r="I176" i="17"/>
  <c r="Q176" i="17"/>
  <c r="I177" i="17"/>
  <c r="Q177" i="17"/>
  <c r="I178" i="17"/>
  <c r="Q178" i="17"/>
  <c r="I179" i="17"/>
  <c r="Q179" i="17"/>
  <c r="I180" i="17"/>
  <c r="Q180" i="17"/>
  <c r="I181" i="17"/>
  <c r="Q181" i="17"/>
  <c r="I182" i="17"/>
  <c r="Q182" i="17"/>
  <c r="I183" i="17"/>
  <c r="Q183" i="17"/>
  <c r="I184" i="17"/>
  <c r="Q184" i="17"/>
  <c r="I185" i="17"/>
  <c r="Q185" i="17"/>
  <c r="I186" i="17"/>
  <c r="Q186" i="17"/>
  <c r="I187" i="17"/>
  <c r="Q187" i="17"/>
  <c r="I188" i="17"/>
  <c r="Q188" i="17"/>
  <c r="I189" i="17"/>
  <c r="Q189" i="17"/>
  <c r="I190" i="17"/>
  <c r="Q190" i="17"/>
  <c r="I191" i="17"/>
  <c r="Q191" i="17"/>
  <c r="I192" i="17"/>
  <c r="Q192" i="17"/>
  <c r="I193" i="17"/>
  <c r="Q193" i="17"/>
  <c r="I194" i="17"/>
  <c r="Q194" i="17"/>
  <c r="I195" i="17"/>
  <c r="Q195" i="17"/>
  <c r="I196" i="17"/>
  <c r="Q196" i="17"/>
  <c r="I197" i="17"/>
  <c r="Q197" i="17"/>
  <c r="I198" i="17"/>
  <c r="Q198" i="17"/>
  <c r="I199" i="17"/>
  <c r="Q199" i="17"/>
  <c r="I200" i="17"/>
  <c r="Q200" i="17"/>
  <c r="I201" i="17"/>
  <c r="Q201" i="17"/>
  <c r="I202" i="17"/>
  <c r="Q202" i="17"/>
  <c r="I203" i="17"/>
  <c r="Q203" i="17"/>
  <c r="I204" i="17"/>
  <c r="Q204" i="17"/>
  <c r="I205" i="17"/>
  <c r="Q205" i="17"/>
  <c r="I206" i="17"/>
  <c r="Q206" i="17"/>
  <c r="I207" i="17"/>
  <c r="Q207" i="17"/>
  <c r="I208" i="17"/>
  <c r="Q208" i="17"/>
  <c r="I209" i="17"/>
  <c r="Q209" i="17"/>
  <c r="I210" i="17"/>
  <c r="Q210" i="17"/>
  <c r="I211" i="17"/>
  <c r="Q211" i="17"/>
  <c r="I212" i="17"/>
  <c r="Q212" i="17"/>
  <c r="I213" i="17"/>
  <c r="Q213" i="17"/>
  <c r="I214" i="17"/>
  <c r="Q214" i="17"/>
  <c r="I215" i="17"/>
  <c r="Q215" i="17"/>
  <c r="I216" i="17"/>
  <c r="Q216" i="17"/>
  <c r="I217" i="17"/>
  <c r="Q217" i="17"/>
  <c r="I218" i="17"/>
  <c r="Q218" i="17"/>
  <c r="I219" i="17"/>
  <c r="Q219" i="17"/>
  <c r="I220" i="17"/>
  <c r="Q220" i="17"/>
  <c r="I221" i="17"/>
  <c r="Q221" i="17"/>
  <c r="I222" i="17"/>
  <c r="Q222" i="17"/>
  <c r="R140" i="17"/>
  <c r="J141" i="17"/>
  <c r="R141" i="17"/>
  <c r="J142" i="17"/>
  <c r="R142" i="17"/>
  <c r="J143" i="17"/>
  <c r="R143" i="17"/>
  <c r="J144" i="17"/>
  <c r="R144" i="17"/>
  <c r="J145" i="17"/>
  <c r="R145" i="17"/>
  <c r="J146" i="17"/>
  <c r="R146" i="17"/>
  <c r="J147" i="17"/>
  <c r="R147" i="17"/>
  <c r="J148" i="17"/>
  <c r="R148" i="17"/>
  <c r="J149" i="17"/>
  <c r="R149" i="17"/>
  <c r="J150" i="17"/>
  <c r="R150" i="17"/>
  <c r="J151" i="17"/>
  <c r="R151" i="17"/>
  <c r="J152" i="17"/>
  <c r="R152" i="17"/>
  <c r="J153" i="17"/>
  <c r="R153" i="17"/>
  <c r="J154" i="17"/>
  <c r="R154" i="17"/>
  <c r="J155" i="17"/>
  <c r="R155" i="17"/>
  <c r="J156" i="17"/>
  <c r="R156" i="17"/>
  <c r="J157" i="17"/>
  <c r="R157" i="17"/>
  <c r="J158" i="17"/>
  <c r="R158" i="17"/>
  <c r="J159" i="17"/>
  <c r="R159" i="17"/>
  <c r="J160" i="17"/>
  <c r="R160" i="17"/>
  <c r="J161" i="17"/>
  <c r="R161" i="17"/>
  <c r="J162" i="17"/>
  <c r="R162" i="17"/>
  <c r="J163" i="17"/>
  <c r="R163" i="17"/>
  <c r="J164" i="17"/>
  <c r="R164" i="17"/>
  <c r="J165" i="17"/>
  <c r="R165" i="17"/>
  <c r="J166" i="17"/>
  <c r="R166" i="17"/>
  <c r="J167" i="17"/>
  <c r="R167" i="17"/>
  <c r="J168" i="17"/>
  <c r="R168" i="17"/>
  <c r="J169" i="17"/>
  <c r="R169" i="17"/>
  <c r="J170" i="17"/>
  <c r="R170" i="17"/>
  <c r="J171" i="17"/>
  <c r="R171" i="17"/>
  <c r="J172" i="17"/>
  <c r="R172" i="17"/>
  <c r="J173" i="17"/>
  <c r="R173" i="17"/>
  <c r="J174" i="17"/>
  <c r="R174" i="17"/>
  <c r="J175" i="17"/>
  <c r="R175" i="17"/>
  <c r="J176" i="17"/>
  <c r="R176" i="17"/>
  <c r="J177" i="17"/>
  <c r="R177" i="17"/>
  <c r="J178" i="17"/>
  <c r="R178" i="17"/>
  <c r="J179" i="17"/>
  <c r="R179" i="17"/>
  <c r="J180" i="17"/>
  <c r="R180" i="17"/>
  <c r="J181" i="17"/>
  <c r="R181" i="17"/>
  <c r="J182" i="17"/>
  <c r="R182" i="17"/>
  <c r="J183" i="17"/>
  <c r="R183" i="17"/>
  <c r="J184" i="17"/>
  <c r="R184" i="17"/>
  <c r="J185" i="17"/>
  <c r="R185" i="17"/>
  <c r="J186" i="17"/>
  <c r="R186" i="17"/>
  <c r="J187" i="17"/>
  <c r="R187" i="17"/>
  <c r="J188" i="17"/>
  <c r="R188" i="17"/>
  <c r="J189" i="17"/>
  <c r="R189" i="17"/>
  <c r="J190" i="17"/>
  <c r="R190" i="17"/>
  <c r="J191" i="17"/>
  <c r="R191" i="17"/>
  <c r="J192" i="17"/>
  <c r="R192" i="17"/>
  <c r="J193" i="17"/>
  <c r="R193" i="17"/>
  <c r="J194" i="17"/>
  <c r="R194" i="17"/>
  <c r="J195" i="17"/>
  <c r="R195" i="17"/>
  <c r="J196" i="17"/>
  <c r="R196" i="17"/>
  <c r="J197" i="17"/>
  <c r="R197" i="17"/>
  <c r="J198" i="17"/>
  <c r="R198" i="17"/>
  <c r="J199" i="17"/>
  <c r="R199" i="17"/>
  <c r="J200" i="17"/>
  <c r="R200" i="17"/>
  <c r="J201" i="17"/>
  <c r="R201" i="17"/>
  <c r="J202" i="17"/>
  <c r="R202" i="17"/>
  <c r="J203" i="17"/>
  <c r="R203" i="17"/>
  <c r="J204" i="17"/>
  <c r="R204" i="17"/>
  <c r="J205" i="17"/>
  <c r="R205" i="17"/>
  <c r="J206" i="17"/>
  <c r="R206" i="17"/>
  <c r="J207" i="17"/>
  <c r="R207" i="17"/>
  <c r="J208" i="17"/>
  <c r="R208" i="17"/>
  <c r="J209" i="17"/>
  <c r="R209" i="17"/>
  <c r="J210" i="17"/>
  <c r="R210" i="17"/>
  <c r="J211" i="17"/>
  <c r="R211" i="17"/>
  <c r="J212" i="17"/>
  <c r="R212" i="17"/>
  <c r="J213" i="17"/>
  <c r="R213" i="17"/>
  <c r="J214" i="17"/>
  <c r="R214" i="17"/>
  <c r="J215" i="17"/>
  <c r="R215" i="17"/>
  <c r="J216" i="17"/>
  <c r="R216" i="17"/>
  <c r="J217" i="17"/>
  <c r="R217" i="17"/>
  <c r="J218" i="17"/>
  <c r="R218" i="17"/>
  <c r="J219" i="17"/>
  <c r="R219" i="17"/>
  <c r="J220" i="17"/>
  <c r="R220" i="17"/>
  <c r="J221" i="17"/>
  <c r="R221" i="17"/>
  <c r="J222" i="17"/>
  <c r="R222" i="17"/>
</calcChain>
</file>

<file path=xl/sharedStrings.xml><?xml version="1.0" encoding="utf-8"?>
<sst xmlns="http://schemas.openxmlformats.org/spreadsheetml/2006/main" count="538" uniqueCount="126">
  <si>
    <t>aATGDPCHN/CA</t>
  </si>
  <si>
    <t>Austria</t>
  </si>
  <si>
    <t>aBEGDP/CA</t>
  </si>
  <si>
    <t>aDKGDPCHN/CA</t>
  </si>
  <si>
    <t>aDEGDP/CA</t>
  </si>
  <si>
    <t>Belgium</t>
  </si>
  <si>
    <t>Denmark</t>
  </si>
  <si>
    <t>Germany</t>
  </si>
  <si>
    <t>aGRGDP/CA</t>
  </si>
  <si>
    <t>Greece</t>
  </si>
  <si>
    <t>aIEGDP/CA</t>
  </si>
  <si>
    <t>aITGDP/CA</t>
  </si>
  <si>
    <t>aPTGDP/C</t>
  </si>
  <si>
    <t>aESCGDPD/CA</t>
  </si>
  <si>
    <t>aSECGDPD/CA</t>
  </si>
  <si>
    <t>aGBCGDPD/CA</t>
  </si>
  <si>
    <t>aFICGDPD/CA</t>
  </si>
  <si>
    <t>aFRGDP/CA</t>
  </si>
  <si>
    <t>aNLGDP/CA</t>
  </si>
  <si>
    <t>aNLCGDPD/CA</t>
  </si>
  <si>
    <t>aFRCGDPD/CA</t>
  </si>
  <si>
    <t>aDECGDPD/CA</t>
  </si>
  <si>
    <t>aGBGDP/CA</t>
  </si>
  <si>
    <t>aATCGDPD/CA</t>
  </si>
  <si>
    <t>aBECGDPD/CA</t>
  </si>
  <si>
    <t>aDKCGDPD/CA</t>
  </si>
  <si>
    <t>aFIGDPM/CA</t>
  </si>
  <si>
    <t>Finland</t>
  </si>
  <si>
    <t>France</t>
  </si>
  <si>
    <t>Ireland</t>
  </si>
  <si>
    <t>Italy</t>
  </si>
  <si>
    <t>Portugal</t>
  </si>
  <si>
    <t>Spain</t>
  </si>
  <si>
    <t>Netherlands</t>
  </si>
  <si>
    <t>Sweden</t>
  </si>
  <si>
    <t>United Kingdom</t>
  </si>
  <si>
    <t>aGRCGDPD/CA</t>
  </si>
  <si>
    <t>aIECGDPD/CA</t>
  </si>
  <si>
    <t>aITCGDPD/CA</t>
  </si>
  <si>
    <t>aPTCGDPD/CA</t>
  </si>
  <si>
    <t>aSEGDP/CA</t>
  </si>
  <si>
    <t>GDP</t>
  </si>
  <si>
    <t>Eurozone</t>
  </si>
  <si>
    <t>aXZGDPMPCL/CA</t>
  </si>
  <si>
    <t>aXZCGDPD/CA</t>
  </si>
  <si>
    <t>aATCUNPQ/A</t>
  </si>
  <si>
    <t>aBECUNPQ/A</t>
  </si>
  <si>
    <t>aDKCUNPQ/A</t>
  </si>
  <si>
    <t>Euro Zone</t>
  </si>
  <si>
    <t>EU</t>
  </si>
  <si>
    <t>aFICUNPQ/A</t>
  </si>
  <si>
    <t>aDECUNPQ/A</t>
  </si>
  <si>
    <t>aGRCUNPQ/A</t>
  </si>
  <si>
    <t>aITCUNPQ/A</t>
  </si>
  <si>
    <t>aNLCUNPQ/A</t>
  </si>
  <si>
    <t>aESCUNPQ/A</t>
  </si>
  <si>
    <t>aSECUNPQ/A</t>
  </si>
  <si>
    <t>aGBCUNPQ/A</t>
  </si>
  <si>
    <t>aIECUNPQ/A</t>
  </si>
  <si>
    <t>aFRCUNPQ/A</t>
  </si>
  <si>
    <t>aXFUNR/A</t>
  </si>
  <si>
    <t>aPTCUNPQ/A</t>
  </si>
  <si>
    <t>aXTGDPM/CA</t>
  </si>
  <si>
    <t>aBECCPIE/CA</t>
  </si>
  <si>
    <t>aDKCCPIE/CA</t>
  </si>
  <si>
    <t>aATCCPIE/CA</t>
  </si>
  <si>
    <t>aXZCCPIE/CA</t>
  </si>
  <si>
    <t>aFICCPIE/CA</t>
  </si>
  <si>
    <t>aFRCCPIE/CA</t>
  </si>
  <si>
    <t>aXZCUNPQ/A</t>
  </si>
  <si>
    <t>aGRCCPIE/CA</t>
  </si>
  <si>
    <t>aIECCPIE/CA</t>
  </si>
  <si>
    <t>aITCCPIE/CA</t>
  </si>
  <si>
    <t>aNLCCPIE/CA</t>
  </si>
  <si>
    <t>aPTCCPIE/CA</t>
  </si>
  <si>
    <t>aESCCPIE/CA</t>
  </si>
  <si>
    <t>aSECCPIE/CA</t>
  </si>
  <si>
    <t>aGBCCPIE/CA</t>
  </si>
  <si>
    <t>aXFCPITPT/C</t>
  </si>
  <si>
    <t>aDECCPIE/cA</t>
  </si>
  <si>
    <t>aDECCPIE/CA</t>
  </si>
  <si>
    <t>aATGBOND</t>
  </si>
  <si>
    <t>aFRMLTL</t>
  </si>
  <si>
    <t>aDEGBOND</t>
  </si>
  <si>
    <t>aESGBOND</t>
  </si>
  <si>
    <t>aBEGBOND</t>
  </si>
  <si>
    <t>aDKGBOND</t>
  </si>
  <si>
    <t>aFIGBOND</t>
  </si>
  <si>
    <t>aIEGBOND</t>
  </si>
  <si>
    <t>aITGBOND</t>
  </si>
  <si>
    <t>aNLGBOND</t>
  </si>
  <si>
    <t>aPTGBOND</t>
  </si>
  <si>
    <t>aSEGBOND</t>
  </si>
  <si>
    <t>aGBGBOND</t>
  </si>
  <si>
    <t>aXZGBOND/CA</t>
  </si>
  <si>
    <t>Oil</t>
  </si>
  <si>
    <t>Invalid field(s).</t>
  </si>
  <si>
    <t>WTI</t>
  </si>
  <si>
    <t>EUR=</t>
  </si>
  <si>
    <t>EURUSD</t>
  </si>
  <si>
    <t>.TRCCRBCL</t>
  </si>
  <si>
    <t>0#FRBMK=</t>
  </si>
  <si>
    <t>.TRXVFRGOV10E</t>
  </si>
  <si>
    <t>FR10YT=RR</t>
  </si>
  <si>
    <t>Timestamp</t>
  </si>
  <si>
    <t>10 Year</t>
  </si>
  <si>
    <t>GR10YT=RR</t>
  </si>
  <si>
    <t>IT10YT=RR</t>
  </si>
  <si>
    <t>AT10YT=RR</t>
  </si>
  <si>
    <t>BE10YT=RR</t>
  </si>
  <si>
    <t>DK10YT=RR</t>
  </si>
  <si>
    <t>FI10YT=RR</t>
  </si>
  <si>
    <t>DE10YT=RR</t>
  </si>
  <si>
    <t>IE10YT=RR</t>
  </si>
  <si>
    <t>NL10YT=RR</t>
  </si>
  <si>
    <t>PT10YT=RR</t>
  </si>
  <si>
    <t>ES10YT=RR</t>
  </si>
  <si>
    <t>SE10YT=RR</t>
  </si>
  <si>
    <t>GB10YT=RR</t>
  </si>
  <si>
    <t>EU10YT=RR</t>
  </si>
  <si>
    <t>Trade Close</t>
  </si>
  <si>
    <t>WTC-</t>
  </si>
  <si>
    <t>WTM-</t>
  </si>
  <si>
    <t>Metals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</si>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</sst>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;\-#,##0.000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1" fillId="0" borderId="0" xfId="0" applyNumberFormat="1" applyFont="1" applyAlignment="1">
      <alignment horizontal="right" wrapText="1"/>
    </xf>
    <xf numFmtId="2" fontId="0" fillId="0" borderId="0" xfId="0" applyNumberFormat="1"/>
    <xf numFmtId="0" fontId="0" fillId="0" borderId="0" xfId="0" quotePrefix="1"/>
    <xf numFmtId="1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19:29:26</v>
        <stp/>
        <stp>{391567EC-64EF-4E50-B927-7584CAC4B111}_x0000_</stp>
        <tr r="R2" s="7"/>
      </tp>
      <tp t="s">
        <v>Updated at 19:29:26</v>
        <stp/>
        <stp>{6CCE36EE-C67A-4245-B79D-14C09E6A2272}_x0000_</stp>
        <tr r="G2" s="1"/>
      </tp>
      <tp t="s">
        <v>Updated at 19:29:26</v>
        <stp/>
        <stp>{3FA0D857-B391-4667-A410-EBB7F9E8384B}_x0000_</stp>
        <tr r="G2" s="9"/>
      </tp>
      <tp t="s">
        <v>Updated at 19:29:26</v>
        <stp/>
        <stp>{3F36BAD0-BF60-427E-8EA5-821E191B1889}_x0000_</stp>
        <tr r="G2" s="3"/>
      </tp>
      <tp t="s">
        <v>Updated at 19:29:01</v>
        <stp/>
        <stp>{4780474A-3E7C-4F02-B4ED-6EF15198264D}_x0000_</stp>
        <tr r="F2" s="2"/>
      </tp>
      <tp t="s">
        <v>Updated at 19:29:26</v>
        <stp/>
        <stp>{D86E1CCD-FF61-4897-A5F4-0A64552E31A1}_x0000_</stp>
        <tr r="G2" s="6"/>
      </tp>
      <tp t="s">
        <v>Updated at 19:29:26</v>
        <stp/>
        <stp>{F987341B-51CF-4454-BB1A-48E2B802FE05}_x0000_</stp>
        <tr r="F2" s="7"/>
      </tp>
      <tp t="s">
        <v>Updated at 19:29:26</v>
        <stp/>
        <stp>{441740A0-FE63-4543-B3EA-1001F1817996}_x0000_</stp>
        <tr r="G2" s="8"/>
      </tp>
      <tp t="s">
        <v>Updated at 19:29:02</v>
        <stp/>
        <stp>{A7B78C97-C8A4-4863-9C36-0AD398343587}_x0000_</stp>
        <tr r="J2" s="7"/>
      </tp>
      <tp t="s">
        <v>Updated at 19:29:02</v>
        <stp/>
        <stp>{53853894-D346-4C93-A52F-A07A38F16A59}_x0000_</stp>
        <tr r="N2" s="7"/>
      </tp>
      <tp t="s">
        <v>Updated at 19:29:26</v>
        <stp/>
        <stp>{94D248B7-3E1C-4A27-9748-DCD417C9BF38}_x0000_</stp>
        <tr r="G2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volatileDependencies" Target="volatileDependenci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15"/>
  <sheetViews>
    <sheetView topLeftCell="A10" workbookViewId="0">
      <selection activeCell="H6" sqref="H6:H77"/>
    </sheetView>
  </sheetViews>
  <sheetFormatPr defaultRowHeight="15" x14ac:dyDescent="0.25"/>
  <cols>
    <col min="3" max="3" width="11" customWidth="1"/>
    <col min="8" max="8" width="11.28515625" customWidth="1"/>
  </cols>
  <sheetData>
    <row r="1" spans="2:38" x14ac:dyDescent="0.25">
      <c r="B1" t="s">
        <v>41</v>
      </c>
    </row>
    <row r="2" spans="2:38" x14ac:dyDescent="0.25">
      <c r="B2" t="s">
        <v>1</v>
      </c>
      <c r="C2" t="s">
        <v>0</v>
      </c>
      <c r="G2" t="str">
        <f>_xll.RHistory($C$2:$C$31,"ECONOMIC.Timestamp;ECONOMIC.Value","START:05-Sep-1999 END:05-Mar-2018 CODE:MULTI INTERVAL:1Q",,"SORT:ASC TSREPEAT:NO CH:In",H3)</f>
        <v>Updated at 19:29:26</v>
      </c>
    </row>
    <row r="3" spans="2:38" x14ac:dyDescent="0.25">
      <c r="C3" t="s">
        <v>23</v>
      </c>
      <c r="I3" t="s">
        <v>0</v>
      </c>
      <c r="J3" t="s">
        <v>23</v>
      </c>
      <c r="K3" t="s">
        <v>2</v>
      </c>
      <c r="L3" t="s">
        <v>24</v>
      </c>
      <c r="M3" t="s">
        <v>3</v>
      </c>
      <c r="N3" t="s">
        <v>25</v>
      </c>
      <c r="O3" t="s">
        <v>26</v>
      </c>
      <c r="P3" t="s">
        <v>16</v>
      </c>
      <c r="Q3" t="s">
        <v>17</v>
      </c>
      <c r="R3" t="s">
        <v>20</v>
      </c>
      <c r="S3" t="s">
        <v>4</v>
      </c>
      <c r="T3" t="s">
        <v>21</v>
      </c>
      <c r="U3" t="s">
        <v>8</v>
      </c>
      <c r="V3" t="s">
        <v>36</v>
      </c>
      <c r="W3" t="s">
        <v>10</v>
      </c>
      <c r="X3" t="s">
        <v>37</v>
      </c>
      <c r="Y3" t="s">
        <v>11</v>
      </c>
      <c r="Z3" t="s">
        <v>38</v>
      </c>
      <c r="AA3" t="s">
        <v>18</v>
      </c>
      <c r="AB3" t="s">
        <v>19</v>
      </c>
      <c r="AC3" t="s">
        <v>12</v>
      </c>
      <c r="AD3" t="s">
        <v>39</v>
      </c>
      <c r="AE3" t="s">
        <v>13</v>
      </c>
      <c r="AF3" t="s">
        <v>40</v>
      </c>
      <c r="AG3" t="s">
        <v>14</v>
      </c>
      <c r="AH3" t="s">
        <v>22</v>
      </c>
      <c r="AI3" t="s">
        <v>15</v>
      </c>
      <c r="AJ3" t="s">
        <v>43</v>
      </c>
      <c r="AK3" t="s">
        <v>44</v>
      </c>
      <c r="AL3" t="s">
        <v>62</v>
      </c>
    </row>
    <row r="4" spans="2:38" x14ac:dyDescent="0.25">
      <c r="B4" t="s">
        <v>5</v>
      </c>
      <c r="C4" s="1" t="s">
        <v>2</v>
      </c>
      <c r="H4" s="1">
        <v>36433</v>
      </c>
      <c r="I4">
        <v>61762300000</v>
      </c>
      <c r="J4">
        <v>82331779572.052979</v>
      </c>
      <c r="K4">
        <v>80843000000</v>
      </c>
      <c r="L4">
        <v>100266264850.96298</v>
      </c>
      <c r="M4">
        <v>404505000000</v>
      </c>
      <c r="N4">
        <v>71922156626.078888</v>
      </c>
      <c r="O4">
        <v>37426000000</v>
      </c>
      <c r="P4">
        <v>49659436500.726395</v>
      </c>
      <c r="Q4">
        <v>428199999999.99994</v>
      </c>
      <c r="R4">
        <v>568165732635.36194</v>
      </c>
      <c r="S4">
        <v>572950680000</v>
      </c>
      <c r="T4">
        <v>760231066945.65393</v>
      </c>
      <c r="U4">
        <v>45635905605.187698</v>
      </c>
      <c r="V4">
        <v>60552913924.917488</v>
      </c>
      <c r="W4">
        <v>31453000000</v>
      </c>
      <c r="X4">
        <v>38023547575.549194</v>
      </c>
      <c r="Y4">
        <v>375170400000</v>
      </c>
      <c r="Z4">
        <v>497802347452.36292</v>
      </c>
      <c r="AA4">
        <v>133706335714.29201</v>
      </c>
      <c r="AB4">
        <v>177410925243.11197</v>
      </c>
      <c r="AC4">
        <v>40313272000</v>
      </c>
      <c r="AD4">
        <v>53635056963.097191</v>
      </c>
      <c r="AE4">
        <v>275266158760.36798</v>
      </c>
      <c r="AF4">
        <v>743713000000</v>
      </c>
      <c r="AG4">
        <v>94870191615.225082</v>
      </c>
      <c r="AH4">
        <v>354641000000</v>
      </c>
      <c r="AI4">
        <v>508116622025.47589</v>
      </c>
      <c r="AJ4">
        <v>2050443000000</v>
      </c>
      <c r="AK4">
        <v>2720671296875.4097</v>
      </c>
      <c r="AL4">
        <v>2522499900000</v>
      </c>
    </row>
    <row r="5" spans="2:38" x14ac:dyDescent="0.25">
      <c r="C5" s="1" t="s">
        <v>24</v>
      </c>
      <c r="H5" s="1">
        <v>36525</v>
      </c>
      <c r="I5">
        <v>62254400000</v>
      </c>
      <c r="J5">
        <v>82889969938.434998</v>
      </c>
      <c r="K5">
        <v>81797000000</v>
      </c>
      <c r="L5">
        <v>101449472013.83199</v>
      </c>
      <c r="M5">
        <v>410163000000</v>
      </c>
      <c r="N5">
        <v>72928165358.209198</v>
      </c>
      <c r="O5">
        <v>37908000000</v>
      </c>
      <c r="P5">
        <v>50298987839.1903</v>
      </c>
      <c r="Q5">
        <v>433517999999.99994</v>
      </c>
      <c r="R5">
        <v>575222027278.41394</v>
      </c>
      <c r="S5">
        <v>580110120000</v>
      </c>
      <c r="T5">
        <v>769730713075.63696</v>
      </c>
      <c r="U5">
        <v>46366396995.727997</v>
      </c>
      <c r="V5">
        <v>61522181033.955688</v>
      </c>
      <c r="W5">
        <v>32174000000</v>
      </c>
      <c r="X5">
        <v>38895164839.465897</v>
      </c>
      <c r="Y5">
        <v>380487100000</v>
      </c>
      <c r="Z5">
        <v>504856917164.41888</v>
      </c>
      <c r="AA5">
        <v>135565683876.66798</v>
      </c>
      <c r="AB5">
        <v>179878038533.39798</v>
      </c>
      <c r="AC5">
        <v>40581928000</v>
      </c>
      <c r="AD5">
        <v>53992492099.185295</v>
      </c>
      <c r="AE5">
        <v>278505436277.06897</v>
      </c>
      <c r="AF5">
        <v>757317000000</v>
      </c>
      <c r="AG5">
        <v>96605557390.374283</v>
      </c>
      <c r="AH5">
        <v>359661000000</v>
      </c>
      <c r="AI5">
        <v>515309093969.12494</v>
      </c>
      <c r="AJ5">
        <v>2076456600000</v>
      </c>
      <c r="AK5">
        <v>2755187962224.5</v>
      </c>
      <c r="AL5">
        <v>2555724300000</v>
      </c>
    </row>
    <row r="6" spans="2:38" x14ac:dyDescent="0.25">
      <c r="B6" t="s">
        <v>6</v>
      </c>
      <c r="C6" s="1" t="s">
        <v>3</v>
      </c>
      <c r="H6" s="1">
        <v>36616</v>
      </c>
      <c r="I6">
        <v>63020300000</v>
      </c>
      <c r="J6">
        <v>83415578979.700394</v>
      </c>
      <c r="K6">
        <v>82408000000</v>
      </c>
      <c r="L6">
        <v>102207270312.06299</v>
      </c>
      <c r="M6">
        <v>414163000000</v>
      </c>
      <c r="N6">
        <v>73639376904.430603</v>
      </c>
      <c r="O6">
        <v>39187000000</v>
      </c>
      <c r="P6">
        <v>51996054565.114296</v>
      </c>
      <c r="Q6">
        <v>437845999999.99994</v>
      </c>
      <c r="R6">
        <v>580964720624.62097</v>
      </c>
      <c r="S6">
        <v>585560600000</v>
      </c>
      <c r="T6">
        <v>776962791455.86694</v>
      </c>
      <c r="U6">
        <v>46539969736.056496</v>
      </c>
      <c r="V6">
        <v>61752489495.362289</v>
      </c>
      <c r="W6">
        <v>32593000000</v>
      </c>
      <c r="X6">
        <v>39401694150.951492</v>
      </c>
      <c r="Y6">
        <v>384910900000</v>
      </c>
      <c r="Z6">
        <v>510726724656.32092</v>
      </c>
      <c r="AA6">
        <v>136627351325.664</v>
      </c>
      <c r="AB6">
        <v>181286733218.06396</v>
      </c>
      <c r="AC6">
        <v>41486548000</v>
      </c>
      <c r="AD6">
        <v>55196049707.457695</v>
      </c>
      <c r="AE6">
        <v>282946265593.46698</v>
      </c>
      <c r="AF6">
        <v>762763000000</v>
      </c>
      <c r="AG6">
        <v>97300264977.220993</v>
      </c>
      <c r="AH6">
        <v>363014000000</v>
      </c>
      <c r="AI6">
        <v>520113149432.68298</v>
      </c>
      <c r="AJ6">
        <v>2099828799999.9998</v>
      </c>
      <c r="AK6">
        <v>2786199833164.02</v>
      </c>
      <c r="AL6">
        <v>2583091900000</v>
      </c>
    </row>
    <row r="7" spans="2:38" x14ac:dyDescent="0.25">
      <c r="C7" s="1" t="s">
        <v>25</v>
      </c>
      <c r="H7" s="1">
        <v>36707</v>
      </c>
      <c r="I7">
        <v>63430600000</v>
      </c>
      <c r="J7">
        <v>84053889719.103897</v>
      </c>
      <c r="K7">
        <v>82950000000</v>
      </c>
      <c r="L7">
        <v>102879490733.73499</v>
      </c>
      <c r="M7">
        <v>418878000000</v>
      </c>
      <c r="N7">
        <v>74477717514.539185</v>
      </c>
      <c r="O7">
        <v>39100000000</v>
      </c>
      <c r="P7">
        <v>51880616875.391495</v>
      </c>
      <c r="Q7">
        <v>441607000000</v>
      </c>
      <c r="R7">
        <v>585955078682.63489</v>
      </c>
      <c r="S7">
        <v>591494909999.99988</v>
      </c>
      <c r="T7">
        <v>784836849346.65491</v>
      </c>
      <c r="U7">
        <v>46971012644.443001</v>
      </c>
      <c r="V7">
        <v>62324427397.839394</v>
      </c>
      <c r="W7">
        <v>33431000000</v>
      </c>
      <c r="X7">
        <v>40414752773.922592</v>
      </c>
      <c r="Y7">
        <v>387654500000</v>
      </c>
      <c r="Z7">
        <v>514367125179.5769</v>
      </c>
      <c r="AA7">
        <v>138125873417.97098</v>
      </c>
      <c r="AB7">
        <v>183275077221.90698</v>
      </c>
      <c r="AC7">
        <v>41245283000</v>
      </c>
      <c r="AD7">
        <v>54875057106.852089</v>
      </c>
      <c r="AE7">
        <v>286418251889.04095</v>
      </c>
      <c r="AF7">
        <v>779365000000</v>
      </c>
      <c r="AG7">
        <v>99418064344.982483</v>
      </c>
      <c r="AH7">
        <v>365623000000</v>
      </c>
      <c r="AI7">
        <v>523851228974.711</v>
      </c>
      <c r="AJ7">
        <v>2118577799999.9998</v>
      </c>
      <c r="AK7">
        <v>2811077318734.27</v>
      </c>
      <c r="AL7">
        <v>2606302000000</v>
      </c>
    </row>
    <row r="8" spans="2:38" x14ac:dyDescent="0.25">
      <c r="B8" t="s">
        <v>27</v>
      </c>
      <c r="C8" s="1" t="s">
        <v>26</v>
      </c>
      <c r="H8" s="1">
        <v>36799</v>
      </c>
      <c r="I8">
        <v>63767000000</v>
      </c>
      <c r="J8">
        <v>84435269742.046295</v>
      </c>
      <c r="K8">
        <v>83280000000</v>
      </c>
      <c r="L8">
        <v>103288776230.32498</v>
      </c>
      <c r="M8">
        <v>420035000000</v>
      </c>
      <c r="N8">
        <v>74683435454.283783</v>
      </c>
      <c r="O8">
        <v>39700000000</v>
      </c>
      <c r="P8">
        <v>52676738873.479393</v>
      </c>
      <c r="Q8">
        <v>444887999999.99994</v>
      </c>
      <c r="R8">
        <v>590308539142.17896</v>
      </c>
      <c r="S8">
        <v>590656359999.99988</v>
      </c>
      <c r="T8">
        <v>783724202510.8269</v>
      </c>
      <c r="U8">
        <v>47867865928.881302</v>
      </c>
      <c r="V8">
        <v>63514435112.503792</v>
      </c>
      <c r="W8">
        <v>34476000000</v>
      </c>
      <c r="X8">
        <v>41678053801.374596</v>
      </c>
      <c r="Y8">
        <v>389747100000</v>
      </c>
      <c r="Z8">
        <v>517143733334.90796</v>
      </c>
      <c r="AA8">
        <v>139334804738.30502</v>
      </c>
      <c r="AB8">
        <v>184879171919.06598</v>
      </c>
      <c r="AC8">
        <v>41822670000</v>
      </c>
      <c r="AD8">
        <v>55643245425.447388</v>
      </c>
      <c r="AE8">
        <v>289527011693.09198</v>
      </c>
      <c r="AF8">
        <v>786047000000</v>
      </c>
      <c r="AG8">
        <v>100270439683.81999</v>
      </c>
      <c r="AH8">
        <v>366706000000</v>
      </c>
      <c r="AI8">
        <v>525402911666.93695</v>
      </c>
      <c r="AJ8">
        <v>2130082700000.0002</v>
      </c>
      <c r="AK8">
        <v>2826342825360.5996</v>
      </c>
      <c r="AL8">
        <v>2619313600000</v>
      </c>
    </row>
    <row r="9" spans="2:38" x14ac:dyDescent="0.25">
      <c r="C9" s="1" t="s">
        <v>16</v>
      </c>
      <c r="H9" s="1">
        <v>36891</v>
      </c>
      <c r="I9">
        <v>64438800000</v>
      </c>
      <c r="J9">
        <v>85212029635.441986</v>
      </c>
      <c r="K9">
        <v>84018000000</v>
      </c>
      <c r="L9">
        <v>104204087431.78999</v>
      </c>
      <c r="M9">
        <v>424142000000</v>
      </c>
      <c r="N9">
        <v>75413671909.366684</v>
      </c>
      <c r="O9">
        <v>40102000000</v>
      </c>
      <c r="P9">
        <v>53210140612.198196</v>
      </c>
      <c r="Q9">
        <v>448270999999.99994</v>
      </c>
      <c r="R9">
        <v>594797340341.39697</v>
      </c>
      <c r="S9">
        <v>591107930000</v>
      </c>
      <c r="T9">
        <v>784323377195.28796</v>
      </c>
      <c r="U9">
        <v>48551160370.189796</v>
      </c>
      <c r="V9">
        <v>64421078005.665184</v>
      </c>
      <c r="W9">
        <v>34864000000</v>
      </c>
      <c r="X9">
        <v>42147107197.213196</v>
      </c>
      <c r="Y9">
        <v>395754000000</v>
      </c>
      <c r="Z9">
        <v>525114108718.76495</v>
      </c>
      <c r="AA9">
        <v>140786740406.34702</v>
      </c>
      <c r="AB9">
        <v>186805701794.29398</v>
      </c>
      <c r="AC9">
        <v>42140207000</v>
      </c>
      <c r="AD9">
        <v>56065714608.372795</v>
      </c>
      <c r="AE9">
        <v>292722185697.00195</v>
      </c>
      <c r="AF9">
        <v>788124000000</v>
      </c>
      <c r="AG9">
        <v>100535387839.87598</v>
      </c>
      <c r="AH9">
        <v>367475000000</v>
      </c>
      <c r="AI9">
        <v>526504706671.84998</v>
      </c>
      <c r="AJ9">
        <v>2146567299999.9998</v>
      </c>
      <c r="AK9">
        <v>2848215746510.0698</v>
      </c>
      <c r="AL9">
        <v>2636570300000</v>
      </c>
    </row>
    <row r="10" spans="2:38" x14ac:dyDescent="0.25">
      <c r="B10" t="s">
        <v>28</v>
      </c>
      <c r="C10" s="1" t="s">
        <v>17</v>
      </c>
      <c r="H10" s="1">
        <v>36981</v>
      </c>
      <c r="I10">
        <v>64296100000</v>
      </c>
      <c r="J10">
        <v>85586861985.555496</v>
      </c>
      <c r="K10">
        <v>83969000000</v>
      </c>
      <c r="L10">
        <v>104143314736.842</v>
      </c>
      <c r="M10">
        <v>419537000000</v>
      </c>
      <c r="N10">
        <v>74594889616.77919</v>
      </c>
      <c r="O10">
        <v>40422000000</v>
      </c>
      <c r="P10">
        <v>53634739011.178391</v>
      </c>
      <c r="Q10">
        <v>450363999999.99994</v>
      </c>
      <c r="R10">
        <v>597574479244.72693</v>
      </c>
      <c r="S10">
        <v>600767000000</v>
      </c>
      <c r="T10">
        <v>797139707375.40491</v>
      </c>
      <c r="U10">
        <v>49127862057.398994</v>
      </c>
      <c r="V10">
        <v>65186286171.534599</v>
      </c>
      <c r="W10">
        <v>35291000000</v>
      </c>
      <c r="X10">
        <v>42663307712.736694</v>
      </c>
      <c r="Y10">
        <v>397200300000</v>
      </c>
      <c r="Z10">
        <v>527033160795.15497</v>
      </c>
      <c r="AA10">
        <v>141129338002.42001</v>
      </c>
      <c r="AB10">
        <v>187260284265.50299</v>
      </c>
      <c r="AC10">
        <v>42040076000</v>
      </c>
      <c r="AD10">
        <v>55932494663.120689</v>
      </c>
      <c r="AE10">
        <v>295644491625.83899</v>
      </c>
      <c r="AF10">
        <v>786237000000</v>
      </c>
      <c r="AG10">
        <v>100294676635.98698</v>
      </c>
      <c r="AH10">
        <v>371191000000</v>
      </c>
      <c r="AI10">
        <v>531828855226.15295</v>
      </c>
      <c r="AJ10">
        <v>2164407900000</v>
      </c>
      <c r="AK10">
        <v>2871887903375.2095</v>
      </c>
      <c r="AL10">
        <v>2657305200000</v>
      </c>
    </row>
    <row r="11" spans="2:38" x14ac:dyDescent="0.25">
      <c r="C11" s="1" t="s">
        <v>20</v>
      </c>
      <c r="H11" s="1">
        <v>37072</v>
      </c>
      <c r="I11">
        <v>64197000000</v>
      </c>
      <c r="J11">
        <v>85177425532.349686</v>
      </c>
      <c r="K11">
        <v>83920000000</v>
      </c>
      <c r="L11">
        <v>104082542041.89299</v>
      </c>
      <c r="M11">
        <v>421585000000</v>
      </c>
      <c r="N11">
        <v>74959029928.44458</v>
      </c>
      <c r="O11">
        <v>40435000000</v>
      </c>
      <c r="P11">
        <v>53651988321.136993</v>
      </c>
      <c r="Q11">
        <v>451535999999.99994</v>
      </c>
      <c r="R11">
        <v>599129570880.99194</v>
      </c>
      <c r="S11">
        <v>601282990000</v>
      </c>
      <c r="T11">
        <v>797824359025.06091</v>
      </c>
      <c r="U11">
        <v>49013765390.222397</v>
      </c>
      <c r="V11">
        <v>65034894727.12159</v>
      </c>
      <c r="W11">
        <v>35723000000</v>
      </c>
      <c r="X11">
        <v>43185552730.78389</v>
      </c>
      <c r="Y11">
        <v>396118300000</v>
      </c>
      <c r="Z11">
        <v>525597487458.60388</v>
      </c>
      <c r="AA11">
        <v>141699237398.63602</v>
      </c>
      <c r="AB11">
        <v>188016466675.54398</v>
      </c>
      <c r="AC11">
        <v>42397746000</v>
      </c>
      <c r="AD11">
        <v>56408359058.945297</v>
      </c>
      <c r="AE11">
        <v>297993451888.39294</v>
      </c>
      <c r="AF11">
        <v>789716000000</v>
      </c>
      <c r="AG11">
        <v>100738467986.45299</v>
      </c>
      <c r="AH11">
        <v>374262000000</v>
      </c>
      <c r="AI11">
        <v>536228871429.13092</v>
      </c>
      <c r="AJ11">
        <v>2167901799999.9998</v>
      </c>
      <c r="AK11">
        <v>2876523854457.0796</v>
      </c>
      <c r="AL11">
        <v>2665197900000</v>
      </c>
    </row>
    <row r="12" spans="2:38" x14ac:dyDescent="0.25">
      <c r="B12" t="s">
        <v>7</v>
      </c>
      <c r="C12" s="1" t="s">
        <v>4</v>
      </c>
      <c r="H12" s="1">
        <v>37164</v>
      </c>
      <c r="I12">
        <v>64352100000</v>
      </c>
      <c r="J12">
        <v>85000631752.885681</v>
      </c>
      <c r="K12">
        <v>83748000000</v>
      </c>
      <c r="L12">
        <v>103869217480.03499</v>
      </c>
      <c r="M12">
        <v>425370000000</v>
      </c>
      <c r="N12">
        <v>75632013854.056686</v>
      </c>
      <c r="O12">
        <v>40722000000</v>
      </c>
      <c r="P12">
        <v>54032800010.222397</v>
      </c>
      <c r="Q12">
        <v>452815999999.99994</v>
      </c>
      <c r="R12">
        <v>600827964476.91296</v>
      </c>
      <c r="S12">
        <v>599541450000</v>
      </c>
      <c r="T12">
        <v>795513561850.81091</v>
      </c>
      <c r="U12">
        <v>49815182558.135796</v>
      </c>
      <c r="V12">
        <v>66098271122.156792</v>
      </c>
      <c r="W12">
        <v>35829000000</v>
      </c>
      <c r="X12">
        <v>43313696184.286194</v>
      </c>
      <c r="Y12">
        <v>394439100000</v>
      </c>
      <c r="Z12">
        <v>523369407359.9549</v>
      </c>
      <c r="AA12">
        <v>141818988463.79099</v>
      </c>
      <c r="AB12">
        <v>188175360770.98499</v>
      </c>
      <c r="AC12">
        <v>42451722000</v>
      </c>
      <c r="AD12">
        <v>56480171781.927399</v>
      </c>
      <c r="AE12">
        <v>300959861330.02094</v>
      </c>
      <c r="AF12">
        <v>794509000000</v>
      </c>
      <c r="AG12">
        <v>101349876995.58998</v>
      </c>
      <c r="AH12">
        <v>376671000000</v>
      </c>
      <c r="AI12">
        <v>539680398304.08197</v>
      </c>
      <c r="AJ12">
        <v>2169280700000.0002</v>
      </c>
      <c r="AK12">
        <v>2878353475495.6797</v>
      </c>
      <c r="AL12">
        <v>2670598000000</v>
      </c>
    </row>
    <row r="13" spans="2:38" x14ac:dyDescent="0.25">
      <c r="C13" s="1" t="s">
        <v>21</v>
      </c>
      <c r="H13" s="1">
        <v>37256</v>
      </c>
      <c r="I13">
        <v>64723000000</v>
      </c>
      <c r="J13">
        <v>85623688184.061386</v>
      </c>
      <c r="K13">
        <v>83699000000</v>
      </c>
      <c r="L13">
        <v>103808444785.08598</v>
      </c>
      <c r="M13">
        <v>424531000000</v>
      </c>
      <c r="N13">
        <v>75482837232.236694</v>
      </c>
      <c r="O13">
        <v>40591000000</v>
      </c>
      <c r="P13">
        <v>53858980040.639793</v>
      </c>
      <c r="Q13">
        <v>452879999999.99994</v>
      </c>
      <c r="R13">
        <v>600912884156.70886</v>
      </c>
      <c r="S13">
        <v>600250959999.99988</v>
      </c>
      <c r="T13">
        <v>796454989382.24988</v>
      </c>
      <c r="U13">
        <v>49931490640.791199</v>
      </c>
      <c r="V13">
        <v>66252596827.41909</v>
      </c>
      <c r="W13">
        <v>36421000000</v>
      </c>
      <c r="X13">
        <v>44029365283.091499</v>
      </c>
      <c r="Y13">
        <v>394633400000</v>
      </c>
      <c r="Z13">
        <v>523627218200.33588</v>
      </c>
      <c r="AA13">
        <v>142010586135.15298</v>
      </c>
      <c r="AB13">
        <v>188429585972.57397</v>
      </c>
      <c r="AC13">
        <v>43044551000</v>
      </c>
      <c r="AD13">
        <v>57268905010.6362</v>
      </c>
      <c r="AE13">
        <v>303092965375.49994</v>
      </c>
      <c r="AF13">
        <v>799271000000</v>
      </c>
      <c r="AG13">
        <v>101957331554.63499</v>
      </c>
      <c r="AH13">
        <v>377910000000</v>
      </c>
      <c r="AI13">
        <v>541455592076.62793</v>
      </c>
      <c r="AJ13">
        <v>2173980000000</v>
      </c>
      <c r="AK13">
        <v>2884588835671.7095</v>
      </c>
      <c r="AL13">
        <v>2676737700000</v>
      </c>
    </row>
    <row r="14" spans="2:38" x14ac:dyDescent="0.25">
      <c r="B14" t="s">
        <v>9</v>
      </c>
      <c r="C14" s="1" t="s">
        <v>8</v>
      </c>
      <c r="H14" s="1">
        <v>37346</v>
      </c>
      <c r="I14">
        <v>65000400000</v>
      </c>
      <c r="J14">
        <v>86575162410.092896</v>
      </c>
      <c r="K14">
        <v>84478000000</v>
      </c>
      <c r="L14">
        <v>104774606608.85498</v>
      </c>
      <c r="M14">
        <v>424389000000</v>
      </c>
      <c r="N14">
        <v>75457589222.345795</v>
      </c>
      <c r="O14">
        <v>40800000000</v>
      </c>
      <c r="P14">
        <v>54136295869.973793</v>
      </c>
      <c r="Q14">
        <v>454666999999.99994</v>
      </c>
      <c r="R14">
        <v>603284000841.01392</v>
      </c>
      <c r="S14">
        <v>598396499999.99988</v>
      </c>
      <c r="T14">
        <v>793994362047.95984</v>
      </c>
      <c r="U14">
        <v>50353000736.064301</v>
      </c>
      <c r="V14">
        <v>66811885926.190788</v>
      </c>
      <c r="W14">
        <v>37341000000</v>
      </c>
      <c r="X14">
        <v>45141553747.451195</v>
      </c>
      <c r="Y14">
        <v>394309800000</v>
      </c>
      <c r="Z14">
        <v>523197843069.36688</v>
      </c>
      <c r="AA14">
        <v>141295609659.26498</v>
      </c>
      <c r="AB14">
        <v>187480905138.29199</v>
      </c>
      <c r="AC14">
        <v>43154639000</v>
      </c>
      <c r="AD14">
        <v>57415372311.800797</v>
      </c>
      <c r="AE14">
        <v>304817663721.22998</v>
      </c>
      <c r="AF14">
        <v>798986000000</v>
      </c>
      <c r="AG14">
        <v>101920976126.38499</v>
      </c>
      <c r="AH14">
        <v>379733000000</v>
      </c>
      <c r="AI14">
        <v>544067519637.04089</v>
      </c>
      <c r="AJ14">
        <v>2177021400000</v>
      </c>
      <c r="AK14">
        <v>2888624378080.0098</v>
      </c>
      <c r="AL14">
        <v>2681670100000</v>
      </c>
    </row>
    <row r="15" spans="2:38" x14ac:dyDescent="0.25">
      <c r="C15" s="1" t="s">
        <v>36</v>
      </c>
      <c r="H15" s="1">
        <v>37437</v>
      </c>
      <c r="I15">
        <v>65248000000</v>
      </c>
      <c r="J15">
        <v>86556727574.172394</v>
      </c>
      <c r="K15">
        <v>85220000000</v>
      </c>
      <c r="L15">
        <v>105694878846.64198</v>
      </c>
      <c r="M15">
        <v>424347000000</v>
      </c>
      <c r="N15">
        <v>75450121501.110489</v>
      </c>
      <c r="O15">
        <v>41300000000</v>
      </c>
      <c r="P15">
        <v>54799730868.380295</v>
      </c>
      <c r="Q15">
        <v>456334999999.99994</v>
      </c>
      <c r="R15">
        <v>605497219995.69788</v>
      </c>
      <c r="S15">
        <v>599944589999.99988</v>
      </c>
      <c r="T15">
        <v>796048476221.32593</v>
      </c>
      <c r="U15">
        <v>51481584977.659203</v>
      </c>
      <c r="V15">
        <v>68309370495.239082</v>
      </c>
      <c r="W15">
        <v>37637000000</v>
      </c>
      <c r="X15">
        <v>45499388296.853897</v>
      </c>
      <c r="Y15">
        <v>396248900000</v>
      </c>
      <c r="Z15">
        <v>525770776680.18793</v>
      </c>
      <c r="AA15">
        <v>141745115284.285</v>
      </c>
      <c r="AB15">
        <v>188077340665.52896</v>
      </c>
      <c r="AC15">
        <v>42959163000</v>
      </c>
      <c r="AD15">
        <v>57155299986.366196</v>
      </c>
      <c r="AE15">
        <v>307109253560.64093</v>
      </c>
      <c r="AF15">
        <v>809989000000</v>
      </c>
      <c r="AG15">
        <v>103324550782.65999</v>
      </c>
      <c r="AH15">
        <v>382456000000</v>
      </c>
      <c r="AI15">
        <v>547968934199.30396</v>
      </c>
      <c r="AJ15">
        <v>2187415100000</v>
      </c>
      <c r="AK15">
        <v>2902415466765.8896</v>
      </c>
      <c r="AL15">
        <v>2695866800000</v>
      </c>
    </row>
    <row r="16" spans="2:38" x14ac:dyDescent="0.25">
      <c r="B16" t="s">
        <v>29</v>
      </c>
      <c r="C16" s="1" t="s">
        <v>10</v>
      </c>
      <c r="H16" s="1">
        <v>37529</v>
      </c>
      <c r="I16">
        <v>65478700000</v>
      </c>
      <c r="J16">
        <v>86831384722.9776</v>
      </c>
      <c r="K16">
        <v>85670000000</v>
      </c>
      <c r="L16">
        <v>106252995432.90099</v>
      </c>
      <c r="M16">
        <v>425790000000</v>
      </c>
      <c r="N16">
        <v>75706691066.409897</v>
      </c>
      <c r="O16">
        <v>41197000000</v>
      </c>
      <c r="P16">
        <v>54663063258.708588</v>
      </c>
      <c r="Q16">
        <v>458057999999.99994</v>
      </c>
      <c r="R16">
        <v>607783417000.20691</v>
      </c>
      <c r="S16">
        <v>602782680000</v>
      </c>
      <c r="T16">
        <v>799814252690.58191</v>
      </c>
      <c r="U16">
        <v>51770723277.132797</v>
      </c>
      <c r="V16">
        <v>68693019429.740196</v>
      </c>
      <c r="W16">
        <v>38492000000</v>
      </c>
      <c r="X16">
        <v>46532998228.405594</v>
      </c>
      <c r="Y16">
        <v>397100500000</v>
      </c>
      <c r="Z16">
        <v>526900739169.474</v>
      </c>
      <c r="AA16">
        <v>142097759058.608</v>
      </c>
      <c r="AB16">
        <v>188545253109.24097</v>
      </c>
      <c r="AC16">
        <v>42697535000</v>
      </c>
      <c r="AD16">
        <v>56807215298.942596</v>
      </c>
      <c r="AE16">
        <v>308967338140.17896</v>
      </c>
      <c r="AF16">
        <v>811538000000</v>
      </c>
      <c r="AG16">
        <v>103522145724.27299</v>
      </c>
      <c r="AH16">
        <v>385535000000</v>
      </c>
      <c r="AI16">
        <v>552380412508.96497</v>
      </c>
      <c r="AJ16">
        <v>2196297299999.9998</v>
      </c>
      <c r="AK16">
        <v>2914200991451.5801</v>
      </c>
      <c r="AL16">
        <v>2708473700000</v>
      </c>
    </row>
    <row r="17" spans="2:38" x14ac:dyDescent="0.25">
      <c r="C17" s="1" t="s">
        <v>37</v>
      </c>
      <c r="H17" s="1">
        <v>37621</v>
      </c>
      <c r="I17">
        <v>65681399999.999992</v>
      </c>
      <c r="J17">
        <v>87063556311.487396</v>
      </c>
      <c r="K17">
        <v>85936000000</v>
      </c>
      <c r="L17">
        <v>106582904348.33398</v>
      </c>
      <c r="M17">
        <v>424384000000</v>
      </c>
      <c r="N17">
        <v>75456700207.913086</v>
      </c>
      <c r="O17">
        <v>41598000000</v>
      </c>
      <c r="P17">
        <v>55195138127.430595</v>
      </c>
      <c r="Q17">
        <v>457958000000</v>
      </c>
      <c r="R17">
        <v>607650730000.52588</v>
      </c>
      <c r="S17">
        <v>601492619999.99988</v>
      </c>
      <c r="T17">
        <v>798102510782.49292</v>
      </c>
      <c r="U17">
        <v>52173977736.221298</v>
      </c>
      <c r="V17">
        <v>69228085672.5858</v>
      </c>
      <c r="W17">
        <v>38848000000</v>
      </c>
      <c r="X17">
        <v>46963366808.092598</v>
      </c>
      <c r="Y17">
        <v>398641600000</v>
      </c>
      <c r="Z17">
        <v>528945578521.56189</v>
      </c>
      <c r="AA17">
        <v>142106695997.84201</v>
      </c>
      <c r="AB17">
        <v>188557111265.77399</v>
      </c>
      <c r="AC17">
        <v>42429204000</v>
      </c>
      <c r="AD17">
        <v>56450212561.234695</v>
      </c>
      <c r="AE17">
        <v>311287613191.16095</v>
      </c>
      <c r="AF17">
        <v>815252000000</v>
      </c>
      <c r="AG17">
        <v>103995914357.683</v>
      </c>
      <c r="AH17">
        <v>389179000000</v>
      </c>
      <c r="AI17">
        <v>557601402103.11987</v>
      </c>
      <c r="AJ17">
        <v>2199586400000</v>
      </c>
      <c r="AK17">
        <v>2918565199558.0996</v>
      </c>
      <c r="AL17">
        <v>2716327500000</v>
      </c>
    </row>
    <row r="18" spans="2:38" x14ac:dyDescent="0.25">
      <c r="B18" t="s">
        <v>30</v>
      </c>
      <c r="C18" s="1" t="s">
        <v>11</v>
      </c>
      <c r="H18" s="1">
        <v>37711</v>
      </c>
      <c r="I18">
        <v>65628300000</v>
      </c>
      <c r="J18">
        <v>87109219549.889191</v>
      </c>
      <c r="K18">
        <v>85597000000</v>
      </c>
      <c r="L18">
        <v>106162456520.019</v>
      </c>
      <c r="M18">
        <v>426659000000</v>
      </c>
      <c r="N18">
        <v>75861201774.826492</v>
      </c>
      <c r="O18">
        <v>41234000000</v>
      </c>
      <c r="P18">
        <v>54712157448.590698</v>
      </c>
      <c r="Q18">
        <v>458809999999.99994</v>
      </c>
      <c r="R18">
        <v>608781223237.80994</v>
      </c>
      <c r="S18">
        <v>594203880000</v>
      </c>
      <c r="T18">
        <v>788431300361.9209</v>
      </c>
      <c r="U18">
        <v>53271599927.522202</v>
      </c>
      <c r="V18">
        <v>70684487626.059189</v>
      </c>
      <c r="W18">
        <v>38246000000</v>
      </c>
      <c r="X18">
        <v>46235608704.239799</v>
      </c>
      <c r="Y18">
        <v>397450200000</v>
      </c>
      <c r="Z18">
        <v>527364745607.35901</v>
      </c>
      <c r="AA18">
        <v>142436313147.651</v>
      </c>
      <c r="AB18">
        <v>188994470372.29099</v>
      </c>
      <c r="AC18">
        <v>42455436000</v>
      </c>
      <c r="AD18">
        <v>56485113097.570587</v>
      </c>
      <c r="AE18">
        <v>314359440785.31396</v>
      </c>
      <c r="AF18">
        <v>824984000000</v>
      </c>
      <c r="AG18">
        <v>105237356560.25198</v>
      </c>
      <c r="AH18">
        <v>391597000000</v>
      </c>
      <c r="AI18">
        <v>561065823848.08899</v>
      </c>
      <c r="AJ18">
        <v>2194132900000</v>
      </c>
      <c r="AK18">
        <v>2911329114030.4795</v>
      </c>
      <c r="AL18">
        <v>2715050500000</v>
      </c>
    </row>
    <row r="19" spans="2:38" x14ac:dyDescent="0.25">
      <c r="C19" s="1" t="s">
        <v>38</v>
      </c>
      <c r="H19" s="1">
        <v>37802</v>
      </c>
      <c r="I19">
        <v>65774399999.999992</v>
      </c>
      <c r="J19">
        <v>87203573493.522095</v>
      </c>
      <c r="K19">
        <v>85683000000</v>
      </c>
      <c r="L19">
        <v>106269118800.94798</v>
      </c>
      <c r="M19">
        <v>422691000000</v>
      </c>
      <c r="N19">
        <v>75155679920.974792</v>
      </c>
      <c r="O19">
        <v>41946000000</v>
      </c>
      <c r="P19">
        <v>55656888886.321594</v>
      </c>
      <c r="Q19">
        <v>457956999999.99994</v>
      </c>
      <c r="R19">
        <v>607649403130.52893</v>
      </c>
      <c r="S19">
        <v>594332909999.99988</v>
      </c>
      <c r="T19">
        <v>788602506397.60986</v>
      </c>
      <c r="U19">
        <v>54208727337.397003</v>
      </c>
      <c r="V19">
        <v>71927933869.413193</v>
      </c>
      <c r="W19">
        <v>38515000000</v>
      </c>
      <c r="X19">
        <v>46560802940.014587</v>
      </c>
      <c r="Y19">
        <v>396197400000</v>
      </c>
      <c r="Z19">
        <v>525702442875.35187</v>
      </c>
      <c r="AA19">
        <v>142019965619.51099</v>
      </c>
      <c r="AB19">
        <v>188442031328.95499</v>
      </c>
      <c r="AC19">
        <v>42115699000</v>
      </c>
      <c r="AD19">
        <v>56033107779.136696</v>
      </c>
      <c r="AE19">
        <v>316493979091.37097</v>
      </c>
      <c r="AF19">
        <v>821609000000</v>
      </c>
      <c r="AG19">
        <v>104806831752.02499</v>
      </c>
      <c r="AH19">
        <v>395145000000</v>
      </c>
      <c r="AI19">
        <v>566149268162.04688</v>
      </c>
      <c r="AJ19">
        <v>2195507900000</v>
      </c>
      <c r="AK19">
        <v>2913153560276.0996</v>
      </c>
      <c r="AL19">
        <v>2720012000000</v>
      </c>
    </row>
    <row r="20" spans="2:38" x14ac:dyDescent="0.25">
      <c r="B20" t="s">
        <v>33</v>
      </c>
      <c r="C20" s="1" t="s">
        <v>18</v>
      </c>
      <c r="H20" s="1">
        <v>37894</v>
      </c>
      <c r="I20">
        <v>66147899999.999992</v>
      </c>
      <c r="J20">
        <v>87782434336.583176</v>
      </c>
      <c r="K20">
        <v>86013000000</v>
      </c>
      <c r="L20">
        <v>106678404297.53798</v>
      </c>
      <c r="M20">
        <v>424142000000</v>
      </c>
      <c r="N20">
        <v>75413671909.366684</v>
      </c>
      <c r="O20">
        <v>42432000000</v>
      </c>
      <c r="P20">
        <v>56301747704.772697</v>
      </c>
      <c r="Q20">
        <v>461211999999.99994</v>
      </c>
      <c r="R20">
        <v>611968364970.15491</v>
      </c>
      <c r="S20">
        <v>597300010000</v>
      </c>
      <c r="T20">
        <v>792539462365.15393</v>
      </c>
      <c r="U20">
        <v>54540944104.062401</v>
      </c>
      <c r="V20">
        <v>72368742329.539795</v>
      </c>
      <c r="W20">
        <v>39123000000</v>
      </c>
      <c r="X20">
        <v>47295814446.89579</v>
      </c>
      <c r="Y20">
        <v>396651900000</v>
      </c>
      <c r="Z20">
        <v>526305505288.90289</v>
      </c>
      <c r="AA20">
        <v>142024471532.24701</v>
      </c>
      <c r="AB20">
        <v>188448010089.37198</v>
      </c>
      <c r="AC20">
        <v>42430791000</v>
      </c>
      <c r="AD20">
        <v>56452323995.786591</v>
      </c>
      <c r="AE20">
        <v>318666166737.61597</v>
      </c>
      <c r="AF20">
        <v>832783000000</v>
      </c>
      <c r="AG20">
        <v>106232219665.24998</v>
      </c>
      <c r="AH20">
        <v>399086000000</v>
      </c>
      <c r="AI20">
        <v>571795788466.81287</v>
      </c>
      <c r="AJ20">
        <v>2206798000000</v>
      </c>
      <c r="AK20">
        <v>2928134055227.1196</v>
      </c>
      <c r="AL20">
        <v>2736856900000</v>
      </c>
    </row>
    <row r="21" spans="2:38" x14ac:dyDescent="0.25">
      <c r="C21" s="1" t="s">
        <v>19</v>
      </c>
      <c r="H21" s="1">
        <v>37986</v>
      </c>
      <c r="I21">
        <v>66447000000</v>
      </c>
      <c r="J21">
        <v>88198772881.198578</v>
      </c>
      <c r="K21">
        <v>86654000000</v>
      </c>
      <c r="L21">
        <v>107473410368.187</v>
      </c>
      <c r="M21">
        <v>432044000000</v>
      </c>
      <c r="N21">
        <v>76818670318.9272</v>
      </c>
      <c r="O21">
        <v>42571000000</v>
      </c>
      <c r="P21">
        <v>56486182634.329697</v>
      </c>
      <c r="Q21">
        <v>464662999999.99994</v>
      </c>
      <c r="R21">
        <v>616547393329.15686</v>
      </c>
      <c r="S21">
        <v>599493129999.99988</v>
      </c>
      <c r="T21">
        <v>795449447492.56494</v>
      </c>
      <c r="U21">
        <v>55710586861.515404</v>
      </c>
      <c r="V21">
        <v>73920706211.39389</v>
      </c>
      <c r="W21">
        <v>41217000000</v>
      </c>
      <c r="X21">
        <v>49827252103.818794</v>
      </c>
      <c r="Y21">
        <v>399827200000</v>
      </c>
      <c r="Z21">
        <v>530518715589.784</v>
      </c>
      <c r="AA21">
        <v>142799179700.591</v>
      </c>
      <c r="AB21">
        <v>189475947114.23398</v>
      </c>
      <c r="AC21">
        <v>42638877000</v>
      </c>
      <c r="AD21">
        <v>56729173378.372597</v>
      </c>
      <c r="AE21">
        <v>321939149377.91296</v>
      </c>
      <c r="AF21">
        <v>837954000000</v>
      </c>
      <c r="AG21">
        <v>106891847452.90799</v>
      </c>
      <c r="AH21">
        <v>402191000000</v>
      </c>
      <c r="AI21">
        <v>576244518623.19397</v>
      </c>
      <c r="AJ21">
        <v>2223863100000</v>
      </c>
      <c r="AK21">
        <v>2950777224409.7295</v>
      </c>
      <c r="AL21">
        <v>2758349200000</v>
      </c>
    </row>
    <row r="22" spans="2:38" x14ac:dyDescent="0.25">
      <c r="B22" t="s">
        <v>31</v>
      </c>
      <c r="C22" s="1" t="s">
        <v>12</v>
      </c>
      <c r="H22" s="1">
        <v>38077</v>
      </c>
      <c r="I22">
        <v>67171000000</v>
      </c>
      <c r="J22">
        <v>89078286738.27478</v>
      </c>
      <c r="K22">
        <v>88004000000</v>
      </c>
      <c r="L22">
        <v>109147760126.96399</v>
      </c>
      <c r="M22">
        <v>434125000000</v>
      </c>
      <c r="N22">
        <v>77188678125.848892</v>
      </c>
      <c r="O22">
        <v>42959000000</v>
      </c>
      <c r="P22">
        <v>57001008193.093193</v>
      </c>
      <c r="Q22">
        <v>468980999999.99994</v>
      </c>
      <c r="R22">
        <v>622276817975.396</v>
      </c>
      <c r="S22">
        <v>599347949999.99988</v>
      </c>
      <c r="T22">
        <v>795256812506.42786</v>
      </c>
      <c r="U22">
        <v>56730238513.172798</v>
      </c>
      <c r="V22">
        <v>75273651395.178986</v>
      </c>
      <c r="W22">
        <v>41050000000</v>
      </c>
      <c r="X22">
        <v>49625365719.527397</v>
      </c>
      <c r="Y22">
        <v>401674800000</v>
      </c>
      <c r="Z22">
        <v>532970240595.896</v>
      </c>
      <c r="AA22">
        <v>144213916136.44202</v>
      </c>
      <c r="AB22">
        <v>191353118444.36298</v>
      </c>
      <c r="AC22">
        <v>43028565000</v>
      </c>
      <c r="AD22">
        <v>57247636332.15699</v>
      </c>
      <c r="AE22">
        <v>323895122241.93799</v>
      </c>
      <c r="AF22">
        <v>850784000000</v>
      </c>
      <c r="AG22">
        <v>108528479538.70299</v>
      </c>
      <c r="AH22">
        <v>404275000000</v>
      </c>
      <c r="AI22">
        <v>579230397414.14294</v>
      </c>
      <c r="AJ22">
        <v>2236800300000</v>
      </c>
      <c r="AK22">
        <v>2967943206932.4995</v>
      </c>
      <c r="AL22">
        <v>2774336000000</v>
      </c>
    </row>
    <row r="23" spans="2:38" x14ac:dyDescent="0.25">
      <c r="C23" s="1" t="s">
        <v>39</v>
      </c>
      <c r="H23" s="1">
        <v>38168</v>
      </c>
      <c r="I23">
        <v>67551300000</v>
      </c>
      <c r="J23">
        <v>89757519313.64209</v>
      </c>
      <c r="K23">
        <v>88867000000</v>
      </c>
      <c r="L23">
        <v>110218103713.49998</v>
      </c>
      <c r="M23">
        <v>436710000000</v>
      </c>
      <c r="N23">
        <v>77648298587.594482</v>
      </c>
      <c r="O23">
        <v>43408000000</v>
      </c>
      <c r="P23">
        <v>57596772821.662292</v>
      </c>
      <c r="Q23">
        <v>471535999999.99994</v>
      </c>
      <c r="R23">
        <v>625666970817.25391</v>
      </c>
      <c r="S23">
        <v>601411979999.99988</v>
      </c>
      <c r="T23">
        <v>797995511985.94983</v>
      </c>
      <c r="U23">
        <v>56704212194.3433</v>
      </c>
      <c r="V23">
        <v>75239117853.59668</v>
      </c>
      <c r="W23">
        <v>41874000000</v>
      </c>
      <c r="X23">
        <v>50621499735.432198</v>
      </c>
      <c r="Y23">
        <v>402981000000</v>
      </c>
      <c r="Z23">
        <v>534703398185.73297</v>
      </c>
      <c r="AA23">
        <v>144736482209.49399</v>
      </c>
      <c r="AB23">
        <v>192046495688.04797</v>
      </c>
      <c r="AC23">
        <v>43289841000</v>
      </c>
      <c r="AD23">
        <v>57595252698.873398</v>
      </c>
      <c r="AE23">
        <v>326406871080.15997</v>
      </c>
      <c r="AF23">
        <v>856979000000</v>
      </c>
      <c r="AG23">
        <v>109318731742.24998</v>
      </c>
      <c r="AH23">
        <v>405981000000</v>
      </c>
      <c r="AI23">
        <v>581674691664.31592</v>
      </c>
      <c r="AJ23">
        <v>2248232500000</v>
      </c>
      <c r="AK23">
        <v>2983112250110.0693</v>
      </c>
      <c r="AL23">
        <v>2788187800000</v>
      </c>
    </row>
    <row r="24" spans="2:38" x14ac:dyDescent="0.25">
      <c r="B24" t="s">
        <v>32</v>
      </c>
      <c r="C24" s="1" t="s">
        <v>13</v>
      </c>
      <c r="H24" s="1">
        <v>38260</v>
      </c>
      <c r="I24">
        <v>67937000000</v>
      </c>
      <c r="J24">
        <v>90591513294.077087</v>
      </c>
      <c r="K24">
        <v>89644000000</v>
      </c>
      <c r="L24">
        <v>111181785019.10698</v>
      </c>
      <c r="M24">
        <v>437739000000</v>
      </c>
      <c r="N24">
        <v>77831257757.859985</v>
      </c>
      <c r="O24">
        <v>43796000000</v>
      </c>
      <c r="P24">
        <v>58111598380.425789</v>
      </c>
      <c r="Q24">
        <v>473306999999.99994</v>
      </c>
      <c r="R24">
        <v>628016857581.60986</v>
      </c>
      <c r="S24">
        <v>600315420000</v>
      </c>
      <c r="T24">
        <v>796540519422.2439</v>
      </c>
      <c r="U24">
        <v>57458656322.025803</v>
      </c>
      <c r="V24">
        <v>76240167130.890396</v>
      </c>
      <c r="W24">
        <v>41945000000</v>
      </c>
      <c r="X24">
        <v>50707331671.268593</v>
      </c>
      <c r="Y24">
        <v>403365500000</v>
      </c>
      <c r="Z24">
        <v>535213579699.50696</v>
      </c>
      <c r="AA24">
        <v>145132780815.69702</v>
      </c>
      <c r="AB24">
        <v>192572332418.39798</v>
      </c>
      <c r="AC24">
        <v>43236707000</v>
      </c>
      <c r="AD24">
        <v>57524560220.310097</v>
      </c>
      <c r="AE24">
        <v>329695989151.96594</v>
      </c>
      <c r="AF24">
        <v>864376000000</v>
      </c>
      <c r="AG24">
        <v>110262314558.97899</v>
      </c>
      <c r="AH24">
        <v>406917000000</v>
      </c>
      <c r="AI24">
        <v>583015758146.23901</v>
      </c>
      <c r="AJ24">
        <v>2254848200000</v>
      </c>
      <c r="AK24">
        <v>2991890423947.9893</v>
      </c>
      <c r="AL24">
        <v>2796098100000</v>
      </c>
    </row>
    <row r="25" spans="2:38" x14ac:dyDescent="0.25">
      <c r="B25" t="s">
        <v>34</v>
      </c>
      <c r="C25" s="1" t="s">
        <v>40</v>
      </c>
      <c r="H25" s="1">
        <v>38352</v>
      </c>
      <c r="I25">
        <v>67947800000</v>
      </c>
      <c r="J25">
        <v>90447658868.507187</v>
      </c>
      <c r="K25">
        <v>89930000000</v>
      </c>
      <c r="L25">
        <v>111536499116.15199</v>
      </c>
      <c r="M25">
        <v>442470000000</v>
      </c>
      <c r="N25">
        <v>78672443214.153397</v>
      </c>
      <c r="O25">
        <v>44623000000</v>
      </c>
      <c r="P25">
        <v>59208919867.790192</v>
      </c>
      <c r="Q25">
        <v>476510999999.99994</v>
      </c>
      <c r="R25">
        <v>632268149051.39893</v>
      </c>
      <c r="S25">
        <v>600895979999.99988</v>
      </c>
      <c r="T25">
        <v>797310847067.59387</v>
      </c>
      <c r="U25">
        <v>57227944497.9664</v>
      </c>
      <c r="V25">
        <v>75934042533.635895</v>
      </c>
      <c r="W25">
        <v>42843000000</v>
      </c>
      <c r="X25">
        <v>51792924324.524094</v>
      </c>
      <c r="Y25">
        <v>404025100000</v>
      </c>
      <c r="Z25">
        <v>536088783149.40497</v>
      </c>
      <c r="AA25">
        <v>145469590838.36798</v>
      </c>
      <c r="AB25">
        <v>193019235532.10596</v>
      </c>
      <c r="AC25">
        <v>43158874000</v>
      </c>
      <c r="AD25">
        <v>57421006795.308792</v>
      </c>
      <c r="AE25">
        <v>331724750740.35394</v>
      </c>
      <c r="AF25">
        <v>871461000000</v>
      </c>
      <c r="AG25">
        <v>111166097748.99199</v>
      </c>
      <c r="AH25">
        <v>408394000000</v>
      </c>
      <c r="AI25">
        <v>585131949592.60791</v>
      </c>
      <c r="AJ25">
        <v>2263453500000</v>
      </c>
      <c r="AK25">
        <v>3003308538331.5596</v>
      </c>
      <c r="AL25">
        <v>2807077700000</v>
      </c>
    </row>
    <row r="26" spans="2:38" x14ac:dyDescent="0.25">
      <c r="C26" s="1" t="s">
        <v>14</v>
      </c>
      <c r="H26" s="1">
        <v>38442</v>
      </c>
      <c r="I26">
        <v>68386800000</v>
      </c>
      <c r="J26">
        <v>90307484795.43959</v>
      </c>
      <c r="K26">
        <v>90286000000</v>
      </c>
      <c r="L26">
        <v>111978031348.83699</v>
      </c>
      <c r="M26">
        <v>440864000000</v>
      </c>
      <c r="N26">
        <v>78386891778.34549</v>
      </c>
      <c r="O26">
        <v>44728000000</v>
      </c>
      <c r="P26">
        <v>59348241217.455597</v>
      </c>
      <c r="Q26">
        <v>477742999999.99994</v>
      </c>
      <c r="R26">
        <v>633902852887.47302</v>
      </c>
      <c r="S26">
        <v>599734959999.99988</v>
      </c>
      <c r="T26">
        <v>795770324463.89392</v>
      </c>
      <c r="U26">
        <v>56920836448.418205</v>
      </c>
      <c r="V26">
        <v>75526550076.91069</v>
      </c>
      <c r="W26">
        <v>43386000000</v>
      </c>
      <c r="X26">
        <v>52449357298.597191</v>
      </c>
      <c r="Y26">
        <v>403018300000</v>
      </c>
      <c r="Z26">
        <v>534752890436.61401</v>
      </c>
      <c r="AA26">
        <v>146009331514.34698</v>
      </c>
      <c r="AB26">
        <v>193735401241.12198</v>
      </c>
      <c r="AC26">
        <v>43485610000</v>
      </c>
      <c r="AD26">
        <v>57855714848.078491</v>
      </c>
      <c r="AE26">
        <v>335079844798.77393</v>
      </c>
      <c r="AF26">
        <v>872564000000</v>
      </c>
      <c r="AG26">
        <v>111306799634.46599</v>
      </c>
      <c r="AH26">
        <v>411853000000</v>
      </c>
      <c r="AI26">
        <v>590087877969.71594</v>
      </c>
      <c r="AJ26">
        <v>2267397000000</v>
      </c>
      <c r="AK26">
        <v>3008541050163.9897</v>
      </c>
      <c r="AL26">
        <v>2814651400000</v>
      </c>
    </row>
    <row r="27" spans="2:38" x14ac:dyDescent="0.25">
      <c r="B27" t="s">
        <v>35</v>
      </c>
      <c r="C27" s="1" t="s">
        <v>22</v>
      </c>
      <c r="H27" s="1">
        <v>38533</v>
      </c>
      <c r="I27">
        <v>69169900000</v>
      </c>
      <c r="J27">
        <v>91961968919.086685</v>
      </c>
      <c r="K27">
        <v>90737000000</v>
      </c>
      <c r="L27">
        <v>112537388194.17599</v>
      </c>
      <c r="M27">
        <v>449544000000</v>
      </c>
      <c r="N27">
        <v>79930220833.646088</v>
      </c>
      <c r="O27">
        <v>44624000000</v>
      </c>
      <c r="P27">
        <v>59210246737.786995</v>
      </c>
      <c r="Q27">
        <v>478562999999.99994</v>
      </c>
      <c r="R27">
        <v>634990886284.85889</v>
      </c>
      <c r="S27">
        <v>603734010000</v>
      </c>
      <c r="T27">
        <v>801076543924.6499</v>
      </c>
      <c r="U27">
        <v>57036012519.225502</v>
      </c>
      <c r="V27">
        <v>75679373749.615692</v>
      </c>
      <c r="W27">
        <v>44292000000</v>
      </c>
      <c r="X27">
        <v>53544621155.890594</v>
      </c>
      <c r="Y27">
        <v>406933000000</v>
      </c>
      <c r="Z27">
        <v>539947188413.13788</v>
      </c>
      <c r="AA27">
        <v>147066675656.08701</v>
      </c>
      <c r="AB27">
        <v>195138359459.10297</v>
      </c>
      <c r="AC27">
        <v>43667800000</v>
      </c>
      <c r="AD27">
        <v>58098110727.730888</v>
      </c>
      <c r="AE27">
        <v>338495536366.63898</v>
      </c>
      <c r="AF27">
        <v>881734000000</v>
      </c>
      <c r="AG27">
        <v>112476551483.78299</v>
      </c>
      <c r="AH27">
        <v>416359000000</v>
      </c>
      <c r="AI27">
        <v>596543909558.97595</v>
      </c>
      <c r="AJ27">
        <v>2282717700000</v>
      </c>
      <c r="AK27">
        <v>3028869627324.1694</v>
      </c>
      <c r="AL27">
        <v>2836550500000</v>
      </c>
    </row>
    <row r="28" spans="2:38" x14ac:dyDescent="0.25">
      <c r="C28" s="1" t="s">
        <v>15</v>
      </c>
      <c r="H28" s="1">
        <v>38625</v>
      </c>
      <c r="I28">
        <v>69447700000</v>
      </c>
      <c r="J28">
        <v>92424094127.852386</v>
      </c>
      <c r="K28">
        <v>91088000000</v>
      </c>
      <c r="L28">
        <v>112972719131.45799</v>
      </c>
      <c r="M28">
        <v>450045000000</v>
      </c>
      <c r="N28">
        <v>80019300079.810394</v>
      </c>
      <c r="O28">
        <v>45052000000</v>
      </c>
      <c r="P28">
        <v>59778147096.422989</v>
      </c>
      <c r="Q28">
        <v>481064999999.99994</v>
      </c>
      <c r="R28">
        <v>638310715016.88586</v>
      </c>
      <c r="S28">
        <v>608636119999.99988</v>
      </c>
      <c r="T28">
        <v>807581006604.72693</v>
      </c>
      <c r="U28">
        <v>57837286965.612495</v>
      </c>
      <c r="V28">
        <v>76742560771.739594</v>
      </c>
      <c r="W28">
        <v>44471000000</v>
      </c>
      <c r="X28">
        <v>53761014346.238792</v>
      </c>
      <c r="Y28">
        <v>409647700000</v>
      </c>
      <c r="Z28">
        <v>543549242393.48694</v>
      </c>
      <c r="AA28">
        <v>149057498337.62</v>
      </c>
      <c r="AB28">
        <v>197779922344.20398</v>
      </c>
      <c r="AC28">
        <v>43397130000</v>
      </c>
      <c r="AD28">
        <v>57737996052.142197</v>
      </c>
      <c r="AE28">
        <v>341705411541.47992</v>
      </c>
      <c r="AF28">
        <v>890116000000</v>
      </c>
      <c r="AG28">
        <v>113545783763.06099</v>
      </c>
      <c r="AH28">
        <v>420756000000</v>
      </c>
      <c r="AI28">
        <v>602843769944.67896</v>
      </c>
      <c r="AJ28">
        <v>2299817700000</v>
      </c>
      <c r="AK28">
        <v>3051559104269.6699</v>
      </c>
      <c r="AL28">
        <v>2858826600000</v>
      </c>
    </row>
    <row r="29" spans="2:38" x14ac:dyDescent="0.25">
      <c r="B29" t="s">
        <v>42</v>
      </c>
      <c r="C29" s="1" t="s">
        <v>43</v>
      </c>
      <c r="H29" s="1">
        <v>38717</v>
      </c>
      <c r="I29">
        <v>70094400000</v>
      </c>
      <c r="J29">
        <v>93257268037.065689</v>
      </c>
      <c r="K29">
        <v>91817000000</v>
      </c>
      <c r="L29">
        <v>113876868001.198</v>
      </c>
      <c r="M29">
        <v>451506000000</v>
      </c>
      <c r="N29">
        <v>80279070097.067688</v>
      </c>
      <c r="O29">
        <v>45242000000</v>
      </c>
      <c r="P29">
        <v>60030252395.81749</v>
      </c>
      <c r="Q29">
        <v>484220999999.99994</v>
      </c>
      <c r="R29">
        <v>642498316726.82788</v>
      </c>
      <c r="S29">
        <v>610958219999.99988</v>
      </c>
      <c r="T29">
        <v>810662131424.3269</v>
      </c>
      <c r="U29">
        <v>58137500288.417198</v>
      </c>
      <c r="V29">
        <v>77140904822.412689</v>
      </c>
      <c r="W29">
        <v>45660000000</v>
      </c>
      <c r="X29">
        <v>55198397046.373192</v>
      </c>
      <c r="Y29">
        <v>410799000000</v>
      </c>
      <c r="Z29">
        <v>545076867820.81799</v>
      </c>
      <c r="AA29">
        <v>149951314491.94598</v>
      </c>
      <c r="AB29">
        <v>198965900182.04599</v>
      </c>
      <c r="AC29">
        <v>43487792000</v>
      </c>
      <c r="AD29">
        <v>57858617904.280296</v>
      </c>
      <c r="AE29">
        <v>345277796077.55396</v>
      </c>
      <c r="AF29">
        <v>896035000000</v>
      </c>
      <c r="AG29">
        <v>114300828604.51299</v>
      </c>
      <c r="AH29">
        <v>426928000000</v>
      </c>
      <c r="AI29">
        <v>611686785250.69592</v>
      </c>
      <c r="AJ29">
        <v>2313707000000</v>
      </c>
      <c r="AK29">
        <v>3069988399716.4097</v>
      </c>
      <c r="AL29">
        <v>2880191400000</v>
      </c>
    </row>
    <row r="30" spans="2:38" x14ac:dyDescent="0.25">
      <c r="C30" s="1" t="s">
        <v>44</v>
      </c>
      <c r="H30" s="1">
        <v>38807</v>
      </c>
      <c r="I30">
        <v>70883000000</v>
      </c>
      <c r="J30">
        <v>93971365202.487396</v>
      </c>
      <c r="K30">
        <v>92394000000</v>
      </c>
      <c r="L30">
        <v>114592497490.68999</v>
      </c>
      <c r="M30">
        <v>457180000000</v>
      </c>
      <c r="N30">
        <v>81287923675.382889</v>
      </c>
      <c r="O30">
        <v>46261000000</v>
      </c>
      <c r="P30">
        <v>61382332922.569992</v>
      </c>
      <c r="Q30">
        <v>488249999999.99994</v>
      </c>
      <c r="R30">
        <v>647844275943.98792</v>
      </c>
      <c r="S30">
        <v>616650179999.99988</v>
      </c>
      <c r="T30">
        <v>818214622371.38696</v>
      </c>
      <c r="U30">
        <v>60015021369.6408</v>
      </c>
      <c r="V30">
        <v>79632131213.472397</v>
      </c>
      <c r="W30">
        <v>46089000000</v>
      </c>
      <c r="X30">
        <v>55717015362.906197</v>
      </c>
      <c r="Y30">
        <v>412265200000</v>
      </c>
      <c r="Z30">
        <v>547022324610.14496</v>
      </c>
      <c r="AA30">
        <v>151102906721.405</v>
      </c>
      <c r="AB30">
        <v>200493913359.87799</v>
      </c>
      <c r="AC30">
        <v>43836616000</v>
      </c>
      <c r="AD30">
        <v>58322713081.424294</v>
      </c>
      <c r="AE30">
        <v>349017630536.17596</v>
      </c>
      <c r="AF30">
        <v>913497000000</v>
      </c>
      <c r="AG30">
        <v>116528332071.55598</v>
      </c>
      <c r="AH30">
        <v>428052000000</v>
      </c>
      <c r="AI30">
        <v>613297211239.67285</v>
      </c>
      <c r="AJ30">
        <v>2334533100000</v>
      </c>
      <c r="AK30">
        <v>3097621926957.0396</v>
      </c>
      <c r="AL30">
        <v>2903543000000</v>
      </c>
    </row>
    <row r="31" spans="2:38" x14ac:dyDescent="0.25">
      <c r="B31" t="s">
        <v>49</v>
      </c>
      <c r="C31" s="1" t="s">
        <v>62</v>
      </c>
      <c r="H31" s="1">
        <v>38898</v>
      </c>
      <c r="I31">
        <v>71513300000</v>
      </c>
      <c r="J31">
        <v>94451900117.274399</v>
      </c>
      <c r="K31">
        <v>92696000000</v>
      </c>
      <c r="L31">
        <v>114967055733.02399</v>
      </c>
      <c r="M31">
        <v>470815000000</v>
      </c>
      <c r="N31">
        <v>83712266033.565292</v>
      </c>
      <c r="O31">
        <v>46493000000</v>
      </c>
      <c r="P31">
        <v>61690166761.830696</v>
      </c>
      <c r="Q31">
        <v>492688999999.99994</v>
      </c>
      <c r="R31">
        <v>653734251859.84094</v>
      </c>
      <c r="S31">
        <v>626519120000</v>
      </c>
      <c r="T31">
        <v>831309422757.73486</v>
      </c>
      <c r="U31">
        <v>60217897800.956894</v>
      </c>
      <c r="V31">
        <v>79901321863.246185</v>
      </c>
      <c r="W31">
        <v>46435000000</v>
      </c>
      <c r="X31">
        <v>56135294937.545792</v>
      </c>
      <c r="Y31">
        <v>414694000000</v>
      </c>
      <c r="Z31">
        <v>550245026458.40503</v>
      </c>
      <c r="AA31">
        <v>153312119857.91098</v>
      </c>
      <c r="AB31">
        <v>203425251987.27295</v>
      </c>
      <c r="AC31">
        <v>44243878000</v>
      </c>
      <c r="AD31">
        <v>58864557478.696388</v>
      </c>
      <c r="AE31">
        <v>352662086666.32294</v>
      </c>
      <c r="AF31">
        <v>924058000000</v>
      </c>
      <c r="AG31">
        <v>117875523923.31699</v>
      </c>
      <c r="AH31">
        <v>428919000000</v>
      </c>
      <c r="AI31">
        <v>614539417051.45483</v>
      </c>
      <c r="AJ31">
        <v>2359289800000</v>
      </c>
      <c r="AK31">
        <v>3130470849407.1396</v>
      </c>
      <c r="AL31">
        <v>2930441000000</v>
      </c>
    </row>
    <row r="32" spans="2:38" x14ac:dyDescent="0.25">
      <c r="H32" s="1">
        <v>38990</v>
      </c>
      <c r="I32">
        <v>72125600000</v>
      </c>
      <c r="J32">
        <v>95485871215.323883</v>
      </c>
      <c r="K32">
        <v>93477000000</v>
      </c>
      <c r="L32">
        <v>115935698074.95299</v>
      </c>
      <c r="M32">
        <v>467675000000</v>
      </c>
      <c r="N32">
        <v>83153964969.781494</v>
      </c>
      <c r="O32">
        <v>46847000000</v>
      </c>
      <c r="P32">
        <v>62159878740.702492</v>
      </c>
      <c r="Q32">
        <v>492952999999.99994</v>
      </c>
      <c r="R32">
        <v>654084545539</v>
      </c>
      <c r="S32">
        <v>632775920000</v>
      </c>
      <c r="T32">
        <v>839611382953.79492</v>
      </c>
      <c r="U32">
        <v>60500647946.661301</v>
      </c>
      <c r="V32">
        <v>80276494548.175888</v>
      </c>
      <c r="W32">
        <v>47517000000</v>
      </c>
      <c r="X32">
        <v>57443325283.673187</v>
      </c>
      <c r="Y32">
        <v>416166000000</v>
      </c>
      <c r="Z32">
        <v>552198179093.71289</v>
      </c>
      <c r="AA32">
        <v>154056737869.82599</v>
      </c>
      <c r="AB32">
        <v>204413263286.37</v>
      </c>
      <c r="AC32">
        <v>44168043000</v>
      </c>
      <c r="AD32">
        <v>58763662305.890793</v>
      </c>
      <c r="AE32">
        <v>356143754220.80194</v>
      </c>
      <c r="AF32">
        <v>936181000000</v>
      </c>
      <c r="AG32">
        <v>119421969034.46999</v>
      </c>
      <c r="AH32">
        <v>429259000000</v>
      </c>
      <c r="AI32">
        <v>615026556585.48694</v>
      </c>
      <c r="AJ32">
        <v>2374568100000</v>
      </c>
      <c r="AK32">
        <v>3150743167279.4497</v>
      </c>
      <c r="AL32">
        <v>2945668400000</v>
      </c>
    </row>
    <row r="33" spans="8:38" x14ac:dyDescent="0.25">
      <c r="H33" s="1">
        <v>39082</v>
      </c>
      <c r="I33">
        <v>72974800000</v>
      </c>
      <c r="J33">
        <v>96750847522.923386</v>
      </c>
      <c r="K33">
        <v>94484000000</v>
      </c>
      <c r="L33">
        <v>117184638969.09299</v>
      </c>
      <c r="M33">
        <v>466408000000</v>
      </c>
      <c r="N33">
        <v>82928688712.515778</v>
      </c>
      <c r="O33">
        <v>47329000000</v>
      </c>
      <c r="P33">
        <v>62799430079.166389</v>
      </c>
      <c r="Q33">
        <v>496319999999.99994</v>
      </c>
      <c r="R33">
        <v>658552116818.26892</v>
      </c>
      <c r="S33">
        <v>641032329999.99988</v>
      </c>
      <c r="T33">
        <v>850566565664.18298</v>
      </c>
      <c r="U33">
        <v>62041026767.4133</v>
      </c>
      <c r="V33">
        <v>82320376989.158096</v>
      </c>
      <c r="W33">
        <v>47617000000</v>
      </c>
      <c r="X33">
        <v>57564215334.147095</v>
      </c>
      <c r="Y33">
        <v>421584000000</v>
      </c>
      <c r="Z33">
        <v>559387160736.4469</v>
      </c>
      <c r="AA33">
        <v>155336755550.858</v>
      </c>
      <c r="AB33">
        <v>206111680342.72198</v>
      </c>
      <c r="AC33">
        <v>44492702000</v>
      </c>
      <c r="AD33">
        <v>59195607000.396988</v>
      </c>
      <c r="AE33">
        <v>359526457795.35992</v>
      </c>
      <c r="AF33">
        <v>941579000000</v>
      </c>
      <c r="AG33">
        <v>120110553601.82199</v>
      </c>
      <c r="AH33">
        <v>430825000000</v>
      </c>
      <c r="AI33">
        <v>617270263968.70483</v>
      </c>
      <c r="AJ33">
        <v>2400862800000</v>
      </c>
      <c r="AK33">
        <v>3185632815784.6499</v>
      </c>
      <c r="AL33">
        <v>2972446400000</v>
      </c>
    </row>
    <row r="34" spans="8:38" x14ac:dyDescent="0.25">
      <c r="H34" s="1">
        <v>39172</v>
      </c>
      <c r="I34">
        <v>73607600000</v>
      </c>
      <c r="J34">
        <v>98077361638.621292</v>
      </c>
      <c r="K34">
        <v>95700000000</v>
      </c>
      <c r="L34">
        <v>118692794011.073</v>
      </c>
      <c r="M34">
        <v>467953000000</v>
      </c>
      <c r="N34">
        <v>83203394172.243896</v>
      </c>
      <c r="O34">
        <v>48151000000</v>
      </c>
      <c r="P34">
        <v>63890117216.546692</v>
      </c>
      <c r="Q34">
        <v>500190999999.99994</v>
      </c>
      <c r="R34">
        <v>663688430575.93298</v>
      </c>
      <c r="S34">
        <v>643660479999.99988</v>
      </c>
      <c r="T34">
        <v>854053779046.30688</v>
      </c>
      <c r="U34">
        <v>61535419164.945999</v>
      </c>
      <c r="V34">
        <v>81649501431.283585</v>
      </c>
      <c r="W34">
        <v>49799000000</v>
      </c>
      <c r="X34">
        <v>60202036235.487091</v>
      </c>
      <c r="Y34">
        <v>422262400000</v>
      </c>
      <c r="Z34">
        <v>560287309342.28491</v>
      </c>
      <c r="AA34">
        <v>157051774649.98401</v>
      </c>
      <c r="AB34">
        <v>208387287729.31296</v>
      </c>
      <c r="AC34">
        <v>44990078000</v>
      </c>
      <c r="AD34">
        <v>59857344159.615295</v>
      </c>
      <c r="AE34">
        <v>363203901918.81494</v>
      </c>
      <c r="AF34">
        <v>949632000000</v>
      </c>
      <c r="AG34">
        <v>121137817684.98</v>
      </c>
      <c r="AH34">
        <v>434711000000</v>
      </c>
      <c r="AI34">
        <v>622837982290.02393</v>
      </c>
      <c r="AJ34">
        <v>2418705000000</v>
      </c>
      <c r="AK34">
        <v>3209307095641.7896</v>
      </c>
      <c r="AL34">
        <v>2994573400000</v>
      </c>
    </row>
    <row r="35" spans="8:38" x14ac:dyDescent="0.25">
      <c r="H35" s="1">
        <v>39263</v>
      </c>
      <c r="I35">
        <v>74469200000</v>
      </c>
      <c r="J35">
        <v>98832479382.501587</v>
      </c>
      <c r="K35">
        <v>96076000000</v>
      </c>
      <c r="L35">
        <v>119159131425.36899</v>
      </c>
      <c r="M35">
        <v>465857000000</v>
      </c>
      <c r="N35">
        <v>82830719322.023788</v>
      </c>
      <c r="O35">
        <v>48969000000</v>
      </c>
      <c r="P35">
        <v>64975496873.939796</v>
      </c>
      <c r="Q35">
        <v>503790999999.99994</v>
      </c>
      <c r="R35">
        <v>668465162564.45996</v>
      </c>
      <c r="S35">
        <v>648433589999.99988</v>
      </c>
      <c r="T35">
        <v>860387075496.7959</v>
      </c>
      <c r="U35">
        <v>63351427307.306602</v>
      </c>
      <c r="V35">
        <v>84059108149.350189</v>
      </c>
      <c r="W35">
        <v>49235000000</v>
      </c>
      <c r="X35">
        <v>59520216350.814392</v>
      </c>
      <c r="Y35">
        <v>421838800000</v>
      </c>
      <c r="Z35">
        <v>559725247211.63489</v>
      </c>
      <c r="AA35">
        <v>157769183403.76498</v>
      </c>
      <c r="AB35">
        <v>209339195880.15598</v>
      </c>
      <c r="AC35">
        <v>45166228000</v>
      </c>
      <c r="AD35">
        <v>60091704081.678993</v>
      </c>
      <c r="AE35">
        <v>366149156016.90894</v>
      </c>
      <c r="AF35">
        <v>956589000000</v>
      </c>
      <c r="AG35">
        <v>122025272823.006</v>
      </c>
      <c r="AH35">
        <v>437823000000</v>
      </c>
      <c r="AI35">
        <v>627296741789.75293</v>
      </c>
      <c r="AJ35">
        <v>2433991500000</v>
      </c>
      <c r="AK35">
        <v>3229590293848.0693</v>
      </c>
      <c r="AL35">
        <v>3012952700000</v>
      </c>
    </row>
    <row r="36" spans="8:38" x14ac:dyDescent="0.25">
      <c r="H36" s="1">
        <v>39355</v>
      </c>
      <c r="I36">
        <v>74661900000</v>
      </c>
      <c r="J36">
        <v>98655230843.058685</v>
      </c>
      <c r="K36">
        <v>96818000000</v>
      </c>
      <c r="L36">
        <v>120079403663.15599</v>
      </c>
      <c r="M36">
        <v>470234000000</v>
      </c>
      <c r="N36">
        <v>83608962556.476685</v>
      </c>
      <c r="O36">
        <v>49310000000</v>
      </c>
      <c r="P36">
        <v>65427959542.853096</v>
      </c>
      <c r="Q36">
        <v>505615999999.99994</v>
      </c>
      <c r="R36">
        <v>670886700308.64392</v>
      </c>
      <c r="S36">
        <v>653916169999.99988</v>
      </c>
      <c r="T36">
        <v>867661746403.92285</v>
      </c>
      <c r="U36">
        <v>62954753593.902596</v>
      </c>
      <c r="V36">
        <v>83532773700.509903</v>
      </c>
      <c r="W36">
        <v>48109000000</v>
      </c>
      <c r="X36">
        <v>58158994382.478493</v>
      </c>
      <c r="Y36">
        <v>421684300000</v>
      </c>
      <c r="Z36">
        <v>559520245797.12695</v>
      </c>
      <c r="AA36">
        <v>159670940106.19199</v>
      </c>
      <c r="AB36">
        <v>211862579789.84497</v>
      </c>
      <c r="AC36">
        <v>45244810000</v>
      </c>
      <c r="AD36">
        <v>60196254018.639496</v>
      </c>
      <c r="AE36">
        <v>369119868240.27197</v>
      </c>
      <c r="AF36">
        <v>963887000000</v>
      </c>
      <c r="AG36">
        <v>122956226912.02699</v>
      </c>
      <c r="AH36">
        <v>440722000000</v>
      </c>
      <c r="AI36">
        <v>631450322699.04395</v>
      </c>
      <c r="AJ36">
        <v>2446038900000</v>
      </c>
      <c r="AK36">
        <v>3245575627447.6797</v>
      </c>
      <c r="AL36">
        <v>3028655400000</v>
      </c>
    </row>
    <row r="37" spans="8:38" x14ac:dyDescent="0.25">
      <c r="H37" s="1">
        <v>39447</v>
      </c>
      <c r="I37">
        <v>75333500000</v>
      </c>
      <c r="J37">
        <v>99283696989.498383</v>
      </c>
      <c r="K37">
        <v>97307000000</v>
      </c>
      <c r="L37">
        <v>120685890353.55699</v>
      </c>
      <c r="M37">
        <v>474965000000</v>
      </c>
      <c r="N37">
        <v>84450148012.770096</v>
      </c>
      <c r="O37">
        <v>50193000000</v>
      </c>
      <c r="P37">
        <v>66599585750.039085</v>
      </c>
      <c r="Q37">
        <v>507027999999.99994</v>
      </c>
      <c r="R37">
        <v>672760240744.14392</v>
      </c>
      <c r="S37">
        <v>655722250000</v>
      </c>
      <c r="T37">
        <v>870058179767.76685</v>
      </c>
      <c r="U37">
        <v>62624952217.979103</v>
      </c>
      <c r="V37">
        <v>83095170149.889389</v>
      </c>
      <c r="W37">
        <v>50193000000</v>
      </c>
      <c r="X37">
        <v>60678343034.354195</v>
      </c>
      <c r="Y37">
        <v>421060800000</v>
      </c>
      <c r="Z37">
        <v>558692942354.11401</v>
      </c>
      <c r="AA37">
        <v>162008351840.05902</v>
      </c>
      <c r="AB37">
        <v>214964021289.71198</v>
      </c>
      <c r="AC37">
        <v>45744519000</v>
      </c>
      <c r="AD37">
        <v>60861095132.999397</v>
      </c>
      <c r="AE37">
        <v>372296038291.51599</v>
      </c>
      <c r="AF37">
        <v>976411000000</v>
      </c>
      <c r="AG37">
        <v>124553824748.54399</v>
      </c>
      <c r="AH37">
        <v>444265000000</v>
      </c>
      <c r="AI37">
        <v>636526603196.32495</v>
      </c>
      <c r="AJ37">
        <v>2458835600000</v>
      </c>
      <c r="AK37">
        <v>3262555184735.8896</v>
      </c>
      <c r="AL37">
        <v>3046241800000</v>
      </c>
    </row>
    <row r="38" spans="8:38" x14ac:dyDescent="0.25">
      <c r="H38" s="1">
        <v>39538</v>
      </c>
      <c r="I38">
        <v>76046500000</v>
      </c>
      <c r="J38">
        <v>101337186901.43999</v>
      </c>
      <c r="K38">
        <v>97869000000</v>
      </c>
      <c r="L38">
        <v>121382915956.84099</v>
      </c>
      <c r="M38">
        <v>474767000000</v>
      </c>
      <c r="N38">
        <v>84414943041.232101</v>
      </c>
      <c r="O38">
        <v>50011000000</v>
      </c>
      <c r="P38">
        <v>66358095410.619095</v>
      </c>
      <c r="Q38">
        <v>508899999999.99994</v>
      </c>
      <c r="R38">
        <v>675244141378.17798</v>
      </c>
      <c r="S38">
        <v>661479140000</v>
      </c>
      <c r="T38">
        <v>877696824383.72095</v>
      </c>
      <c r="U38">
        <v>63016796035.374397</v>
      </c>
      <c r="V38">
        <v>83615095954.627899</v>
      </c>
      <c r="W38">
        <v>48712000000</v>
      </c>
      <c r="X38">
        <v>58887961386.835991</v>
      </c>
      <c r="Y38">
        <v>425734700000</v>
      </c>
      <c r="Z38">
        <v>564894600032.21899</v>
      </c>
      <c r="AA38">
        <v>161985939796.45401</v>
      </c>
      <c r="AB38">
        <v>214934283421.48495</v>
      </c>
      <c r="AC38">
        <v>45757793000</v>
      </c>
      <c r="AD38">
        <v>60878755613.302994</v>
      </c>
      <c r="AE38">
        <v>373994202816.54297</v>
      </c>
      <c r="AF38">
        <v>963314000000</v>
      </c>
      <c r="AG38">
        <v>122883133366.80798</v>
      </c>
      <c r="AH38">
        <v>445474000000</v>
      </c>
      <c r="AI38">
        <v>638258814068.80994</v>
      </c>
      <c r="AJ38">
        <v>2471970000000</v>
      </c>
      <c r="AK38">
        <v>3279982826022.0396</v>
      </c>
      <c r="AL38">
        <v>3059538100000</v>
      </c>
    </row>
    <row r="39" spans="8:38" x14ac:dyDescent="0.25">
      <c r="H39" s="1">
        <v>39629</v>
      </c>
      <c r="I39">
        <v>75654000000</v>
      </c>
      <c r="J39">
        <v>101076068527.02599</v>
      </c>
      <c r="K39">
        <v>98025000000</v>
      </c>
      <c r="L39">
        <v>121576396373.41098</v>
      </c>
      <c r="M39">
        <v>470387000000</v>
      </c>
      <c r="N39">
        <v>83636166398.119583</v>
      </c>
      <c r="O39">
        <v>49636000000</v>
      </c>
      <c r="P39">
        <v>65860519161.814186</v>
      </c>
      <c r="Q39">
        <v>506599999999.99994</v>
      </c>
      <c r="R39">
        <v>672192340385.50793</v>
      </c>
      <c r="S39">
        <v>659673070000</v>
      </c>
      <c r="T39">
        <v>875300404288.57593</v>
      </c>
      <c r="U39">
        <v>62620486420.360901</v>
      </c>
      <c r="V39">
        <v>83089244617.01799</v>
      </c>
      <c r="W39">
        <v>47751000000</v>
      </c>
      <c r="X39">
        <v>57726208001.782089</v>
      </c>
      <c r="Y39">
        <v>421547100000</v>
      </c>
      <c r="Z39">
        <v>559338199233.56384</v>
      </c>
      <c r="AA39">
        <v>162591357174.83798</v>
      </c>
      <c r="AB39">
        <v>215737593576.41196</v>
      </c>
      <c r="AC39">
        <v>45523489000</v>
      </c>
      <c r="AD39">
        <v>60567024320.772797</v>
      </c>
      <c r="AE39">
        <v>374202887730.72498</v>
      </c>
      <c r="AF39">
        <v>965175000000</v>
      </c>
      <c r="AG39">
        <v>123120527935.13699</v>
      </c>
      <c r="AH39">
        <v>442462000000</v>
      </c>
      <c r="AI39">
        <v>633943330902.61987</v>
      </c>
      <c r="AJ39">
        <v>2462491900000</v>
      </c>
      <c r="AK39">
        <v>3267406619505.2397</v>
      </c>
      <c r="AL39">
        <v>3045803500000</v>
      </c>
    </row>
    <row r="40" spans="8:38" x14ac:dyDescent="0.25">
      <c r="H40" s="1">
        <v>39721</v>
      </c>
      <c r="I40">
        <v>75206300000</v>
      </c>
      <c r="J40">
        <v>99996604754.539795</v>
      </c>
      <c r="K40">
        <v>97532000000</v>
      </c>
      <c r="L40">
        <v>120964948646.687</v>
      </c>
      <c r="M40">
        <v>467639000000</v>
      </c>
      <c r="N40">
        <v>83147564065.865479</v>
      </c>
      <c r="O40">
        <v>49639000000</v>
      </c>
      <c r="P40">
        <v>65864499771.804596</v>
      </c>
      <c r="Q40">
        <v>504965999999.99994</v>
      </c>
      <c r="R40">
        <v>670024234810.71497</v>
      </c>
      <c r="S40">
        <v>657286460000</v>
      </c>
      <c r="T40">
        <v>872133683085.48181</v>
      </c>
      <c r="U40">
        <v>62554462865.032997</v>
      </c>
      <c r="V40">
        <v>83001639942.370392</v>
      </c>
      <c r="W40">
        <v>47468000000</v>
      </c>
      <c r="X40">
        <v>57384089158.940994</v>
      </c>
      <c r="Y40">
        <v>415652900000</v>
      </c>
      <c r="Z40">
        <v>551517362098.34802</v>
      </c>
      <c r="AA40">
        <v>162061227945.065</v>
      </c>
      <c r="AB40">
        <v>215034181006.99298</v>
      </c>
      <c r="AC40">
        <v>45417825000</v>
      </c>
      <c r="AD40">
        <v>60426442959.404991</v>
      </c>
      <c r="AE40">
        <v>371375601565.21893</v>
      </c>
      <c r="AF40">
        <v>963127000000</v>
      </c>
      <c r="AG40">
        <v>122859279103.35999</v>
      </c>
      <c r="AH40">
        <v>435378000000</v>
      </c>
      <c r="AI40">
        <v>623793635434.72791</v>
      </c>
      <c r="AJ40">
        <v>2448271800000</v>
      </c>
      <c r="AK40">
        <v>3248538395463.5596</v>
      </c>
      <c r="AL40">
        <v>3022655800000</v>
      </c>
    </row>
    <row r="41" spans="8:38" x14ac:dyDescent="0.25">
      <c r="H41" s="1">
        <v>39813</v>
      </c>
      <c r="I41">
        <v>74055100000</v>
      </c>
      <c r="J41">
        <v>98205376873.483383</v>
      </c>
      <c r="K41">
        <v>95490000000</v>
      </c>
      <c r="L41">
        <v>118432339604.15199</v>
      </c>
      <c r="M41">
        <v>456596000000</v>
      </c>
      <c r="N41">
        <v>81184086789.634598</v>
      </c>
      <c r="O41">
        <v>48754000000</v>
      </c>
      <c r="P41">
        <v>64690219824.624992</v>
      </c>
      <c r="Q41">
        <v>497617999999.99994</v>
      </c>
      <c r="R41">
        <v>660274394074.13293</v>
      </c>
      <c r="S41">
        <v>644579349999.99988</v>
      </c>
      <c r="T41">
        <v>855273000080.27881</v>
      </c>
      <c r="U41">
        <v>61691709064.128105</v>
      </c>
      <c r="V41">
        <v>81856877809.313293</v>
      </c>
      <c r="W41">
        <v>45644000000</v>
      </c>
      <c r="X41">
        <v>55179054638.297394</v>
      </c>
      <c r="Y41">
        <v>406226700000</v>
      </c>
      <c r="Z41">
        <v>539010020134.38898</v>
      </c>
      <c r="AA41">
        <v>160672815083.64301</v>
      </c>
      <c r="AB41">
        <v>213191937637.98196</v>
      </c>
      <c r="AC41">
        <v>44807501000</v>
      </c>
      <c r="AD41">
        <v>59614433393.27639</v>
      </c>
      <c r="AE41">
        <v>367634691411.1629</v>
      </c>
      <c r="AF41">
        <v>927221000000</v>
      </c>
      <c r="AG41">
        <v>118279005395.44199</v>
      </c>
      <c r="AH41">
        <v>425902000000</v>
      </c>
      <c r="AI41">
        <v>610216770068.58789</v>
      </c>
      <c r="AJ41">
        <v>2406109800000</v>
      </c>
      <c r="AK41">
        <v>3192594902657.9297</v>
      </c>
      <c r="AL41">
        <v>2965944900000</v>
      </c>
    </row>
    <row r="42" spans="8:38" x14ac:dyDescent="0.25">
      <c r="H42" s="1">
        <v>39903</v>
      </c>
      <c r="I42">
        <v>72934300000</v>
      </c>
      <c r="J42">
        <v>96178698020.706787</v>
      </c>
      <c r="K42">
        <v>94392000000</v>
      </c>
      <c r="L42">
        <v>117070535133.67998</v>
      </c>
      <c r="M42">
        <v>450096000000</v>
      </c>
      <c r="N42">
        <v>80028368027.024689</v>
      </c>
      <c r="O42">
        <v>45437000000</v>
      </c>
      <c r="P42">
        <v>60288992045.195992</v>
      </c>
      <c r="Q42">
        <v>489352999999.99994</v>
      </c>
      <c r="R42">
        <v>649307813550.47192</v>
      </c>
      <c r="S42">
        <v>615666810000</v>
      </c>
      <c r="T42">
        <v>816909818222.62085</v>
      </c>
      <c r="U42">
        <v>58768529329.3927</v>
      </c>
      <c r="V42">
        <v>77978198324.000885</v>
      </c>
      <c r="W42">
        <v>45487000000</v>
      </c>
      <c r="X42">
        <v>54989257259.053398</v>
      </c>
      <c r="Y42">
        <v>395045500000</v>
      </c>
      <c r="Z42">
        <v>524174021326.02289</v>
      </c>
      <c r="AA42">
        <v>155584017301.38501</v>
      </c>
      <c r="AB42">
        <v>206439764540.85498</v>
      </c>
      <c r="AC42">
        <v>43776929000</v>
      </c>
      <c r="AD42">
        <v>58243302121.059792</v>
      </c>
      <c r="AE42">
        <v>361754940169.31396</v>
      </c>
      <c r="AF42">
        <v>903895000000</v>
      </c>
      <c r="AG42">
        <v>115303473046.78499</v>
      </c>
      <c r="AH42">
        <v>419095000000</v>
      </c>
      <c r="AI42">
        <v>600463950044.59888</v>
      </c>
      <c r="AJ42">
        <v>2335398600000</v>
      </c>
      <c r="AK42">
        <v>3098770332939.2793</v>
      </c>
      <c r="AL42">
        <v>2889100000000</v>
      </c>
    </row>
    <row r="43" spans="8:38" x14ac:dyDescent="0.25">
      <c r="H43" s="1">
        <v>39994</v>
      </c>
      <c r="I43">
        <v>72167400000</v>
      </c>
      <c r="J43">
        <v>95170968912.765198</v>
      </c>
      <c r="K43">
        <v>94289000000</v>
      </c>
      <c r="L43">
        <v>116942788448.38098</v>
      </c>
      <c r="M43">
        <v>441372000000</v>
      </c>
      <c r="N43">
        <v>78477215644.715683</v>
      </c>
      <c r="O43">
        <v>45187000000</v>
      </c>
      <c r="P43">
        <v>59957274545.992798</v>
      </c>
      <c r="Q43">
        <v>488541999999.99994</v>
      </c>
      <c r="R43">
        <v>648231721983.05688</v>
      </c>
      <c r="S43">
        <v>616118339999.99988</v>
      </c>
      <c r="T43">
        <v>817508939832.28186</v>
      </c>
      <c r="U43">
        <v>60383225837.251602</v>
      </c>
      <c r="V43">
        <v>80120690674.237686</v>
      </c>
      <c r="W43">
        <v>45542000000</v>
      </c>
      <c r="X43">
        <v>55055746786.814095</v>
      </c>
      <c r="Y43">
        <v>391907100000</v>
      </c>
      <c r="Z43">
        <v>520009772528.02496</v>
      </c>
      <c r="AA43">
        <v>155242995672.90701</v>
      </c>
      <c r="AB43">
        <v>205987273173.76398</v>
      </c>
      <c r="AC43">
        <v>43835633000</v>
      </c>
      <c r="AD43">
        <v>58321405242.631294</v>
      </c>
      <c r="AE43">
        <v>358251758706.15594</v>
      </c>
      <c r="AF43">
        <v>904364000000</v>
      </c>
      <c r="AG43">
        <v>115363300049.76598</v>
      </c>
      <c r="AH43">
        <v>418151000000</v>
      </c>
      <c r="AI43">
        <v>599111421455.99182</v>
      </c>
      <c r="AJ43">
        <v>2329003000000</v>
      </c>
      <c r="AK43">
        <v>3090284203187.6597</v>
      </c>
      <c r="AL43">
        <v>2880971300000</v>
      </c>
    </row>
    <row r="44" spans="8:38" x14ac:dyDescent="0.25">
      <c r="H44" s="1">
        <v>40086</v>
      </c>
      <c r="I44">
        <v>72343100000</v>
      </c>
      <c r="J44">
        <v>96336554729.614395</v>
      </c>
      <c r="K44">
        <v>95339000000</v>
      </c>
      <c r="L44">
        <v>118245060482.98499</v>
      </c>
      <c r="M44">
        <v>442898000000</v>
      </c>
      <c r="N44">
        <v>78748542849.599091</v>
      </c>
      <c r="O44">
        <v>45560000000</v>
      </c>
      <c r="P44">
        <v>60452197054.804092</v>
      </c>
      <c r="Q44">
        <v>489501999999.99994</v>
      </c>
      <c r="R44">
        <v>649505517179.99792</v>
      </c>
      <c r="S44">
        <v>619794939999.99988</v>
      </c>
      <c r="T44">
        <v>822387310062.56494</v>
      </c>
      <c r="U44">
        <v>59929548428.051796</v>
      </c>
      <c r="V44">
        <v>79518719731.738586</v>
      </c>
      <c r="W44">
        <v>44862000000</v>
      </c>
      <c r="X44">
        <v>54233694443.591698</v>
      </c>
      <c r="Y44">
        <v>394141400000</v>
      </c>
      <c r="Z44">
        <v>522974398161.90393</v>
      </c>
      <c r="AA44">
        <v>155661136320.789</v>
      </c>
      <c r="AB44">
        <v>206542091453.88599</v>
      </c>
      <c r="AC44">
        <v>44245676000</v>
      </c>
      <c r="AD44">
        <v>58866949639.581291</v>
      </c>
      <c r="AE44">
        <v>357138055366.896</v>
      </c>
      <c r="AF44">
        <v>905008000000</v>
      </c>
      <c r="AG44">
        <v>115445450561.32098</v>
      </c>
      <c r="AH44">
        <v>418800000000</v>
      </c>
      <c r="AI44">
        <v>600041284860.65991</v>
      </c>
      <c r="AJ44">
        <v>2336238200000</v>
      </c>
      <c r="AK44">
        <v>3099884372988.5996</v>
      </c>
      <c r="AL44">
        <v>2889255200000</v>
      </c>
    </row>
    <row r="45" spans="8:38" x14ac:dyDescent="0.25">
      <c r="H45" s="1">
        <v>40178</v>
      </c>
      <c r="I45">
        <v>73128600000</v>
      </c>
      <c r="J45">
        <v>97847533693.796799</v>
      </c>
      <c r="K45">
        <v>96144000000</v>
      </c>
      <c r="L45">
        <v>119243469042.84799</v>
      </c>
      <c r="M45">
        <v>443300000000</v>
      </c>
      <c r="N45">
        <v>78820019609.9944</v>
      </c>
      <c r="O45">
        <v>45480000000</v>
      </c>
      <c r="P45">
        <v>60346047455.05899</v>
      </c>
      <c r="Q45">
        <v>492535999999.99994</v>
      </c>
      <c r="R45">
        <v>653531240750.328</v>
      </c>
      <c r="S45">
        <v>625471059999.99988</v>
      </c>
      <c r="T45">
        <v>829918783388.87488</v>
      </c>
      <c r="U45">
        <v>60025044228.187897</v>
      </c>
      <c r="V45">
        <v>79645430243.760788</v>
      </c>
      <c r="W45">
        <v>44836000000</v>
      </c>
      <c r="X45">
        <v>54202263030.468498</v>
      </c>
      <c r="Y45">
        <v>395692500000</v>
      </c>
      <c r="Z45">
        <v>525032506213.96094</v>
      </c>
      <c r="AA45">
        <v>156441648330.95801</v>
      </c>
      <c r="AB45">
        <v>207577729422.33197</v>
      </c>
      <c r="AC45">
        <v>44242914000</v>
      </c>
      <c r="AD45">
        <v>58863274918.577896</v>
      </c>
      <c r="AE45">
        <v>356913952151.49396</v>
      </c>
      <c r="AF45">
        <v>910170000000</v>
      </c>
      <c r="AG45">
        <v>116103930282.82298</v>
      </c>
      <c r="AH45">
        <v>419917000000</v>
      </c>
      <c r="AI45">
        <v>601641681506.28796</v>
      </c>
      <c r="AJ45">
        <v>2348989300000</v>
      </c>
      <c r="AK45">
        <v>3116803425004.9697</v>
      </c>
      <c r="AL45">
        <v>2903457100000</v>
      </c>
    </row>
    <row r="46" spans="8:38" x14ac:dyDescent="0.25">
      <c r="H46" s="1">
        <v>40268</v>
      </c>
      <c r="I46">
        <v>72635100000</v>
      </c>
      <c r="J46">
        <v>95872961262.966095</v>
      </c>
      <c r="K46">
        <v>96601000000</v>
      </c>
      <c r="L46">
        <v>119810267442.67099</v>
      </c>
      <c r="M46">
        <v>447128000000</v>
      </c>
      <c r="N46">
        <v>79500649059.728287</v>
      </c>
      <c r="O46">
        <v>45675000000</v>
      </c>
      <c r="P46">
        <v>60604787104.437592</v>
      </c>
      <c r="Q46">
        <v>494737999999.99994</v>
      </c>
      <c r="R46">
        <v>656453008483.31091</v>
      </c>
      <c r="S46">
        <v>630066419999.99988</v>
      </c>
      <c r="T46">
        <v>836016228697.42993</v>
      </c>
      <c r="U46">
        <v>59055252319.252098</v>
      </c>
      <c r="V46">
        <v>78358642456.6418</v>
      </c>
      <c r="W46">
        <v>45483000000</v>
      </c>
      <c r="X46">
        <v>54984421657.034492</v>
      </c>
      <c r="Y46">
        <v>397357900000</v>
      </c>
      <c r="Z46">
        <v>527242275506.65289</v>
      </c>
      <c r="AA46">
        <v>156342736147.61801</v>
      </c>
      <c r="AB46">
        <v>207446485813.939</v>
      </c>
      <c r="AC46">
        <v>44664687000</v>
      </c>
      <c r="AD46">
        <v>59424425570.911392</v>
      </c>
      <c r="AE46">
        <v>357990723280.85596</v>
      </c>
      <c r="AF46">
        <v>931757000000</v>
      </c>
      <c r="AG46">
        <v>118857630737.7</v>
      </c>
      <c r="AH46">
        <v>422176000000</v>
      </c>
      <c r="AI46">
        <v>604878293880.93091</v>
      </c>
      <c r="AJ46">
        <v>2358989000000</v>
      </c>
      <c r="AK46">
        <v>3130071726912.0996</v>
      </c>
      <c r="AL46">
        <v>2918011200000</v>
      </c>
    </row>
    <row r="47" spans="8:38" x14ac:dyDescent="0.25">
      <c r="H47" s="1">
        <v>40359</v>
      </c>
      <c r="I47">
        <v>73837200000</v>
      </c>
      <c r="J47">
        <v>97885532899.32019</v>
      </c>
      <c r="K47">
        <v>97576000000</v>
      </c>
      <c r="L47">
        <v>121019520046.23199</v>
      </c>
      <c r="M47">
        <v>450184000000</v>
      </c>
      <c r="N47">
        <v>80044014681.041489</v>
      </c>
      <c r="O47">
        <v>46965000000</v>
      </c>
      <c r="P47">
        <v>62316449400.326393</v>
      </c>
      <c r="Q47">
        <v>497725999999.99994</v>
      </c>
      <c r="R47">
        <v>660417696033.78796</v>
      </c>
      <c r="S47">
        <v>642967049999.99988</v>
      </c>
      <c r="T47">
        <v>853133687584.41687</v>
      </c>
      <c r="U47">
        <v>57224217075.6856</v>
      </c>
      <c r="V47">
        <v>75929096728.8461</v>
      </c>
      <c r="W47">
        <v>45893000000</v>
      </c>
      <c r="X47">
        <v>55480070863.977394</v>
      </c>
      <c r="Y47">
        <v>399540000000</v>
      </c>
      <c r="Z47">
        <v>530137638526.69891</v>
      </c>
      <c r="AA47">
        <v>157240296758.40601</v>
      </c>
      <c r="AB47">
        <v>208637432058.71399</v>
      </c>
      <c r="AC47">
        <v>44914362000</v>
      </c>
      <c r="AD47">
        <v>59756607311.139793</v>
      </c>
      <c r="AE47">
        <v>358641877583.52698</v>
      </c>
      <c r="AF47">
        <v>952067000000</v>
      </c>
      <c r="AG47">
        <v>121448433361.43498</v>
      </c>
      <c r="AH47">
        <v>425975000000</v>
      </c>
      <c r="AI47">
        <v>610321361792.07092</v>
      </c>
      <c r="AJ47">
        <v>2381285400000</v>
      </c>
      <c r="AK47">
        <v>3159656151109.0396</v>
      </c>
      <c r="AL47">
        <v>2946233200000</v>
      </c>
    </row>
    <row r="48" spans="8:38" x14ac:dyDescent="0.25">
      <c r="H48" s="1">
        <v>40451</v>
      </c>
      <c r="I48">
        <v>74546600000</v>
      </c>
      <c r="J48">
        <v>99172974358.600082</v>
      </c>
      <c r="K48">
        <v>98007000000</v>
      </c>
      <c r="L48">
        <v>121554071709.95999</v>
      </c>
      <c r="M48">
        <v>457321000000</v>
      </c>
      <c r="N48">
        <v>81312993882.387192</v>
      </c>
      <c r="O48">
        <v>46763000000</v>
      </c>
      <c r="P48">
        <v>62048421660.970192</v>
      </c>
      <c r="Q48">
        <v>500842999999.99994</v>
      </c>
      <c r="R48">
        <v>664553549813.85498</v>
      </c>
      <c r="S48">
        <v>648191779999.99988</v>
      </c>
      <c r="T48">
        <v>860066225062.86597</v>
      </c>
      <c r="U48">
        <v>55208551854.019005</v>
      </c>
      <c r="V48">
        <v>73254571022.597092</v>
      </c>
      <c r="W48">
        <v>46315000000</v>
      </c>
      <c r="X48">
        <v>55990226876.977188</v>
      </c>
      <c r="Y48">
        <v>401649800000</v>
      </c>
      <c r="Z48">
        <v>532937068845.97491</v>
      </c>
      <c r="AA48">
        <v>157830855808.33698</v>
      </c>
      <c r="AB48">
        <v>209421027143.41397</v>
      </c>
      <c r="AC48">
        <v>44995620000</v>
      </c>
      <c r="AD48">
        <v>59864717549.839996</v>
      </c>
      <c r="AE48">
        <v>358816140243.82294</v>
      </c>
      <c r="AF48">
        <v>964218000000</v>
      </c>
      <c r="AG48">
        <v>122998450233.95999</v>
      </c>
      <c r="AH48">
        <v>427952000000</v>
      </c>
      <c r="AI48">
        <v>613153934906.13403</v>
      </c>
      <c r="AJ48">
        <v>2392123400000</v>
      </c>
      <c r="AK48">
        <v>3174036768134.4995</v>
      </c>
      <c r="AL48">
        <v>2960968200000</v>
      </c>
    </row>
    <row r="49" spans="8:38" x14ac:dyDescent="0.25">
      <c r="H49" s="1">
        <v>40543</v>
      </c>
      <c r="I49">
        <v>74870700000</v>
      </c>
      <c r="J49">
        <v>99684906579.785599</v>
      </c>
      <c r="K49">
        <v>98412000000</v>
      </c>
      <c r="L49">
        <v>122056376637.59299</v>
      </c>
      <c r="M49">
        <v>456292000000</v>
      </c>
      <c r="N49">
        <v>81130034712.121689</v>
      </c>
      <c r="O49">
        <v>47697000000</v>
      </c>
      <c r="P49">
        <v>63287718237.993591</v>
      </c>
      <c r="Q49">
        <v>503726999999.99994</v>
      </c>
      <c r="R49">
        <v>668380242884.66394</v>
      </c>
      <c r="S49">
        <v>653610049999.99988</v>
      </c>
      <c r="T49">
        <v>867255564960.4989</v>
      </c>
      <c r="U49">
        <v>54558555292.877205</v>
      </c>
      <c r="V49">
        <v>72392110087.586395</v>
      </c>
      <c r="W49">
        <v>46218000000</v>
      </c>
      <c r="X49">
        <v>55872963528.017494</v>
      </c>
      <c r="Y49">
        <v>404228700000</v>
      </c>
      <c r="Z49">
        <v>536358933880.75696</v>
      </c>
      <c r="AA49">
        <v>159805858911.67798</v>
      </c>
      <c r="AB49">
        <v>212041599504.84998</v>
      </c>
      <c r="AC49">
        <v>44870100000</v>
      </c>
      <c r="AD49">
        <v>59697718643.127396</v>
      </c>
      <c r="AE49">
        <v>358811478896.94299</v>
      </c>
      <c r="AF49">
        <v>981811000000</v>
      </c>
      <c r="AG49">
        <v>125242664441.70799</v>
      </c>
      <c r="AH49">
        <v>428261000000</v>
      </c>
      <c r="AI49">
        <v>613596658776.76892</v>
      </c>
      <c r="AJ49">
        <v>2406375000000</v>
      </c>
      <c r="AK49">
        <v>3192946788581.0796</v>
      </c>
      <c r="AL49">
        <v>2976549400000</v>
      </c>
    </row>
    <row r="50" spans="8:38" x14ac:dyDescent="0.25">
      <c r="H50" s="1">
        <v>40633</v>
      </c>
      <c r="I50">
        <v>76036400000</v>
      </c>
      <c r="J50">
        <v>101213031610.98499</v>
      </c>
      <c r="K50">
        <v>99063000000</v>
      </c>
      <c r="L50">
        <v>122863785299.04799</v>
      </c>
      <c r="M50">
        <v>457286000000</v>
      </c>
      <c r="N50">
        <v>81306770781.357788</v>
      </c>
      <c r="O50">
        <v>47974000000</v>
      </c>
      <c r="P50">
        <v>63655261227.110794</v>
      </c>
      <c r="Q50">
        <v>509102999999.99994</v>
      </c>
      <c r="R50">
        <v>675513495987.53088</v>
      </c>
      <c r="S50">
        <v>665155510000</v>
      </c>
      <c r="T50">
        <v>882574889433.90393</v>
      </c>
      <c r="U50">
        <v>52986824547.499496</v>
      </c>
      <c r="V50">
        <v>70306627718.475983</v>
      </c>
      <c r="W50">
        <v>47310000000</v>
      </c>
      <c r="X50">
        <v>57193082879.192299</v>
      </c>
      <c r="Y50">
        <v>405479100000</v>
      </c>
      <c r="Z50">
        <v>538018052124.77191</v>
      </c>
      <c r="AA50">
        <v>160823144800.74698</v>
      </c>
      <c r="AB50">
        <v>213391405629.23697</v>
      </c>
      <c r="AC50">
        <v>44533064000</v>
      </c>
      <c r="AD50">
        <v>59249306887.847092</v>
      </c>
      <c r="AE50">
        <v>357517058724.78296</v>
      </c>
      <c r="AF50">
        <v>980835000000</v>
      </c>
      <c r="AG50">
        <v>125118163045.314</v>
      </c>
      <c r="AH50">
        <v>430775000000</v>
      </c>
      <c r="AI50">
        <v>617198625801.93591</v>
      </c>
      <c r="AJ50">
        <v>2426303000000</v>
      </c>
      <c r="AK50">
        <v>3219388653877.5698</v>
      </c>
      <c r="AL50">
        <v>2998940900000</v>
      </c>
    </row>
    <row r="51" spans="8:38" x14ac:dyDescent="0.25">
      <c r="H51" s="1">
        <v>40724</v>
      </c>
      <c r="I51">
        <v>76137200000</v>
      </c>
      <c r="J51">
        <v>101518301139.58598</v>
      </c>
      <c r="K51">
        <v>99349000000</v>
      </c>
      <c r="L51">
        <v>123218499396.09198</v>
      </c>
      <c r="M51">
        <v>461870000000</v>
      </c>
      <c r="N51">
        <v>82121819213.327591</v>
      </c>
      <c r="O51">
        <v>47875000000</v>
      </c>
      <c r="P51">
        <v>63523901097.426292</v>
      </c>
      <c r="Q51">
        <v>509111999999.99994</v>
      </c>
      <c r="R51">
        <v>675525437817.50195</v>
      </c>
      <c r="S51">
        <v>666316580000</v>
      </c>
      <c r="T51">
        <v>884115478381.10388</v>
      </c>
      <c r="U51">
        <v>52170521735.0299</v>
      </c>
      <c r="V51">
        <v>69223500008.29599</v>
      </c>
      <c r="W51">
        <v>47486000000</v>
      </c>
      <c r="X51">
        <v>57405849368.026299</v>
      </c>
      <c r="Y51">
        <v>405738700000</v>
      </c>
      <c r="Z51">
        <v>538362507575.94397</v>
      </c>
      <c r="AA51">
        <v>160674251442.60999</v>
      </c>
      <c r="AB51">
        <v>213193843499.59998</v>
      </c>
      <c r="AC51">
        <v>44330199000</v>
      </c>
      <c r="AD51">
        <v>58979403818.931694</v>
      </c>
      <c r="AE51">
        <v>355803834463.68097</v>
      </c>
      <c r="AF51">
        <v>983778000000</v>
      </c>
      <c r="AG51">
        <v>125493580678.08798</v>
      </c>
      <c r="AH51">
        <v>431413000000</v>
      </c>
      <c r="AI51">
        <v>618112728809.91296</v>
      </c>
      <c r="AJ51">
        <v>2426111300000</v>
      </c>
      <c r="AK51">
        <v>3219134292899.1797</v>
      </c>
      <c r="AL51">
        <v>2999846400000</v>
      </c>
    </row>
    <row r="52" spans="8:38" x14ac:dyDescent="0.25">
      <c r="H52" s="1">
        <v>40816</v>
      </c>
      <c r="I52">
        <v>76253800000</v>
      </c>
      <c r="J52">
        <v>100883180403.58899</v>
      </c>
      <c r="K52">
        <v>99571000000</v>
      </c>
      <c r="L52">
        <v>123493836911.97998</v>
      </c>
      <c r="M52">
        <v>456125000000</v>
      </c>
      <c r="N52">
        <v>81100341630.067001</v>
      </c>
      <c r="O52">
        <v>48020000000</v>
      </c>
      <c r="P52">
        <v>63716297246.964195</v>
      </c>
      <c r="Q52">
        <v>510267999999.99994</v>
      </c>
      <c r="R52">
        <v>677059299533.81799</v>
      </c>
      <c r="S52">
        <v>669477259999.99988</v>
      </c>
      <c r="T52">
        <v>888309289842.63086</v>
      </c>
      <c r="U52">
        <v>51098848486.034698</v>
      </c>
      <c r="V52">
        <v>67801528927.817093</v>
      </c>
      <c r="W52">
        <v>47303000000</v>
      </c>
      <c r="X52">
        <v>57184620575.659096</v>
      </c>
      <c r="Y52">
        <v>403367000000</v>
      </c>
      <c r="Z52">
        <v>535215570004.50293</v>
      </c>
      <c r="AA52">
        <v>160708168954.95398</v>
      </c>
      <c r="AB52">
        <v>213238847629.09598</v>
      </c>
      <c r="AC52">
        <v>43999775000</v>
      </c>
      <c r="AD52">
        <v>58539789042.389297</v>
      </c>
      <c r="AE52">
        <v>354358458365.62695</v>
      </c>
      <c r="AF52">
        <v>993273000000</v>
      </c>
      <c r="AG52">
        <v>126704790471.90199</v>
      </c>
      <c r="AH52">
        <v>433055000000</v>
      </c>
      <c r="AI52">
        <v>620465326206.62085</v>
      </c>
      <c r="AJ52">
        <v>2426201200000</v>
      </c>
      <c r="AK52">
        <v>3219253578511.8994</v>
      </c>
      <c r="AL52">
        <v>3001634800000</v>
      </c>
    </row>
    <row r="53" spans="8:38" x14ac:dyDescent="0.25">
      <c r="H53" s="1">
        <v>40908</v>
      </c>
      <c r="I53">
        <v>76430300000</v>
      </c>
      <c r="J53">
        <v>100477254654.10999</v>
      </c>
      <c r="K53">
        <v>99638000000</v>
      </c>
      <c r="L53">
        <v>123576934270.37898</v>
      </c>
      <c r="M53">
        <v>459853000000</v>
      </c>
      <c r="N53">
        <v>81763190791.145401</v>
      </c>
      <c r="O53">
        <v>48041000000</v>
      </c>
      <c r="P53">
        <v>63744161516.897293</v>
      </c>
      <c r="Q53">
        <v>510754999999.99994</v>
      </c>
      <c r="R53">
        <v>677705485222.26599</v>
      </c>
      <c r="S53">
        <v>669606219999.99988</v>
      </c>
      <c r="T53">
        <v>888480402997.41992</v>
      </c>
      <c r="U53">
        <v>49062699107.406403</v>
      </c>
      <c r="V53">
        <v>65099823408.285591</v>
      </c>
      <c r="W53">
        <v>47206000000</v>
      </c>
      <c r="X53">
        <v>57067357226.699394</v>
      </c>
      <c r="Y53">
        <v>399732200000</v>
      </c>
      <c r="Z53">
        <v>530392662940.08691</v>
      </c>
      <c r="AA53">
        <v>159519422427.72699</v>
      </c>
      <c r="AB53">
        <v>211661535528.30298</v>
      </c>
      <c r="AC53">
        <v>43303540000</v>
      </c>
      <c r="AD53">
        <v>57613478623.212593</v>
      </c>
      <c r="AE53">
        <v>352256190922.58698</v>
      </c>
      <c r="AF53">
        <v>976618000000</v>
      </c>
      <c r="AG53">
        <v>124580230270.11497</v>
      </c>
      <c r="AH53">
        <v>433878000000</v>
      </c>
      <c r="AI53">
        <v>621644490431.64587</v>
      </c>
      <c r="AJ53">
        <v>2418003700000</v>
      </c>
      <c r="AK53">
        <v>3208376561713.0195</v>
      </c>
      <c r="AL53">
        <v>2993013500000</v>
      </c>
    </row>
    <row r="54" spans="8:38" x14ac:dyDescent="0.25">
      <c r="H54" s="1">
        <v>40999</v>
      </c>
      <c r="I54">
        <v>76982300000</v>
      </c>
      <c r="J54">
        <v>102552376199.95699</v>
      </c>
      <c r="K54">
        <v>99832000000</v>
      </c>
      <c r="L54">
        <v>123817544532.00999</v>
      </c>
      <c r="M54">
        <v>459533000000</v>
      </c>
      <c r="N54">
        <v>81706293867.447693</v>
      </c>
      <c r="O54">
        <v>48041000000</v>
      </c>
      <c r="P54">
        <v>63744161516.897293</v>
      </c>
      <c r="Q54">
        <v>511094999999.99994</v>
      </c>
      <c r="R54">
        <v>678156621021.18188</v>
      </c>
      <c r="S54">
        <v>671718640000</v>
      </c>
      <c r="T54">
        <v>891283309716.08789</v>
      </c>
      <c r="U54">
        <v>48530949175.066704</v>
      </c>
      <c r="V54">
        <v>64394260377.256592</v>
      </c>
      <c r="W54">
        <v>47219000000</v>
      </c>
      <c r="X54">
        <v>57083072933.260994</v>
      </c>
      <c r="Y54">
        <v>396223800000</v>
      </c>
      <c r="Z54">
        <v>525737472243.26794</v>
      </c>
      <c r="AA54">
        <v>159243713358.23199</v>
      </c>
      <c r="AB54">
        <v>211295705436.14096</v>
      </c>
      <c r="AC54">
        <v>43115795000</v>
      </c>
      <c r="AD54">
        <v>57363692057.400391</v>
      </c>
      <c r="AE54">
        <v>349198705934.21997</v>
      </c>
      <c r="AF54">
        <v>980701000000</v>
      </c>
      <c r="AG54">
        <v>125101069615.89099</v>
      </c>
      <c r="AH54">
        <v>436683000000</v>
      </c>
      <c r="AI54">
        <v>625663391587.40991</v>
      </c>
      <c r="AJ54">
        <v>2414440800000</v>
      </c>
      <c r="AK54">
        <v>3203649056601.3794</v>
      </c>
      <c r="AL54">
        <v>2992666600000</v>
      </c>
    </row>
    <row r="55" spans="8:38" x14ac:dyDescent="0.25">
      <c r="H55" s="1">
        <v>41090</v>
      </c>
      <c r="I55">
        <v>76452300000</v>
      </c>
      <c r="J55">
        <v>101535417980.97699</v>
      </c>
      <c r="K55">
        <v>99639000000</v>
      </c>
      <c r="L55">
        <v>123578174529.45898</v>
      </c>
      <c r="M55">
        <v>459879000000</v>
      </c>
      <c r="N55">
        <v>81767813666.195801</v>
      </c>
      <c r="O55">
        <v>47250000000</v>
      </c>
      <c r="P55">
        <v>62694607349.41819</v>
      </c>
      <c r="Q55">
        <v>510620999999.99994</v>
      </c>
      <c r="R55">
        <v>677527684642.69287</v>
      </c>
      <c r="S55">
        <v>672363640000</v>
      </c>
      <c r="T55">
        <v>892139140864.03296</v>
      </c>
      <c r="U55">
        <v>47655017718.209602</v>
      </c>
      <c r="V55">
        <v>63232013207.888191</v>
      </c>
      <c r="W55">
        <v>47637000000</v>
      </c>
      <c r="X55">
        <v>57588393344.241791</v>
      </c>
      <c r="Y55">
        <v>392591300000</v>
      </c>
      <c r="Z55">
        <v>520917616979.84387</v>
      </c>
      <c r="AA55">
        <v>159387231199.99899</v>
      </c>
      <c r="AB55">
        <v>211486134954.38898</v>
      </c>
      <c r="AC55">
        <v>42524951000</v>
      </c>
      <c r="AD55">
        <v>56577599784.952095</v>
      </c>
      <c r="AE55">
        <v>345876958434.25092</v>
      </c>
      <c r="AF55">
        <v>987259000000</v>
      </c>
      <c r="AG55">
        <v>125937627154.36697</v>
      </c>
      <c r="AH55">
        <v>436217000000</v>
      </c>
      <c r="AI55">
        <v>624995723873.1189</v>
      </c>
      <c r="AJ55">
        <v>2406124600000</v>
      </c>
      <c r="AK55">
        <v>3192614540333.8799</v>
      </c>
      <c r="AL55">
        <v>2984596500000</v>
      </c>
    </row>
    <row r="56" spans="8:38" x14ac:dyDescent="0.25">
      <c r="H56" s="1">
        <v>41182</v>
      </c>
      <c r="I56">
        <v>76581900000</v>
      </c>
      <c r="J56">
        <v>101426039412.38599</v>
      </c>
      <c r="K56">
        <v>99601000000</v>
      </c>
      <c r="L56">
        <v>123531044684.39699</v>
      </c>
      <c r="M56">
        <v>460311000000</v>
      </c>
      <c r="N56">
        <v>81844624513.18779</v>
      </c>
      <c r="O56">
        <v>47095000000</v>
      </c>
      <c r="P56">
        <v>62488942499.912094</v>
      </c>
      <c r="Q56">
        <v>511223999999.99994</v>
      </c>
      <c r="R56">
        <v>678327787250.771</v>
      </c>
      <c r="S56">
        <v>673911649999.99988</v>
      </c>
      <c r="T56">
        <v>894193148887.79895</v>
      </c>
      <c r="U56">
        <v>47065354389.204597</v>
      </c>
      <c r="V56">
        <v>62449606628.410492</v>
      </c>
      <c r="W56">
        <v>47026000000</v>
      </c>
      <c r="X56">
        <v>56849755135.846397</v>
      </c>
      <c r="Y56">
        <v>390822700000</v>
      </c>
      <c r="Z56">
        <v>518570914703.47992</v>
      </c>
      <c r="AA56">
        <v>158768933175.17398</v>
      </c>
      <c r="AB56">
        <v>210665733856.15997</v>
      </c>
      <c r="AC56">
        <v>42059560000</v>
      </c>
      <c r="AD56">
        <v>55958417278.627296</v>
      </c>
      <c r="AE56">
        <v>343321464648.38397</v>
      </c>
      <c r="AF56">
        <v>986403000000</v>
      </c>
      <c r="AG56">
        <v>125828433306.70998</v>
      </c>
      <c r="AH56">
        <v>441238000000</v>
      </c>
      <c r="AI56">
        <v>632189628580.10388</v>
      </c>
      <c r="AJ56">
        <v>2402506400000</v>
      </c>
      <c r="AK56">
        <v>3187813659311.4097</v>
      </c>
      <c r="AL56">
        <v>2986119400000</v>
      </c>
    </row>
    <row r="57" spans="8:38" x14ac:dyDescent="0.25">
      <c r="H57" s="1">
        <v>41274</v>
      </c>
      <c r="I57">
        <v>76582800000</v>
      </c>
      <c r="J57">
        <v>101327537912.10599</v>
      </c>
      <c r="K57">
        <v>99481000000</v>
      </c>
      <c r="L57">
        <v>123382213594.72798</v>
      </c>
      <c r="M57">
        <v>459567000000</v>
      </c>
      <c r="N57">
        <v>81712339165.5905</v>
      </c>
      <c r="O57">
        <v>46787000000</v>
      </c>
      <c r="P57">
        <v>62080266540.893692</v>
      </c>
      <c r="Q57">
        <v>510806999999.99994</v>
      </c>
      <c r="R57">
        <v>677774482462.09985</v>
      </c>
      <c r="S57">
        <v>670880120000</v>
      </c>
      <c r="T57">
        <v>890170702686.36084</v>
      </c>
      <c r="U57">
        <v>47037593892.0933</v>
      </c>
      <c r="V57">
        <v>62412772057.696892</v>
      </c>
      <c r="W57">
        <v>47503000000</v>
      </c>
      <c r="X57">
        <v>57426400676.606789</v>
      </c>
      <c r="Y57">
        <v>388643300000</v>
      </c>
      <c r="Z57">
        <v>515679134232.42596</v>
      </c>
      <c r="AA57">
        <v>157540399892.633</v>
      </c>
      <c r="AB57">
        <v>209035629903.46997</v>
      </c>
      <c r="AC57">
        <v>41369830000</v>
      </c>
      <c r="AD57">
        <v>55040761479.337296</v>
      </c>
      <c r="AE57">
        <v>339966370589.96295</v>
      </c>
      <c r="AF57">
        <v>981702000000</v>
      </c>
      <c r="AG57">
        <v>125228760084.93799</v>
      </c>
      <c r="AH57">
        <v>440598000000</v>
      </c>
      <c r="AI57">
        <v>631272660045.45593</v>
      </c>
      <c r="AJ57">
        <v>2392408400000</v>
      </c>
      <c r="AK57">
        <v>3174414926083.5898</v>
      </c>
      <c r="AL57">
        <v>2974852900000</v>
      </c>
    </row>
    <row r="58" spans="8:38" x14ac:dyDescent="0.25">
      <c r="H58" s="1">
        <v>41364</v>
      </c>
      <c r="I58">
        <v>76232700000</v>
      </c>
      <c r="J58">
        <v>101061886590.09999</v>
      </c>
      <c r="K58">
        <v>99163000000</v>
      </c>
      <c r="L58">
        <v>122987811207.10498</v>
      </c>
      <c r="M58">
        <v>462158000000</v>
      </c>
      <c r="N58">
        <v>82173026444.655502</v>
      </c>
      <c r="O58">
        <v>46769000000</v>
      </c>
      <c r="P58">
        <v>62056382880.951088</v>
      </c>
      <c r="Q58">
        <v>510860999999.99994</v>
      </c>
      <c r="R58">
        <v>677846133441.92798</v>
      </c>
      <c r="S58">
        <v>669396560000</v>
      </c>
      <c r="T58">
        <v>888202211433.88794</v>
      </c>
      <c r="U58">
        <v>46006409317.076698</v>
      </c>
      <c r="V58">
        <v>61044524183.930893</v>
      </c>
      <c r="W58">
        <v>46803000000</v>
      </c>
      <c r="X58">
        <v>56580170323.289696</v>
      </c>
      <c r="Y58">
        <v>384655000000</v>
      </c>
      <c r="Z58">
        <v>510387178624.13599</v>
      </c>
      <c r="AA58">
        <v>158094437131.819</v>
      </c>
      <c r="AB58">
        <v>209770765293.26297</v>
      </c>
      <c r="AC58">
        <v>41496100000</v>
      </c>
      <c r="AD58">
        <v>55208758228.465691</v>
      </c>
      <c r="AE58">
        <v>338799958174.44092</v>
      </c>
      <c r="AF58">
        <v>993274000000</v>
      </c>
      <c r="AG58">
        <v>126704918034.80798</v>
      </c>
      <c r="AH58">
        <v>443411000000</v>
      </c>
      <c r="AI58">
        <v>635303023307.90295</v>
      </c>
      <c r="AJ58">
        <v>2384726000000</v>
      </c>
      <c r="AK58">
        <v>3164221380020.0796</v>
      </c>
      <c r="AL58">
        <v>2972214800000</v>
      </c>
    </row>
    <row r="59" spans="8:38" x14ac:dyDescent="0.25">
      <c r="H59" s="1">
        <v>41455</v>
      </c>
      <c r="I59">
        <v>76430800000</v>
      </c>
      <c r="J59">
        <v>101253002950.20499</v>
      </c>
      <c r="K59">
        <v>99640000000</v>
      </c>
      <c r="L59">
        <v>123579414788.53999</v>
      </c>
      <c r="M59">
        <v>462501000000</v>
      </c>
      <c r="N59">
        <v>82234012834.743988</v>
      </c>
      <c r="O59">
        <v>46952000000</v>
      </c>
      <c r="P59">
        <v>62299200090.367889</v>
      </c>
      <c r="Q59">
        <v>514392999999.99994</v>
      </c>
      <c r="R59">
        <v>682532638270.67188</v>
      </c>
      <c r="S59">
        <v>675330720000</v>
      </c>
      <c r="T59">
        <v>896076070294.17688</v>
      </c>
      <c r="U59">
        <v>46041968901.822701</v>
      </c>
      <c r="V59">
        <v>61091707130.029488</v>
      </c>
      <c r="W59">
        <v>47748000000</v>
      </c>
      <c r="X59">
        <v>57722581300.267792</v>
      </c>
      <c r="Y59">
        <v>384689000000</v>
      </c>
      <c r="Z59">
        <v>510432292204.02795</v>
      </c>
      <c r="AA59">
        <v>157711844648.28601</v>
      </c>
      <c r="AB59">
        <v>209263114805.85696</v>
      </c>
      <c r="AC59">
        <v>41789888000</v>
      </c>
      <c r="AD59">
        <v>55599630398.679893</v>
      </c>
      <c r="AE59">
        <v>338517050275.31799</v>
      </c>
      <c r="AF59">
        <v>989780000000</v>
      </c>
      <c r="AG59">
        <v>126259213240.74899</v>
      </c>
      <c r="AH59">
        <v>445808000000</v>
      </c>
      <c r="AI59">
        <v>638737357022.82886</v>
      </c>
      <c r="AJ59">
        <v>2395964600000</v>
      </c>
      <c r="AK59">
        <v>3179133541166.2593</v>
      </c>
      <c r="AL59">
        <v>2985643900000</v>
      </c>
    </row>
    <row r="60" spans="8:38" x14ac:dyDescent="0.25">
      <c r="H60" s="1">
        <v>41547</v>
      </c>
      <c r="I60">
        <v>76868400000</v>
      </c>
      <c r="J60">
        <v>102058701763.71098</v>
      </c>
      <c r="K60">
        <v>100127000000</v>
      </c>
      <c r="L60">
        <v>124183420960.77998</v>
      </c>
      <c r="M60">
        <v>465431000000</v>
      </c>
      <c r="N60">
        <v>82754975292.351196</v>
      </c>
      <c r="O60">
        <v>47095000000</v>
      </c>
      <c r="P60">
        <v>62488942499.912094</v>
      </c>
      <c r="Q60">
        <v>514339000000</v>
      </c>
      <c r="R60">
        <v>682460987290.84387</v>
      </c>
      <c r="S60">
        <v>678749289999.99988</v>
      </c>
      <c r="T60">
        <v>900612068259.18188</v>
      </c>
      <c r="U60">
        <v>46245598852.648605</v>
      </c>
      <c r="V60">
        <v>61361897602.232994</v>
      </c>
      <c r="W60">
        <v>49153000000</v>
      </c>
      <c r="X60">
        <v>59421086509.425789</v>
      </c>
      <c r="Y60">
        <v>385983000000</v>
      </c>
      <c r="Z60">
        <v>512149261979.90399</v>
      </c>
      <c r="AA60">
        <v>158702857941.90399</v>
      </c>
      <c r="AB60">
        <v>210578060611.60095</v>
      </c>
      <c r="AC60">
        <v>41738558000</v>
      </c>
      <c r="AD60">
        <v>55531338063.740791</v>
      </c>
      <c r="AE60">
        <v>338285058626.73395</v>
      </c>
      <c r="AF60">
        <v>996500000000</v>
      </c>
      <c r="AG60">
        <v>127116435970.01999</v>
      </c>
      <c r="AH60">
        <v>449599000000</v>
      </c>
      <c r="AI60">
        <v>644168962827.28699</v>
      </c>
      <c r="AJ60">
        <v>2404444700000</v>
      </c>
      <c r="AK60">
        <v>3190385531426.2295</v>
      </c>
      <c r="AL60">
        <v>2999052700000</v>
      </c>
    </row>
    <row r="61" spans="8:38" x14ac:dyDescent="0.25">
      <c r="H61" s="1">
        <v>41639</v>
      </c>
      <c r="I61">
        <v>77091200000</v>
      </c>
      <c r="J61">
        <v>102571542762.03099</v>
      </c>
      <c r="K61">
        <v>100423000000</v>
      </c>
      <c r="L61">
        <v>124550537648.62999</v>
      </c>
      <c r="M61">
        <v>466367000000</v>
      </c>
      <c r="N61">
        <v>82921398794.167099</v>
      </c>
      <c r="O61">
        <v>46922000000</v>
      </c>
      <c r="P61">
        <v>62259393990.463493</v>
      </c>
      <c r="Q61">
        <v>516590000000</v>
      </c>
      <c r="R61">
        <v>685447771653.66992</v>
      </c>
      <c r="S61">
        <v>681522889999.99988</v>
      </c>
      <c r="T61">
        <v>904292274882.3429</v>
      </c>
      <c r="U61">
        <v>45967187256.622101</v>
      </c>
      <c r="V61">
        <v>60992481608.700493</v>
      </c>
      <c r="W61">
        <v>48752000000</v>
      </c>
      <c r="X61">
        <v>58936317407.025589</v>
      </c>
      <c r="Y61">
        <v>385520000000</v>
      </c>
      <c r="Z61">
        <v>511534921171.37994</v>
      </c>
      <c r="AA61">
        <v>159662217904.03</v>
      </c>
      <c r="AB61">
        <v>211851006561.48999</v>
      </c>
      <c r="AC61">
        <v>42134835000</v>
      </c>
      <c r="AD61">
        <v>56058567395.762398</v>
      </c>
      <c r="AE61">
        <v>339251033126.401</v>
      </c>
      <c r="AF61">
        <v>1004572000000</v>
      </c>
      <c r="AG61">
        <v>128146123748.395</v>
      </c>
      <c r="AH61">
        <v>451932000000</v>
      </c>
      <c r="AI61">
        <v>647511599688.74792</v>
      </c>
      <c r="AJ61">
        <v>2410744800000</v>
      </c>
      <c r="AK61">
        <v>3198744945093.1597</v>
      </c>
      <c r="AL61">
        <v>3008560000000</v>
      </c>
    </row>
    <row r="62" spans="8:38" x14ac:dyDescent="0.25">
      <c r="H62" s="1">
        <v>41729</v>
      </c>
      <c r="I62">
        <v>77153900000</v>
      </c>
      <c r="J62">
        <v>101983858922.24899</v>
      </c>
      <c r="K62">
        <v>100727000000</v>
      </c>
      <c r="L62">
        <v>124927576409.12498</v>
      </c>
      <c r="M62">
        <v>467548000000</v>
      </c>
      <c r="N62">
        <v>83131384003.188889</v>
      </c>
      <c r="O62">
        <v>46621000000</v>
      </c>
      <c r="P62">
        <v>61860006121.422691</v>
      </c>
      <c r="Q62">
        <v>516933999999.99988</v>
      </c>
      <c r="R62">
        <v>685904214932.57385</v>
      </c>
      <c r="S62">
        <v>687521479999.99988</v>
      </c>
      <c r="T62">
        <v>912251623976.52588</v>
      </c>
      <c r="U62">
        <v>46349967078.898003</v>
      </c>
      <c r="V62">
        <v>61500380670.263893</v>
      </c>
      <c r="W62">
        <v>50594000000</v>
      </c>
      <c r="X62">
        <v>61163112136.754395</v>
      </c>
      <c r="Y62">
        <v>385635800000</v>
      </c>
      <c r="Z62">
        <v>511688572717.01099</v>
      </c>
      <c r="AA62">
        <v>159388663873.927</v>
      </c>
      <c r="AB62">
        <v>211488035926.439</v>
      </c>
      <c r="AC62">
        <v>41927163000</v>
      </c>
      <c r="AD62">
        <v>55782268822.189896</v>
      </c>
      <c r="AE62">
        <v>340592066767.36493</v>
      </c>
      <c r="AF62">
        <v>1011687000000</v>
      </c>
      <c r="AG62">
        <v>129053733825.59198</v>
      </c>
      <c r="AH62">
        <v>455814000000</v>
      </c>
      <c r="AI62">
        <v>653073586956.72595</v>
      </c>
      <c r="AJ62">
        <v>2420928600000</v>
      </c>
      <c r="AK62">
        <v>3212257523766.6997</v>
      </c>
      <c r="AL62">
        <v>3023370600000</v>
      </c>
    </row>
    <row r="63" spans="8:38" x14ac:dyDescent="0.25">
      <c r="H63" s="1">
        <v>41820</v>
      </c>
      <c r="I63">
        <v>77150300000</v>
      </c>
      <c r="J63">
        <v>102446842299.05299</v>
      </c>
      <c r="K63">
        <v>100977000000</v>
      </c>
      <c r="L63">
        <v>125237641179.269</v>
      </c>
      <c r="M63">
        <v>467209000000</v>
      </c>
      <c r="N63">
        <v>83071108824.646683</v>
      </c>
      <c r="O63">
        <v>46566000000</v>
      </c>
      <c r="P63">
        <v>61787028271.597992</v>
      </c>
      <c r="Q63">
        <v>517998000000</v>
      </c>
      <c r="R63">
        <v>687316004609.18286</v>
      </c>
      <c r="S63">
        <v>686360419999.99988</v>
      </c>
      <c r="T63">
        <v>910711048298.02588</v>
      </c>
      <c r="U63">
        <v>46268500176.6772</v>
      </c>
      <c r="V63">
        <v>61392284681.973793</v>
      </c>
      <c r="W63">
        <v>52194000000</v>
      </c>
      <c r="X63">
        <v>63097352944.336494</v>
      </c>
      <c r="Y63">
        <v>385363800000</v>
      </c>
      <c r="Z63">
        <v>511327664077.87695</v>
      </c>
      <c r="AA63">
        <v>160241075150.18799</v>
      </c>
      <c r="AB63">
        <v>212619074873.85498</v>
      </c>
      <c r="AC63">
        <v>42100288000</v>
      </c>
      <c r="AD63">
        <v>56012604113.176292</v>
      </c>
      <c r="AE63">
        <v>341907642283.05798</v>
      </c>
      <c r="AF63">
        <v>1019561000000</v>
      </c>
      <c r="AG63">
        <v>130058164148.54997</v>
      </c>
      <c r="AH63">
        <v>459702000000</v>
      </c>
      <c r="AI63">
        <v>658644170804.71594</v>
      </c>
      <c r="AJ63">
        <v>2424253900000</v>
      </c>
      <c r="AK63">
        <v>3216669764567.0996</v>
      </c>
      <c r="AL63">
        <v>3031392700000</v>
      </c>
    </row>
    <row r="64" spans="8:38" x14ac:dyDescent="0.25">
      <c r="H64" s="1">
        <v>41912</v>
      </c>
      <c r="I64">
        <v>77425800000</v>
      </c>
      <c r="J64">
        <v>102642300364.15099</v>
      </c>
      <c r="K64">
        <v>101368000000</v>
      </c>
      <c r="L64">
        <v>125722582479.77399</v>
      </c>
      <c r="M64">
        <v>475030000000</v>
      </c>
      <c r="N64">
        <v>84461705200.396179</v>
      </c>
      <c r="O64">
        <v>46692000000</v>
      </c>
      <c r="P64">
        <v>61954213891.196495</v>
      </c>
      <c r="Q64">
        <v>520823999999.99988</v>
      </c>
      <c r="R64">
        <v>691065739220.17688</v>
      </c>
      <c r="S64">
        <v>688553489999.99988</v>
      </c>
      <c r="T64">
        <v>913620967081.93689</v>
      </c>
      <c r="U64">
        <v>46838507430.635696</v>
      </c>
      <c r="V64">
        <v>62148610205.217094</v>
      </c>
      <c r="W64">
        <v>52499000000</v>
      </c>
      <c r="X64">
        <v>63466067598.281898</v>
      </c>
      <c r="Y64">
        <v>386172000000</v>
      </c>
      <c r="Z64">
        <v>512400040409.302</v>
      </c>
      <c r="AA64">
        <v>160867443874.28799</v>
      </c>
      <c r="AB64">
        <v>213450184740.80499</v>
      </c>
      <c r="AC64">
        <v>42176094000</v>
      </c>
      <c r="AD64">
        <v>56113460702.741791</v>
      </c>
      <c r="AE64">
        <v>344233654376.35498</v>
      </c>
      <c r="AF64">
        <v>1023519000000</v>
      </c>
      <c r="AG64">
        <v>130563058131.05798</v>
      </c>
      <c r="AH64">
        <v>463201000000</v>
      </c>
      <c r="AI64">
        <v>663657409715.23987</v>
      </c>
      <c r="AJ64">
        <v>2434733300000</v>
      </c>
      <c r="AK64">
        <v>3230574566011.7095</v>
      </c>
      <c r="AL64">
        <v>3046840700000</v>
      </c>
    </row>
    <row r="65" spans="8:38" x14ac:dyDescent="0.25">
      <c r="H65" s="1">
        <v>42004</v>
      </c>
      <c r="I65">
        <v>77682700000</v>
      </c>
      <c r="J65">
        <v>103244619375.31299</v>
      </c>
      <c r="K65">
        <v>101679000000</v>
      </c>
      <c r="L65">
        <v>126108303053.83298</v>
      </c>
      <c r="M65">
        <v>476734000000</v>
      </c>
      <c r="N65">
        <v>84764681319.086502</v>
      </c>
      <c r="O65">
        <v>46673000000</v>
      </c>
      <c r="P65">
        <v>61929003361.256996</v>
      </c>
      <c r="Q65">
        <v>520866999999.99988</v>
      </c>
      <c r="R65">
        <v>691122794630.03992</v>
      </c>
      <c r="S65">
        <v>694681119999.99988</v>
      </c>
      <c r="T65">
        <v>921751535480.50891</v>
      </c>
      <c r="U65">
        <v>46226824585.567802</v>
      </c>
      <c r="V65">
        <v>61336986590.531296</v>
      </c>
      <c r="W65">
        <v>53151000000</v>
      </c>
      <c r="X65">
        <v>64254270727.371498</v>
      </c>
      <c r="Y65">
        <v>386484900000</v>
      </c>
      <c r="Z65">
        <v>512815218031.30493</v>
      </c>
      <c r="AA65">
        <v>162673444727.63501</v>
      </c>
      <c r="AB65">
        <v>215846513087.32999</v>
      </c>
      <c r="AC65">
        <v>42448882000</v>
      </c>
      <c r="AD65">
        <v>56476393285.312798</v>
      </c>
      <c r="AE65">
        <v>346816040548.07001</v>
      </c>
      <c r="AF65">
        <v>1037317000000</v>
      </c>
      <c r="AG65">
        <v>132323171109.99899</v>
      </c>
      <c r="AH65">
        <v>466727000000</v>
      </c>
      <c r="AI65">
        <v>668709333235.81897</v>
      </c>
      <c r="AJ65">
        <v>2446354100000</v>
      </c>
      <c r="AK65">
        <v>3245993856870.6694</v>
      </c>
      <c r="AL65">
        <v>3063599000000</v>
      </c>
    </row>
    <row r="66" spans="8:38" x14ac:dyDescent="0.25">
      <c r="H66" s="1">
        <v>42094</v>
      </c>
      <c r="I66">
        <v>77652300000</v>
      </c>
      <c r="J66">
        <v>102853448184.403</v>
      </c>
      <c r="K66">
        <v>102099000000</v>
      </c>
      <c r="L66">
        <v>126629211867.67499</v>
      </c>
      <c r="M66">
        <v>478906000000</v>
      </c>
      <c r="N66">
        <v>85150869188.684784</v>
      </c>
      <c r="O66">
        <v>46334000000</v>
      </c>
      <c r="P66">
        <v>61479194432.337395</v>
      </c>
      <c r="Q66">
        <v>522936999999.99994</v>
      </c>
      <c r="R66">
        <v>693869415523.44287</v>
      </c>
      <c r="S66">
        <v>695455199999.99988</v>
      </c>
      <c r="T66">
        <v>922778639007.64197</v>
      </c>
      <c r="U66">
        <v>46373006384.821198</v>
      </c>
      <c r="V66">
        <v>61530950834.040794</v>
      </c>
      <c r="W66">
        <v>64622000000</v>
      </c>
      <c r="X66">
        <v>78121568417.230179</v>
      </c>
      <c r="Y66">
        <v>387492500000</v>
      </c>
      <c r="Z66">
        <v>514152172240.09296</v>
      </c>
      <c r="AA66">
        <v>163922424050.97098</v>
      </c>
      <c r="AB66">
        <v>217503746278.10498</v>
      </c>
      <c r="AC66">
        <v>42729457000</v>
      </c>
      <c r="AD66">
        <v>56849686133.073288</v>
      </c>
      <c r="AE66">
        <v>350464799459.95294</v>
      </c>
      <c r="AF66">
        <v>1047919000000</v>
      </c>
      <c r="AG66">
        <v>133675593040.91098</v>
      </c>
      <c r="AH66">
        <v>468326000000</v>
      </c>
      <c r="AI66">
        <v>671000321809.10498</v>
      </c>
      <c r="AJ66">
        <v>2465182100000</v>
      </c>
      <c r="AK66">
        <v>3270976165170.6694</v>
      </c>
      <c r="AL66">
        <v>3085059000000</v>
      </c>
    </row>
    <row r="67" spans="8:38" x14ac:dyDescent="0.25">
      <c r="H67" s="1">
        <v>42185</v>
      </c>
      <c r="I67">
        <v>78073500000</v>
      </c>
      <c r="J67">
        <v>103425011962.55299</v>
      </c>
      <c r="K67">
        <v>102575000000</v>
      </c>
      <c r="L67">
        <v>127219575190.02899</v>
      </c>
      <c r="M67">
        <v>479377000000</v>
      </c>
      <c r="N67">
        <v>85234614348.252396</v>
      </c>
      <c r="O67">
        <v>46802000000</v>
      </c>
      <c r="P67">
        <v>62100169590.845894</v>
      </c>
      <c r="Q67">
        <v>522832999999.99988</v>
      </c>
      <c r="R67">
        <v>693731421043.77393</v>
      </c>
      <c r="S67">
        <v>698551219999.99988</v>
      </c>
      <c r="T67">
        <v>926886655055.1748</v>
      </c>
      <c r="U67">
        <v>46462516019.128403</v>
      </c>
      <c r="V67">
        <v>61649718482.228691</v>
      </c>
      <c r="W67">
        <v>63898000000</v>
      </c>
      <c r="X67">
        <v>77246324451.799286</v>
      </c>
      <c r="Y67">
        <v>388842400000</v>
      </c>
      <c r="Z67">
        <v>515943314048.79089</v>
      </c>
      <c r="AA67">
        <v>163940682857.47202</v>
      </c>
      <c r="AB67">
        <v>217527973340.62796</v>
      </c>
      <c r="AC67">
        <v>42918247000</v>
      </c>
      <c r="AD67">
        <v>57100863025.984894</v>
      </c>
      <c r="AE67">
        <v>353439097334.76294</v>
      </c>
      <c r="AF67">
        <v>1057921000000</v>
      </c>
      <c r="AG67">
        <v>134951477228.13898</v>
      </c>
      <c r="AH67">
        <v>471018000000</v>
      </c>
      <c r="AI67">
        <v>674857320707.97095</v>
      </c>
      <c r="AJ67">
        <v>2473170300000</v>
      </c>
      <c r="AK67">
        <v>3281575468079.21</v>
      </c>
      <c r="AL67">
        <v>3096568800000</v>
      </c>
    </row>
    <row r="68" spans="8:38" x14ac:dyDescent="0.25">
      <c r="H68" s="1">
        <v>42277</v>
      </c>
      <c r="I68">
        <v>78411300000</v>
      </c>
      <c r="J68">
        <v>104121768129.34799</v>
      </c>
      <c r="K68">
        <v>102635000000</v>
      </c>
      <c r="L68">
        <v>127293990734.86299</v>
      </c>
      <c r="M68">
        <v>479631000000</v>
      </c>
      <c r="N68">
        <v>85279776281.437393</v>
      </c>
      <c r="O68">
        <v>46711000000</v>
      </c>
      <c r="P68">
        <v>61979424421.135895</v>
      </c>
      <c r="Q68">
        <v>524947999999.99994</v>
      </c>
      <c r="R68">
        <v>696537751087.03394</v>
      </c>
      <c r="S68">
        <v>700808799999.99988</v>
      </c>
      <c r="T68">
        <v>929882170222.57996</v>
      </c>
      <c r="U68">
        <v>45724368892.158897</v>
      </c>
      <c r="V68">
        <v>60670293206.219093</v>
      </c>
      <c r="W68">
        <v>66338000000</v>
      </c>
      <c r="X68">
        <v>80196041683.361984</v>
      </c>
      <c r="Y68">
        <v>389677400000</v>
      </c>
      <c r="Z68">
        <v>517051250496.12994</v>
      </c>
      <c r="AA68">
        <v>164651255687.43301</v>
      </c>
      <c r="AB68">
        <v>218470811109.25397</v>
      </c>
      <c r="AC68">
        <v>42969767000</v>
      </c>
      <c r="AD68">
        <v>57169408147.669395</v>
      </c>
      <c r="AE68">
        <v>356758334878.71997</v>
      </c>
      <c r="AF68">
        <v>1073632000000</v>
      </c>
      <c r="AG68">
        <v>136955618046.52798</v>
      </c>
      <c r="AH68">
        <v>472980000000</v>
      </c>
      <c r="AI68">
        <v>677668402372.00293</v>
      </c>
      <c r="AJ68">
        <v>2483631100000</v>
      </c>
      <c r="AK68">
        <v>3295455589741.8696</v>
      </c>
      <c r="AL68">
        <v>3110353000000</v>
      </c>
    </row>
    <row r="69" spans="8:38" x14ac:dyDescent="0.25">
      <c r="H69" s="1">
        <v>42369</v>
      </c>
      <c r="I69">
        <v>78601700000</v>
      </c>
      <c r="J69">
        <v>104397457771.62199</v>
      </c>
      <c r="K69">
        <v>103126000000</v>
      </c>
      <c r="L69">
        <v>127902957943.42599</v>
      </c>
      <c r="M69">
        <v>478914000000</v>
      </c>
      <c r="N69">
        <v>85152291611.777298</v>
      </c>
      <c r="O69">
        <v>46957000000</v>
      </c>
      <c r="P69">
        <v>62305834440.351891</v>
      </c>
      <c r="Q69">
        <v>526168999999.99994</v>
      </c>
      <c r="R69">
        <v>698157859353.14282</v>
      </c>
      <c r="S69">
        <v>703775880000</v>
      </c>
      <c r="T69">
        <v>933819099652.72388</v>
      </c>
      <c r="U69">
        <v>46478421607.243401</v>
      </c>
      <c r="V69">
        <v>61670823129.880188</v>
      </c>
      <c r="W69">
        <v>66715000000</v>
      </c>
      <c r="X69">
        <v>80651797173.648499</v>
      </c>
      <c r="Y69">
        <v>390436600000</v>
      </c>
      <c r="Z69">
        <v>518058610197.71094</v>
      </c>
      <c r="AA69">
        <v>165192475030.16302</v>
      </c>
      <c r="AB69">
        <v>219188938816.81796</v>
      </c>
      <c r="AC69">
        <v>43107916000</v>
      </c>
      <c r="AD69">
        <v>57353209390.207993</v>
      </c>
      <c r="AE69">
        <v>360031317519.01697</v>
      </c>
      <c r="AF69">
        <v>1087428000000</v>
      </c>
      <c r="AG69">
        <v>138715475899.65601</v>
      </c>
      <c r="AH69">
        <v>476413000000</v>
      </c>
      <c r="AI69">
        <v>682587078902.39087</v>
      </c>
      <c r="AJ69">
        <v>2494245600000</v>
      </c>
      <c r="AK69">
        <v>3309539651323.0493</v>
      </c>
      <c r="AL69">
        <v>3125759100000</v>
      </c>
    </row>
    <row r="70" spans="8:38" x14ac:dyDescent="0.25">
      <c r="H70" s="1">
        <v>42460</v>
      </c>
      <c r="I70">
        <v>78866000000</v>
      </c>
      <c r="J70">
        <v>104718270872.32599</v>
      </c>
      <c r="K70">
        <v>103413000000</v>
      </c>
      <c r="L70">
        <v>128258912299.55099</v>
      </c>
      <c r="M70">
        <v>484666000000</v>
      </c>
      <c r="N70">
        <v>86175013815.243698</v>
      </c>
      <c r="O70">
        <v>47329000000</v>
      </c>
      <c r="P70">
        <v>62799430079.166389</v>
      </c>
      <c r="Q70">
        <v>529399999999.99994</v>
      </c>
      <c r="R70">
        <v>702444976312.84595</v>
      </c>
      <c r="S70">
        <v>708226499999.99988</v>
      </c>
      <c r="T70">
        <v>939724493797.94092</v>
      </c>
      <c r="U70">
        <v>46190538977.908501</v>
      </c>
      <c r="V70">
        <v>61288840306.411995</v>
      </c>
      <c r="W70">
        <v>66514000000</v>
      </c>
      <c r="X70">
        <v>80408808172.195999</v>
      </c>
      <c r="Y70">
        <v>391656100000</v>
      </c>
      <c r="Z70">
        <v>519676728158.82391</v>
      </c>
      <c r="AA70">
        <v>166453211185.48801</v>
      </c>
      <c r="AB70">
        <v>220861771795.21597</v>
      </c>
      <c r="AC70">
        <v>43201467000</v>
      </c>
      <c r="AD70">
        <v>57477674931.331795</v>
      </c>
      <c r="AE70">
        <v>362729520232.45197</v>
      </c>
      <c r="AF70">
        <v>1090580000000</v>
      </c>
      <c r="AG70">
        <v>139117554179.81396</v>
      </c>
      <c r="AH70">
        <v>477421000000</v>
      </c>
      <c r="AI70">
        <v>684031304344.46289</v>
      </c>
      <c r="AJ70">
        <v>2507398000000</v>
      </c>
      <c r="AK70">
        <v>3326991176269.1294</v>
      </c>
      <c r="AL70">
        <v>3140574600000</v>
      </c>
    </row>
    <row r="71" spans="8:38" x14ac:dyDescent="0.25">
      <c r="H71" s="1">
        <v>42551</v>
      </c>
      <c r="I71">
        <v>79187900000</v>
      </c>
      <c r="J71">
        <v>105231655488.84698</v>
      </c>
      <c r="K71">
        <v>104179000000</v>
      </c>
      <c r="L71">
        <v>129208950755.272</v>
      </c>
      <c r="M71">
        <v>487406000000</v>
      </c>
      <c r="N71">
        <v>86662193724.40538</v>
      </c>
      <c r="O71">
        <v>47391000000</v>
      </c>
      <c r="P71">
        <v>62881696018.968796</v>
      </c>
      <c r="Q71">
        <v>528998999999.99994</v>
      </c>
      <c r="R71">
        <v>701912901444.1239</v>
      </c>
      <c r="S71">
        <v>711516020000</v>
      </c>
      <c r="T71">
        <v>944089259189.85693</v>
      </c>
      <c r="U71">
        <v>46026360492.1483</v>
      </c>
      <c r="V71">
        <v>61070996799.534592</v>
      </c>
      <c r="W71">
        <v>67655000000</v>
      </c>
      <c r="X71">
        <v>81788163648.102982</v>
      </c>
      <c r="Y71">
        <v>392126000000</v>
      </c>
      <c r="Z71">
        <v>520300224370.3269</v>
      </c>
      <c r="AA71">
        <v>167016644526.991</v>
      </c>
      <c r="AB71">
        <v>221609374591.25998</v>
      </c>
      <c r="AC71">
        <v>43306022000</v>
      </c>
      <c r="AD71">
        <v>57616780816.380692</v>
      </c>
      <c r="AE71">
        <v>365584415914.09698</v>
      </c>
      <c r="AF71">
        <v>1096117000000</v>
      </c>
      <c r="AG71">
        <v>139823869991.12</v>
      </c>
      <c r="AH71">
        <v>479693000000</v>
      </c>
      <c r="AI71">
        <v>687286542642.46484</v>
      </c>
      <c r="AJ71">
        <v>2516340300000</v>
      </c>
      <c r="AK71">
        <v>3338856445841.6294</v>
      </c>
      <c r="AL71">
        <v>3152593100000</v>
      </c>
    </row>
    <row r="72" spans="8:38" x14ac:dyDescent="0.25">
      <c r="H72" s="1">
        <v>42643</v>
      </c>
      <c r="I72">
        <v>79403900000</v>
      </c>
      <c r="J72">
        <v>105222382908.78198</v>
      </c>
      <c r="K72">
        <v>104294000000</v>
      </c>
      <c r="L72">
        <v>129351580549.53798</v>
      </c>
      <c r="M72">
        <v>489446000000</v>
      </c>
      <c r="N72">
        <v>87024911612.978394</v>
      </c>
      <c r="O72">
        <v>47919000000</v>
      </c>
      <c r="P72">
        <v>63582283377.286095</v>
      </c>
      <c r="Q72">
        <v>529815999999.99994</v>
      </c>
      <c r="R72">
        <v>702996954231.5199</v>
      </c>
      <c r="S72">
        <v>713902590000</v>
      </c>
      <c r="T72">
        <v>947255927318.15088</v>
      </c>
      <c r="U72">
        <v>46260217953.5438</v>
      </c>
      <c r="V72">
        <v>61381295248.591194</v>
      </c>
      <c r="W72">
        <v>68133000000</v>
      </c>
      <c r="X72">
        <v>82366018089.368088</v>
      </c>
      <c r="Y72">
        <v>393061600000</v>
      </c>
      <c r="Z72">
        <v>521541643939.34497</v>
      </c>
      <c r="AA72">
        <v>168631513208.71198</v>
      </c>
      <c r="AB72">
        <v>223752095393.82898</v>
      </c>
      <c r="AC72">
        <v>43844393000</v>
      </c>
      <c r="AD72">
        <v>58333060042.048195</v>
      </c>
      <c r="AE72">
        <v>368193694471.66095</v>
      </c>
      <c r="AF72">
        <v>1101532000000</v>
      </c>
      <c r="AG72">
        <v>140514623127.87598</v>
      </c>
      <c r="AH72">
        <v>482288000000</v>
      </c>
      <c r="AI72">
        <v>691004563497.79797</v>
      </c>
      <c r="AJ72">
        <v>2526614700000</v>
      </c>
      <c r="AK72">
        <v>3352489238936.8896</v>
      </c>
      <c r="AL72">
        <v>3166088800000</v>
      </c>
    </row>
    <row r="73" spans="8:38" x14ac:dyDescent="0.25">
      <c r="H73" s="1">
        <v>42735</v>
      </c>
      <c r="I73">
        <v>79963700000</v>
      </c>
      <c r="J73">
        <v>105643732673.49599</v>
      </c>
      <c r="K73">
        <v>104566000000</v>
      </c>
      <c r="L73">
        <v>129688931019.45499</v>
      </c>
      <c r="M73">
        <v>492959000000</v>
      </c>
      <c r="N73">
        <v>87649533153.447388</v>
      </c>
      <c r="O73">
        <v>48154000000</v>
      </c>
      <c r="P73">
        <v>63894097826.537193</v>
      </c>
      <c r="Q73">
        <v>532222999999.99988</v>
      </c>
      <c r="R73">
        <v>706190730313.849</v>
      </c>
      <c r="S73">
        <v>716869649999.99988</v>
      </c>
      <c r="T73">
        <v>951192830210.89587</v>
      </c>
      <c r="U73">
        <v>46079546919.153694</v>
      </c>
      <c r="V73">
        <v>61141568273.765793</v>
      </c>
      <c r="W73">
        <v>72740000000</v>
      </c>
      <c r="X73">
        <v>87935422714.699692</v>
      </c>
      <c r="Y73">
        <v>394736300000</v>
      </c>
      <c r="Z73">
        <v>523763753123.00793</v>
      </c>
      <c r="AA73">
        <v>169715848704.84799</v>
      </c>
      <c r="AB73">
        <v>225190867630.13098</v>
      </c>
      <c r="AC73">
        <v>44154451000</v>
      </c>
      <c r="AD73">
        <v>58745578740.402992</v>
      </c>
      <c r="AE73">
        <v>370705801875.02594</v>
      </c>
      <c r="AF73">
        <v>1106632000000</v>
      </c>
      <c r="AG73">
        <v>141165193949.19797</v>
      </c>
      <c r="AH73">
        <v>485897000000</v>
      </c>
      <c r="AI73">
        <v>696175406375.21484</v>
      </c>
      <c r="AJ73">
        <v>2542887500000</v>
      </c>
      <c r="AK73">
        <v>3374081129021.0293</v>
      </c>
      <c r="AL73">
        <v>3186700800000</v>
      </c>
    </row>
    <row r="74" spans="8:38" x14ac:dyDescent="0.25">
      <c r="H74" s="1">
        <v>42825</v>
      </c>
      <c r="I74">
        <v>80912500000</v>
      </c>
      <c r="J74">
        <v>107886470369.84698</v>
      </c>
      <c r="K74">
        <v>105266000000</v>
      </c>
      <c r="L74">
        <v>130557112375.85698</v>
      </c>
      <c r="M74">
        <v>504219000000</v>
      </c>
      <c r="N74">
        <v>89651593656.060791</v>
      </c>
      <c r="O74">
        <v>48784000000</v>
      </c>
      <c r="P74">
        <v>64730025924.529396</v>
      </c>
      <c r="Q74">
        <v>535744999999.99994</v>
      </c>
      <c r="R74">
        <v>710863966442.625</v>
      </c>
      <c r="S74">
        <v>723319859999.99988</v>
      </c>
      <c r="T74">
        <v>959751420333.03894</v>
      </c>
      <c r="U74">
        <v>46374585556.983299</v>
      </c>
      <c r="V74">
        <v>61533046190.202492</v>
      </c>
      <c r="W74">
        <v>70239000000</v>
      </c>
      <c r="X74">
        <v>84911962552.347992</v>
      </c>
      <c r="Y74">
        <v>396557500000</v>
      </c>
      <c r="Z74">
        <v>526180248761.20392</v>
      </c>
      <c r="AA74">
        <v>170757134671.54099</v>
      </c>
      <c r="AB74">
        <v>226572518737.43896</v>
      </c>
      <c r="AC74">
        <v>44467231000</v>
      </c>
      <c r="AD74">
        <v>59161718941.498993</v>
      </c>
      <c r="AE74">
        <v>373620936500.97101</v>
      </c>
      <c r="AF74">
        <v>1111288000000</v>
      </c>
      <c r="AG74">
        <v>141759126840.19299</v>
      </c>
      <c r="AH74">
        <v>487008000000</v>
      </c>
      <c r="AI74">
        <v>697767206440.83093</v>
      </c>
      <c r="AJ74">
        <v>2558857300000</v>
      </c>
      <c r="AK74">
        <v>3395270977496.1294</v>
      </c>
      <c r="AL74">
        <v>3205015900000</v>
      </c>
    </row>
    <row r="75" spans="8:38" x14ac:dyDescent="0.25">
      <c r="H75" s="1">
        <v>42916</v>
      </c>
      <c r="I75">
        <v>81480700000</v>
      </c>
      <c r="J75">
        <v>108014313948.25198</v>
      </c>
      <c r="K75">
        <v>105750000000</v>
      </c>
      <c r="L75">
        <v>131157397770.85597</v>
      </c>
      <c r="M75">
        <v>498304000000</v>
      </c>
      <c r="N75">
        <v>88599889582.085785</v>
      </c>
      <c r="O75">
        <v>49063000000</v>
      </c>
      <c r="P75">
        <v>65100222653.640297</v>
      </c>
      <c r="Q75">
        <v>539094000000</v>
      </c>
      <c r="R75">
        <v>715307654061.9519</v>
      </c>
      <c r="S75">
        <v>727899430000</v>
      </c>
      <c r="T75">
        <v>965827914364.34485</v>
      </c>
      <c r="U75">
        <v>46721437768.228203</v>
      </c>
      <c r="V75">
        <v>61993273982.631592</v>
      </c>
      <c r="W75">
        <v>72148000000</v>
      </c>
      <c r="X75">
        <v>87219753615.894394</v>
      </c>
      <c r="Y75">
        <v>398255700000</v>
      </c>
      <c r="Z75">
        <v>528433539389.79199</v>
      </c>
      <c r="AA75">
        <v>173299359478.927</v>
      </c>
      <c r="AB75">
        <v>229945720559.51297</v>
      </c>
      <c r="AC75">
        <v>44611874000</v>
      </c>
      <c r="AD75">
        <v>59354160168.901993</v>
      </c>
      <c r="AE75">
        <v>376851967019.34497</v>
      </c>
      <c r="AF75">
        <v>1124139000000</v>
      </c>
      <c r="AG75">
        <v>143398437747.01697</v>
      </c>
      <c r="AH75">
        <v>488299000000</v>
      </c>
      <c r="AI75">
        <v>699616903906.81799</v>
      </c>
      <c r="AJ75">
        <v>2577592300000</v>
      </c>
      <c r="AK75">
        <v>3420129886886.4297</v>
      </c>
      <c r="AL75">
        <v>3224851400000</v>
      </c>
    </row>
    <row r="76" spans="8:38" x14ac:dyDescent="0.25">
      <c r="H76" s="1">
        <v>43008</v>
      </c>
      <c r="I76">
        <v>82147500000</v>
      </c>
      <c r="J76">
        <v>108520379230.87799</v>
      </c>
      <c r="K76">
        <v>105953000000</v>
      </c>
      <c r="L76">
        <v>131409170364.21298</v>
      </c>
      <c r="M76">
        <v>494233000000</v>
      </c>
      <c r="N76">
        <v>87876054030.918884</v>
      </c>
      <c r="O76">
        <v>49156000000</v>
      </c>
      <c r="P76">
        <v>65223621563.343887</v>
      </c>
      <c r="Q76">
        <v>542030999999.99988</v>
      </c>
      <c r="R76">
        <v>719204671242.59192</v>
      </c>
      <c r="S76">
        <v>733253040000</v>
      </c>
      <c r="T76">
        <v>972931458847.98291</v>
      </c>
      <c r="U76">
        <v>46908117188.194</v>
      </c>
      <c r="V76">
        <v>62240973304.006691</v>
      </c>
      <c r="W76">
        <v>75207000000</v>
      </c>
      <c r="X76">
        <v>90917780259.890289</v>
      </c>
      <c r="Y76">
        <v>399860200000</v>
      </c>
      <c r="Z76">
        <v>530562502299.67889</v>
      </c>
      <c r="AA76">
        <v>174052783698.87</v>
      </c>
      <c r="AB76">
        <v>230945416551.82797</v>
      </c>
      <c r="AC76">
        <v>44888222999.999901</v>
      </c>
      <c r="AD76">
        <v>59721830507.26329</v>
      </c>
      <c r="AE76">
        <v>379473795356.97095</v>
      </c>
      <c r="AF76">
        <v>1133274000000</v>
      </c>
      <c r="AG76">
        <v>144563724894.62</v>
      </c>
      <c r="AH76">
        <v>490743000000</v>
      </c>
      <c r="AI76">
        <v>703118577498.50684</v>
      </c>
      <c r="AJ76">
        <v>2595177800000</v>
      </c>
      <c r="AK76">
        <v>3443463559215.3794</v>
      </c>
      <c r="AL76">
        <v>3244869000000</v>
      </c>
    </row>
    <row r="77" spans="8:38" x14ac:dyDescent="0.25">
      <c r="H77" s="1">
        <v>43100</v>
      </c>
      <c r="I77">
        <v>82808500000</v>
      </c>
      <c r="J77">
        <v>108732082453.092</v>
      </c>
      <c r="K77">
        <v>106507000000</v>
      </c>
      <c r="L77">
        <v>132096273894.85199</v>
      </c>
      <c r="M77">
        <v>498990000000</v>
      </c>
      <c r="N77">
        <v>88721862362.262787</v>
      </c>
      <c r="O77">
        <v>49494000000</v>
      </c>
      <c r="P77">
        <v>65672103622.266693</v>
      </c>
      <c r="Q77">
        <v>545533999999.99994</v>
      </c>
      <c r="R77">
        <v>723852696841.42798</v>
      </c>
      <c r="S77">
        <v>737703679999.99988</v>
      </c>
      <c r="T77">
        <v>978836879530.59888</v>
      </c>
      <c r="U77">
        <v>46953117684.8741</v>
      </c>
      <c r="V77">
        <v>62300683112.893196</v>
      </c>
      <c r="Y77">
        <v>401108900000</v>
      </c>
      <c r="Z77">
        <v>532219364864.69885</v>
      </c>
      <c r="AA77">
        <v>175433929776.70001</v>
      </c>
      <c r="AB77">
        <v>232778017843.71698</v>
      </c>
      <c r="AC77">
        <v>45205613000</v>
      </c>
      <c r="AD77">
        <v>60144104113.075394</v>
      </c>
      <c r="AE77">
        <v>382041838922.90094</v>
      </c>
      <c r="AF77">
        <v>1143039000000</v>
      </c>
      <c r="AG77">
        <v>145809376673.09198</v>
      </c>
      <c r="AH77">
        <v>492674000000</v>
      </c>
      <c r="AI77">
        <v>705885243499.14197</v>
      </c>
      <c r="AJ77">
        <v>2610789800000</v>
      </c>
      <c r="AK77">
        <v>3464178653605.6299</v>
      </c>
      <c r="AL77">
        <v>3263348200000</v>
      </c>
    </row>
    <row r="78" spans="8:38" x14ac:dyDescent="0.25">
      <c r="H78" s="1"/>
    </row>
    <row r="79" spans="8:38" x14ac:dyDescent="0.25">
      <c r="H79" s="1"/>
    </row>
    <row r="80" spans="8:38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8:8" x14ac:dyDescent="0.25">
      <c r="H97" s="1"/>
    </row>
    <row r="98" spans="8:8" x14ac:dyDescent="0.25">
      <c r="H98" s="1"/>
    </row>
    <row r="99" spans="8:8" x14ac:dyDescent="0.25">
      <c r="H99" s="1"/>
    </row>
    <row r="100" spans="8:8" x14ac:dyDescent="0.25">
      <c r="H100" s="1"/>
    </row>
    <row r="101" spans="8:8" x14ac:dyDescent="0.25">
      <c r="H101" s="1"/>
    </row>
    <row r="102" spans="8:8" x14ac:dyDescent="0.25">
      <c r="H102" s="1"/>
    </row>
    <row r="103" spans="8:8" x14ac:dyDescent="0.25">
      <c r="H103" s="1"/>
    </row>
    <row r="104" spans="8:8" x14ac:dyDescent="0.25">
      <c r="H104" s="1"/>
    </row>
    <row r="105" spans="8:8" x14ac:dyDescent="0.25">
      <c r="H105" s="1"/>
    </row>
    <row r="106" spans="8:8" x14ac:dyDescent="0.25">
      <c r="H106" s="1"/>
    </row>
    <row r="107" spans="8:8" x14ac:dyDescent="0.25">
      <c r="H107" s="1"/>
    </row>
    <row r="108" spans="8:8" x14ac:dyDescent="0.25">
      <c r="H108" s="1"/>
    </row>
    <row r="109" spans="8:8" x14ac:dyDescent="0.25">
      <c r="H109" s="1"/>
    </row>
    <row r="110" spans="8:8" x14ac:dyDescent="0.25">
      <c r="H110" s="1"/>
    </row>
    <row r="111" spans="8:8" x14ac:dyDescent="0.25">
      <c r="H111" s="1"/>
    </row>
    <row r="112" spans="8:8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topLeftCell="A155" workbookViewId="0">
      <selection activeCell="L222" sqref="L222"/>
    </sheetView>
  </sheetViews>
  <sheetFormatPr defaultRowHeight="15" x14ac:dyDescent="0.25"/>
  <cols>
    <col min="2" max="2" width="14" customWidth="1"/>
    <col min="3" max="3" width="11.140625" style="3" customWidth="1"/>
    <col min="19" max="19" width="9.140625" style="6"/>
  </cols>
  <sheetData>
    <row r="2" spans="2:20" x14ac:dyDescent="0.25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25">
      <c r="B3" s="5">
        <v>36433</v>
      </c>
      <c r="C3" s="3" t="str">
        <f>IFERROR(VLOOKUP($B3,UEMP!$H:$X,COLUMN()-1,FALSE ),"")</f>
        <v/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6">
        <f>YEAR(B3)</f>
        <v>1999</v>
      </c>
      <c r="T3">
        <f>MONTH(B3)</f>
        <v>9</v>
      </c>
    </row>
    <row r="4" spans="2:20" x14ac:dyDescent="0.25">
      <c r="B4" s="5">
        <v>36464</v>
      </c>
      <c r="C4" s="3" t="str">
        <f>IFERROR(VLOOKUP($B4,UEMP!$H:$X,COLUMN()-1,FALSE )/1000000000,"")</f>
        <v/>
      </c>
      <c r="D4" s="3" t="str">
        <f>IFERROR(VLOOKUP($B4,GDP_Stan!$H:$Y,COLUMN(),FALSE )/1000000000,"")</f>
        <v/>
      </c>
      <c r="E4" s="3" t="str">
        <f>IFERROR(VLOOKUP($B4,GDP_Stan!$H:$Y,COLUMN(),FALSE )/1000000000,"")</f>
        <v/>
      </c>
      <c r="F4" s="3" t="str">
        <f>IFERROR(VLOOKUP($B4,GDP_Stan!$H:$Y,COLUMN(),FALSE )/1000000000,"")</f>
        <v/>
      </c>
      <c r="G4" s="3" t="str">
        <f>IFERROR(VLOOKUP($B4,GDP_Stan!$H:$Y,COLUMN(),FALSE )/1000000000,"")</f>
        <v/>
      </c>
      <c r="H4" s="3" t="str">
        <f>IFERROR(VLOOKUP($B4,GDP_Stan!$H:$Y,COLUMN(),FALSE )/1000000000,"")</f>
        <v/>
      </c>
      <c r="I4" s="3" t="str">
        <f>IFERROR(VLOOKUP($B4,GDP_Stan!$H:$Y,COLUMN(),FALSE )/1000000000,"")</f>
        <v/>
      </c>
      <c r="J4" s="3" t="str">
        <f>IFERROR(VLOOKUP($B4,GDP_Stan!$H:$Y,COLUMN(),FALSE )/1000000000,"")</f>
        <v/>
      </c>
      <c r="K4" s="3" t="str">
        <f>IFERROR(VLOOKUP($B4,GDP_Stan!$H:$Y,COLUMN(),FALSE )/1000000000,"")</f>
        <v/>
      </c>
      <c r="L4" s="3" t="str">
        <f>IFERROR(VLOOKUP($B4,GDP_Stan!$H:$Y,COLUMN(),FALSE )/1000000000,"")</f>
        <v/>
      </c>
      <c r="M4" s="3" t="str">
        <f>IFERROR(VLOOKUP($B4,GDP_Stan!$H:$Y,COLUMN(),FALSE )/1000000000,"")</f>
        <v/>
      </c>
      <c r="N4" s="3" t="str">
        <f>IFERROR(VLOOKUP($B4,GDP_Stan!$H:$Y,COLUMN(),FALSE )/1000000000,"")</f>
        <v/>
      </c>
      <c r="O4" s="3" t="str">
        <f>IFERROR(VLOOKUP($B4,GDP_Stan!$H:$Y,COLUMN(),FALSE )/1000000000,"")</f>
        <v/>
      </c>
      <c r="P4" s="3" t="str">
        <f>IFERROR(VLOOKUP($B4,GDP_Stan!$H:$Y,COLUMN(),FALSE )/1000000000,"")</f>
        <v/>
      </c>
      <c r="Q4" s="3" t="str">
        <f>IFERROR(VLOOKUP($B4,GDP_Stan!$H:$Y,COLUMN(),FALSE )/1000000000,"")</f>
        <v/>
      </c>
      <c r="R4" s="3" t="str">
        <f>IFERROR(VLOOKUP($B4,GDP_Stan!$H:$Y,COLUMN(),FALSE )/1000000000,"")</f>
        <v/>
      </c>
      <c r="S4" s="6">
        <f t="shared" ref="S4:S67" si="0">YEAR(B4)</f>
        <v>1999</v>
      </c>
      <c r="T4">
        <f t="shared" ref="T4:T67" si="1">MONTH(B4)</f>
        <v>10</v>
      </c>
    </row>
    <row r="5" spans="2:20" x14ac:dyDescent="0.25">
      <c r="B5" s="5">
        <v>36494</v>
      </c>
      <c r="C5" s="3" t="str">
        <f>IFERROR(VLOOKUP($B5,UEMP!$H:$X,COLUMN()-1,FALSE )/1000000000,"")</f>
        <v/>
      </c>
      <c r="D5" s="3" t="str">
        <f>IFERROR(VLOOKUP($B5,GDP_Stan!$H:$Y,COLUMN(),FALSE )/1000000000,"")</f>
        <v/>
      </c>
      <c r="E5" s="3" t="str">
        <f>IFERROR(VLOOKUP($B5,GDP_Stan!$H:$Y,COLUMN(),FALSE )/1000000000,"")</f>
        <v/>
      </c>
      <c r="F5" s="3" t="str">
        <f>IFERROR(VLOOKUP($B5,GDP_Stan!$H:$Y,COLUMN(),FALSE )/1000000000,"")</f>
        <v/>
      </c>
      <c r="G5" s="3" t="str">
        <f>IFERROR(VLOOKUP($B5,GDP_Stan!$H:$Y,COLUMN(),FALSE )/1000000000,"")</f>
        <v/>
      </c>
      <c r="H5" s="3" t="str">
        <f>IFERROR(VLOOKUP($B5,GDP_Stan!$H:$Y,COLUMN(),FALSE )/1000000000,"")</f>
        <v/>
      </c>
      <c r="I5" s="3" t="str">
        <f>IFERROR(VLOOKUP($B5,GDP_Stan!$H:$Y,COLUMN(),FALSE )/1000000000,"")</f>
        <v/>
      </c>
      <c r="J5" s="3" t="str">
        <f>IFERROR(VLOOKUP($B5,GDP_Stan!$H:$Y,COLUMN(),FALSE )/1000000000,"")</f>
        <v/>
      </c>
      <c r="K5" s="3" t="str">
        <f>IFERROR(VLOOKUP($B5,GDP_Stan!$H:$Y,COLUMN(),FALSE )/1000000000,"")</f>
        <v/>
      </c>
      <c r="L5" s="3" t="str">
        <f>IFERROR(VLOOKUP($B5,GDP_Stan!$H:$Y,COLUMN(),FALSE )/1000000000,"")</f>
        <v/>
      </c>
      <c r="M5" s="3" t="str">
        <f>IFERROR(VLOOKUP($B5,GDP_Stan!$H:$Y,COLUMN(),FALSE )/1000000000,"")</f>
        <v/>
      </c>
      <c r="N5" s="3" t="str">
        <f>IFERROR(VLOOKUP($B5,GDP_Stan!$H:$Y,COLUMN(),FALSE )/1000000000,"")</f>
        <v/>
      </c>
      <c r="O5" s="3" t="str">
        <f>IFERROR(VLOOKUP($B5,GDP_Stan!$H:$Y,COLUMN(),FALSE )/1000000000,"")</f>
        <v/>
      </c>
      <c r="P5" s="3" t="str">
        <f>IFERROR(VLOOKUP($B5,GDP_Stan!$H:$Y,COLUMN(),FALSE )/1000000000,"")</f>
        <v/>
      </c>
      <c r="Q5" s="3" t="str">
        <f>IFERROR(VLOOKUP($B5,GDP_Stan!$H:$Y,COLUMN(),FALSE )/1000000000,"")</f>
        <v/>
      </c>
      <c r="R5" s="3" t="str">
        <f>IFERROR(VLOOKUP($B5,GDP_Stan!$H:$Y,COLUMN(),FALSE )/1000000000,"")</f>
        <v/>
      </c>
      <c r="S5" s="6">
        <f t="shared" si="0"/>
        <v>1999</v>
      </c>
      <c r="T5">
        <f t="shared" si="1"/>
        <v>11</v>
      </c>
    </row>
    <row r="6" spans="2:20" x14ac:dyDescent="0.25">
      <c r="B6" s="5">
        <v>36525</v>
      </c>
      <c r="C6" s="3" t="str">
        <f>IFERROR(VLOOKUP($B6,UEMP!$H:$X,COLUMN()-1,FALSE )/1000000000,"")</f>
        <v/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6">
        <f t="shared" si="0"/>
        <v>1999</v>
      </c>
      <c r="T6">
        <f t="shared" si="1"/>
        <v>12</v>
      </c>
    </row>
    <row r="7" spans="2:20" x14ac:dyDescent="0.25">
      <c r="B7" s="5">
        <v>36556</v>
      </c>
      <c r="C7" s="3">
        <f>IF(LEN(VLOOKUP($B7,UEMP!$H:$X,COLUMN()-1,FALSE ))=0,"", VLOOKUP($B7,UEMP!$H:$X,COLUMN()-1,FALSE ))</f>
        <v>6.3087499999999999</v>
      </c>
      <c r="D7" s="3">
        <f>IF(LEN(VLOOKUP($B7,UEMP!$H:$X,COLUMN()-1,FALSE ))=0,"", VLOOKUP($B7,UEMP!$H:$X,COLUMN()-1,FALSE ))</f>
        <v>7.3</v>
      </c>
      <c r="E7" s="3">
        <f>IF(LEN(VLOOKUP($B7,UEMP!$H:$X,COLUMN()-1,FALSE ))=0,"", VLOOKUP($B7,UEMP!$H:$X,COLUMN()-1,FALSE ))</f>
        <v>5.5</v>
      </c>
      <c r="F7" s="3">
        <f>IF(LEN(VLOOKUP($B7,UEMP!$H:$X,COLUMN()-1,FALSE ))=0,"", VLOOKUP($B7,UEMP!$H:$X,COLUMN()-1,FALSE ))</f>
        <v>9.4</v>
      </c>
      <c r="G7" s="3">
        <f>IF(LEN(VLOOKUP($B7,UEMP!$H:$X,COLUMN()-1,FALSE ))=0,"", VLOOKUP($B7,UEMP!$H:$X,COLUMN()-1,FALSE ))</f>
        <v>9.1999999999999993</v>
      </c>
      <c r="H7" s="3">
        <f>IF(LEN(VLOOKUP($B7,UEMP!$H:$X,COLUMN()-1,FALSE ))=0,"", VLOOKUP($B7,UEMP!$H:$X,COLUMN()-1,FALSE ))</f>
        <v>9.8000000000000007</v>
      </c>
      <c r="I7" s="3">
        <f>IF(LEN(VLOOKUP($B7,UEMP!$H:$X,COLUMN()-1,FALSE ))=0,"", VLOOKUP($B7,UEMP!$H:$X,COLUMN()-1,FALSE ))</f>
        <v>8.8333333333333304</v>
      </c>
      <c r="J7" s="3">
        <f>IF(LEN(VLOOKUP($B7,UEMP!$H:$X,COLUMN()-1,FALSE ))=0,"", VLOOKUP($B7,UEMP!$H:$X,COLUMN()-1,FALSE ))</f>
        <v>10.199999999999999</v>
      </c>
      <c r="K7" s="3" t="str">
        <f>IF(LEN(VLOOKUP($B7,UEMP!$H:$X,COLUMN()-1,FALSE ))=0,"", VLOOKUP($B7,UEMP!$H:$X,COLUMN()-1,FALSE ))</f>
        <v/>
      </c>
      <c r="L7" s="3">
        <f>IF(LEN(VLOOKUP($B7,UEMP!$H:$X,COLUMN()-1,FALSE ))=0,"", VLOOKUP($B7,UEMP!$H:$X,COLUMN()-1,FALSE ))</f>
        <v>5.0999999999999996</v>
      </c>
      <c r="M7" s="3" t="str">
        <f>IF(LEN(VLOOKUP($B7,UEMP!$H:$X,COLUMN()-1,FALSE ))=0,"", VLOOKUP($B7,UEMP!$H:$X,COLUMN()-1,FALSE ))</f>
        <v/>
      </c>
      <c r="N7" s="3" t="str">
        <f>IF(LEN(VLOOKUP($B7,UEMP!$H:$X,COLUMN()-1,FALSE ))=0,"", VLOOKUP($B7,UEMP!$H:$X,COLUMN()-1,FALSE ))</f>
        <v/>
      </c>
      <c r="O7" s="3">
        <f>IF(LEN(VLOOKUP($B7,UEMP!$H:$X,COLUMN()-1,FALSE ))=0,"", VLOOKUP($B7,UEMP!$H:$X,COLUMN()-1,FALSE ))</f>
        <v>5.4680381944444401</v>
      </c>
      <c r="P7" s="3">
        <f>IF(LEN(VLOOKUP($B7,UEMP!$H:$X,COLUMN()-1,FALSE ))=0,"", VLOOKUP($B7,UEMP!$H:$X,COLUMN()-1,FALSE ))</f>
        <v>12.8</v>
      </c>
      <c r="Q7" s="3" t="str">
        <f>IF(LEN(VLOOKUP($B7,UEMP!$H:$X,COLUMN()-1,FALSE ))=0,"", VLOOKUP($B7,UEMP!$H:$X,COLUMN()-1,FALSE ))</f>
        <v/>
      </c>
      <c r="R7" s="3">
        <f>IF(LEN(VLOOKUP($B7,UEMP!$H:$X,COLUMN()-1,FALSE ))=0,"", VLOOKUP($B7,UEMP!$H:$X,COLUMN()-1,FALSE ))</f>
        <v>3.8</v>
      </c>
      <c r="S7" s="6">
        <f t="shared" si="0"/>
        <v>2000</v>
      </c>
      <c r="T7">
        <f t="shared" si="1"/>
        <v>1</v>
      </c>
    </row>
    <row r="8" spans="2:20" x14ac:dyDescent="0.25">
      <c r="B8" s="5">
        <v>36585</v>
      </c>
      <c r="C8" s="3">
        <f>IF(LEN(VLOOKUP($B8,UEMP!$H:$X,COLUMN()-1,FALSE ))=0,"", VLOOKUP($B8,UEMP!$H:$X,COLUMN()-1,FALSE ))</f>
        <v>6.1470833333333301</v>
      </c>
      <c r="D8" s="3">
        <f>IF(LEN(VLOOKUP($B8,UEMP!$H:$X,COLUMN()-1,FALSE ))=0,"", VLOOKUP($B8,UEMP!$H:$X,COLUMN()-1,FALSE ))</f>
        <v>7.1</v>
      </c>
      <c r="E8" s="3">
        <f>IF(LEN(VLOOKUP($B8,UEMP!$H:$X,COLUMN()-1,FALSE ))=0,"", VLOOKUP($B8,UEMP!$H:$X,COLUMN()-1,FALSE ))</f>
        <v>5.3</v>
      </c>
      <c r="F8" s="3">
        <f>IF(LEN(VLOOKUP($B8,UEMP!$H:$X,COLUMN()-1,FALSE ))=0,"", VLOOKUP($B8,UEMP!$H:$X,COLUMN()-1,FALSE ))</f>
        <v>9.3000000000000007</v>
      </c>
      <c r="G8" s="3">
        <f>IF(LEN(VLOOKUP($B8,UEMP!$H:$X,COLUMN()-1,FALSE ))=0,"", VLOOKUP($B8,UEMP!$H:$X,COLUMN()-1,FALSE ))</f>
        <v>9.1999999999999993</v>
      </c>
      <c r="H8" s="3">
        <f>IF(LEN(VLOOKUP($B8,UEMP!$H:$X,COLUMN()-1,FALSE ))=0,"", VLOOKUP($B8,UEMP!$H:$X,COLUMN()-1,FALSE ))</f>
        <v>9.6999999999999993</v>
      </c>
      <c r="I8" s="3">
        <f>IF(LEN(VLOOKUP($B8,UEMP!$H:$X,COLUMN()-1,FALSE ))=0,"", VLOOKUP($B8,UEMP!$H:$X,COLUMN()-1,FALSE ))</f>
        <v>8.6999999999999993</v>
      </c>
      <c r="J8" s="3">
        <f>IF(LEN(VLOOKUP($B8,UEMP!$H:$X,COLUMN()-1,FALSE ))=0,"", VLOOKUP($B8,UEMP!$H:$X,COLUMN()-1,FALSE ))</f>
        <v>10.1</v>
      </c>
      <c r="K8" s="3" t="str">
        <f>IF(LEN(VLOOKUP($B8,UEMP!$H:$X,COLUMN()-1,FALSE ))=0,"", VLOOKUP($B8,UEMP!$H:$X,COLUMN()-1,FALSE ))</f>
        <v/>
      </c>
      <c r="L8" s="3">
        <f>IF(LEN(VLOOKUP($B8,UEMP!$H:$X,COLUMN()-1,FALSE ))=0,"", VLOOKUP($B8,UEMP!$H:$X,COLUMN()-1,FALSE ))</f>
        <v>4.9000000000000004</v>
      </c>
      <c r="M8" s="3" t="str">
        <f>IF(LEN(VLOOKUP($B8,UEMP!$H:$X,COLUMN()-1,FALSE ))=0,"", VLOOKUP($B8,UEMP!$H:$X,COLUMN()-1,FALSE ))</f>
        <v/>
      </c>
      <c r="N8" s="3" t="str">
        <f>IF(LEN(VLOOKUP($B8,UEMP!$H:$X,COLUMN()-1,FALSE ))=0,"", VLOOKUP($B8,UEMP!$H:$X,COLUMN()-1,FALSE ))</f>
        <v/>
      </c>
      <c r="O8" s="3">
        <f>IF(LEN(VLOOKUP($B8,UEMP!$H:$X,COLUMN()-1,FALSE ))=0,"", VLOOKUP($B8,UEMP!$H:$X,COLUMN()-1,FALSE ))</f>
        <v>5.2992881944444497</v>
      </c>
      <c r="P8" s="3">
        <f>IF(LEN(VLOOKUP($B8,UEMP!$H:$X,COLUMN()-1,FALSE ))=0,"", VLOOKUP($B8,UEMP!$H:$X,COLUMN()-1,FALSE ))</f>
        <v>12.4</v>
      </c>
      <c r="Q8" s="3" t="str">
        <f>IF(LEN(VLOOKUP($B8,UEMP!$H:$X,COLUMN()-1,FALSE ))=0,"", VLOOKUP($B8,UEMP!$H:$X,COLUMN()-1,FALSE ))</f>
        <v/>
      </c>
      <c r="R8" s="3">
        <f>IF(LEN(VLOOKUP($B8,UEMP!$H:$X,COLUMN()-1,FALSE ))=0,"", VLOOKUP($B8,UEMP!$H:$X,COLUMN()-1,FALSE ))</f>
        <v>3.7</v>
      </c>
      <c r="S8" s="6">
        <f t="shared" si="0"/>
        <v>2000</v>
      </c>
      <c r="T8">
        <f t="shared" si="1"/>
        <v>2</v>
      </c>
    </row>
    <row r="9" spans="2:20" x14ac:dyDescent="0.25">
      <c r="B9" s="5">
        <v>36616</v>
      </c>
      <c r="C9" s="3">
        <f>IF(LEN(VLOOKUP($B9,UEMP!$H:$X,COLUMN()-1,FALSE ))=0,"", VLOOKUP($B9,UEMP!$H:$X,COLUMN()-1,FALSE ))</f>
        <v>5.9662499999999996</v>
      </c>
      <c r="D9" s="3">
        <f>IF(LEN(VLOOKUP($B9,UEMP!$H:$X,COLUMN()-1,FALSE ))=0,"", VLOOKUP($B9,UEMP!$H:$X,COLUMN()-1,FALSE ))</f>
        <v>6.9</v>
      </c>
      <c r="E9" s="3">
        <f>IF(LEN(VLOOKUP($B9,UEMP!$H:$X,COLUMN()-1,FALSE ))=0,"", VLOOKUP($B9,UEMP!$H:$X,COLUMN()-1,FALSE ))</f>
        <v>5.2</v>
      </c>
      <c r="F9" s="3">
        <f>IF(LEN(VLOOKUP($B9,UEMP!$H:$X,COLUMN()-1,FALSE ))=0,"", VLOOKUP($B9,UEMP!$H:$X,COLUMN()-1,FALSE ))</f>
        <v>9.1999999999999993</v>
      </c>
      <c r="G9" s="3">
        <f>IF(LEN(VLOOKUP($B9,UEMP!$H:$X,COLUMN()-1,FALSE ))=0,"", VLOOKUP($B9,UEMP!$H:$X,COLUMN()-1,FALSE ))</f>
        <v>9.1</v>
      </c>
      <c r="H9" s="3">
        <f>IF(LEN(VLOOKUP($B9,UEMP!$H:$X,COLUMN()-1,FALSE ))=0,"", VLOOKUP($B9,UEMP!$H:$X,COLUMN()-1,FALSE ))</f>
        <v>9.5</v>
      </c>
      <c r="I9" s="3">
        <f>IF(LEN(VLOOKUP($B9,UEMP!$H:$X,COLUMN()-1,FALSE ))=0,"", VLOOKUP($B9,UEMP!$H:$X,COLUMN()-1,FALSE ))</f>
        <v>8.56666666666667</v>
      </c>
      <c r="J9" s="3">
        <f>IF(LEN(VLOOKUP($B9,UEMP!$H:$X,COLUMN()-1,FALSE ))=0,"", VLOOKUP($B9,UEMP!$H:$X,COLUMN()-1,FALSE ))</f>
        <v>10.1</v>
      </c>
      <c r="K9" s="3" t="str">
        <f>IF(LEN(VLOOKUP($B9,UEMP!$H:$X,COLUMN()-1,FALSE ))=0,"", VLOOKUP($B9,UEMP!$H:$X,COLUMN()-1,FALSE ))</f>
        <v/>
      </c>
      <c r="L9" s="3">
        <f>IF(LEN(VLOOKUP($B9,UEMP!$H:$X,COLUMN()-1,FALSE ))=0,"", VLOOKUP($B9,UEMP!$H:$X,COLUMN()-1,FALSE ))</f>
        <v>4.8</v>
      </c>
      <c r="M9" s="3" t="str">
        <f>IF(LEN(VLOOKUP($B9,UEMP!$H:$X,COLUMN()-1,FALSE ))=0,"", VLOOKUP($B9,UEMP!$H:$X,COLUMN()-1,FALSE ))</f>
        <v/>
      </c>
      <c r="N9" s="3" t="str">
        <f>IF(LEN(VLOOKUP($B9,UEMP!$H:$X,COLUMN()-1,FALSE ))=0,"", VLOOKUP($B9,UEMP!$H:$X,COLUMN()-1,FALSE ))</f>
        <v/>
      </c>
      <c r="O9" s="3">
        <f>IF(LEN(VLOOKUP($B9,UEMP!$H:$X,COLUMN()-1,FALSE ))=0,"", VLOOKUP($B9,UEMP!$H:$X,COLUMN()-1,FALSE ))</f>
        <v>5.1367881944444402</v>
      </c>
      <c r="P9" s="3">
        <f>IF(LEN(VLOOKUP($B9,UEMP!$H:$X,COLUMN()-1,FALSE ))=0,"", VLOOKUP($B9,UEMP!$H:$X,COLUMN()-1,FALSE ))</f>
        <v>12.2</v>
      </c>
      <c r="Q9" s="3" t="str">
        <f>IF(LEN(VLOOKUP($B9,UEMP!$H:$X,COLUMN()-1,FALSE ))=0,"", VLOOKUP($B9,UEMP!$H:$X,COLUMN()-1,FALSE ))</f>
        <v/>
      </c>
      <c r="R9" s="3">
        <f>IF(LEN(VLOOKUP($B9,UEMP!$H:$X,COLUMN()-1,FALSE ))=0,"", VLOOKUP($B9,UEMP!$H:$X,COLUMN()-1,FALSE ))</f>
        <v>3.7</v>
      </c>
      <c r="S9" s="6">
        <f t="shared" si="0"/>
        <v>2000</v>
      </c>
      <c r="T9">
        <f t="shared" si="1"/>
        <v>3</v>
      </c>
    </row>
    <row r="10" spans="2:20" x14ac:dyDescent="0.25">
      <c r="B10" s="5">
        <v>36646</v>
      </c>
      <c r="C10" s="3">
        <f>IF(LEN(VLOOKUP($B10,UEMP!$H:$X,COLUMN()-1,FALSE ))=0,"", VLOOKUP($B10,UEMP!$H:$X,COLUMN()-1,FALSE ))</f>
        <v>5.86208333333333</v>
      </c>
      <c r="D10" s="3">
        <f>IF(LEN(VLOOKUP($B10,UEMP!$H:$X,COLUMN()-1,FALSE ))=0,"", VLOOKUP($B10,UEMP!$H:$X,COLUMN()-1,FALSE ))</f>
        <v>6.9</v>
      </c>
      <c r="E10" s="3">
        <f>IF(LEN(VLOOKUP($B10,UEMP!$H:$X,COLUMN()-1,FALSE ))=0,"", VLOOKUP($B10,UEMP!$H:$X,COLUMN()-1,FALSE ))</f>
        <v>4.5999999999999996</v>
      </c>
      <c r="F10" s="3">
        <f>IF(LEN(VLOOKUP($B10,UEMP!$H:$X,COLUMN()-1,FALSE ))=0,"", VLOOKUP($B10,UEMP!$H:$X,COLUMN()-1,FALSE ))</f>
        <v>9.1</v>
      </c>
      <c r="G10" s="3">
        <f>IF(LEN(VLOOKUP($B10,UEMP!$H:$X,COLUMN()-1,FALSE ))=0,"", VLOOKUP($B10,UEMP!$H:$X,COLUMN()-1,FALSE ))</f>
        <v>9.1</v>
      </c>
      <c r="H10" s="3">
        <f>IF(LEN(VLOOKUP($B10,UEMP!$H:$X,COLUMN()-1,FALSE ))=0,"", VLOOKUP($B10,UEMP!$H:$X,COLUMN()-1,FALSE ))</f>
        <v>9.4</v>
      </c>
      <c r="I10" s="3">
        <f>IF(LEN(VLOOKUP($B10,UEMP!$H:$X,COLUMN()-1,FALSE ))=0,"", VLOOKUP($B10,UEMP!$H:$X,COLUMN()-1,FALSE ))</f>
        <v>8.43333333333333</v>
      </c>
      <c r="J10" s="3">
        <f>IF(LEN(VLOOKUP($B10,UEMP!$H:$X,COLUMN()-1,FALSE ))=0,"", VLOOKUP($B10,UEMP!$H:$X,COLUMN()-1,FALSE ))</f>
        <v>9.6</v>
      </c>
      <c r="K10" s="3" t="str">
        <f>IF(LEN(VLOOKUP($B10,UEMP!$H:$X,COLUMN()-1,FALSE ))=0,"", VLOOKUP($B10,UEMP!$H:$X,COLUMN()-1,FALSE ))</f>
        <v/>
      </c>
      <c r="L10" s="3">
        <f>IF(LEN(VLOOKUP($B10,UEMP!$H:$X,COLUMN()-1,FALSE ))=0,"", VLOOKUP($B10,UEMP!$H:$X,COLUMN()-1,FALSE ))</f>
        <v>4.9000000000000004</v>
      </c>
      <c r="M10" s="3" t="str">
        <f>IF(LEN(VLOOKUP($B10,UEMP!$H:$X,COLUMN()-1,FALSE ))=0,"", VLOOKUP($B10,UEMP!$H:$X,COLUMN()-1,FALSE ))</f>
        <v/>
      </c>
      <c r="N10" s="3" t="str">
        <f>IF(LEN(VLOOKUP($B10,UEMP!$H:$X,COLUMN()-1,FALSE ))=0,"", VLOOKUP($B10,UEMP!$H:$X,COLUMN()-1,FALSE ))</f>
        <v/>
      </c>
      <c r="O10" s="3">
        <f>IF(LEN(VLOOKUP($B10,UEMP!$H:$X,COLUMN()-1,FALSE ))=0,"", VLOOKUP($B10,UEMP!$H:$X,COLUMN()-1,FALSE ))</f>
        <v>5.0336631944444399</v>
      </c>
      <c r="P10" s="3">
        <f>IF(LEN(VLOOKUP($B10,UEMP!$H:$X,COLUMN()-1,FALSE ))=0,"", VLOOKUP($B10,UEMP!$H:$X,COLUMN()-1,FALSE ))</f>
        <v>12</v>
      </c>
      <c r="Q10" s="3" t="str">
        <f>IF(LEN(VLOOKUP($B10,UEMP!$H:$X,COLUMN()-1,FALSE ))=0,"", VLOOKUP($B10,UEMP!$H:$X,COLUMN()-1,FALSE ))</f>
        <v/>
      </c>
      <c r="R10" s="3">
        <f>IF(LEN(VLOOKUP($B10,UEMP!$H:$X,COLUMN()-1,FALSE ))=0,"", VLOOKUP($B10,UEMP!$H:$X,COLUMN()-1,FALSE ))</f>
        <v>3.6</v>
      </c>
      <c r="S10" s="6">
        <f t="shared" si="0"/>
        <v>2000</v>
      </c>
      <c r="T10">
        <f t="shared" si="1"/>
        <v>4</v>
      </c>
    </row>
    <row r="11" spans="2:20" x14ac:dyDescent="0.25">
      <c r="B11" s="5">
        <v>36677</v>
      </c>
      <c r="C11" s="3">
        <f>IF(LEN(VLOOKUP($B11,UEMP!$H:$X,COLUMN()-1,FALSE ))=0,"", VLOOKUP($B11,UEMP!$H:$X,COLUMN()-1,FALSE ))</f>
        <v>5.9362500000000002</v>
      </c>
      <c r="D11" s="3">
        <f>IF(LEN(VLOOKUP($B11,UEMP!$H:$X,COLUMN()-1,FALSE ))=0,"", VLOOKUP($B11,UEMP!$H:$X,COLUMN()-1,FALSE ))</f>
        <v>6.8</v>
      </c>
      <c r="E11" s="3">
        <f>IF(LEN(VLOOKUP($B11,UEMP!$H:$X,COLUMN()-1,FALSE ))=0,"", VLOOKUP($B11,UEMP!$H:$X,COLUMN()-1,FALSE ))</f>
        <v>4.8</v>
      </c>
      <c r="F11" s="3">
        <f>IF(LEN(VLOOKUP($B11,UEMP!$H:$X,COLUMN()-1,FALSE ))=0,"", VLOOKUP($B11,UEMP!$H:$X,COLUMN()-1,FALSE ))</f>
        <v>9</v>
      </c>
      <c r="G11" s="3">
        <f>IF(LEN(VLOOKUP($B11,UEMP!$H:$X,COLUMN()-1,FALSE ))=0,"", VLOOKUP($B11,UEMP!$H:$X,COLUMN()-1,FALSE ))</f>
        <v>9</v>
      </c>
      <c r="H11" s="3">
        <f>IF(LEN(VLOOKUP($B11,UEMP!$H:$X,COLUMN()-1,FALSE ))=0,"", VLOOKUP($B11,UEMP!$H:$X,COLUMN()-1,FALSE ))</f>
        <v>9.3000000000000007</v>
      </c>
      <c r="I11" s="3">
        <f>IF(LEN(VLOOKUP($B11,UEMP!$H:$X,COLUMN()-1,FALSE ))=0,"", VLOOKUP($B11,UEMP!$H:$X,COLUMN()-1,FALSE ))</f>
        <v>8.3000000000000007</v>
      </c>
      <c r="J11" s="3">
        <f>IF(LEN(VLOOKUP($B11,UEMP!$H:$X,COLUMN()-1,FALSE ))=0,"", VLOOKUP($B11,UEMP!$H:$X,COLUMN()-1,FALSE ))</f>
        <v>9.5</v>
      </c>
      <c r="K11" s="3" t="str">
        <f>IF(LEN(VLOOKUP($B11,UEMP!$H:$X,COLUMN()-1,FALSE ))=0,"", VLOOKUP($B11,UEMP!$H:$X,COLUMN()-1,FALSE ))</f>
        <v/>
      </c>
      <c r="L11" s="3">
        <f>IF(LEN(VLOOKUP($B11,UEMP!$H:$X,COLUMN()-1,FALSE ))=0,"", VLOOKUP($B11,UEMP!$H:$X,COLUMN()-1,FALSE ))</f>
        <v>4.8</v>
      </c>
      <c r="M11" s="3" t="str">
        <f>IF(LEN(VLOOKUP($B11,UEMP!$H:$X,COLUMN()-1,FALSE ))=0,"", VLOOKUP($B11,UEMP!$H:$X,COLUMN()-1,FALSE ))</f>
        <v/>
      </c>
      <c r="N11" s="3" t="str">
        <f>IF(LEN(VLOOKUP($B11,UEMP!$H:$X,COLUMN()-1,FALSE ))=0,"", VLOOKUP($B11,UEMP!$H:$X,COLUMN()-1,FALSE ))</f>
        <v/>
      </c>
      <c r="O11" s="3">
        <f>IF(LEN(VLOOKUP($B11,UEMP!$H:$X,COLUMN()-1,FALSE ))=0,"", VLOOKUP($B11,UEMP!$H:$X,COLUMN()-1,FALSE ))</f>
        <v>5.0357465277777802</v>
      </c>
      <c r="P11" s="3">
        <f>IF(LEN(VLOOKUP($B11,UEMP!$H:$X,COLUMN()-1,FALSE ))=0,"", VLOOKUP($B11,UEMP!$H:$X,COLUMN()-1,FALSE ))</f>
        <v>11.9</v>
      </c>
      <c r="Q11" s="3" t="str">
        <f>IF(LEN(VLOOKUP($B11,UEMP!$H:$X,COLUMN()-1,FALSE ))=0,"", VLOOKUP($B11,UEMP!$H:$X,COLUMN()-1,FALSE ))</f>
        <v/>
      </c>
      <c r="R11" s="3">
        <f>IF(LEN(VLOOKUP($B11,UEMP!$H:$X,COLUMN()-1,FALSE ))=0,"", VLOOKUP($B11,UEMP!$H:$X,COLUMN()-1,FALSE ))</f>
        <v>3.6</v>
      </c>
      <c r="S11" s="6">
        <f t="shared" si="0"/>
        <v>2000</v>
      </c>
      <c r="T11">
        <f t="shared" si="1"/>
        <v>5</v>
      </c>
    </row>
    <row r="12" spans="2:20" x14ac:dyDescent="0.25">
      <c r="B12" s="5">
        <v>36707</v>
      </c>
      <c r="C12" s="3">
        <f>IF(LEN(VLOOKUP($B12,UEMP!$H:$X,COLUMN()-1,FALSE ))=0,"", VLOOKUP($B12,UEMP!$H:$X,COLUMN()-1,FALSE ))</f>
        <v>5.8545833333333297</v>
      </c>
      <c r="D12" s="3">
        <f>IF(LEN(VLOOKUP($B12,UEMP!$H:$X,COLUMN()-1,FALSE ))=0,"", VLOOKUP($B12,UEMP!$H:$X,COLUMN()-1,FALSE ))</f>
        <v>6.7</v>
      </c>
      <c r="E12" s="3">
        <f>IF(LEN(VLOOKUP($B12,UEMP!$H:$X,COLUMN()-1,FALSE ))=0,"", VLOOKUP($B12,UEMP!$H:$X,COLUMN()-1,FALSE ))</f>
        <v>4.9000000000000004</v>
      </c>
      <c r="F12" s="3">
        <f>IF(LEN(VLOOKUP($B12,UEMP!$H:$X,COLUMN()-1,FALSE ))=0,"", VLOOKUP($B12,UEMP!$H:$X,COLUMN()-1,FALSE ))</f>
        <v>9</v>
      </c>
      <c r="G12" s="3">
        <f>IF(LEN(VLOOKUP($B12,UEMP!$H:$X,COLUMN()-1,FALSE ))=0,"", VLOOKUP($B12,UEMP!$H:$X,COLUMN()-1,FALSE ))</f>
        <v>9</v>
      </c>
      <c r="H12" s="3">
        <f>IF(LEN(VLOOKUP($B12,UEMP!$H:$X,COLUMN()-1,FALSE ))=0,"", VLOOKUP($B12,UEMP!$H:$X,COLUMN()-1,FALSE ))</f>
        <v>9.3000000000000007</v>
      </c>
      <c r="I12" s="3">
        <f>IF(LEN(VLOOKUP($B12,UEMP!$H:$X,COLUMN()-1,FALSE ))=0,"", VLOOKUP($B12,UEMP!$H:$X,COLUMN()-1,FALSE ))</f>
        <v>8.1999999999999993</v>
      </c>
      <c r="J12" s="3">
        <f>IF(LEN(VLOOKUP($B12,UEMP!$H:$X,COLUMN()-1,FALSE ))=0,"", VLOOKUP($B12,UEMP!$H:$X,COLUMN()-1,FALSE ))</f>
        <v>9.5</v>
      </c>
      <c r="K12" s="3" t="str">
        <f>IF(LEN(VLOOKUP($B12,UEMP!$H:$X,COLUMN()-1,FALSE ))=0,"", VLOOKUP($B12,UEMP!$H:$X,COLUMN()-1,FALSE ))</f>
        <v/>
      </c>
      <c r="L12" s="3">
        <f>IF(LEN(VLOOKUP($B12,UEMP!$H:$X,COLUMN()-1,FALSE ))=0,"", VLOOKUP($B12,UEMP!$H:$X,COLUMN()-1,FALSE ))</f>
        <v>4.7</v>
      </c>
      <c r="M12" s="3" t="str">
        <f>IF(LEN(VLOOKUP($B12,UEMP!$H:$X,COLUMN()-1,FALSE ))=0,"", VLOOKUP($B12,UEMP!$H:$X,COLUMN()-1,FALSE ))</f>
        <v/>
      </c>
      <c r="N12" s="3" t="str">
        <f>IF(LEN(VLOOKUP($B12,UEMP!$H:$X,COLUMN()-1,FALSE ))=0,"", VLOOKUP($B12,UEMP!$H:$X,COLUMN()-1,FALSE ))</f>
        <v/>
      </c>
      <c r="O12" s="3">
        <f>IF(LEN(VLOOKUP($B12,UEMP!$H:$X,COLUMN()-1,FALSE ))=0,"", VLOOKUP($B12,UEMP!$H:$X,COLUMN()-1,FALSE ))</f>
        <v>4.9399131944444399</v>
      </c>
      <c r="P12" s="3">
        <f>IF(LEN(VLOOKUP($B12,UEMP!$H:$X,COLUMN()-1,FALSE ))=0,"", VLOOKUP($B12,UEMP!$H:$X,COLUMN()-1,FALSE ))</f>
        <v>11.9</v>
      </c>
      <c r="Q12" s="3" t="str">
        <f>IF(LEN(VLOOKUP($B12,UEMP!$H:$X,COLUMN()-1,FALSE ))=0,"", VLOOKUP($B12,UEMP!$H:$X,COLUMN()-1,FALSE ))</f>
        <v/>
      </c>
      <c r="R12" s="3">
        <f>IF(LEN(VLOOKUP($B12,UEMP!$H:$X,COLUMN()-1,FALSE ))=0,"", VLOOKUP($B12,UEMP!$H:$X,COLUMN()-1,FALSE ))</f>
        <v>3.5</v>
      </c>
      <c r="S12" s="6">
        <f t="shared" si="0"/>
        <v>2000</v>
      </c>
      <c r="T12">
        <f t="shared" si="1"/>
        <v>6</v>
      </c>
    </row>
    <row r="13" spans="2:20" x14ac:dyDescent="0.25">
      <c r="B13" s="5">
        <v>36738</v>
      </c>
      <c r="C13" s="3">
        <f>IF(LEN(VLOOKUP($B13,UEMP!$H:$X,COLUMN()-1,FALSE ))=0,"", VLOOKUP($B13,UEMP!$H:$X,COLUMN()-1,FALSE ))</f>
        <v>5.8137499999999998</v>
      </c>
      <c r="D13" s="3">
        <f>IF(LEN(VLOOKUP($B13,UEMP!$H:$X,COLUMN()-1,FALSE ))=0,"", VLOOKUP($B13,UEMP!$H:$X,COLUMN()-1,FALSE ))</f>
        <v>6.8</v>
      </c>
      <c r="E13" s="3">
        <f>IF(LEN(VLOOKUP($B13,UEMP!$H:$X,COLUMN()-1,FALSE ))=0,"", VLOOKUP($B13,UEMP!$H:$X,COLUMN()-1,FALSE ))</f>
        <v>5</v>
      </c>
      <c r="F13" s="3">
        <f>IF(LEN(VLOOKUP($B13,UEMP!$H:$X,COLUMN()-1,FALSE ))=0,"", VLOOKUP($B13,UEMP!$H:$X,COLUMN()-1,FALSE ))</f>
        <v>8.9</v>
      </c>
      <c r="G13" s="3">
        <f>IF(LEN(VLOOKUP($B13,UEMP!$H:$X,COLUMN()-1,FALSE ))=0,"", VLOOKUP($B13,UEMP!$H:$X,COLUMN()-1,FALSE ))</f>
        <v>8.9</v>
      </c>
      <c r="H13" s="3">
        <f>IF(LEN(VLOOKUP($B13,UEMP!$H:$X,COLUMN()-1,FALSE ))=0,"", VLOOKUP($B13,UEMP!$H:$X,COLUMN()-1,FALSE ))</f>
        <v>9.3000000000000007</v>
      </c>
      <c r="I13" s="3">
        <f>IF(LEN(VLOOKUP($B13,UEMP!$H:$X,COLUMN()-1,FALSE ))=0,"", VLOOKUP($B13,UEMP!$H:$X,COLUMN()-1,FALSE ))</f>
        <v>8.1</v>
      </c>
      <c r="J13" s="3">
        <f>IF(LEN(VLOOKUP($B13,UEMP!$H:$X,COLUMN()-1,FALSE ))=0,"", VLOOKUP($B13,UEMP!$H:$X,COLUMN()-1,FALSE ))</f>
        <v>9.5</v>
      </c>
      <c r="K13" s="3" t="str">
        <f>IF(LEN(VLOOKUP($B13,UEMP!$H:$X,COLUMN()-1,FALSE ))=0,"", VLOOKUP($B13,UEMP!$H:$X,COLUMN()-1,FALSE ))</f>
        <v/>
      </c>
      <c r="L13" s="3">
        <f>IF(LEN(VLOOKUP($B13,UEMP!$H:$X,COLUMN()-1,FALSE ))=0,"", VLOOKUP($B13,UEMP!$H:$X,COLUMN()-1,FALSE ))</f>
        <v>4.5</v>
      </c>
      <c r="M13" s="3" t="str">
        <f>IF(LEN(VLOOKUP($B13,UEMP!$H:$X,COLUMN()-1,FALSE ))=0,"", VLOOKUP($B13,UEMP!$H:$X,COLUMN()-1,FALSE ))</f>
        <v/>
      </c>
      <c r="N13" s="3" t="str">
        <f>IF(LEN(VLOOKUP($B13,UEMP!$H:$X,COLUMN()-1,FALSE ))=0,"", VLOOKUP($B13,UEMP!$H:$X,COLUMN()-1,FALSE ))</f>
        <v/>
      </c>
      <c r="O13" s="3">
        <f>IF(LEN(VLOOKUP($B13,UEMP!$H:$X,COLUMN()-1,FALSE ))=0,"", VLOOKUP($B13,UEMP!$H:$X,COLUMN()-1,FALSE ))</f>
        <v>4.9972048611111104</v>
      </c>
      <c r="P13" s="3">
        <f>IF(LEN(VLOOKUP($B13,UEMP!$H:$X,COLUMN()-1,FALSE ))=0,"", VLOOKUP($B13,UEMP!$H:$X,COLUMN()-1,FALSE ))</f>
        <v>11.9</v>
      </c>
      <c r="Q13" s="3" t="str">
        <f>IF(LEN(VLOOKUP($B13,UEMP!$H:$X,COLUMN()-1,FALSE ))=0,"", VLOOKUP($B13,UEMP!$H:$X,COLUMN()-1,FALSE ))</f>
        <v/>
      </c>
      <c r="R13" s="3">
        <f>IF(LEN(VLOOKUP($B13,UEMP!$H:$X,COLUMN()-1,FALSE ))=0,"", VLOOKUP($B13,UEMP!$H:$X,COLUMN()-1,FALSE ))</f>
        <v>3.5</v>
      </c>
      <c r="S13" s="6">
        <f t="shared" si="0"/>
        <v>2000</v>
      </c>
      <c r="T13">
        <f t="shared" si="1"/>
        <v>7</v>
      </c>
    </row>
    <row r="14" spans="2:20" x14ac:dyDescent="0.25">
      <c r="B14" s="5">
        <v>36769</v>
      </c>
      <c r="C14" s="3">
        <f>IF(LEN(VLOOKUP($B14,UEMP!$H:$X,COLUMN()-1,FALSE ))=0,"", VLOOKUP($B14,UEMP!$H:$X,COLUMN()-1,FALSE ))</f>
        <v>5.7887500000000003</v>
      </c>
      <c r="D14" s="3">
        <f>IF(LEN(VLOOKUP($B14,UEMP!$H:$X,COLUMN()-1,FALSE ))=0,"", VLOOKUP($B14,UEMP!$H:$X,COLUMN()-1,FALSE ))</f>
        <v>7</v>
      </c>
      <c r="E14" s="3">
        <f>IF(LEN(VLOOKUP($B14,UEMP!$H:$X,COLUMN()-1,FALSE ))=0,"", VLOOKUP($B14,UEMP!$H:$X,COLUMN()-1,FALSE ))</f>
        <v>5</v>
      </c>
      <c r="F14" s="3">
        <f>IF(LEN(VLOOKUP($B14,UEMP!$H:$X,COLUMN()-1,FALSE ))=0,"", VLOOKUP($B14,UEMP!$H:$X,COLUMN()-1,FALSE ))</f>
        <v>8.9</v>
      </c>
      <c r="G14" s="3">
        <f>IF(LEN(VLOOKUP($B14,UEMP!$H:$X,COLUMN()-1,FALSE ))=0,"", VLOOKUP($B14,UEMP!$H:$X,COLUMN()-1,FALSE ))</f>
        <v>8.9</v>
      </c>
      <c r="H14" s="3">
        <f>IF(LEN(VLOOKUP($B14,UEMP!$H:$X,COLUMN()-1,FALSE ))=0,"", VLOOKUP($B14,UEMP!$H:$X,COLUMN()-1,FALSE ))</f>
        <v>9.3000000000000007</v>
      </c>
      <c r="I14" s="3">
        <f>IF(LEN(VLOOKUP($B14,UEMP!$H:$X,COLUMN()-1,FALSE ))=0,"", VLOOKUP($B14,UEMP!$H:$X,COLUMN()-1,FALSE ))</f>
        <v>8</v>
      </c>
      <c r="J14" s="3">
        <f>IF(LEN(VLOOKUP($B14,UEMP!$H:$X,COLUMN()-1,FALSE ))=0,"", VLOOKUP($B14,UEMP!$H:$X,COLUMN()-1,FALSE ))</f>
        <v>9.5</v>
      </c>
      <c r="K14" s="3" t="str">
        <f>IF(LEN(VLOOKUP($B14,UEMP!$H:$X,COLUMN()-1,FALSE ))=0,"", VLOOKUP($B14,UEMP!$H:$X,COLUMN()-1,FALSE ))</f>
        <v/>
      </c>
      <c r="L14" s="3">
        <f>IF(LEN(VLOOKUP($B14,UEMP!$H:$X,COLUMN()-1,FALSE ))=0,"", VLOOKUP($B14,UEMP!$H:$X,COLUMN()-1,FALSE ))</f>
        <v>4.4000000000000004</v>
      </c>
      <c r="M14" s="3" t="str">
        <f>IF(LEN(VLOOKUP($B14,UEMP!$H:$X,COLUMN()-1,FALSE ))=0,"", VLOOKUP($B14,UEMP!$H:$X,COLUMN()-1,FALSE ))</f>
        <v/>
      </c>
      <c r="N14" s="3" t="str">
        <f>IF(LEN(VLOOKUP($B14,UEMP!$H:$X,COLUMN()-1,FALSE ))=0,"", VLOOKUP($B14,UEMP!$H:$X,COLUMN()-1,FALSE ))</f>
        <v/>
      </c>
      <c r="O14" s="3">
        <f>IF(LEN(VLOOKUP($B14,UEMP!$H:$X,COLUMN()-1,FALSE ))=0,"", VLOOKUP($B14,UEMP!$H:$X,COLUMN()-1,FALSE ))</f>
        <v>5.1697048611111098</v>
      </c>
      <c r="P14" s="3">
        <f>IF(LEN(VLOOKUP($B14,UEMP!$H:$X,COLUMN()-1,FALSE ))=0,"", VLOOKUP($B14,UEMP!$H:$X,COLUMN()-1,FALSE ))</f>
        <v>11.8</v>
      </c>
      <c r="Q14" s="3" t="str">
        <f>IF(LEN(VLOOKUP($B14,UEMP!$H:$X,COLUMN()-1,FALSE ))=0,"", VLOOKUP($B14,UEMP!$H:$X,COLUMN()-1,FALSE ))</f>
        <v/>
      </c>
      <c r="R14" s="3">
        <f>IF(LEN(VLOOKUP($B14,UEMP!$H:$X,COLUMN()-1,FALSE ))=0,"", VLOOKUP($B14,UEMP!$H:$X,COLUMN()-1,FALSE ))</f>
        <v>3.4</v>
      </c>
      <c r="S14" s="6">
        <f t="shared" si="0"/>
        <v>2000</v>
      </c>
      <c r="T14">
        <f t="shared" si="1"/>
        <v>8</v>
      </c>
    </row>
    <row r="15" spans="2:20" x14ac:dyDescent="0.25">
      <c r="B15" s="5">
        <v>36799</v>
      </c>
      <c r="C15" s="3">
        <f>IF(LEN(VLOOKUP($B15,UEMP!$H:$X,COLUMN()-1,FALSE ))=0,"", VLOOKUP($B15,UEMP!$H:$X,COLUMN()-1,FALSE ))</f>
        <v>5.6812500000000004</v>
      </c>
      <c r="D15" s="3">
        <f>IF(LEN(VLOOKUP($B15,UEMP!$H:$X,COLUMN()-1,FALSE ))=0,"", VLOOKUP($B15,UEMP!$H:$X,COLUMN()-1,FALSE ))</f>
        <v>6.9</v>
      </c>
      <c r="E15" s="3">
        <f>IF(LEN(VLOOKUP($B15,UEMP!$H:$X,COLUMN()-1,FALSE ))=0,"", VLOOKUP($B15,UEMP!$H:$X,COLUMN()-1,FALSE ))</f>
        <v>5</v>
      </c>
      <c r="F15" s="3">
        <f>IF(LEN(VLOOKUP($B15,UEMP!$H:$X,COLUMN()-1,FALSE ))=0,"", VLOOKUP($B15,UEMP!$H:$X,COLUMN()-1,FALSE ))</f>
        <v>8.8000000000000007</v>
      </c>
      <c r="G15" s="3">
        <f>IF(LEN(VLOOKUP($B15,UEMP!$H:$X,COLUMN()-1,FALSE ))=0,"", VLOOKUP($B15,UEMP!$H:$X,COLUMN()-1,FALSE ))</f>
        <v>8.9</v>
      </c>
      <c r="H15" s="3">
        <f>IF(LEN(VLOOKUP($B15,UEMP!$H:$X,COLUMN()-1,FALSE ))=0,"", VLOOKUP($B15,UEMP!$H:$X,COLUMN()-1,FALSE ))</f>
        <v>9.4</v>
      </c>
      <c r="I15" s="3">
        <f>IF(LEN(VLOOKUP($B15,UEMP!$H:$X,COLUMN()-1,FALSE ))=0,"", VLOOKUP($B15,UEMP!$H:$X,COLUMN()-1,FALSE ))</f>
        <v>7.9</v>
      </c>
      <c r="J15" s="3">
        <f>IF(LEN(VLOOKUP($B15,UEMP!$H:$X,COLUMN()-1,FALSE ))=0,"", VLOOKUP($B15,UEMP!$H:$X,COLUMN()-1,FALSE ))</f>
        <v>9.4</v>
      </c>
      <c r="K15" s="3" t="str">
        <f>IF(LEN(VLOOKUP($B15,UEMP!$H:$X,COLUMN()-1,FALSE ))=0,"", VLOOKUP($B15,UEMP!$H:$X,COLUMN()-1,FALSE ))</f>
        <v/>
      </c>
      <c r="L15" s="3">
        <f>IF(LEN(VLOOKUP($B15,UEMP!$H:$X,COLUMN()-1,FALSE ))=0,"", VLOOKUP($B15,UEMP!$H:$X,COLUMN()-1,FALSE ))</f>
        <v>4.2</v>
      </c>
      <c r="M15" s="3" t="str">
        <f>IF(LEN(VLOOKUP($B15,UEMP!$H:$X,COLUMN()-1,FALSE ))=0,"", VLOOKUP($B15,UEMP!$H:$X,COLUMN()-1,FALSE ))</f>
        <v/>
      </c>
      <c r="N15" s="3" t="str">
        <f>IF(LEN(VLOOKUP($B15,UEMP!$H:$X,COLUMN()-1,FALSE ))=0,"", VLOOKUP($B15,UEMP!$H:$X,COLUMN()-1,FALSE ))</f>
        <v/>
      </c>
      <c r="O15" s="3">
        <f>IF(LEN(VLOOKUP($B15,UEMP!$H:$X,COLUMN()-1,FALSE ))=0,"", VLOOKUP($B15,UEMP!$H:$X,COLUMN()-1,FALSE ))</f>
        <v>5.1405381944444404</v>
      </c>
      <c r="P15" s="3">
        <f>IF(LEN(VLOOKUP($B15,UEMP!$H:$X,COLUMN()-1,FALSE ))=0,"", VLOOKUP($B15,UEMP!$H:$X,COLUMN()-1,FALSE ))</f>
        <v>11.7</v>
      </c>
      <c r="Q15" s="3" t="str">
        <f>IF(LEN(VLOOKUP($B15,UEMP!$H:$X,COLUMN()-1,FALSE ))=0,"", VLOOKUP($B15,UEMP!$H:$X,COLUMN()-1,FALSE ))</f>
        <v/>
      </c>
      <c r="R15" s="3">
        <f>IF(LEN(VLOOKUP($B15,UEMP!$H:$X,COLUMN()-1,FALSE ))=0,"", VLOOKUP($B15,UEMP!$H:$X,COLUMN()-1,FALSE ))</f>
        <v>3.4</v>
      </c>
      <c r="S15" s="6">
        <f t="shared" si="0"/>
        <v>2000</v>
      </c>
      <c r="T15">
        <f t="shared" si="1"/>
        <v>9</v>
      </c>
    </row>
    <row r="16" spans="2:20" x14ac:dyDescent="0.25">
      <c r="B16" s="5">
        <v>36830</v>
      </c>
      <c r="C16" s="3">
        <f>IF(LEN(VLOOKUP($B16,UEMP!$H:$X,COLUMN()-1,FALSE ))=0,"", VLOOKUP($B16,UEMP!$H:$X,COLUMN()-1,FALSE ))</f>
        <v>5.7729166666666698</v>
      </c>
      <c r="D16" s="3">
        <f>IF(LEN(VLOOKUP($B16,UEMP!$H:$X,COLUMN()-1,FALSE ))=0,"", VLOOKUP($B16,UEMP!$H:$X,COLUMN()-1,FALSE ))</f>
        <v>6.8</v>
      </c>
      <c r="E16" s="3">
        <f>IF(LEN(VLOOKUP($B16,UEMP!$H:$X,COLUMN()-1,FALSE ))=0,"", VLOOKUP($B16,UEMP!$H:$X,COLUMN()-1,FALSE ))</f>
        <v>4.9000000000000004</v>
      </c>
      <c r="F16" s="3">
        <f>IF(LEN(VLOOKUP($B16,UEMP!$H:$X,COLUMN()-1,FALSE ))=0,"", VLOOKUP($B16,UEMP!$H:$X,COLUMN()-1,FALSE ))</f>
        <v>8.6999999999999993</v>
      </c>
      <c r="G16" s="3">
        <f>IF(LEN(VLOOKUP($B16,UEMP!$H:$X,COLUMN()-1,FALSE ))=0,"", VLOOKUP($B16,UEMP!$H:$X,COLUMN()-1,FALSE ))</f>
        <v>8.8000000000000007</v>
      </c>
      <c r="H16" s="3">
        <f>IF(LEN(VLOOKUP($B16,UEMP!$H:$X,COLUMN()-1,FALSE ))=0,"", VLOOKUP($B16,UEMP!$H:$X,COLUMN()-1,FALSE ))</f>
        <v>9.4</v>
      </c>
      <c r="I16" s="3">
        <f>IF(LEN(VLOOKUP($B16,UEMP!$H:$X,COLUMN()-1,FALSE ))=0,"", VLOOKUP($B16,UEMP!$H:$X,COLUMN()-1,FALSE ))</f>
        <v>7.8</v>
      </c>
      <c r="J16" s="3">
        <f>IF(LEN(VLOOKUP($B16,UEMP!$H:$X,COLUMN()-1,FALSE ))=0,"", VLOOKUP($B16,UEMP!$H:$X,COLUMN()-1,FALSE ))</f>
        <v>9.4</v>
      </c>
      <c r="K16" s="3" t="str">
        <f>IF(LEN(VLOOKUP($B16,UEMP!$H:$X,COLUMN()-1,FALSE ))=0,"", VLOOKUP($B16,UEMP!$H:$X,COLUMN()-1,FALSE ))</f>
        <v/>
      </c>
      <c r="L16" s="3">
        <f>IF(LEN(VLOOKUP($B16,UEMP!$H:$X,COLUMN()-1,FALSE ))=0,"", VLOOKUP($B16,UEMP!$H:$X,COLUMN()-1,FALSE ))</f>
        <v>4</v>
      </c>
      <c r="M16" s="3" t="str">
        <f>IF(LEN(VLOOKUP($B16,UEMP!$H:$X,COLUMN()-1,FALSE ))=0,"", VLOOKUP($B16,UEMP!$H:$X,COLUMN()-1,FALSE ))</f>
        <v/>
      </c>
      <c r="N16" s="3" t="str">
        <f>IF(LEN(VLOOKUP($B16,UEMP!$H:$X,COLUMN()-1,FALSE ))=0,"", VLOOKUP($B16,UEMP!$H:$X,COLUMN()-1,FALSE ))</f>
        <v/>
      </c>
      <c r="O16" s="3">
        <f>IF(LEN(VLOOKUP($B16,UEMP!$H:$X,COLUMN()-1,FALSE ))=0,"", VLOOKUP($B16,UEMP!$H:$X,COLUMN()-1,FALSE ))</f>
        <v>5.0363715277777796</v>
      </c>
      <c r="P16" s="3">
        <f>IF(LEN(VLOOKUP($B16,UEMP!$H:$X,COLUMN()-1,FALSE ))=0,"", VLOOKUP($B16,UEMP!$H:$X,COLUMN()-1,FALSE ))</f>
        <v>11.7</v>
      </c>
      <c r="Q16" s="3" t="str">
        <f>IF(LEN(VLOOKUP($B16,UEMP!$H:$X,COLUMN()-1,FALSE ))=0,"", VLOOKUP($B16,UEMP!$H:$X,COLUMN()-1,FALSE ))</f>
        <v/>
      </c>
      <c r="R16" s="3">
        <f>IF(LEN(VLOOKUP($B16,UEMP!$H:$X,COLUMN()-1,FALSE ))=0,"", VLOOKUP($B16,UEMP!$H:$X,COLUMN()-1,FALSE ))</f>
        <v>3.4</v>
      </c>
      <c r="S16" s="6">
        <f t="shared" si="0"/>
        <v>2000</v>
      </c>
      <c r="T16">
        <f t="shared" si="1"/>
        <v>10</v>
      </c>
    </row>
    <row r="17" spans="2:20" x14ac:dyDescent="0.25">
      <c r="B17" s="5">
        <v>36860</v>
      </c>
      <c r="C17" s="3">
        <f>IF(LEN(VLOOKUP($B17,UEMP!$H:$X,COLUMN()-1,FALSE ))=0,"", VLOOKUP($B17,UEMP!$H:$X,COLUMN()-1,FALSE ))</f>
        <v>5.6262499999999998</v>
      </c>
      <c r="D17" s="3">
        <f>IF(LEN(VLOOKUP($B17,UEMP!$H:$X,COLUMN()-1,FALSE ))=0,"", VLOOKUP($B17,UEMP!$H:$X,COLUMN()-1,FALSE ))</f>
        <v>6.7</v>
      </c>
      <c r="E17" s="3">
        <f>IF(LEN(VLOOKUP($B17,UEMP!$H:$X,COLUMN()-1,FALSE ))=0,"", VLOOKUP($B17,UEMP!$H:$X,COLUMN()-1,FALSE ))</f>
        <v>4.9000000000000004</v>
      </c>
      <c r="F17" s="3">
        <f>IF(LEN(VLOOKUP($B17,UEMP!$H:$X,COLUMN()-1,FALSE ))=0,"", VLOOKUP($B17,UEMP!$H:$X,COLUMN()-1,FALSE ))</f>
        <v>8.6</v>
      </c>
      <c r="G17" s="3">
        <f>IF(LEN(VLOOKUP($B17,UEMP!$H:$X,COLUMN()-1,FALSE ))=0,"", VLOOKUP($B17,UEMP!$H:$X,COLUMN()-1,FALSE ))</f>
        <v>8.8000000000000007</v>
      </c>
      <c r="H17" s="3">
        <f>IF(LEN(VLOOKUP($B17,UEMP!$H:$X,COLUMN()-1,FALSE ))=0,"", VLOOKUP($B17,UEMP!$H:$X,COLUMN()-1,FALSE ))</f>
        <v>9.3000000000000007</v>
      </c>
      <c r="I17" s="3">
        <f>IF(LEN(VLOOKUP($B17,UEMP!$H:$X,COLUMN()-1,FALSE ))=0,"", VLOOKUP($B17,UEMP!$H:$X,COLUMN()-1,FALSE ))</f>
        <v>7.7</v>
      </c>
      <c r="J17" s="3">
        <f>IF(LEN(VLOOKUP($B17,UEMP!$H:$X,COLUMN()-1,FALSE ))=0,"", VLOOKUP($B17,UEMP!$H:$X,COLUMN()-1,FALSE ))</f>
        <v>9.3000000000000007</v>
      </c>
      <c r="K17" s="3" t="str">
        <f>IF(LEN(VLOOKUP($B17,UEMP!$H:$X,COLUMN()-1,FALSE ))=0,"", VLOOKUP($B17,UEMP!$H:$X,COLUMN()-1,FALSE ))</f>
        <v/>
      </c>
      <c r="L17" s="3">
        <f>IF(LEN(VLOOKUP($B17,UEMP!$H:$X,COLUMN()-1,FALSE ))=0,"", VLOOKUP($B17,UEMP!$H:$X,COLUMN()-1,FALSE ))</f>
        <v>4</v>
      </c>
      <c r="M17" s="3" t="str">
        <f>IF(LEN(VLOOKUP($B17,UEMP!$H:$X,COLUMN()-1,FALSE ))=0,"", VLOOKUP($B17,UEMP!$H:$X,COLUMN()-1,FALSE ))</f>
        <v/>
      </c>
      <c r="N17" s="3" t="str">
        <f>IF(LEN(VLOOKUP($B17,UEMP!$H:$X,COLUMN()-1,FALSE ))=0,"", VLOOKUP($B17,UEMP!$H:$X,COLUMN()-1,FALSE ))</f>
        <v/>
      </c>
      <c r="O17" s="3">
        <f>IF(LEN(VLOOKUP($B17,UEMP!$H:$X,COLUMN()-1,FALSE ))=0,"", VLOOKUP($B17,UEMP!$H:$X,COLUMN()-1,FALSE ))</f>
        <v>4.7588715277777798</v>
      </c>
      <c r="P17" s="3">
        <f>IF(LEN(VLOOKUP($B17,UEMP!$H:$X,COLUMN()-1,FALSE ))=0,"", VLOOKUP($B17,UEMP!$H:$X,COLUMN()-1,FALSE ))</f>
        <v>11.5</v>
      </c>
      <c r="Q17" s="3" t="str">
        <f>IF(LEN(VLOOKUP($B17,UEMP!$H:$X,COLUMN()-1,FALSE ))=0,"", VLOOKUP($B17,UEMP!$H:$X,COLUMN()-1,FALSE ))</f>
        <v/>
      </c>
      <c r="R17" s="3">
        <f>IF(LEN(VLOOKUP($B17,UEMP!$H:$X,COLUMN()-1,FALSE ))=0,"", VLOOKUP($B17,UEMP!$H:$X,COLUMN()-1,FALSE ))</f>
        <v>3.4</v>
      </c>
      <c r="S17" s="6">
        <f t="shared" si="0"/>
        <v>2000</v>
      </c>
      <c r="T17">
        <f t="shared" si="1"/>
        <v>11</v>
      </c>
    </row>
    <row r="18" spans="2:20" x14ac:dyDescent="0.25">
      <c r="B18" s="5">
        <v>36891</v>
      </c>
      <c r="C18" s="3">
        <f>IF(LEN(VLOOKUP($B18,UEMP!$H:$X,COLUMN()-1,FALSE ))=0,"", VLOOKUP($B18,UEMP!$H:$X,COLUMN()-1,FALSE ))</f>
        <v>5.3420833333333304</v>
      </c>
      <c r="D18" s="3">
        <f>IF(LEN(VLOOKUP($B18,UEMP!$H:$X,COLUMN()-1,FALSE ))=0,"", VLOOKUP($B18,UEMP!$H:$X,COLUMN()-1,FALSE ))</f>
        <v>6.4</v>
      </c>
      <c r="E18" s="3">
        <f>IF(LEN(VLOOKUP($B18,UEMP!$H:$X,COLUMN()-1,FALSE ))=0,"", VLOOKUP($B18,UEMP!$H:$X,COLUMN()-1,FALSE ))</f>
        <v>4.9000000000000004</v>
      </c>
      <c r="F18" s="3">
        <f>IF(LEN(VLOOKUP($B18,UEMP!$H:$X,COLUMN()-1,FALSE ))=0,"", VLOOKUP($B18,UEMP!$H:$X,COLUMN()-1,FALSE ))</f>
        <v>8.6</v>
      </c>
      <c r="G18" s="3">
        <f>IF(LEN(VLOOKUP($B18,UEMP!$H:$X,COLUMN()-1,FALSE ))=0,"", VLOOKUP($B18,UEMP!$H:$X,COLUMN()-1,FALSE ))</f>
        <v>8.6999999999999993</v>
      </c>
      <c r="H18" s="3">
        <f>IF(LEN(VLOOKUP($B18,UEMP!$H:$X,COLUMN()-1,FALSE ))=0,"", VLOOKUP($B18,UEMP!$H:$X,COLUMN()-1,FALSE ))</f>
        <v>9.1999999999999993</v>
      </c>
      <c r="I18" s="3">
        <f>IF(LEN(VLOOKUP($B18,UEMP!$H:$X,COLUMN()-1,FALSE ))=0,"", VLOOKUP($B18,UEMP!$H:$X,COLUMN()-1,FALSE ))</f>
        <v>7.6</v>
      </c>
      <c r="J18" s="3">
        <f>IF(LEN(VLOOKUP($B18,UEMP!$H:$X,COLUMN()-1,FALSE ))=0,"", VLOOKUP($B18,UEMP!$H:$X,COLUMN()-1,FALSE ))</f>
        <v>9.3000000000000007</v>
      </c>
      <c r="K18" s="3" t="str">
        <f>IF(LEN(VLOOKUP($B18,UEMP!$H:$X,COLUMN()-1,FALSE ))=0,"", VLOOKUP($B18,UEMP!$H:$X,COLUMN()-1,FALSE ))</f>
        <v/>
      </c>
      <c r="L18" s="3">
        <f>IF(LEN(VLOOKUP($B18,UEMP!$H:$X,COLUMN()-1,FALSE ))=0,"", VLOOKUP($B18,UEMP!$H:$X,COLUMN()-1,FALSE ))</f>
        <v>4</v>
      </c>
      <c r="M18" s="3" t="str">
        <f>IF(LEN(VLOOKUP($B18,UEMP!$H:$X,COLUMN()-1,FALSE ))=0,"", VLOOKUP($B18,UEMP!$H:$X,COLUMN()-1,FALSE ))</f>
        <v/>
      </c>
      <c r="N18" s="3" t="str">
        <f>IF(LEN(VLOOKUP($B18,UEMP!$H:$X,COLUMN()-1,FALSE ))=0,"", VLOOKUP($B18,UEMP!$H:$X,COLUMN()-1,FALSE ))</f>
        <v/>
      </c>
      <c r="O18" s="3">
        <f>IF(LEN(VLOOKUP($B18,UEMP!$H:$X,COLUMN()-1,FALSE ))=0,"", VLOOKUP($B18,UEMP!$H:$X,COLUMN()-1,FALSE ))</f>
        <v>4.8838715277777798</v>
      </c>
      <c r="P18" s="3">
        <f>IF(LEN(VLOOKUP($B18,UEMP!$H:$X,COLUMN()-1,FALSE ))=0,"", VLOOKUP($B18,UEMP!$H:$X,COLUMN()-1,FALSE ))</f>
        <v>11.2</v>
      </c>
      <c r="Q18" s="3" t="str">
        <f>IF(LEN(VLOOKUP($B18,UEMP!$H:$X,COLUMN()-1,FALSE ))=0,"", VLOOKUP($B18,UEMP!$H:$X,COLUMN()-1,FALSE ))</f>
        <v/>
      </c>
      <c r="R18" s="3">
        <f>IF(LEN(VLOOKUP($B18,UEMP!$H:$X,COLUMN()-1,FALSE ))=0,"", VLOOKUP($B18,UEMP!$H:$X,COLUMN()-1,FALSE ))</f>
        <v>3.3</v>
      </c>
      <c r="S18" s="6">
        <f t="shared" si="0"/>
        <v>2000</v>
      </c>
      <c r="T18">
        <f t="shared" si="1"/>
        <v>12</v>
      </c>
    </row>
    <row r="19" spans="2:20" x14ac:dyDescent="0.25">
      <c r="B19" s="5">
        <v>36922</v>
      </c>
      <c r="C19" s="3">
        <f>IF(LEN(VLOOKUP($B19,UEMP!$H:$X,COLUMN()-1,FALSE ))=0,"", VLOOKUP($B19,UEMP!$H:$X,COLUMN()-1,FALSE ))</f>
        <v>5.5956126233247296</v>
      </c>
      <c r="D19" s="3">
        <f>IF(LEN(VLOOKUP($B19,UEMP!$H:$X,COLUMN()-1,FALSE ))=0,"", VLOOKUP($B19,UEMP!$H:$X,COLUMN()-1,FALSE ))</f>
        <v>6.1</v>
      </c>
      <c r="E19" s="3">
        <f>IF(LEN(VLOOKUP($B19,UEMP!$H:$X,COLUMN()-1,FALSE ))=0,"", VLOOKUP($B19,UEMP!$H:$X,COLUMN()-1,FALSE ))</f>
        <v>4.8</v>
      </c>
      <c r="F19" s="3">
        <f>IF(LEN(VLOOKUP($B19,UEMP!$H:$X,COLUMN()-1,FALSE ))=0,"", VLOOKUP($B19,UEMP!$H:$X,COLUMN()-1,FALSE ))</f>
        <v>8.5</v>
      </c>
      <c r="G19" s="3">
        <f>IF(LEN(VLOOKUP($B19,UEMP!$H:$X,COLUMN()-1,FALSE ))=0,"", VLOOKUP($B19,UEMP!$H:$X,COLUMN()-1,FALSE ))</f>
        <v>8.6999999999999993</v>
      </c>
      <c r="H19" s="3">
        <f>IF(LEN(VLOOKUP($B19,UEMP!$H:$X,COLUMN()-1,FALSE ))=0,"", VLOOKUP($B19,UEMP!$H:$X,COLUMN()-1,FALSE ))</f>
        <v>9.1999999999999993</v>
      </c>
      <c r="I19" s="3">
        <f>IF(LEN(VLOOKUP($B19,UEMP!$H:$X,COLUMN()-1,FALSE ))=0,"", VLOOKUP($B19,UEMP!$H:$X,COLUMN()-1,FALSE ))</f>
        <v>7.5</v>
      </c>
      <c r="J19" s="3">
        <f>IF(LEN(VLOOKUP($B19,UEMP!$H:$X,COLUMN()-1,FALSE ))=0,"", VLOOKUP($B19,UEMP!$H:$X,COLUMN()-1,FALSE ))</f>
        <v>9.3000000000000007</v>
      </c>
      <c r="K19" s="3" t="str">
        <f>IF(LEN(VLOOKUP($B19,UEMP!$H:$X,COLUMN()-1,FALSE ))=0,"", VLOOKUP($B19,UEMP!$H:$X,COLUMN()-1,FALSE ))</f>
        <v/>
      </c>
      <c r="L19" s="3">
        <f>IF(LEN(VLOOKUP($B19,UEMP!$H:$X,COLUMN()-1,FALSE ))=0,"", VLOOKUP($B19,UEMP!$H:$X,COLUMN()-1,FALSE ))</f>
        <v>4</v>
      </c>
      <c r="M19" s="3" t="str">
        <f>IF(LEN(VLOOKUP($B19,UEMP!$H:$X,COLUMN()-1,FALSE ))=0,"", VLOOKUP($B19,UEMP!$H:$X,COLUMN()-1,FALSE ))</f>
        <v/>
      </c>
      <c r="N19" s="3" t="str">
        <f>IF(LEN(VLOOKUP($B19,UEMP!$H:$X,COLUMN()-1,FALSE ))=0,"", VLOOKUP($B19,UEMP!$H:$X,COLUMN()-1,FALSE ))</f>
        <v/>
      </c>
      <c r="O19" s="3">
        <f>IF(LEN(VLOOKUP($B19,UEMP!$H:$X,COLUMN()-1,FALSE ))=0,"", VLOOKUP($B19,UEMP!$H:$X,COLUMN()-1,FALSE ))</f>
        <v>4.8481249999999996</v>
      </c>
      <c r="P19" s="3">
        <f>IF(LEN(VLOOKUP($B19,UEMP!$H:$X,COLUMN()-1,FALSE ))=0,"", VLOOKUP($B19,UEMP!$H:$X,COLUMN()-1,FALSE ))</f>
        <v>10.8</v>
      </c>
      <c r="Q19" s="3">
        <f>IF(LEN(VLOOKUP($B19,UEMP!$H:$X,COLUMN()-1,FALSE ))=0,"", VLOOKUP($B19,UEMP!$H:$X,COLUMN()-1,FALSE ))</f>
        <v>6</v>
      </c>
      <c r="R19" s="3">
        <f>IF(LEN(VLOOKUP($B19,UEMP!$H:$X,COLUMN()-1,FALSE ))=0,"", VLOOKUP($B19,UEMP!$H:$X,COLUMN()-1,FALSE ))</f>
        <v>3.2</v>
      </c>
      <c r="S19" s="6">
        <f t="shared" si="0"/>
        <v>2001</v>
      </c>
      <c r="T19">
        <f t="shared" si="1"/>
        <v>1</v>
      </c>
    </row>
    <row r="20" spans="2:20" x14ac:dyDescent="0.25">
      <c r="B20" s="5">
        <v>36950</v>
      </c>
      <c r="C20" s="3">
        <f>IF(LEN(VLOOKUP($B20,UEMP!$H:$X,COLUMN()-1,FALSE ))=0,"", VLOOKUP($B20,UEMP!$H:$X,COLUMN()-1,FALSE ))</f>
        <v>5.6747792899913998</v>
      </c>
      <c r="D20" s="3">
        <f>IF(LEN(VLOOKUP($B20,UEMP!$H:$X,COLUMN()-1,FALSE ))=0,"", VLOOKUP($B20,UEMP!$H:$X,COLUMN()-1,FALSE ))</f>
        <v>6</v>
      </c>
      <c r="E20" s="3">
        <f>IF(LEN(VLOOKUP($B20,UEMP!$H:$X,COLUMN()-1,FALSE ))=0,"", VLOOKUP($B20,UEMP!$H:$X,COLUMN()-1,FALSE ))</f>
        <v>4.8</v>
      </c>
      <c r="F20" s="3">
        <f>IF(LEN(VLOOKUP($B20,UEMP!$H:$X,COLUMN()-1,FALSE ))=0,"", VLOOKUP($B20,UEMP!$H:$X,COLUMN()-1,FALSE ))</f>
        <v>8.4</v>
      </c>
      <c r="G20" s="3">
        <f>IF(LEN(VLOOKUP($B20,UEMP!$H:$X,COLUMN()-1,FALSE ))=0,"", VLOOKUP($B20,UEMP!$H:$X,COLUMN()-1,FALSE ))</f>
        <v>8.6999999999999993</v>
      </c>
      <c r="H20" s="3">
        <f>IF(LEN(VLOOKUP($B20,UEMP!$H:$X,COLUMN()-1,FALSE ))=0,"", VLOOKUP($B20,UEMP!$H:$X,COLUMN()-1,FALSE ))</f>
        <v>9.3000000000000007</v>
      </c>
      <c r="I20" s="3">
        <f>IF(LEN(VLOOKUP($B20,UEMP!$H:$X,COLUMN()-1,FALSE ))=0,"", VLOOKUP($B20,UEMP!$H:$X,COLUMN()-1,FALSE ))</f>
        <v>7.4</v>
      </c>
      <c r="J20" s="3">
        <f>IF(LEN(VLOOKUP($B20,UEMP!$H:$X,COLUMN()-1,FALSE ))=0,"", VLOOKUP($B20,UEMP!$H:$X,COLUMN()-1,FALSE ))</f>
        <v>9.3000000000000007</v>
      </c>
      <c r="K20" s="3" t="str">
        <f>IF(LEN(VLOOKUP($B20,UEMP!$H:$X,COLUMN()-1,FALSE ))=0,"", VLOOKUP($B20,UEMP!$H:$X,COLUMN()-1,FALSE ))</f>
        <v/>
      </c>
      <c r="L20" s="3">
        <f>IF(LEN(VLOOKUP($B20,UEMP!$H:$X,COLUMN()-1,FALSE ))=0,"", VLOOKUP($B20,UEMP!$H:$X,COLUMN()-1,FALSE ))</f>
        <v>4</v>
      </c>
      <c r="M20" s="3" t="str">
        <f>IF(LEN(VLOOKUP($B20,UEMP!$H:$X,COLUMN()-1,FALSE ))=0,"", VLOOKUP($B20,UEMP!$H:$X,COLUMN()-1,FALSE ))</f>
        <v/>
      </c>
      <c r="N20" s="3" t="str">
        <f>IF(LEN(VLOOKUP($B20,UEMP!$H:$X,COLUMN()-1,FALSE ))=0,"", VLOOKUP($B20,UEMP!$H:$X,COLUMN()-1,FALSE ))</f>
        <v/>
      </c>
      <c r="O20" s="3">
        <f>IF(LEN(VLOOKUP($B20,UEMP!$H:$X,COLUMN()-1,FALSE ))=0,"", VLOOKUP($B20,UEMP!$H:$X,COLUMN()-1,FALSE ))</f>
        <v>5.0914583333333301</v>
      </c>
      <c r="P20" s="3">
        <f>IF(LEN(VLOOKUP($B20,UEMP!$H:$X,COLUMN()-1,FALSE ))=0,"", VLOOKUP($B20,UEMP!$H:$X,COLUMN()-1,FALSE ))</f>
        <v>10.7</v>
      </c>
      <c r="Q20" s="3">
        <f>IF(LEN(VLOOKUP($B20,UEMP!$H:$X,COLUMN()-1,FALSE ))=0,"", VLOOKUP($B20,UEMP!$H:$X,COLUMN()-1,FALSE ))</f>
        <v>5.9</v>
      </c>
      <c r="R20" s="3">
        <f>IF(LEN(VLOOKUP($B20,UEMP!$H:$X,COLUMN()-1,FALSE ))=0,"", VLOOKUP($B20,UEMP!$H:$X,COLUMN()-1,FALSE ))</f>
        <v>3.2</v>
      </c>
      <c r="S20" s="6">
        <f t="shared" si="0"/>
        <v>2001</v>
      </c>
      <c r="T20">
        <f t="shared" si="1"/>
        <v>2</v>
      </c>
    </row>
    <row r="21" spans="2:20" x14ac:dyDescent="0.25">
      <c r="B21" s="5">
        <v>36981</v>
      </c>
      <c r="C21" s="3">
        <f>IF(LEN(VLOOKUP($B21,UEMP!$H:$X,COLUMN()-1,FALSE ))=0,"", VLOOKUP($B21,UEMP!$H:$X,COLUMN()-1,FALSE ))</f>
        <v>5.8147792899914004</v>
      </c>
      <c r="D21" s="3">
        <f>IF(LEN(VLOOKUP($B21,UEMP!$H:$X,COLUMN()-1,FALSE ))=0,"", VLOOKUP($B21,UEMP!$H:$X,COLUMN()-1,FALSE ))</f>
        <v>6.1</v>
      </c>
      <c r="E21" s="3">
        <f>IF(LEN(VLOOKUP($B21,UEMP!$H:$X,COLUMN()-1,FALSE ))=0,"", VLOOKUP($B21,UEMP!$H:$X,COLUMN()-1,FALSE ))</f>
        <v>4.8</v>
      </c>
      <c r="F21" s="3">
        <f>IF(LEN(VLOOKUP($B21,UEMP!$H:$X,COLUMN()-1,FALSE ))=0,"", VLOOKUP($B21,UEMP!$H:$X,COLUMN()-1,FALSE ))</f>
        <v>8.4</v>
      </c>
      <c r="G21" s="3">
        <f>IF(LEN(VLOOKUP($B21,UEMP!$H:$X,COLUMN()-1,FALSE ))=0,"", VLOOKUP($B21,UEMP!$H:$X,COLUMN()-1,FALSE ))</f>
        <v>8.6999999999999993</v>
      </c>
      <c r="H21" s="3">
        <f>IF(LEN(VLOOKUP($B21,UEMP!$H:$X,COLUMN()-1,FALSE ))=0,"", VLOOKUP($B21,UEMP!$H:$X,COLUMN()-1,FALSE ))</f>
        <v>9.1999999999999993</v>
      </c>
      <c r="I21" s="3">
        <f>IF(LEN(VLOOKUP($B21,UEMP!$H:$X,COLUMN()-1,FALSE ))=0,"", VLOOKUP($B21,UEMP!$H:$X,COLUMN()-1,FALSE ))</f>
        <v>7.3666666666666698</v>
      </c>
      <c r="J21" s="3">
        <f>IF(LEN(VLOOKUP($B21,UEMP!$H:$X,COLUMN()-1,FALSE ))=0,"", VLOOKUP($B21,UEMP!$H:$X,COLUMN()-1,FALSE ))</f>
        <v>9.3000000000000007</v>
      </c>
      <c r="K21" s="3" t="str">
        <f>IF(LEN(VLOOKUP($B21,UEMP!$H:$X,COLUMN()-1,FALSE ))=0,"", VLOOKUP($B21,UEMP!$H:$X,COLUMN()-1,FALSE ))</f>
        <v/>
      </c>
      <c r="L21" s="3">
        <f>IF(LEN(VLOOKUP($B21,UEMP!$H:$X,COLUMN()-1,FALSE ))=0,"", VLOOKUP($B21,UEMP!$H:$X,COLUMN()-1,FALSE ))</f>
        <v>4</v>
      </c>
      <c r="M21" s="3" t="str">
        <f>IF(LEN(VLOOKUP($B21,UEMP!$H:$X,COLUMN()-1,FALSE ))=0,"", VLOOKUP($B21,UEMP!$H:$X,COLUMN()-1,FALSE ))</f>
        <v/>
      </c>
      <c r="N21" s="3" t="str">
        <f>IF(LEN(VLOOKUP($B21,UEMP!$H:$X,COLUMN()-1,FALSE ))=0,"", VLOOKUP($B21,UEMP!$H:$X,COLUMN()-1,FALSE ))</f>
        <v/>
      </c>
      <c r="O21" s="3">
        <f>IF(LEN(VLOOKUP($B21,UEMP!$H:$X,COLUMN()-1,FALSE ))=0,"", VLOOKUP($B21,UEMP!$H:$X,COLUMN()-1,FALSE ))</f>
        <v>5.1381249999999996</v>
      </c>
      <c r="P21" s="3">
        <f>IF(LEN(VLOOKUP($B21,UEMP!$H:$X,COLUMN()-1,FALSE ))=0,"", VLOOKUP($B21,UEMP!$H:$X,COLUMN()-1,FALSE ))</f>
        <v>10.5</v>
      </c>
      <c r="Q21" s="3">
        <f>IF(LEN(VLOOKUP($B21,UEMP!$H:$X,COLUMN()-1,FALSE ))=0,"", VLOOKUP($B21,UEMP!$H:$X,COLUMN()-1,FALSE ))</f>
        <v>5.8</v>
      </c>
      <c r="R21" s="3">
        <f>IF(LEN(VLOOKUP($B21,UEMP!$H:$X,COLUMN()-1,FALSE ))=0,"", VLOOKUP($B21,UEMP!$H:$X,COLUMN()-1,FALSE ))</f>
        <v>3.2</v>
      </c>
      <c r="S21" s="6">
        <f t="shared" si="0"/>
        <v>2001</v>
      </c>
      <c r="T21">
        <f t="shared" si="1"/>
        <v>3</v>
      </c>
    </row>
    <row r="22" spans="2:20" x14ac:dyDescent="0.25">
      <c r="B22" s="5">
        <v>37011</v>
      </c>
      <c r="C22" s="3">
        <f>IF(LEN(VLOOKUP($B22,UEMP!$H:$X,COLUMN()-1,FALSE ))=0,"", VLOOKUP($B22,UEMP!$H:$X,COLUMN()-1,FALSE ))</f>
        <v>5.8139459566580696</v>
      </c>
      <c r="D22" s="3">
        <f>IF(LEN(VLOOKUP($B22,UEMP!$H:$X,COLUMN()-1,FALSE ))=0,"", VLOOKUP($B22,UEMP!$H:$X,COLUMN()-1,FALSE ))</f>
        <v>6.5</v>
      </c>
      <c r="E22" s="3">
        <f>IF(LEN(VLOOKUP($B22,UEMP!$H:$X,COLUMN()-1,FALSE ))=0,"", VLOOKUP($B22,UEMP!$H:$X,COLUMN()-1,FALSE ))</f>
        <v>4.7</v>
      </c>
      <c r="F22" s="3">
        <f>IF(LEN(VLOOKUP($B22,UEMP!$H:$X,COLUMN()-1,FALSE ))=0,"", VLOOKUP($B22,UEMP!$H:$X,COLUMN()-1,FALSE ))</f>
        <v>8.4</v>
      </c>
      <c r="G22" s="3">
        <f>IF(LEN(VLOOKUP($B22,UEMP!$H:$X,COLUMN()-1,FALSE ))=0,"", VLOOKUP($B22,UEMP!$H:$X,COLUMN()-1,FALSE ))</f>
        <v>8.6999999999999993</v>
      </c>
      <c r="H22" s="3">
        <f>IF(LEN(VLOOKUP($B22,UEMP!$H:$X,COLUMN()-1,FALSE ))=0,"", VLOOKUP($B22,UEMP!$H:$X,COLUMN()-1,FALSE ))</f>
        <v>9.1</v>
      </c>
      <c r="I22" s="3">
        <f>IF(LEN(VLOOKUP($B22,UEMP!$H:$X,COLUMN()-1,FALSE ))=0,"", VLOOKUP($B22,UEMP!$H:$X,COLUMN()-1,FALSE ))</f>
        <v>7.3333333333333304</v>
      </c>
      <c r="J22" s="3">
        <f>IF(LEN(VLOOKUP($B22,UEMP!$H:$X,COLUMN()-1,FALSE ))=0,"", VLOOKUP($B22,UEMP!$H:$X,COLUMN()-1,FALSE ))</f>
        <v>9.3000000000000007</v>
      </c>
      <c r="K22" s="3" t="str">
        <f>IF(LEN(VLOOKUP($B22,UEMP!$H:$X,COLUMN()-1,FALSE ))=0,"", VLOOKUP($B22,UEMP!$H:$X,COLUMN()-1,FALSE ))</f>
        <v/>
      </c>
      <c r="L22" s="3">
        <f>IF(LEN(VLOOKUP($B22,UEMP!$H:$X,COLUMN()-1,FALSE ))=0,"", VLOOKUP($B22,UEMP!$H:$X,COLUMN()-1,FALSE ))</f>
        <v>3.9</v>
      </c>
      <c r="M22" s="3" t="str">
        <f>IF(LEN(VLOOKUP($B22,UEMP!$H:$X,COLUMN()-1,FALSE ))=0,"", VLOOKUP($B22,UEMP!$H:$X,COLUMN()-1,FALSE ))</f>
        <v/>
      </c>
      <c r="N22" s="3" t="str">
        <f>IF(LEN(VLOOKUP($B22,UEMP!$H:$X,COLUMN()-1,FALSE ))=0,"", VLOOKUP($B22,UEMP!$H:$X,COLUMN()-1,FALSE ))</f>
        <v/>
      </c>
      <c r="O22" s="3">
        <f>IF(LEN(VLOOKUP($B22,UEMP!$H:$X,COLUMN()-1,FALSE ))=0,"", VLOOKUP($B22,UEMP!$H:$X,COLUMN()-1,FALSE ))</f>
        <v>5.1489583333333302</v>
      </c>
      <c r="P22" s="3">
        <f>IF(LEN(VLOOKUP($B22,UEMP!$H:$X,COLUMN()-1,FALSE ))=0,"", VLOOKUP($B22,UEMP!$H:$X,COLUMN()-1,FALSE ))</f>
        <v>10.4</v>
      </c>
      <c r="Q22" s="3">
        <f>IF(LEN(VLOOKUP($B22,UEMP!$H:$X,COLUMN()-1,FALSE ))=0,"", VLOOKUP($B22,UEMP!$H:$X,COLUMN()-1,FALSE ))</f>
        <v>5.7</v>
      </c>
      <c r="R22" s="3">
        <f>IF(LEN(VLOOKUP($B22,UEMP!$H:$X,COLUMN()-1,FALSE ))=0,"", VLOOKUP($B22,UEMP!$H:$X,COLUMN()-1,FALSE ))</f>
        <v>3.1</v>
      </c>
      <c r="S22" s="6">
        <f t="shared" si="0"/>
        <v>2001</v>
      </c>
      <c r="T22">
        <f t="shared" si="1"/>
        <v>4</v>
      </c>
    </row>
    <row r="23" spans="2:20" x14ac:dyDescent="0.25">
      <c r="B23" s="5">
        <v>37042</v>
      </c>
      <c r="C23" s="3">
        <f>IF(LEN(VLOOKUP($B23,UEMP!$H:$X,COLUMN()-1,FALSE ))=0,"", VLOOKUP($B23,UEMP!$H:$X,COLUMN()-1,FALSE ))</f>
        <v>5.9522792899913997</v>
      </c>
      <c r="D23" s="3">
        <f>IF(LEN(VLOOKUP($B23,UEMP!$H:$X,COLUMN()-1,FALSE ))=0,"", VLOOKUP($B23,UEMP!$H:$X,COLUMN()-1,FALSE ))</f>
        <v>6.6</v>
      </c>
      <c r="E23" s="3">
        <f>IF(LEN(VLOOKUP($B23,UEMP!$H:$X,COLUMN()-1,FALSE ))=0,"", VLOOKUP($B23,UEMP!$H:$X,COLUMN()-1,FALSE ))</f>
        <v>4.7</v>
      </c>
      <c r="F23" s="3">
        <f>IF(LEN(VLOOKUP($B23,UEMP!$H:$X,COLUMN()-1,FALSE ))=0,"", VLOOKUP($B23,UEMP!$H:$X,COLUMN()-1,FALSE ))</f>
        <v>8.4</v>
      </c>
      <c r="G23" s="3">
        <f>IF(LEN(VLOOKUP($B23,UEMP!$H:$X,COLUMN()-1,FALSE ))=0,"", VLOOKUP($B23,UEMP!$H:$X,COLUMN()-1,FALSE ))</f>
        <v>8.6999999999999993</v>
      </c>
      <c r="H23" s="3">
        <f>IF(LEN(VLOOKUP($B23,UEMP!$H:$X,COLUMN()-1,FALSE ))=0,"", VLOOKUP($B23,UEMP!$H:$X,COLUMN()-1,FALSE ))</f>
        <v>9</v>
      </c>
      <c r="I23" s="3">
        <f>IF(LEN(VLOOKUP($B23,UEMP!$H:$X,COLUMN()-1,FALSE ))=0,"", VLOOKUP($B23,UEMP!$H:$X,COLUMN()-1,FALSE ))</f>
        <v>7.3</v>
      </c>
      <c r="J23" s="3">
        <f>IF(LEN(VLOOKUP($B23,UEMP!$H:$X,COLUMN()-1,FALSE ))=0,"", VLOOKUP($B23,UEMP!$H:$X,COLUMN()-1,FALSE ))</f>
        <v>9.1999999999999993</v>
      </c>
      <c r="K23" s="3" t="str">
        <f>IF(LEN(VLOOKUP($B23,UEMP!$H:$X,COLUMN()-1,FALSE ))=0,"", VLOOKUP($B23,UEMP!$H:$X,COLUMN()-1,FALSE ))</f>
        <v/>
      </c>
      <c r="L23" s="3">
        <f>IF(LEN(VLOOKUP($B23,UEMP!$H:$X,COLUMN()-1,FALSE ))=0,"", VLOOKUP($B23,UEMP!$H:$X,COLUMN()-1,FALSE ))</f>
        <v>4</v>
      </c>
      <c r="M23" s="3" t="str">
        <f>IF(LEN(VLOOKUP($B23,UEMP!$H:$X,COLUMN()-1,FALSE ))=0,"", VLOOKUP($B23,UEMP!$H:$X,COLUMN()-1,FALSE ))</f>
        <v/>
      </c>
      <c r="N23" s="3" t="str">
        <f>IF(LEN(VLOOKUP($B23,UEMP!$H:$X,COLUMN()-1,FALSE ))=0,"", VLOOKUP($B23,UEMP!$H:$X,COLUMN()-1,FALSE ))</f>
        <v/>
      </c>
      <c r="O23" s="3">
        <f>IF(LEN(VLOOKUP($B23,UEMP!$H:$X,COLUMN()-1,FALSE ))=0,"", VLOOKUP($B23,UEMP!$H:$X,COLUMN()-1,FALSE ))</f>
        <v>5.1397916666666701</v>
      </c>
      <c r="P23" s="3">
        <f>IF(LEN(VLOOKUP($B23,UEMP!$H:$X,COLUMN()-1,FALSE ))=0,"", VLOOKUP($B23,UEMP!$H:$X,COLUMN()-1,FALSE ))</f>
        <v>10.6</v>
      </c>
      <c r="Q23" s="3">
        <f>IF(LEN(VLOOKUP($B23,UEMP!$H:$X,COLUMN()-1,FALSE ))=0,"", VLOOKUP($B23,UEMP!$H:$X,COLUMN()-1,FALSE ))</f>
        <v>5.7</v>
      </c>
      <c r="R23" s="3">
        <f>IF(LEN(VLOOKUP($B23,UEMP!$H:$X,COLUMN()-1,FALSE ))=0,"", VLOOKUP($B23,UEMP!$H:$X,COLUMN()-1,FALSE ))</f>
        <v>3.1</v>
      </c>
      <c r="S23" s="6">
        <f t="shared" si="0"/>
        <v>2001</v>
      </c>
      <c r="T23">
        <f t="shared" si="1"/>
        <v>5</v>
      </c>
    </row>
    <row r="24" spans="2:20" x14ac:dyDescent="0.25">
      <c r="B24" s="5">
        <v>37072</v>
      </c>
      <c r="C24" s="3">
        <f>IF(LEN(VLOOKUP($B24,UEMP!$H:$X,COLUMN()-1,FALSE ))=0,"", VLOOKUP($B24,UEMP!$H:$X,COLUMN()-1,FALSE ))</f>
        <v>6.0556126233247296</v>
      </c>
      <c r="D24" s="3">
        <f>IF(LEN(VLOOKUP($B24,UEMP!$H:$X,COLUMN()-1,FALSE ))=0,"", VLOOKUP($B24,UEMP!$H:$X,COLUMN()-1,FALSE ))</f>
        <v>6.4</v>
      </c>
      <c r="E24" s="3">
        <f>IF(LEN(VLOOKUP($B24,UEMP!$H:$X,COLUMN()-1,FALSE ))=0,"", VLOOKUP($B24,UEMP!$H:$X,COLUMN()-1,FALSE ))</f>
        <v>4.7</v>
      </c>
      <c r="F24" s="3">
        <f>IF(LEN(VLOOKUP($B24,UEMP!$H:$X,COLUMN()-1,FALSE ))=0,"", VLOOKUP($B24,UEMP!$H:$X,COLUMN()-1,FALSE ))</f>
        <v>8.4</v>
      </c>
      <c r="G24" s="3">
        <f>IF(LEN(VLOOKUP($B24,UEMP!$H:$X,COLUMN()-1,FALSE ))=0,"", VLOOKUP($B24,UEMP!$H:$X,COLUMN()-1,FALSE ))</f>
        <v>8.6999999999999993</v>
      </c>
      <c r="H24" s="3">
        <f>IF(LEN(VLOOKUP($B24,UEMP!$H:$X,COLUMN()-1,FALSE ))=0,"", VLOOKUP($B24,UEMP!$H:$X,COLUMN()-1,FALSE ))</f>
        <v>9</v>
      </c>
      <c r="I24" s="3">
        <f>IF(LEN(VLOOKUP($B24,UEMP!$H:$X,COLUMN()-1,FALSE ))=0,"", VLOOKUP($B24,UEMP!$H:$X,COLUMN()-1,FALSE ))</f>
        <v>7.3333333333333304</v>
      </c>
      <c r="J24" s="3">
        <f>IF(LEN(VLOOKUP($B24,UEMP!$H:$X,COLUMN()-1,FALSE ))=0,"", VLOOKUP($B24,UEMP!$H:$X,COLUMN()-1,FALSE ))</f>
        <v>9.3000000000000007</v>
      </c>
      <c r="K24" s="3" t="str">
        <f>IF(LEN(VLOOKUP($B24,UEMP!$H:$X,COLUMN()-1,FALSE ))=0,"", VLOOKUP($B24,UEMP!$H:$X,COLUMN()-1,FALSE ))</f>
        <v/>
      </c>
      <c r="L24" s="3">
        <f>IF(LEN(VLOOKUP($B24,UEMP!$H:$X,COLUMN()-1,FALSE ))=0,"", VLOOKUP($B24,UEMP!$H:$X,COLUMN()-1,FALSE ))</f>
        <v>4.0999999999999996</v>
      </c>
      <c r="M24" s="3" t="str">
        <f>IF(LEN(VLOOKUP($B24,UEMP!$H:$X,COLUMN()-1,FALSE ))=0,"", VLOOKUP($B24,UEMP!$H:$X,COLUMN()-1,FALSE ))</f>
        <v/>
      </c>
      <c r="N24" s="3" t="str">
        <f>IF(LEN(VLOOKUP($B24,UEMP!$H:$X,COLUMN()-1,FALSE ))=0,"", VLOOKUP($B24,UEMP!$H:$X,COLUMN()-1,FALSE ))</f>
        <v/>
      </c>
      <c r="O24" s="3">
        <f>IF(LEN(VLOOKUP($B24,UEMP!$H:$X,COLUMN()-1,FALSE ))=0,"", VLOOKUP($B24,UEMP!$H:$X,COLUMN()-1,FALSE ))</f>
        <v>5.1481250000000003</v>
      </c>
      <c r="P24" s="3">
        <f>IF(LEN(VLOOKUP($B24,UEMP!$H:$X,COLUMN()-1,FALSE ))=0,"", VLOOKUP($B24,UEMP!$H:$X,COLUMN()-1,FALSE ))</f>
        <v>10.5</v>
      </c>
      <c r="Q24" s="3">
        <f>IF(LEN(VLOOKUP($B24,UEMP!$H:$X,COLUMN()-1,FALSE ))=0,"", VLOOKUP($B24,UEMP!$H:$X,COLUMN()-1,FALSE ))</f>
        <v>5.7</v>
      </c>
      <c r="R24" s="3">
        <f>IF(LEN(VLOOKUP($B24,UEMP!$H:$X,COLUMN()-1,FALSE ))=0,"", VLOOKUP($B24,UEMP!$H:$X,COLUMN()-1,FALSE ))</f>
        <v>3.1</v>
      </c>
      <c r="S24" s="6">
        <f t="shared" si="0"/>
        <v>2001</v>
      </c>
      <c r="T24">
        <f t="shared" si="1"/>
        <v>6</v>
      </c>
    </row>
    <row r="25" spans="2:20" x14ac:dyDescent="0.25">
      <c r="B25" s="5">
        <v>37103</v>
      </c>
      <c r="C25" s="3">
        <f>IF(LEN(VLOOKUP($B25,UEMP!$H:$X,COLUMN()-1,FALSE ))=0,"", VLOOKUP($B25,UEMP!$H:$X,COLUMN()-1,FALSE ))</f>
        <v>6.1000718325558898</v>
      </c>
      <c r="D25" s="3">
        <f>IF(LEN(VLOOKUP($B25,UEMP!$H:$X,COLUMN()-1,FALSE ))=0,"", VLOOKUP($B25,UEMP!$H:$X,COLUMN()-1,FALSE ))</f>
        <v>6.1</v>
      </c>
      <c r="E25" s="3">
        <f>IF(LEN(VLOOKUP($B25,UEMP!$H:$X,COLUMN()-1,FALSE ))=0,"", VLOOKUP($B25,UEMP!$H:$X,COLUMN()-1,FALSE ))</f>
        <v>4.5999999999999996</v>
      </c>
      <c r="F25" s="3">
        <f>IF(LEN(VLOOKUP($B25,UEMP!$H:$X,COLUMN()-1,FALSE ))=0,"", VLOOKUP($B25,UEMP!$H:$X,COLUMN()-1,FALSE ))</f>
        <v>8.4</v>
      </c>
      <c r="G25" s="3">
        <f>IF(LEN(VLOOKUP($B25,UEMP!$H:$X,COLUMN()-1,FALSE ))=0,"", VLOOKUP($B25,UEMP!$H:$X,COLUMN()-1,FALSE ))</f>
        <v>8.6999999999999993</v>
      </c>
      <c r="H25" s="3">
        <f>IF(LEN(VLOOKUP($B25,UEMP!$H:$X,COLUMN()-1,FALSE ))=0,"", VLOOKUP($B25,UEMP!$H:$X,COLUMN()-1,FALSE ))</f>
        <v>9</v>
      </c>
      <c r="I25" s="3">
        <f>IF(LEN(VLOOKUP($B25,UEMP!$H:$X,COLUMN()-1,FALSE ))=0,"", VLOOKUP($B25,UEMP!$H:$X,COLUMN()-1,FALSE ))</f>
        <v>7.3666666666666698</v>
      </c>
      <c r="J25" s="3">
        <f>IF(LEN(VLOOKUP($B25,UEMP!$H:$X,COLUMN()-1,FALSE ))=0,"", VLOOKUP($B25,UEMP!$H:$X,COLUMN()-1,FALSE ))</f>
        <v>9.3000000000000007</v>
      </c>
      <c r="K25" s="3" t="str">
        <f>IF(LEN(VLOOKUP($B25,UEMP!$H:$X,COLUMN()-1,FALSE ))=0,"", VLOOKUP($B25,UEMP!$H:$X,COLUMN()-1,FALSE ))</f>
        <v/>
      </c>
      <c r="L25" s="3">
        <f>IF(LEN(VLOOKUP($B25,UEMP!$H:$X,COLUMN()-1,FALSE ))=0,"", VLOOKUP($B25,UEMP!$H:$X,COLUMN()-1,FALSE ))</f>
        <v>4.3</v>
      </c>
      <c r="M25" s="3" t="str">
        <f>IF(LEN(VLOOKUP($B25,UEMP!$H:$X,COLUMN()-1,FALSE ))=0,"", VLOOKUP($B25,UEMP!$H:$X,COLUMN()-1,FALSE ))</f>
        <v/>
      </c>
      <c r="N25" s="3" t="str">
        <f>IF(LEN(VLOOKUP($B25,UEMP!$H:$X,COLUMN()-1,FALSE ))=0,"", VLOOKUP($B25,UEMP!$H:$X,COLUMN()-1,FALSE ))</f>
        <v/>
      </c>
      <c r="O25" s="3">
        <f>IF(LEN(VLOOKUP($B25,UEMP!$H:$X,COLUMN()-1,FALSE ))=0,"", VLOOKUP($B25,UEMP!$H:$X,COLUMN()-1,FALSE ))</f>
        <v>5.2356249999999998</v>
      </c>
      <c r="P25" s="3">
        <f>IF(LEN(VLOOKUP($B25,UEMP!$H:$X,COLUMN()-1,FALSE ))=0,"", VLOOKUP($B25,UEMP!$H:$X,COLUMN()-1,FALSE ))</f>
        <v>10.5</v>
      </c>
      <c r="Q25" s="3">
        <f>IF(LEN(VLOOKUP($B25,UEMP!$H:$X,COLUMN()-1,FALSE ))=0,"", VLOOKUP($B25,UEMP!$H:$X,COLUMN()-1,FALSE ))</f>
        <v>5.9</v>
      </c>
      <c r="R25" s="3">
        <f>IF(LEN(VLOOKUP($B25,UEMP!$H:$X,COLUMN()-1,FALSE ))=0,"", VLOOKUP($B25,UEMP!$H:$X,COLUMN()-1,FALSE ))</f>
        <v>3.1</v>
      </c>
      <c r="S25" s="6">
        <f t="shared" si="0"/>
        <v>2001</v>
      </c>
      <c r="T25">
        <f t="shared" si="1"/>
        <v>7</v>
      </c>
    </row>
    <row r="26" spans="2:20" x14ac:dyDescent="0.25">
      <c r="B26" s="5">
        <v>37134</v>
      </c>
      <c r="C26" s="3">
        <f>IF(LEN(VLOOKUP($B26,UEMP!$H:$X,COLUMN()-1,FALSE ))=0,"", VLOOKUP($B26,UEMP!$H:$X,COLUMN()-1,FALSE ))</f>
        <v>6.2589415458342001</v>
      </c>
      <c r="D26" s="3">
        <f>IF(LEN(VLOOKUP($B26,UEMP!$H:$X,COLUMN()-1,FALSE ))=0,"", VLOOKUP($B26,UEMP!$H:$X,COLUMN()-1,FALSE ))</f>
        <v>6.2</v>
      </c>
      <c r="E26" s="3">
        <f>IF(LEN(VLOOKUP($B26,UEMP!$H:$X,COLUMN()-1,FALSE ))=0,"", VLOOKUP($B26,UEMP!$H:$X,COLUMN()-1,FALSE ))</f>
        <v>4.7</v>
      </c>
      <c r="F26" s="3">
        <f>IF(LEN(VLOOKUP($B26,UEMP!$H:$X,COLUMN()-1,FALSE ))=0,"", VLOOKUP($B26,UEMP!$H:$X,COLUMN()-1,FALSE ))</f>
        <v>8.4</v>
      </c>
      <c r="G26" s="3">
        <f>IF(LEN(VLOOKUP($B26,UEMP!$H:$X,COLUMN()-1,FALSE ))=0,"", VLOOKUP($B26,UEMP!$H:$X,COLUMN()-1,FALSE ))</f>
        <v>8.6999999999999993</v>
      </c>
      <c r="H26" s="3">
        <f>IF(LEN(VLOOKUP($B26,UEMP!$H:$X,COLUMN()-1,FALSE ))=0,"", VLOOKUP($B26,UEMP!$H:$X,COLUMN()-1,FALSE ))</f>
        <v>9.1</v>
      </c>
      <c r="I26" s="3">
        <f>IF(LEN(VLOOKUP($B26,UEMP!$H:$X,COLUMN()-1,FALSE ))=0,"", VLOOKUP($B26,UEMP!$H:$X,COLUMN()-1,FALSE ))</f>
        <v>7.4</v>
      </c>
      <c r="J26" s="3">
        <f>IF(LEN(VLOOKUP($B26,UEMP!$H:$X,COLUMN()-1,FALSE ))=0,"", VLOOKUP($B26,UEMP!$H:$X,COLUMN()-1,FALSE ))</f>
        <v>9.3000000000000007</v>
      </c>
      <c r="K26" s="3" t="str">
        <f>IF(LEN(VLOOKUP($B26,UEMP!$H:$X,COLUMN()-1,FALSE ))=0,"", VLOOKUP($B26,UEMP!$H:$X,COLUMN()-1,FALSE ))</f>
        <v/>
      </c>
      <c r="L26" s="3">
        <f>IF(LEN(VLOOKUP($B26,UEMP!$H:$X,COLUMN()-1,FALSE ))=0,"", VLOOKUP($B26,UEMP!$H:$X,COLUMN()-1,FALSE ))</f>
        <v>4.4000000000000004</v>
      </c>
      <c r="M26" s="3" t="str">
        <f>IF(LEN(VLOOKUP($B26,UEMP!$H:$X,COLUMN()-1,FALSE ))=0,"", VLOOKUP($B26,UEMP!$H:$X,COLUMN()-1,FALSE ))</f>
        <v/>
      </c>
      <c r="N26" s="3" t="str">
        <f>IF(LEN(VLOOKUP($B26,UEMP!$H:$X,COLUMN()-1,FALSE ))=0,"", VLOOKUP($B26,UEMP!$H:$X,COLUMN()-1,FALSE ))</f>
        <v/>
      </c>
      <c r="O26" s="3">
        <f>IF(LEN(VLOOKUP($B26,UEMP!$H:$X,COLUMN()-1,FALSE ))=0,"", VLOOKUP($B26,UEMP!$H:$X,COLUMN()-1,FALSE ))</f>
        <v>5.1822916666666696</v>
      </c>
      <c r="P26" s="3">
        <f>IF(LEN(VLOOKUP($B26,UEMP!$H:$X,COLUMN()-1,FALSE ))=0,"", VLOOKUP($B26,UEMP!$H:$X,COLUMN()-1,FALSE ))</f>
        <v>10.6</v>
      </c>
      <c r="Q26" s="3">
        <f>IF(LEN(VLOOKUP($B26,UEMP!$H:$X,COLUMN()-1,FALSE ))=0,"", VLOOKUP($B26,UEMP!$H:$X,COLUMN()-1,FALSE ))</f>
        <v>5.8</v>
      </c>
      <c r="R26" s="3">
        <f>IF(LEN(VLOOKUP($B26,UEMP!$H:$X,COLUMN()-1,FALSE ))=0,"", VLOOKUP($B26,UEMP!$H:$X,COLUMN()-1,FALSE ))</f>
        <v>3.1</v>
      </c>
      <c r="S26" s="6">
        <f t="shared" si="0"/>
        <v>2001</v>
      </c>
      <c r="T26">
        <f t="shared" si="1"/>
        <v>8</v>
      </c>
    </row>
    <row r="27" spans="2:20" x14ac:dyDescent="0.25">
      <c r="B27" s="5">
        <v>37164</v>
      </c>
      <c r="C27" s="3">
        <f>IF(LEN(VLOOKUP($B27,UEMP!$H:$X,COLUMN()-1,FALSE ))=0,"", VLOOKUP($B27,UEMP!$H:$X,COLUMN()-1,FALSE ))</f>
        <v>6.2593237370343102</v>
      </c>
      <c r="D27" s="3">
        <f>IF(LEN(VLOOKUP($B27,UEMP!$H:$X,COLUMN()-1,FALSE ))=0,"", VLOOKUP($B27,UEMP!$H:$X,COLUMN()-1,FALSE ))</f>
        <v>6.6</v>
      </c>
      <c r="E27" s="3">
        <f>IF(LEN(VLOOKUP($B27,UEMP!$H:$X,COLUMN()-1,FALSE ))=0,"", VLOOKUP($B27,UEMP!$H:$X,COLUMN()-1,FALSE ))</f>
        <v>4.5</v>
      </c>
      <c r="F27" s="3">
        <f>IF(LEN(VLOOKUP($B27,UEMP!$H:$X,COLUMN()-1,FALSE ))=0,"", VLOOKUP($B27,UEMP!$H:$X,COLUMN()-1,FALSE ))</f>
        <v>8.4</v>
      </c>
      <c r="G27" s="3">
        <f>IF(LEN(VLOOKUP($B27,UEMP!$H:$X,COLUMN()-1,FALSE ))=0,"", VLOOKUP($B27,UEMP!$H:$X,COLUMN()-1,FALSE ))</f>
        <v>8.8000000000000007</v>
      </c>
      <c r="H27" s="3">
        <f>IF(LEN(VLOOKUP($B27,UEMP!$H:$X,COLUMN()-1,FALSE ))=0,"", VLOOKUP($B27,UEMP!$H:$X,COLUMN()-1,FALSE ))</f>
        <v>9.1</v>
      </c>
      <c r="I27" s="3">
        <f>IF(LEN(VLOOKUP($B27,UEMP!$H:$X,COLUMN()-1,FALSE ))=0,"", VLOOKUP($B27,UEMP!$H:$X,COLUMN()-1,FALSE ))</f>
        <v>7.43333333333333</v>
      </c>
      <c r="J27" s="3">
        <f>IF(LEN(VLOOKUP($B27,UEMP!$H:$X,COLUMN()-1,FALSE ))=0,"", VLOOKUP($B27,UEMP!$H:$X,COLUMN()-1,FALSE ))</f>
        <v>9.4</v>
      </c>
      <c r="K27" s="3" t="str">
        <f>IF(LEN(VLOOKUP($B27,UEMP!$H:$X,COLUMN()-1,FALSE ))=0,"", VLOOKUP($B27,UEMP!$H:$X,COLUMN()-1,FALSE ))</f>
        <v/>
      </c>
      <c r="L27" s="3">
        <f>IF(LEN(VLOOKUP($B27,UEMP!$H:$X,COLUMN()-1,FALSE ))=0,"", VLOOKUP($B27,UEMP!$H:$X,COLUMN()-1,FALSE ))</f>
        <v>4.4000000000000004</v>
      </c>
      <c r="M27" s="3" t="str">
        <f>IF(LEN(VLOOKUP($B27,UEMP!$H:$X,COLUMN()-1,FALSE ))=0,"", VLOOKUP($B27,UEMP!$H:$X,COLUMN()-1,FALSE ))</f>
        <v/>
      </c>
      <c r="N27" s="3" t="str">
        <f>IF(LEN(VLOOKUP($B27,UEMP!$H:$X,COLUMN()-1,FALSE ))=0,"", VLOOKUP($B27,UEMP!$H:$X,COLUMN()-1,FALSE ))</f>
        <v/>
      </c>
      <c r="O27" s="3">
        <f>IF(LEN(VLOOKUP($B27,UEMP!$H:$X,COLUMN()-1,FALSE ))=0,"", VLOOKUP($B27,UEMP!$H:$X,COLUMN()-1,FALSE ))</f>
        <v>5.1289583333333297</v>
      </c>
      <c r="P27" s="3">
        <f>IF(LEN(VLOOKUP($B27,UEMP!$H:$X,COLUMN()-1,FALSE ))=0,"", VLOOKUP($B27,UEMP!$H:$X,COLUMN()-1,FALSE ))</f>
        <v>10.5</v>
      </c>
      <c r="Q27" s="3">
        <f>IF(LEN(VLOOKUP($B27,UEMP!$H:$X,COLUMN()-1,FALSE ))=0,"", VLOOKUP($B27,UEMP!$H:$X,COLUMN()-1,FALSE ))</f>
        <v>5.8</v>
      </c>
      <c r="R27" s="3">
        <f>IF(LEN(VLOOKUP($B27,UEMP!$H:$X,COLUMN()-1,FALSE ))=0,"", VLOOKUP($B27,UEMP!$H:$X,COLUMN()-1,FALSE ))</f>
        <v>3</v>
      </c>
      <c r="S27" s="6">
        <f t="shared" si="0"/>
        <v>2001</v>
      </c>
      <c r="T27">
        <f t="shared" si="1"/>
        <v>9</v>
      </c>
    </row>
    <row r="28" spans="2:20" x14ac:dyDescent="0.25">
      <c r="B28" s="5">
        <v>37195</v>
      </c>
      <c r="C28" s="3">
        <f>IF(LEN(VLOOKUP($B28,UEMP!$H:$X,COLUMN()-1,FALSE ))=0,"", VLOOKUP($B28,UEMP!$H:$X,COLUMN()-1,FALSE ))</f>
        <v>6.3816094558016596</v>
      </c>
      <c r="D28" s="3">
        <f>IF(LEN(VLOOKUP($B28,UEMP!$H:$X,COLUMN()-1,FALSE ))=0,"", VLOOKUP($B28,UEMP!$H:$X,COLUMN()-1,FALSE ))</f>
        <v>7.3</v>
      </c>
      <c r="E28" s="3">
        <f>IF(LEN(VLOOKUP($B28,UEMP!$H:$X,COLUMN()-1,FALSE ))=0,"", VLOOKUP($B28,UEMP!$H:$X,COLUMN()-1,FALSE ))</f>
        <v>4.5</v>
      </c>
      <c r="F28" s="3">
        <f>IF(LEN(VLOOKUP($B28,UEMP!$H:$X,COLUMN()-1,FALSE ))=0,"", VLOOKUP($B28,UEMP!$H:$X,COLUMN()-1,FALSE ))</f>
        <v>8.4</v>
      </c>
      <c r="G28" s="3">
        <f>IF(LEN(VLOOKUP($B28,UEMP!$H:$X,COLUMN()-1,FALSE ))=0,"", VLOOKUP($B28,UEMP!$H:$X,COLUMN()-1,FALSE ))</f>
        <v>8.8000000000000007</v>
      </c>
      <c r="H28" s="3">
        <f>IF(LEN(VLOOKUP($B28,UEMP!$H:$X,COLUMN()-1,FALSE ))=0,"", VLOOKUP($B28,UEMP!$H:$X,COLUMN()-1,FALSE ))</f>
        <v>9.1999999999999993</v>
      </c>
      <c r="I28" s="3">
        <f>IF(LEN(VLOOKUP($B28,UEMP!$H:$X,COLUMN()-1,FALSE ))=0,"", VLOOKUP($B28,UEMP!$H:$X,COLUMN()-1,FALSE ))</f>
        <v>7.4666666666666703</v>
      </c>
      <c r="J28" s="3">
        <f>IF(LEN(VLOOKUP($B28,UEMP!$H:$X,COLUMN()-1,FALSE ))=0,"", VLOOKUP($B28,UEMP!$H:$X,COLUMN()-1,FALSE ))</f>
        <v>9.5</v>
      </c>
      <c r="K28" s="3" t="str">
        <f>IF(LEN(VLOOKUP($B28,UEMP!$H:$X,COLUMN()-1,FALSE ))=0,"", VLOOKUP($B28,UEMP!$H:$X,COLUMN()-1,FALSE ))</f>
        <v/>
      </c>
      <c r="L28" s="3">
        <f>IF(LEN(VLOOKUP($B28,UEMP!$H:$X,COLUMN()-1,FALSE ))=0,"", VLOOKUP($B28,UEMP!$H:$X,COLUMN()-1,FALSE ))</f>
        <v>4.4000000000000004</v>
      </c>
      <c r="M28" s="3" t="str">
        <f>IF(LEN(VLOOKUP($B28,UEMP!$H:$X,COLUMN()-1,FALSE ))=0,"", VLOOKUP($B28,UEMP!$H:$X,COLUMN()-1,FALSE ))</f>
        <v/>
      </c>
      <c r="N28" s="3" t="str">
        <f>IF(LEN(VLOOKUP($B28,UEMP!$H:$X,COLUMN()-1,FALSE ))=0,"", VLOOKUP($B28,UEMP!$H:$X,COLUMN()-1,FALSE ))</f>
        <v/>
      </c>
      <c r="O28" s="3">
        <f>IF(LEN(VLOOKUP($B28,UEMP!$H:$X,COLUMN()-1,FALSE ))=0,"", VLOOKUP($B28,UEMP!$H:$X,COLUMN()-1,FALSE ))</f>
        <v>5.1756250000000001</v>
      </c>
      <c r="P28" s="3">
        <f>IF(LEN(VLOOKUP($B28,UEMP!$H:$X,COLUMN()-1,FALSE ))=0,"", VLOOKUP($B28,UEMP!$H:$X,COLUMN()-1,FALSE ))</f>
        <v>10.5</v>
      </c>
      <c r="Q28" s="3">
        <f>IF(LEN(VLOOKUP($B28,UEMP!$H:$X,COLUMN()-1,FALSE ))=0,"", VLOOKUP($B28,UEMP!$H:$X,COLUMN()-1,FALSE ))</f>
        <v>6.2</v>
      </c>
      <c r="R28" s="3">
        <f>IF(LEN(VLOOKUP($B28,UEMP!$H:$X,COLUMN()-1,FALSE ))=0,"", VLOOKUP($B28,UEMP!$H:$X,COLUMN()-1,FALSE ))</f>
        <v>3.1</v>
      </c>
      <c r="S28" s="6">
        <f t="shared" si="0"/>
        <v>2001</v>
      </c>
      <c r="T28">
        <f t="shared" si="1"/>
        <v>10</v>
      </c>
    </row>
    <row r="29" spans="2:20" x14ac:dyDescent="0.25">
      <c r="B29" s="5">
        <v>37225</v>
      </c>
      <c r="C29" s="3">
        <f>IF(LEN(VLOOKUP($B29,UEMP!$H:$X,COLUMN()-1,FALSE ))=0,"", VLOOKUP($B29,UEMP!$H:$X,COLUMN()-1,FALSE ))</f>
        <v>6.5439001127634899</v>
      </c>
      <c r="D29" s="3">
        <f>IF(LEN(VLOOKUP($B29,UEMP!$H:$X,COLUMN()-1,FALSE ))=0,"", VLOOKUP($B29,UEMP!$H:$X,COLUMN()-1,FALSE ))</f>
        <v>7.4</v>
      </c>
      <c r="E29" s="3">
        <f>IF(LEN(VLOOKUP($B29,UEMP!$H:$X,COLUMN()-1,FALSE ))=0,"", VLOOKUP($B29,UEMP!$H:$X,COLUMN()-1,FALSE ))</f>
        <v>4.5</v>
      </c>
      <c r="F29" s="3">
        <f>IF(LEN(VLOOKUP($B29,UEMP!$H:$X,COLUMN()-1,FALSE ))=0,"", VLOOKUP($B29,UEMP!$H:$X,COLUMN()-1,FALSE ))</f>
        <v>8.5</v>
      </c>
      <c r="G29" s="3">
        <f>IF(LEN(VLOOKUP($B29,UEMP!$H:$X,COLUMN()-1,FALSE ))=0,"", VLOOKUP($B29,UEMP!$H:$X,COLUMN()-1,FALSE ))</f>
        <v>8.9</v>
      </c>
      <c r="H29" s="3">
        <f>IF(LEN(VLOOKUP($B29,UEMP!$H:$X,COLUMN()-1,FALSE ))=0,"", VLOOKUP($B29,UEMP!$H:$X,COLUMN()-1,FALSE ))</f>
        <v>9.1</v>
      </c>
      <c r="I29" s="3">
        <f>IF(LEN(VLOOKUP($B29,UEMP!$H:$X,COLUMN()-1,FALSE ))=0,"", VLOOKUP($B29,UEMP!$H:$X,COLUMN()-1,FALSE ))</f>
        <v>7.5</v>
      </c>
      <c r="J29" s="3">
        <f>IF(LEN(VLOOKUP($B29,UEMP!$H:$X,COLUMN()-1,FALSE ))=0,"", VLOOKUP($B29,UEMP!$H:$X,COLUMN()-1,FALSE ))</f>
        <v>9.6</v>
      </c>
      <c r="K29" s="3" t="str">
        <f>IF(LEN(VLOOKUP($B29,UEMP!$H:$X,COLUMN()-1,FALSE ))=0,"", VLOOKUP($B29,UEMP!$H:$X,COLUMN()-1,FALSE ))</f>
        <v/>
      </c>
      <c r="L29" s="3">
        <f>IF(LEN(VLOOKUP($B29,UEMP!$H:$X,COLUMN()-1,FALSE ))=0,"", VLOOKUP($B29,UEMP!$H:$X,COLUMN()-1,FALSE ))</f>
        <v>4.5</v>
      </c>
      <c r="M29" s="3" t="str">
        <f>IF(LEN(VLOOKUP($B29,UEMP!$H:$X,COLUMN()-1,FALSE ))=0,"", VLOOKUP($B29,UEMP!$H:$X,COLUMN()-1,FALSE ))</f>
        <v/>
      </c>
      <c r="N29" s="3" t="str">
        <f>IF(LEN(VLOOKUP($B29,UEMP!$H:$X,COLUMN()-1,FALSE ))=0,"", VLOOKUP($B29,UEMP!$H:$X,COLUMN()-1,FALSE ))</f>
        <v/>
      </c>
      <c r="O29" s="3">
        <f>IF(LEN(VLOOKUP($B29,UEMP!$H:$X,COLUMN()-1,FALSE ))=0,"", VLOOKUP($B29,UEMP!$H:$X,COLUMN()-1,FALSE ))</f>
        <v>5.1647916666666696</v>
      </c>
      <c r="P29" s="3">
        <f>IF(LEN(VLOOKUP($B29,UEMP!$H:$X,COLUMN()-1,FALSE ))=0,"", VLOOKUP($B29,UEMP!$H:$X,COLUMN()-1,FALSE ))</f>
        <v>10.6</v>
      </c>
      <c r="Q29" s="3">
        <f>IF(LEN(VLOOKUP($B29,UEMP!$H:$X,COLUMN()-1,FALSE ))=0,"", VLOOKUP($B29,UEMP!$H:$X,COLUMN()-1,FALSE ))</f>
        <v>5.8</v>
      </c>
      <c r="R29" s="3">
        <f>IF(LEN(VLOOKUP($B29,UEMP!$H:$X,COLUMN()-1,FALSE ))=0,"", VLOOKUP($B29,UEMP!$H:$X,COLUMN()-1,FALSE ))</f>
        <v>3.1</v>
      </c>
      <c r="S29" s="6">
        <f t="shared" si="0"/>
        <v>2001</v>
      </c>
      <c r="T29">
        <f t="shared" si="1"/>
        <v>11</v>
      </c>
    </row>
    <row r="30" spans="2:20" x14ac:dyDescent="0.25">
      <c r="B30" s="5">
        <v>37256</v>
      </c>
      <c r="C30" s="3">
        <f>IF(LEN(VLOOKUP($B30,UEMP!$H:$X,COLUMN()-1,FALSE ))=0,"", VLOOKUP($B30,UEMP!$H:$X,COLUMN()-1,FALSE ))</f>
        <v>6.74914424272872</v>
      </c>
      <c r="D30" s="3">
        <f>IF(LEN(VLOOKUP($B30,UEMP!$H:$X,COLUMN()-1,FALSE ))=0,"", VLOOKUP($B30,UEMP!$H:$X,COLUMN()-1,FALSE ))</f>
        <v>7.5</v>
      </c>
      <c r="E30" s="3">
        <f>IF(LEN(VLOOKUP($B30,UEMP!$H:$X,COLUMN()-1,FALSE ))=0,"", VLOOKUP($B30,UEMP!$H:$X,COLUMN()-1,FALSE ))</f>
        <v>4.5</v>
      </c>
      <c r="F30" s="3">
        <f>IF(LEN(VLOOKUP($B30,UEMP!$H:$X,COLUMN()-1,FALSE ))=0,"", VLOOKUP($B30,UEMP!$H:$X,COLUMN()-1,FALSE ))</f>
        <v>8.5</v>
      </c>
      <c r="G30" s="3">
        <f>IF(LEN(VLOOKUP($B30,UEMP!$H:$X,COLUMN()-1,FALSE ))=0,"", VLOOKUP($B30,UEMP!$H:$X,COLUMN()-1,FALSE ))</f>
        <v>8.9</v>
      </c>
      <c r="H30" s="3">
        <f>IF(LEN(VLOOKUP($B30,UEMP!$H:$X,COLUMN()-1,FALSE ))=0,"", VLOOKUP($B30,UEMP!$H:$X,COLUMN()-1,FALSE ))</f>
        <v>9.1</v>
      </c>
      <c r="I30" s="3">
        <f>IF(LEN(VLOOKUP($B30,UEMP!$H:$X,COLUMN()-1,FALSE ))=0,"", VLOOKUP($B30,UEMP!$H:$X,COLUMN()-1,FALSE ))</f>
        <v>7.5</v>
      </c>
      <c r="J30" s="3">
        <f>IF(LEN(VLOOKUP($B30,UEMP!$H:$X,COLUMN()-1,FALSE ))=0,"", VLOOKUP($B30,UEMP!$H:$X,COLUMN()-1,FALSE ))</f>
        <v>9.6</v>
      </c>
      <c r="K30" s="3" t="str">
        <f>IF(LEN(VLOOKUP($B30,UEMP!$H:$X,COLUMN()-1,FALSE ))=0,"", VLOOKUP($B30,UEMP!$H:$X,COLUMN()-1,FALSE ))</f>
        <v/>
      </c>
      <c r="L30" s="3">
        <f>IF(LEN(VLOOKUP($B30,UEMP!$H:$X,COLUMN()-1,FALSE ))=0,"", VLOOKUP($B30,UEMP!$H:$X,COLUMN()-1,FALSE ))</f>
        <v>4.4000000000000004</v>
      </c>
      <c r="M30" s="3" t="str">
        <f>IF(LEN(VLOOKUP($B30,UEMP!$H:$X,COLUMN()-1,FALSE ))=0,"", VLOOKUP($B30,UEMP!$H:$X,COLUMN()-1,FALSE ))</f>
        <v/>
      </c>
      <c r="N30" s="3" t="str">
        <f>IF(LEN(VLOOKUP($B30,UEMP!$H:$X,COLUMN()-1,FALSE ))=0,"", VLOOKUP($B30,UEMP!$H:$X,COLUMN()-1,FALSE ))</f>
        <v/>
      </c>
      <c r="O30" s="3">
        <f>IF(LEN(VLOOKUP($B30,UEMP!$H:$X,COLUMN()-1,FALSE ))=0,"", VLOOKUP($B30,UEMP!$H:$X,COLUMN()-1,FALSE ))</f>
        <v>5.1981250000000001</v>
      </c>
      <c r="P30" s="3">
        <f>IF(LEN(VLOOKUP($B30,UEMP!$H:$X,COLUMN()-1,FALSE ))=0,"", VLOOKUP($B30,UEMP!$H:$X,COLUMN()-1,FALSE ))</f>
        <v>10.7</v>
      </c>
      <c r="Q30" s="3">
        <f>IF(LEN(VLOOKUP($B30,UEMP!$H:$X,COLUMN()-1,FALSE ))=0,"", VLOOKUP($B30,UEMP!$H:$X,COLUMN()-1,FALSE ))</f>
        <v>5.9</v>
      </c>
      <c r="R30" s="3">
        <f>IF(LEN(VLOOKUP($B30,UEMP!$H:$X,COLUMN()-1,FALSE ))=0,"", VLOOKUP($B30,UEMP!$H:$X,COLUMN()-1,FALSE ))</f>
        <v>3.1</v>
      </c>
      <c r="S30" s="6">
        <f t="shared" si="0"/>
        <v>2001</v>
      </c>
      <c r="T30">
        <f t="shared" si="1"/>
        <v>12</v>
      </c>
    </row>
    <row r="31" spans="2:20" x14ac:dyDescent="0.25">
      <c r="B31" s="5">
        <v>37287</v>
      </c>
      <c r="C31" s="3">
        <f>IF(LEN(VLOOKUP($B31,UEMP!$H:$X,COLUMN()-1,FALSE ))=0,"", VLOOKUP($B31,UEMP!$H:$X,COLUMN()-1,FALSE ))</f>
        <v>6.8031028640336801</v>
      </c>
      <c r="D31" s="3">
        <f>IF(LEN(VLOOKUP($B31,UEMP!$H:$X,COLUMN()-1,FALSE ))=0,"", VLOOKUP($B31,UEMP!$H:$X,COLUMN()-1,FALSE ))</f>
        <v>7.4</v>
      </c>
      <c r="E31" s="3">
        <f>IF(LEN(VLOOKUP($B31,UEMP!$H:$X,COLUMN()-1,FALSE ))=0,"", VLOOKUP($B31,UEMP!$H:$X,COLUMN()-1,FALSE ))</f>
        <v>4.7</v>
      </c>
      <c r="F31" s="3">
        <f>IF(LEN(VLOOKUP($B31,UEMP!$H:$X,COLUMN()-1,FALSE ))=0,"", VLOOKUP($B31,UEMP!$H:$X,COLUMN()-1,FALSE ))</f>
        <v>8.5</v>
      </c>
      <c r="G31" s="3">
        <f>IF(LEN(VLOOKUP($B31,UEMP!$H:$X,COLUMN()-1,FALSE ))=0,"", VLOOKUP($B31,UEMP!$H:$X,COLUMN()-1,FALSE ))</f>
        <v>8.9</v>
      </c>
      <c r="H31" s="3">
        <f>IF(LEN(VLOOKUP($B31,UEMP!$H:$X,COLUMN()-1,FALSE ))=0,"", VLOOKUP($B31,UEMP!$H:$X,COLUMN()-1,FALSE ))</f>
        <v>9.1</v>
      </c>
      <c r="I31" s="3">
        <f>IF(LEN(VLOOKUP($B31,UEMP!$H:$X,COLUMN()-1,FALSE ))=0,"", VLOOKUP($B31,UEMP!$H:$X,COLUMN()-1,FALSE ))</f>
        <v>7.5</v>
      </c>
      <c r="J31" s="3">
        <f>IF(LEN(VLOOKUP($B31,UEMP!$H:$X,COLUMN()-1,FALSE ))=0,"", VLOOKUP($B31,UEMP!$H:$X,COLUMN()-1,FALSE ))</f>
        <v>9.6</v>
      </c>
      <c r="K31" s="3" t="str">
        <f>IF(LEN(VLOOKUP($B31,UEMP!$H:$X,COLUMN()-1,FALSE ))=0,"", VLOOKUP($B31,UEMP!$H:$X,COLUMN()-1,FALSE ))</f>
        <v/>
      </c>
      <c r="L31" s="3">
        <f>IF(LEN(VLOOKUP($B31,UEMP!$H:$X,COLUMN()-1,FALSE ))=0,"", VLOOKUP($B31,UEMP!$H:$X,COLUMN()-1,FALSE ))</f>
        <v>4.5</v>
      </c>
      <c r="M31" s="3" t="str">
        <f>IF(LEN(VLOOKUP($B31,UEMP!$H:$X,COLUMN()-1,FALSE ))=0,"", VLOOKUP($B31,UEMP!$H:$X,COLUMN()-1,FALSE ))</f>
        <v/>
      </c>
      <c r="N31" s="3" t="str">
        <f>IF(LEN(VLOOKUP($B31,UEMP!$H:$X,COLUMN()-1,FALSE ))=0,"", VLOOKUP($B31,UEMP!$H:$X,COLUMN()-1,FALSE ))</f>
        <v/>
      </c>
      <c r="O31" s="3">
        <f>IF(LEN(VLOOKUP($B31,UEMP!$H:$X,COLUMN()-1,FALSE ))=0,"", VLOOKUP($B31,UEMP!$H:$X,COLUMN()-1,FALSE ))</f>
        <v>5.3613194444444403</v>
      </c>
      <c r="P31" s="3">
        <f>IF(LEN(VLOOKUP($B31,UEMP!$H:$X,COLUMN()-1,FALSE ))=0,"", VLOOKUP($B31,UEMP!$H:$X,COLUMN()-1,FALSE ))</f>
        <v>11.1</v>
      </c>
      <c r="Q31" s="3">
        <f>IF(LEN(VLOOKUP($B31,UEMP!$H:$X,COLUMN()-1,FALSE ))=0,"", VLOOKUP($B31,UEMP!$H:$X,COLUMN()-1,FALSE ))</f>
        <v>5.8</v>
      </c>
      <c r="R31" s="3">
        <f>IF(LEN(VLOOKUP($B31,UEMP!$H:$X,COLUMN()-1,FALSE ))=0,"", VLOOKUP($B31,UEMP!$H:$X,COLUMN()-1,FALSE ))</f>
        <v>3.1</v>
      </c>
      <c r="S31" s="6">
        <f t="shared" si="0"/>
        <v>2002</v>
      </c>
      <c r="T31">
        <f t="shared" si="1"/>
        <v>1</v>
      </c>
    </row>
    <row r="32" spans="2:20" x14ac:dyDescent="0.25">
      <c r="B32" s="5">
        <v>37315</v>
      </c>
      <c r="C32" s="3">
        <f>IF(LEN(VLOOKUP($B32,UEMP!$H:$X,COLUMN()-1,FALSE ))=0,"", VLOOKUP($B32,UEMP!$H:$X,COLUMN()-1,FALSE ))</f>
        <v>6.7332406117143204</v>
      </c>
      <c r="D32" s="3">
        <f>IF(LEN(VLOOKUP($B32,UEMP!$H:$X,COLUMN()-1,FALSE ))=0,"", VLOOKUP($B32,UEMP!$H:$X,COLUMN()-1,FALSE ))</f>
        <v>7.3</v>
      </c>
      <c r="E32" s="3">
        <f>IF(LEN(VLOOKUP($B32,UEMP!$H:$X,COLUMN()-1,FALSE ))=0,"", VLOOKUP($B32,UEMP!$H:$X,COLUMN()-1,FALSE ))</f>
        <v>4.5999999999999996</v>
      </c>
      <c r="F32" s="3">
        <f>IF(LEN(VLOOKUP($B32,UEMP!$H:$X,COLUMN()-1,FALSE ))=0,"", VLOOKUP($B32,UEMP!$H:$X,COLUMN()-1,FALSE ))</f>
        <v>8.5</v>
      </c>
      <c r="G32" s="3">
        <f>IF(LEN(VLOOKUP($B32,UEMP!$H:$X,COLUMN()-1,FALSE ))=0,"", VLOOKUP($B32,UEMP!$H:$X,COLUMN()-1,FALSE ))</f>
        <v>8.9</v>
      </c>
      <c r="H32" s="3">
        <f>IF(LEN(VLOOKUP($B32,UEMP!$H:$X,COLUMN()-1,FALSE ))=0,"", VLOOKUP($B32,UEMP!$H:$X,COLUMN()-1,FALSE ))</f>
        <v>9.1</v>
      </c>
      <c r="I32" s="3">
        <f>IF(LEN(VLOOKUP($B32,UEMP!$H:$X,COLUMN()-1,FALSE ))=0,"", VLOOKUP($B32,UEMP!$H:$X,COLUMN()-1,FALSE ))</f>
        <v>7.5</v>
      </c>
      <c r="J32" s="3">
        <f>IF(LEN(VLOOKUP($B32,UEMP!$H:$X,COLUMN()-1,FALSE ))=0,"", VLOOKUP($B32,UEMP!$H:$X,COLUMN()-1,FALSE ))</f>
        <v>9.6</v>
      </c>
      <c r="K32" s="3" t="str">
        <f>IF(LEN(VLOOKUP($B32,UEMP!$H:$X,COLUMN()-1,FALSE ))=0,"", VLOOKUP($B32,UEMP!$H:$X,COLUMN()-1,FALSE ))</f>
        <v/>
      </c>
      <c r="L32" s="3">
        <f>IF(LEN(VLOOKUP($B32,UEMP!$H:$X,COLUMN()-1,FALSE ))=0,"", VLOOKUP($B32,UEMP!$H:$X,COLUMN()-1,FALSE ))</f>
        <v>4.5999999999999996</v>
      </c>
      <c r="M32" s="3" t="str">
        <f>IF(LEN(VLOOKUP($B32,UEMP!$H:$X,COLUMN()-1,FALSE ))=0,"", VLOOKUP($B32,UEMP!$H:$X,COLUMN()-1,FALSE ))</f>
        <v/>
      </c>
      <c r="N32" s="3" t="str">
        <f>IF(LEN(VLOOKUP($B32,UEMP!$H:$X,COLUMN()-1,FALSE ))=0,"", VLOOKUP($B32,UEMP!$H:$X,COLUMN()-1,FALSE ))</f>
        <v/>
      </c>
      <c r="O32" s="3">
        <f>IF(LEN(VLOOKUP($B32,UEMP!$H:$X,COLUMN()-1,FALSE ))=0,"", VLOOKUP($B32,UEMP!$H:$X,COLUMN()-1,FALSE ))</f>
        <v>5.3213194444444403</v>
      </c>
      <c r="P32" s="3">
        <f>IF(LEN(VLOOKUP($B32,UEMP!$H:$X,COLUMN()-1,FALSE ))=0,"", VLOOKUP($B32,UEMP!$H:$X,COLUMN()-1,FALSE ))</f>
        <v>11.5</v>
      </c>
      <c r="Q32" s="3">
        <f>IF(LEN(VLOOKUP($B32,UEMP!$H:$X,COLUMN()-1,FALSE ))=0,"", VLOOKUP($B32,UEMP!$H:$X,COLUMN()-1,FALSE ))</f>
        <v>5.8</v>
      </c>
      <c r="R32" s="3">
        <f>IF(LEN(VLOOKUP($B32,UEMP!$H:$X,COLUMN()-1,FALSE ))=0,"", VLOOKUP($B32,UEMP!$H:$X,COLUMN()-1,FALSE ))</f>
        <v>3</v>
      </c>
      <c r="S32" s="6">
        <f t="shared" si="0"/>
        <v>2002</v>
      </c>
      <c r="T32">
        <f t="shared" si="1"/>
        <v>2</v>
      </c>
    </row>
    <row r="33" spans="2:20" x14ac:dyDescent="0.25">
      <c r="B33" s="5">
        <v>37346</v>
      </c>
      <c r="C33" s="3">
        <f>IF(LEN(VLOOKUP($B33,UEMP!$H:$X,COLUMN()-1,FALSE ))=0,"", VLOOKUP($B33,UEMP!$H:$X,COLUMN()-1,FALSE ))</f>
        <v>6.8063598375764398</v>
      </c>
      <c r="D33" s="3">
        <f>IF(LEN(VLOOKUP($B33,UEMP!$H:$X,COLUMN()-1,FALSE ))=0,"", VLOOKUP($B33,UEMP!$H:$X,COLUMN()-1,FALSE ))</f>
        <v>7.3</v>
      </c>
      <c r="E33" s="3">
        <f>IF(LEN(VLOOKUP($B33,UEMP!$H:$X,COLUMN()-1,FALSE ))=0,"", VLOOKUP($B33,UEMP!$H:$X,COLUMN()-1,FALSE ))</f>
        <v>4.5999999999999996</v>
      </c>
      <c r="F33" s="3">
        <f>IF(LEN(VLOOKUP($B33,UEMP!$H:$X,COLUMN()-1,FALSE ))=0,"", VLOOKUP($B33,UEMP!$H:$X,COLUMN()-1,FALSE ))</f>
        <v>8.5</v>
      </c>
      <c r="G33" s="3">
        <f>IF(LEN(VLOOKUP($B33,UEMP!$H:$X,COLUMN()-1,FALSE ))=0,"", VLOOKUP($B33,UEMP!$H:$X,COLUMN()-1,FALSE ))</f>
        <v>8.9</v>
      </c>
      <c r="H33" s="3">
        <f>IF(LEN(VLOOKUP($B33,UEMP!$H:$X,COLUMN()-1,FALSE ))=0,"", VLOOKUP($B33,UEMP!$H:$X,COLUMN()-1,FALSE ))</f>
        <v>9.1999999999999993</v>
      </c>
      <c r="I33" s="3">
        <f>IF(LEN(VLOOKUP($B33,UEMP!$H:$X,COLUMN()-1,FALSE ))=0,"", VLOOKUP($B33,UEMP!$H:$X,COLUMN()-1,FALSE ))</f>
        <v>7.5</v>
      </c>
      <c r="J33" s="3">
        <f>IF(LEN(VLOOKUP($B33,UEMP!$H:$X,COLUMN()-1,FALSE ))=0,"", VLOOKUP($B33,UEMP!$H:$X,COLUMN()-1,FALSE ))</f>
        <v>9.6</v>
      </c>
      <c r="K33" s="3" t="str">
        <f>IF(LEN(VLOOKUP($B33,UEMP!$H:$X,COLUMN()-1,FALSE ))=0,"", VLOOKUP($B33,UEMP!$H:$X,COLUMN()-1,FALSE ))</f>
        <v/>
      </c>
      <c r="L33" s="3">
        <f>IF(LEN(VLOOKUP($B33,UEMP!$H:$X,COLUMN()-1,FALSE ))=0,"", VLOOKUP($B33,UEMP!$H:$X,COLUMN()-1,FALSE ))</f>
        <v>4.7</v>
      </c>
      <c r="M33" s="3" t="str">
        <f>IF(LEN(VLOOKUP($B33,UEMP!$H:$X,COLUMN()-1,FALSE ))=0,"", VLOOKUP($B33,UEMP!$H:$X,COLUMN()-1,FALSE ))</f>
        <v/>
      </c>
      <c r="N33" s="3" t="str">
        <f>IF(LEN(VLOOKUP($B33,UEMP!$H:$X,COLUMN()-1,FALSE ))=0,"", VLOOKUP($B33,UEMP!$H:$X,COLUMN()-1,FALSE ))</f>
        <v/>
      </c>
      <c r="O33" s="3">
        <f>IF(LEN(VLOOKUP($B33,UEMP!$H:$X,COLUMN()-1,FALSE ))=0,"", VLOOKUP($B33,UEMP!$H:$X,COLUMN()-1,FALSE ))</f>
        <v>5.4854861111111104</v>
      </c>
      <c r="P33" s="3">
        <f>IF(LEN(VLOOKUP($B33,UEMP!$H:$X,COLUMN()-1,FALSE ))=0,"", VLOOKUP($B33,UEMP!$H:$X,COLUMN()-1,FALSE ))</f>
        <v>11.2</v>
      </c>
      <c r="Q33" s="3">
        <f>IF(LEN(VLOOKUP($B33,UEMP!$H:$X,COLUMN()-1,FALSE ))=0,"", VLOOKUP($B33,UEMP!$H:$X,COLUMN()-1,FALSE ))</f>
        <v>5.8</v>
      </c>
      <c r="R33" s="3">
        <f>IF(LEN(VLOOKUP($B33,UEMP!$H:$X,COLUMN()-1,FALSE ))=0,"", VLOOKUP($B33,UEMP!$H:$X,COLUMN()-1,FALSE ))</f>
        <v>3</v>
      </c>
      <c r="S33" s="6">
        <f t="shared" si="0"/>
        <v>2002</v>
      </c>
      <c r="T33">
        <f t="shared" si="1"/>
        <v>3</v>
      </c>
    </row>
    <row r="34" spans="2:20" x14ac:dyDescent="0.25">
      <c r="B34" s="5">
        <v>37376</v>
      </c>
      <c r="C34" s="3">
        <f>IF(LEN(VLOOKUP($B34,UEMP!$H:$X,COLUMN()-1,FALSE ))=0,"", VLOOKUP($B34,UEMP!$H:$X,COLUMN()-1,FALSE ))</f>
        <v>6.9493927679271597</v>
      </c>
      <c r="D34" s="3">
        <f>IF(LEN(VLOOKUP($B34,UEMP!$H:$X,COLUMN()-1,FALSE ))=0,"", VLOOKUP($B34,UEMP!$H:$X,COLUMN()-1,FALSE ))</f>
        <v>7.3</v>
      </c>
      <c r="E34" s="3">
        <f>IF(LEN(VLOOKUP($B34,UEMP!$H:$X,COLUMN()-1,FALSE ))=0,"", VLOOKUP($B34,UEMP!$H:$X,COLUMN()-1,FALSE ))</f>
        <v>4.5999999999999996</v>
      </c>
      <c r="F34" s="3">
        <f>IF(LEN(VLOOKUP($B34,UEMP!$H:$X,COLUMN()-1,FALSE ))=0,"", VLOOKUP($B34,UEMP!$H:$X,COLUMN()-1,FALSE ))</f>
        <v>8.5</v>
      </c>
      <c r="G34" s="3">
        <f>IF(LEN(VLOOKUP($B34,UEMP!$H:$X,COLUMN()-1,FALSE ))=0,"", VLOOKUP($B34,UEMP!$H:$X,COLUMN()-1,FALSE ))</f>
        <v>9</v>
      </c>
      <c r="H34" s="3">
        <f>IF(LEN(VLOOKUP($B34,UEMP!$H:$X,COLUMN()-1,FALSE ))=0,"", VLOOKUP($B34,UEMP!$H:$X,COLUMN()-1,FALSE ))</f>
        <v>9.1999999999999993</v>
      </c>
      <c r="I34" s="3">
        <f>IF(LEN(VLOOKUP($B34,UEMP!$H:$X,COLUMN()-1,FALSE ))=0,"", VLOOKUP($B34,UEMP!$H:$X,COLUMN()-1,FALSE ))</f>
        <v>7.5</v>
      </c>
      <c r="J34" s="3">
        <f>IF(LEN(VLOOKUP($B34,UEMP!$H:$X,COLUMN()-1,FALSE ))=0,"", VLOOKUP($B34,UEMP!$H:$X,COLUMN()-1,FALSE ))</f>
        <v>9.5</v>
      </c>
      <c r="K34" s="3" t="str">
        <f>IF(LEN(VLOOKUP($B34,UEMP!$H:$X,COLUMN()-1,FALSE ))=0,"", VLOOKUP($B34,UEMP!$H:$X,COLUMN()-1,FALSE ))</f>
        <v/>
      </c>
      <c r="L34" s="3">
        <f>IF(LEN(VLOOKUP($B34,UEMP!$H:$X,COLUMN()-1,FALSE ))=0,"", VLOOKUP($B34,UEMP!$H:$X,COLUMN()-1,FALSE ))</f>
        <v>4.7</v>
      </c>
      <c r="M34" s="3" t="str">
        <f>IF(LEN(VLOOKUP($B34,UEMP!$H:$X,COLUMN()-1,FALSE ))=0,"", VLOOKUP($B34,UEMP!$H:$X,COLUMN()-1,FALSE ))</f>
        <v/>
      </c>
      <c r="N34" s="3" t="str">
        <f>IF(LEN(VLOOKUP($B34,UEMP!$H:$X,COLUMN()-1,FALSE ))=0,"", VLOOKUP($B34,UEMP!$H:$X,COLUMN()-1,FALSE ))</f>
        <v/>
      </c>
      <c r="O34" s="3">
        <f>IF(LEN(VLOOKUP($B34,UEMP!$H:$X,COLUMN()-1,FALSE ))=0,"", VLOOKUP($B34,UEMP!$H:$X,COLUMN()-1,FALSE ))</f>
        <v>5.61215277777778</v>
      </c>
      <c r="P34" s="3">
        <f>IF(LEN(VLOOKUP($B34,UEMP!$H:$X,COLUMN()-1,FALSE ))=0,"", VLOOKUP($B34,UEMP!$H:$X,COLUMN()-1,FALSE ))</f>
        <v>11.2</v>
      </c>
      <c r="Q34" s="3">
        <f>IF(LEN(VLOOKUP($B34,UEMP!$H:$X,COLUMN()-1,FALSE ))=0,"", VLOOKUP($B34,UEMP!$H:$X,COLUMN()-1,FALSE ))</f>
        <v>6</v>
      </c>
      <c r="R34" s="3">
        <f>IF(LEN(VLOOKUP($B34,UEMP!$H:$X,COLUMN()-1,FALSE ))=0,"", VLOOKUP($B34,UEMP!$H:$X,COLUMN()-1,FALSE ))</f>
        <v>3</v>
      </c>
      <c r="S34" s="6">
        <f t="shared" si="0"/>
        <v>2002</v>
      </c>
      <c r="T34">
        <f t="shared" si="1"/>
        <v>4</v>
      </c>
    </row>
    <row r="35" spans="2:20" x14ac:dyDescent="0.25">
      <c r="B35" s="5">
        <v>37407</v>
      </c>
      <c r="C35" s="3">
        <f>IF(LEN(VLOOKUP($B35,UEMP!$H:$X,COLUMN()-1,FALSE ))=0,"", VLOOKUP($B35,UEMP!$H:$X,COLUMN()-1,FALSE ))</f>
        <v>6.8680380875712999</v>
      </c>
      <c r="D35" s="3">
        <f>IF(LEN(VLOOKUP($B35,UEMP!$H:$X,COLUMN()-1,FALSE ))=0,"", VLOOKUP($B35,UEMP!$H:$X,COLUMN()-1,FALSE ))</f>
        <v>7.3</v>
      </c>
      <c r="E35" s="3">
        <f>IF(LEN(VLOOKUP($B35,UEMP!$H:$X,COLUMN()-1,FALSE ))=0,"", VLOOKUP($B35,UEMP!$H:$X,COLUMN()-1,FALSE ))</f>
        <v>4.7</v>
      </c>
      <c r="F35" s="3">
        <f>IF(LEN(VLOOKUP($B35,UEMP!$H:$X,COLUMN()-1,FALSE ))=0,"", VLOOKUP($B35,UEMP!$H:$X,COLUMN()-1,FALSE ))</f>
        <v>8.6</v>
      </c>
      <c r="G35" s="3">
        <f>IF(LEN(VLOOKUP($B35,UEMP!$H:$X,COLUMN()-1,FALSE ))=0,"", VLOOKUP($B35,UEMP!$H:$X,COLUMN()-1,FALSE ))</f>
        <v>9</v>
      </c>
      <c r="H35" s="3">
        <f>IF(LEN(VLOOKUP($B35,UEMP!$H:$X,COLUMN()-1,FALSE ))=0,"", VLOOKUP($B35,UEMP!$H:$X,COLUMN()-1,FALSE ))</f>
        <v>9.1999999999999993</v>
      </c>
      <c r="I35" s="3">
        <f>IF(LEN(VLOOKUP($B35,UEMP!$H:$X,COLUMN()-1,FALSE ))=0,"", VLOOKUP($B35,UEMP!$H:$X,COLUMN()-1,FALSE ))</f>
        <v>7.5</v>
      </c>
      <c r="J35" s="3">
        <f>IF(LEN(VLOOKUP($B35,UEMP!$H:$X,COLUMN()-1,FALSE ))=0,"", VLOOKUP($B35,UEMP!$H:$X,COLUMN()-1,FALSE ))</f>
        <v>9.6999999999999993</v>
      </c>
      <c r="K35" s="3" t="str">
        <f>IF(LEN(VLOOKUP($B35,UEMP!$H:$X,COLUMN()-1,FALSE ))=0,"", VLOOKUP($B35,UEMP!$H:$X,COLUMN()-1,FALSE ))</f>
        <v/>
      </c>
      <c r="L35" s="3">
        <f>IF(LEN(VLOOKUP($B35,UEMP!$H:$X,COLUMN()-1,FALSE ))=0,"", VLOOKUP($B35,UEMP!$H:$X,COLUMN()-1,FALSE ))</f>
        <v>4.7</v>
      </c>
      <c r="M35" s="3" t="str">
        <f>IF(LEN(VLOOKUP($B35,UEMP!$H:$X,COLUMN()-1,FALSE ))=0,"", VLOOKUP($B35,UEMP!$H:$X,COLUMN()-1,FALSE ))</f>
        <v/>
      </c>
      <c r="N35" s="3" t="str">
        <f>IF(LEN(VLOOKUP($B35,UEMP!$H:$X,COLUMN()-1,FALSE ))=0,"", VLOOKUP($B35,UEMP!$H:$X,COLUMN()-1,FALSE ))</f>
        <v/>
      </c>
      <c r="O35" s="3">
        <f>IF(LEN(VLOOKUP($B35,UEMP!$H:$X,COLUMN()-1,FALSE ))=0,"", VLOOKUP($B35,UEMP!$H:$X,COLUMN()-1,FALSE ))</f>
        <v>5.7604861111111099</v>
      </c>
      <c r="P35" s="3">
        <f>IF(LEN(VLOOKUP($B35,UEMP!$H:$X,COLUMN()-1,FALSE ))=0,"", VLOOKUP($B35,UEMP!$H:$X,COLUMN()-1,FALSE ))</f>
        <v>11.2</v>
      </c>
      <c r="Q35" s="3">
        <f>IF(LEN(VLOOKUP($B35,UEMP!$H:$X,COLUMN()-1,FALSE ))=0,"", VLOOKUP($B35,UEMP!$H:$X,COLUMN()-1,FALSE ))</f>
        <v>5.8</v>
      </c>
      <c r="R35" s="3">
        <f>IF(LEN(VLOOKUP($B35,UEMP!$H:$X,COLUMN()-1,FALSE ))=0,"", VLOOKUP($B35,UEMP!$H:$X,COLUMN()-1,FALSE ))</f>
        <v>3</v>
      </c>
      <c r="S35" s="6">
        <f t="shared" si="0"/>
        <v>2002</v>
      </c>
      <c r="T35">
        <f t="shared" si="1"/>
        <v>5</v>
      </c>
    </row>
    <row r="36" spans="2:20" x14ac:dyDescent="0.25">
      <c r="B36" s="5">
        <v>37437</v>
      </c>
      <c r="C36" s="3">
        <f>IF(LEN(VLOOKUP($B36,UEMP!$H:$X,COLUMN()-1,FALSE ))=0,"", VLOOKUP($B36,UEMP!$H:$X,COLUMN()-1,FALSE ))</f>
        <v>6.8446171447275699</v>
      </c>
      <c r="D36" s="3">
        <f>IF(LEN(VLOOKUP($B36,UEMP!$H:$X,COLUMN()-1,FALSE ))=0,"", VLOOKUP($B36,UEMP!$H:$X,COLUMN()-1,FALSE ))</f>
        <v>7.3</v>
      </c>
      <c r="E36" s="3">
        <f>IF(LEN(VLOOKUP($B36,UEMP!$H:$X,COLUMN()-1,FALSE ))=0,"", VLOOKUP($B36,UEMP!$H:$X,COLUMN()-1,FALSE ))</f>
        <v>4.7</v>
      </c>
      <c r="F36" s="3">
        <f>IF(LEN(VLOOKUP($B36,UEMP!$H:$X,COLUMN()-1,FALSE ))=0,"", VLOOKUP($B36,UEMP!$H:$X,COLUMN()-1,FALSE ))</f>
        <v>8.6</v>
      </c>
      <c r="G36" s="3">
        <f>IF(LEN(VLOOKUP($B36,UEMP!$H:$X,COLUMN()-1,FALSE ))=0,"", VLOOKUP($B36,UEMP!$H:$X,COLUMN()-1,FALSE ))</f>
        <v>9</v>
      </c>
      <c r="H36" s="3">
        <f>IF(LEN(VLOOKUP($B36,UEMP!$H:$X,COLUMN()-1,FALSE ))=0,"", VLOOKUP($B36,UEMP!$H:$X,COLUMN()-1,FALSE ))</f>
        <v>9.1</v>
      </c>
      <c r="I36" s="3">
        <f>IF(LEN(VLOOKUP($B36,UEMP!$H:$X,COLUMN()-1,FALSE ))=0,"", VLOOKUP($B36,UEMP!$H:$X,COLUMN()-1,FALSE ))</f>
        <v>7.5</v>
      </c>
      <c r="J36" s="3">
        <f>IF(LEN(VLOOKUP($B36,UEMP!$H:$X,COLUMN()-1,FALSE ))=0,"", VLOOKUP($B36,UEMP!$H:$X,COLUMN()-1,FALSE ))</f>
        <v>9.8000000000000007</v>
      </c>
      <c r="K36" s="3" t="str">
        <f>IF(LEN(VLOOKUP($B36,UEMP!$H:$X,COLUMN()-1,FALSE ))=0,"", VLOOKUP($B36,UEMP!$H:$X,COLUMN()-1,FALSE ))</f>
        <v/>
      </c>
      <c r="L36" s="3">
        <f>IF(LEN(VLOOKUP($B36,UEMP!$H:$X,COLUMN()-1,FALSE ))=0,"", VLOOKUP($B36,UEMP!$H:$X,COLUMN()-1,FALSE ))</f>
        <v>4.5999999999999996</v>
      </c>
      <c r="M36" s="3" t="str">
        <f>IF(LEN(VLOOKUP($B36,UEMP!$H:$X,COLUMN()-1,FALSE ))=0,"", VLOOKUP($B36,UEMP!$H:$X,COLUMN()-1,FALSE ))</f>
        <v/>
      </c>
      <c r="N36" s="3" t="str">
        <f>IF(LEN(VLOOKUP($B36,UEMP!$H:$X,COLUMN()-1,FALSE ))=0,"", VLOOKUP($B36,UEMP!$H:$X,COLUMN()-1,FALSE ))</f>
        <v/>
      </c>
      <c r="O36" s="3">
        <f>IF(LEN(VLOOKUP($B36,UEMP!$H:$X,COLUMN()-1,FALSE ))=0,"", VLOOKUP($B36,UEMP!$H:$X,COLUMN()-1,FALSE ))</f>
        <v>6.0488194444444403</v>
      </c>
      <c r="P36" s="3">
        <f>IF(LEN(VLOOKUP($B36,UEMP!$H:$X,COLUMN()-1,FALSE ))=0,"", VLOOKUP($B36,UEMP!$H:$X,COLUMN()-1,FALSE ))</f>
        <v>11.4</v>
      </c>
      <c r="Q36" s="3">
        <f>IF(LEN(VLOOKUP($B36,UEMP!$H:$X,COLUMN()-1,FALSE ))=0,"", VLOOKUP($B36,UEMP!$H:$X,COLUMN()-1,FALSE ))</f>
        <v>5.6</v>
      </c>
      <c r="R36" s="3">
        <f>IF(LEN(VLOOKUP($B36,UEMP!$H:$X,COLUMN()-1,FALSE ))=0,"", VLOOKUP($B36,UEMP!$H:$X,COLUMN()-1,FALSE ))</f>
        <v>3</v>
      </c>
      <c r="S36" s="6">
        <f t="shared" si="0"/>
        <v>2002</v>
      </c>
      <c r="T36">
        <f t="shared" si="1"/>
        <v>6</v>
      </c>
    </row>
    <row r="37" spans="2:20" x14ac:dyDescent="0.25">
      <c r="B37" s="5">
        <v>37468</v>
      </c>
      <c r="C37" s="3">
        <f>IF(LEN(VLOOKUP($B37,UEMP!$H:$X,COLUMN()-1,FALSE ))=0,"", VLOOKUP($B37,UEMP!$H:$X,COLUMN()-1,FALSE ))</f>
        <v>6.8950620069885504</v>
      </c>
      <c r="D37" s="3">
        <f>IF(LEN(VLOOKUP($B37,UEMP!$H:$X,COLUMN()-1,FALSE ))=0,"", VLOOKUP($B37,UEMP!$H:$X,COLUMN()-1,FALSE ))</f>
        <v>7.5</v>
      </c>
      <c r="E37" s="3">
        <f>IF(LEN(VLOOKUP($B37,UEMP!$H:$X,COLUMN()-1,FALSE ))=0,"", VLOOKUP($B37,UEMP!$H:$X,COLUMN()-1,FALSE ))</f>
        <v>4.7</v>
      </c>
      <c r="F37" s="3">
        <f>IF(LEN(VLOOKUP($B37,UEMP!$H:$X,COLUMN()-1,FALSE ))=0,"", VLOOKUP($B37,UEMP!$H:$X,COLUMN()-1,FALSE ))</f>
        <v>8.6999999999999993</v>
      </c>
      <c r="G37" s="3">
        <f>IF(LEN(VLOOKUP($B37,UEMP!$H:$X,COLUMN()-1,FALSE ))=0,"", VLOOKUP($B37,UEMP!$H:$X,COLUMN()-1,FALSE ))</f>
        <v>9.1</v>
      </c>
      <c r="H37" s="3">
        <f>IF(LEN(VLOOKUP($B37,UEMP!$H:$X,COLUMN()-1,FALSE ))=0,"", VLOOKUP($B37,UEMP!$H:$X,COLUMN()-1,FALSE ))</f>
        <v>9.1</v>
      </c>
      <c r="I37" s="3">
        <f>IF(LEN(VLOOKUP($B37,UEMP!$H:$X,COLUMN()-1,FALSE ))=0,"", VLOOKUP($B37,UEMP!$H:$X,COLUMN()-1,FALSE ))</f>
        <v>7.5</v>
      </c>
      <c r="J37" s="3">
        <f>IF(LEN(VLOOKUP($B37,UEMP!$H:$X,COLUMN()-1,FALSE ))=0,"", VLOOKUP($B37,UEMP!$H:$X,COLUMN()-1,FALSE ))</f>
        <v>9.8000000000000007</v>
      </c>
      <c r="K37" s="3" t="str">
        <f>IF(LEN(VLOOKUP($B37,UEMP!$H:$X,COLUMN()-1,FALSE ))=0,"", VLOOKUP($B37,UEMP!$H:$X,COLUMN()-1,FALSE ))</f>
        <v/>
      </c>
      <c r="L37" s="3">
        <f>IF(LEN(VLOOKUP($B37,UEMP!$H:$X,COLUMN()-1,FALSE ))=0,"", VLOOKUP($B37,UEMP!$H:$X,COLUMN()-1,FALSE ))</f>
        <v>4.4000000000000004</v>
      </c>
      <c r="M37" s="3" t="str">
        <f>IF(LEN(VLOOKUP($B37,UEMP!$H:$X,COLUMN()-1,FALSE ))=0,"", VLOOKUP($B37,UEMP!$H:$X,COLUMN()-1,FALSE ))</f>
        <v/>
      </c>
      <c r="N37" s="3" t="str">
        <f>IF(LEN(VLOOKUP($B37,UEMP!$H:$X,COLUMN()-1,FALSE ))=0,"", VLOOKUP($B37,UEMP!$H:$X,COLUMN()-1,FALSE ))</f>
        <v/>
      </c>
      <c r="O37" s="3">
        <f>IF(LEN(VLOOKUP($B37,UEMP!$H:$X,COLUMN()-1,FALSE ))=0,"", VLOOKUP($B37,UEMP!$H:$X,COLUMN()-1,FALSE ))</f>
        <v>6.23715277777778</v>
      </c>
      <c r="P37" s="3">
        <f>IF(LEN(VLOOKUP($B37,UEMP!$H:$X,COLUMN()-1,FALSE ))=0,"", VLOOKUP($B37,UEMP!$H:$X,COLUMN()-1,FALSE ))</f>
        <v>11.7</v>
      </c>
      <c r="Q37" s="3">
        <f>IF(LEN(VLOOKUP($B37,UEMP!$H:$X,COLUMN()-1,FALSE ))=0,"", VLOOKUP($B37,UEMP!$H:$X,COLUMN()-1,FALSE ))</f>
        <v>6.1</v>
      </c>
      <c r="R37" s="3">
        <f>IF(LEN(VLOOKUP($B37,UEMP!$H:$X,COLUMN()-1,FALSE ))=0,"", VLOOKUP($B37,UEMP!$H:$X,COLUMN()-1,FALSE ))</f>
        <v>3</v>
      </c>
      <c r="S37" s="6">
        <f t="shared" si="0"/>
        <v>2002</v>
      </c>
      <c r="T37">
        <f t="shared" si="1"/>
        <v>7</v>
      </c>
    </row>
    <row r="38" spans="2:20" x14ac:dyDescent="0.25">
      <c r="B38" s="5">
        <v>37499</v>
      </c>
      <c r="C38" s="3">
        <f>IF(LEN(VLOOKUP($B38,UEMP!$H:$X,COLUMN()-1,FALSE ))=0,"", VLOOKUP($B38,UEMP!$H:$X,COLUMN()-1,FALSE ))</f>
        <v>6.9316937088206698</v>
      </c>
      <c r="D38" s="3">
        <f>IF(LEN(VLOOKUP($B38,UEMP!$H:$X,COLUMN()-1,FALSE ))=0,"", VLOOKUP($B38,UEMP!$H:$X,COLUMN()-1,FALSE ))</f>
        <v>7.4</v>
      </c>
      <c r="E38" s="3">
        <f>IF(LEN(VLOOKUP($B38,UEMP!$H:$X,COLUMN()-1,FALSE ))=0,"", VLOOKUP($B38,UEMP!$H:$X,COLUMN()-1,FALSE ))</f>
        <v>4.9000000000000004</v>
      </c>
      <c r="F38" s="3">
        <f>IF(LEN(VLOOKUP($B38,UEMP!$H:$X,COLUMN()-1,FALSE ))=0,"", VLOOKUP($B38,UEMP!$H:$X,COLUMN()-1,FALSE ))</f>
        <v>8.6999999999999993</v>
      </c>
      <c r="G38" s="3">
        <f>IF(LEN(VLOOKUP($B38,UEMP!$H:$X,COLUMN()-1,FALSE ))=0,"", VLOOKUP($B38,UEMP!$H:$X,COLUMN()-1,FALSE ))</f>
        <v>9.1</v>
      </c>
      <c r="H38" s="3">
        <f>IF(LEN(VLOOKUP($B38,UEMP!$H:$X,COLUMN()-1,FALSE ))=0,"", VLOOKUP($B38,UEMP!$H:$X,COLUMN()-1,FALSE ))</f>
        <v>9.1</v>
      </c>
      <c r="I38" s="3">
        <f>IF(LEN(VLOOKUP($B38,UEMP!$H:$X,COLUMN()-1,FALSE ))=0,"", VLOOKUP($B38,UEMP!$H:$X,COLUMN()-1,FALSE ))</f>
        <v>7.5</v>
      </c>
      <c r="J38" s="3">
        <f>IF(LEN(VLOOKUP($B38,UEMP!$H:$X,COLUMN()-1,FALSE ))=0,"", VLOOKUP($B38,UEMP!$H:$X,COLUMN()-1,FALSE ))</f>
        <v>9.8000000000000007</v>
      </c>
      <c r="K38" s="3" t="str">
        <f>IF(LEN(VLOOKUP($B38,UEMP!$H:$X,COLUMN()-1,FALSE ))=0,"", VLOOKUP($B38,UEMP!$H:$X,COLUMN()-1,FALSE ))</f>
        <v/>
      </c>
      <c r="L38" s="3">
        <f>IF(LEN(VLOOKUP($B38,UEMP!$H:$X,COLUMN()-1,FALSE ))=0,"", VLOOKUP($B38,UEMP!$H:$X,COLUMN()-1,FALSE ))</f>
        <v>4.4000000000000004</v>
      </c>
      <c r="M38" s="3" t="str">
        <f>IF(LEN(VLOOKUP($B38,UEMP!$H:$X,COLUMN()-1,FALSE ))=0,"", VLOOKUP($B38,UEMP!$H:$X,COLUMN()-1,FALSE ))</f>
        <v/>
      </c>
      <c r="N38" s="3" t="str">
        <f>IF(LEN(VLOOKUP($B38,UEMP!$H:$X,COLUMN()-1,FALSE ))=0,"", VLOOKUP($B38,UEMP!$H:$X,COLUMN()-1,FALSE ))</f>
        <v/>
      </c>
      <c r="O38" s="3">
        <f>IF(LEN(VLOOKUP($B38,UEMP!$H:$X,COLUMN()-1,FALSE ))=0,"", VLOOKUP($B38,UEMP!$H:$X,COLUMN()-1,FALSE ))</f>
        <v>6.2279861111111101</v>
      </c>
      <c r="P38" s="3">
        <f>IF(LEN(VLOOKUP($B38,UEMP!$H:$X,COLUMN()-1,FALSE ))=0,"", VLOOKUP($B38,UEMP!$H:$X,COLUMN()-1,FALSE ))</f>
        <v>11.8</v>
      </c>
      <c r="Q38" s="3">
        <f>IF(LEN(VLOOKUP($B38,UEMP!$H:$X,COLUMN()-1,FALSE ))=0,"", VLOOKUP($B38,UEMP!$H:$X,COLUMN()-1,FALSE ))</f>
        <v>5.9</v>
      </c>
      <c r="R38" s="3">
        <f>IF(LEN(VLOOKUP($B38,UEMP!$H:$X,COLUMN()-1,FALSE ))=0,"", VLOOKUP($B38,UEMP!$H:$X,COLUMN()-1,FALSE ))</f>
        <v>3</v>
      </c>
      <c r="S38" s="6">
        <f t="shared" si="0"/>
        <v>2002</v>
      </c>
      <c r="T38">
        <f t="shared" si="1"/>
        <v>8</v>
      </c>
    </row>
    <row r="39" spans="2:20" x14ac:dyDescent="0.25">
      <c r="B39" s="5">
        <v>37529</v>
      </c>
      <c r="C39" s="3">
        <f>IF(LEN(VLOOKUP($B39,UEMP!$H:$X,COLUMN()-1,FALSE ))=0,"", VLOOKUP($B39,UEMP!$H:$X,COLUMN()-1,FALSE ))</f>
        <v>6.9489938152663999</v>
      </c>
      <c r="D39" s="3">
        <f>IF(LEN(VLOOKUP($B39,UEMP!$H:$X,COLUMN()-1,FALSE ))=0,"", VLOOKUP($B39,UEMP!$H:$X,COLUMN()-1,FALSE ))</f>
        <v>7.6</v>
      </c>
      <c r="E39" s="3">
        <f>IF(LEN(VLOOKUP($B39,UEMP!$H:$X,COLUMN()-1,FALSE ))=0,"", VLOOKUP($B39,UEMP!$H:$X,COLUMN()-1,FALSE ))</f>
        <v>4.9000000000000004</v>
      </c>
      <c r="F39" s="3">
        <f>IF(LEN(VLOOKUP($B39,UEMP!$H:$X,COLUMN()-1,FALSE ))=0,"", VLOOKUP($B39,UEMP!$H:$X,COLUMN()-1,FALSE ))</f>
        <v>8.8000000000000007</v>
      </c>
      <c r="G39" s="3">
        <f>IF(LEN(VLOOKUP($B39,UEMP!$H:$X,COLUMN()-1,FALSE ))=0,"", VLOOKUP($B39,UEMP!$H:$X,COLUMN()-1,FALSE ))</f>
        <v>9.1999999999999993</v>
      </c>
      <c r="H39" s="3">
        <f>IF(LEN(VLOOKUP($B39,UEMP!$H:$X,COLUMN()-1,FALSE ))=0,"", VLOOKUP($B39,UEMP!$H:$X,COLUMN()-1,FALSE ))</f>
        <v>9</v>
      </c>
      <c r="I39" s="3">
        <f>IF(LEN(VLOOKUP($B39,UEMP!$H:$X,COLUMN()-1,FALSE ))=0,"", VLOOKUP($B39,UEMP!$H:$X,COLUMN()-1,FALSE ))</f>
        <v>7.5333333333333297</v>
      </c>
      <c r="J39" s="3">
        <f>IF(LEN(VLOOKUP($B39,UEMP!$H:$X,COLUMN()-1,FALSE ))=0,"", VLOOKUP($B39,UEMP!$H:$X,COLUMN()-1,FALSE ))</f>
        <v>9.9</v>
      </c>
      <c r="K39" s="3" t="str">
        <f>IF(LEN(VLOOKUP($B39,UEMP!$H:$X,COLUMN()-1,FALSE ))=0,"", VLOOKUP($B39,UEMP!$H:$X,COLUMN()-1,FALSE ))</f>
        <v/>
      </c>
      <c r="L39" s="3">
        <f>IF(LEN(VLOOKUP($B39,UEMP!$H:$X,COLUMN()-1,FALSE ))=0,"", VLOOKUP($B39,UEMP!$H:$X,COLUMN()-1,FALSE ))</f>
        <v>4.7</v>
      </c>
      <c r="M39" s="3" t="str">
        <f>IF(LEN(VLOOKUP($B39,UEMP!$H:$X,COLUMN()-1,FALSE ))=0,"", VLOOKUP($B39,UEMP!$H:$X,COLUMN()-1,FALSE ))</f>
        <v/>
      </c>
      <c r="N39" s="3" t="str">
        <f>IF(LEN(VLOOKUP($B39,UEMP!$H:$X,COLUMN()-1,FALSE ))=0,"", VLOOKUP($B39,UEMP!$H:$X,COLUMN()-1,FALSE ))</f>
        <v/>
      </c>
      <c r="O39" s="3">
        <f>IF(LEN(VLOOKUP($B39,UEMP!$H:$X,COLUMN()-1,FALSE ))=0,"", VLOOKUP($B39,UEMP!$H:$X,COLUMN()-1,FALSE ))</f>
        <v>6.48298611111111</v>
      </c>
      <c r="P39" s="3">
        <f>IF(LEN(VLOOKUP($B39,UEMP!$H:$X,COLUMN()-1,FALSE ))=0,"", VLOOKUP($B39,UEMP!$H:$X,COLUMN()-1,FALSE ))</f>
        <v>11.7</v>
      </c>
      <c r="Q39" s="3">
        <f>IF(LEN(VLOOKUP($B39,UEMP!$H:$X,COLUMN()-1,FALSE ))=0,"", VLOOKUP($B39,UEMP!$H:$X,COLUMN()-1,FALSE ))</f>
        <v>6.2</v>
      </c>
      <c r="R39" s="3">
        <f>IF(LEN(VLOOKUP($B39,UEMP!$H:$X,COLUMN()-1,FALSE ))=0,"", VLOOKUP($B39,UEMP!$H:$X,COLUMN()-1,FALSE ))</f>
        <v>3</v>
      </c>
      <c r="S39" s="6">
        <f t="shared" si="0"/>
        <v>2002</v>
      </c>
      <c r="T39">
        <f t="shared" si="1"/>
        <v>9</v>
      </c>
    </row>
    <row r="40" spans="2:20" x14ac:dyDescent="0.25">
      <c r="B40" s="5">
        <v>37560</v>
      </c>
      <c r="C40" s="3">
        <f>IF(LEN(VLOOKUP($B40,UEMP!$H:$X,COLUMN()-1,FALSE ))=0,"", VLOOKUP($B40,UEMP!$H:$X,COLUMN()-1,FALSE ))</f>
        <v>6.8756734847736896</v>
      </c>
      <c r="D40" s="3">
        <f>IF(LEN(VLOOKUP($B40,UEMP!$H:$X,COLUMN()-1,FALSE ))=0,"", VLOOKUP($B40,UEMP!$H:$X,COLUMN()-1,FALSE ))</f>
        <v>7.8</v>
      </c>
      <c r="E40" s="3">
        <f>IF(LEN(VLOOKUP($B40,UEMP!$H:$X,COLUMN()-1,FALSE ))=0,"", VLOOKUP($B40,UEMP!$H:$X,COLUMN()-1,FALSE ))</f>
        <v>5</v>
      </c>
      <c r="F40" s="3">
        <f>IF(LEN(VLOOKUP($B40,UEMP!$H:$X,COLUMN()-1,FALSE ))=0,"", VLOOKUP($B40,UEMP!$H:$X,COLUMN()-1,FALSE ))</f>
        <v>8.8000000000000007</v>
      </c>
      <c r="G40" s="3">
        <f>IF(LEN(VLOOKUP($B40,UEMP!$H:$X,COLUMN()-1,FALSE ))=0,"", VLOOKUP($B40,UEMP!$H:$X,COLUMN()-1,FALSE ))</f>
        <v>9.1</v>
      </c>
      <c r="H40" s="3">
        <f>IF(LEN(VLOOKUP($B40,UEMP!$H:$X,COLUMN()-1,FALSE ))=0,"", VLOOKUP($B40,UEMP!$H:$X,COLUMN()-1,FALSE ))</f>
        <v>9</v>
      </c>
      <c r="I40" s="3">
        <f>IF(LEN(VLOOKUP($B40,UEMP!$H:$X,COLUMN()-1,FALSE ))=0,"", VLOOKUP($B40,UEMP!$H:$X,COLUMN()-1,FALSE ))</f>
        <v>7.56666666666667</v>
      </c>
      <c r="J40" s="3">
        <f>IF(LEN(VLOOKUP($B40,UEMP!$H:$X,COLUMN()-1,FALSE ))=0,"", VLOOKUP($B40,UEMP!$H:$X,COLUMN()-1,FALSE ))</f>
        <v>10</v>
      </c>
      <c r="K40" s="3" t="str">
        <f>IF(LEN(VLOOKUP($B40,UEMP!$H:$X,COLUMN()-1,FALSE ))=0,"", VLOOKUP($B40,UEMP!$H:$X,COLUMN()-1,FALSE ))</f>
        <v/>
      </c>
      <c r="L40" s="3">
        <f>IF(LEN(VLOOKUP($B40,UEMP!$H:$X,COLUMN()-1,FALSE ))=0,"", VLOOKUP($B40,UEMP!$H:$X,COLUMN()-1,FALSE ))</f>
        <v>5.0999999999999996</v>
      </c>
      <c r="M40" s="3" t="str">
        <f>IF(LEN(VLOOKUP($B40,UEMP!$H:$X,COLUMN()-1,FALSE ))=0,"", VLOOKUP($B40,UEMP!$H:$X,COLUMN()-1,FALSE ))</f>
        <v/>
      </c>
      <c r="N40" s="3" t="str">
        <f>IF(LEN(VLOOKUP($B40,UEMP!$H:$X,COLUMN()-1,FALSE ))=0,"", VLOOKUP($B40,UEMP!$H:$X,COLUMN()-1,FALSE ))</f>
        <v/>
      </c>
      <c r="O40" s="3">
        <f>IF(LEN(VLOOKUP($B40,UEMP!$H:$X,COLUMN()-1,FALSE ))=0,"", VLOOKUP($B40,UEMP!$H:$X,COLUMN()-1,FALSE ))</f>
        <v>6.8213194444444403</v>
      </c>
      <c r="P40" s="3">
        <f>IF(LEN(VLOOKUP($B40,UEMP!$H:$X,COLUMN()-1,FALSE ))=0,"", VLOOKUP($B40,UEMP!$H:$X,COLUMN()-1,FALSE ))</f>
        <v>11.6</v>
      </c>
      <c r="Q40" s="3">
        <f>IF(LEN(VLOOKUP($B40,UEMP!$H:$X,COLUMN()-1,FALSE ))=0,"", VLOOKUP($B40,UEMP!$H:$X,COLUMN()-1,FALSE ))</f>
        <v>6</v>
      </c>
      <c r="R40" s="3">
        <f>IF(LEN(VLOOKUP($B40,UEMP!$H:$X,COLUMN()-1,FALSE ))=0,"", VLOOKUP($B40,UEMP!$H:$X,COLUMN()-1,FALSE ))</f>
        <v>3</v>
      </c>
      <c r="S40" s="6">
        <f t="shared" si="0"/>
        <v>2002</v>
      </c>
      <c r="T40">
        <f t="shared" si="1"/>
        <v>10</v>
      </c>
    </row>
    <row r="41" spans="2:20" x14ac:dyDescent="0.25">
      <c r="B41" s="5">
        <v>37590</v>
      </c>
      <c r="C41" s="3">
        <f>IF(LEN(VLOOKUP($B41,UEMP!$H:$X,COLUMN()-1,FALSE ))=0,"", VLOOKUP($B41,UEMP!$H:$X,COLUMN()-1,FALSE ))</f>
        <v>6.8869885335151801</v>
      </c>
      <c r="D41" s="3">
        <f>IF(LEN(VLOOKUP($B41,UEMP!$H:$X,COLUMN()-1,FALSE ))=0,"", VLOOKUP($B41,UEMP!$H:$X,COLUMN()-1,FALSE ))</f>
        <v>8</v>
      </c>
      <c r="E41" s="3">
        <f>IF(LEN(VLOOKUP($B41,UEMP!$H:$X,COLUMN()-1,FALSE ))=0,"", VLOOKUP($B41,UEMP!$H:$X,COLUMN()-1,FALSE ))</f>
        <v>5</v>
      </c>
      <c r="F41" s="3">
        <f>IF(LEN(VLOOKUP($B41,UEMP!$H:$X,COLUMN()-1,FALSE ))=0,"", VLOOKUP($B41,UEMP!$H:$X,COLUMN()-1,FALSE ))</f>
        <v>8.9</v>
      </c>
      <c r="G41" s="3">
        <f>IF(LEN(VLOOKUP($B41,UEMP!$H:$X,COLUMN()-1,FALSE ))=0,"", VLOOKUP($B41,UEMP!$H:$X,COLUMN()-1,FALSE ))</f>
        <v>9.1</v>
      </c>
      <c r="H41" s="3">
        <f>IF(LEN(VLOOKUP($B41,UEMP!$H:$X,COLUMN()-1,FALSE ))=0,"", VLOOKUP($B41,UEMP!$H:$X,COLUMN()-1,FALSE ))</f>
        <v>8.9</v>
      </c>
      <c r="I41" s="3">
        <f>IF(LEN(VLOOKUP($B41,UEMP!$H:$X,COLUMN()-1,FALSE ))=0,"", VLOOKUP($B41,UEMP!$H:$X,COLUMN()-1,FALSE ))</f>
        <v>7.6</v>
      </c>
      <c r="J41" s="3">
        <f>IF(LEN(VLOOKUP($B41,UEMP!$H:$X,COLUMN()-1,FALSE ))=0,"", VLOOKUP($B41,UEMP!$H:$X,COLUMN()-1,FALSE ))</f>
        <v>10.1</v>
      </c>
      <c r="K41" s="3" t="str">
        <f>IF(LEN(VLOOKUP($B41,UEMP!$H:$X,COLUMN()-1,FALSE ))=0,"", VLOOKUP($B41,UEMP!$H:$X,COLUMN()-1,FALSE ))</f>
        <v/>
      </c>
      <c r="L41" s="3">
        <f>IF(LEN(VLOOKUP($B41,UEMP!$H:$X,COLUMN()-1,FALSE ))=0,"", VLOOKUP($B41,UEMP!$H:$X,COLUMN()-1,FALSE ))</f>
        <v>5.4</v>
      </c>
      <c r="M41" s="3" t="str">
        <f>IF(LEN(VLOOKUP($B41,UEMP!$H:$X,COLUMN()-1,FALSE ))=0,"", VLOOKUP($B41,UEMP!$H:$X,COLUMN()-1,FALSE ))</f>
        <v/>
      </c>
      <c r="N41" s="3" t="str">
        <f>IF(LEN(VLOOKUP($B41,UEMP!$H:$X,COLUMN()-1,FALSE ))=0,"", VLOOKUP($B41,UEMP!$H:$X,COLUMN()-1,FALSE ))</f>
        <v/>
      </c>
      <c r="O41" s="3">
        <f>IF(LEN(VLOOKUP($B41,UEMP!$H:$X,COLUMN()-1,FALSE ))=0,"", VLOOKUP($B41,UEMP!$H:$X,COLUMN()-1,FALSE ))</f>
        <v>7.1404861111111098</v>
      </c>
      <c r="P41" s="3">
        <f>IF(LEN(VLOOKUP($B41,UEMP!$H:$X,COLUMN()-1,FALSE ))=0,"", VLOOKUP($B41,UEMP!$H:$X,COLUMN()-1,FALSE ))</f>
        <v>11.6</v>
      </c>
      <c r="Q41" s="3">
        <f>IF(LEN(VLOOKUP($B41,UEMP!$H:$X,COLUMN()-1,FALSE ))=0,"", VLOOKUP($B41,UEMP!$H:$X,COLUMN()-1,FALSE ))</f>
        <v>6.2</v>
      </c>
      <c r="R41" s="3">
        <f>IF(LEN(VLOOKUP($B41,UEMP!$H:$X,COLUMN()-1,FALSE ))=0,"", VLOOKUP($B41,UEMP!$H:$X,COLUMN()-1,FALSE ))</f>
        <v>3</v>
      </c>
      <c r="S41" s="6">
        <f t="shared" si="0"/>
        <v>2002</v>
      </c>
      <c r="T41">
        <f t="shared" si="1"/>
        <v>11</v>
      </c>
    </row>
    <row r="42" spans="2:20" x14ac:dyDescent="0.25">
      <c r="B42" s="5">
        <v>37621</v>
      </c>
      <c r="C42" s="3">
        <f>IF(LEN(VLOOKUP($B42,UEMP!$H:$X,COLUMN()-1,FALSE ))=0,"", VLOOKUP($B42,UEMP!$H:$X,COLUMN()-1,FALSE ))</f>
        <v>6.9568371370850501</v>
      </c>
      <c r="D42" s="3">
        <f>IF(LEN(VLOOKUP($B42,UEMP!$H:$X,COLUMN()-1,FALSE ))=0,"", VLOOKUP($B42,UEMP!$H:$X,COLUMN()-1,FALSE ))</f>
        <v>8.1</v>
      </c>
      <c r="E42" s="3">
        <f>IF(LEN(VLOOKUP($B42,UEMP!$H:$X,COLUMN()-1,FALSE ))=0,"", VLOOKUP($B42,UEMP!$H:$X,COLUMN()-1,FALSE ))</f>
        <v>5</v>
      </c>
      <c r="F42" s="3">
        <f>IF(LEN(VLOOKUP($B42,UEMP!$H:$X,COLUMN()-1,FALSE ))=0,"", VLOOKUP($B42,UEMP!$H:$X,COLUMN()-1,FALSE ))</f>
        <v>8.9</v>
      </c>
      <c r="G42" s="3">
        <f>IF(LEN(VLOOKUP($B42,UEMP!$H:$X,COLUMN()-1,FALSE ))=0,"", VLOOKUP($B42,UEMP!$H:$X,COLUMN()-1,FALSE ))</f>
        <v>9.1</v>
      </c>
      <c r="H42" s="3">
        <f>IF(LEN(VLOOKUP($B42,UEMP!$H:$X,COLUMN()-1,FALSE ))=0,"", VLOOKUP($B42,UEMP!$H:$X,COLUMN()-1,FALSE ))</f>
        <v>8.9</v>
      </c>
      <c r="I42" s="3">
        <f>IF(LEN(VLOOKUP($B42,UEMP!$H:$X,COLUMN()-1,FALSE ))=0,"", VLOOKUP($B42,UEMP!$H:$X,COLUMN()-1,FALSE ))</f>
        <v>7.7333333333333298</v>
      </c>
      <c r="J42" s="3">
        <f>IF(LEN(VLOOKUP($B42,UEMP!$H:$X,COLUMN()-1,FALSE ))=0,"", VLOOKUP($B42,UEMP!$H:$X,COLUMN()-1,FALSE ))</f>
        <v>10.199999999999999</v>
      </c>
      <c r="K42" s="3" t="str">
        <f>IF(LEN(VLOOKUP($B42,UEMP!$H:$X,COLUMN()-1,FALSE ))=0,"", VLOOKUP($B42,UEMP!$H:$X,COLUMN()-1,FALSE ))</f>
        <v/>
      </c>
      <c r="L42" s="3">
        <f>IF(LEN(VLOOKUP($B42,UEMP!$H:$X,COLUMN()-1,FALSE ))=0,"", VLOOKUP($B42,UEMP!$H:$X,COLUMN()-1,FALSE ))</f>
        <v>5.3</v>
      </c>
      <c r="M42" s="3" t="str">
        <f>IF(LEN(VLOOKUP($B42,UEMP!$H:$X,COLUMN()-1,FALSE ))=0,"", VLOOKUP($B42,UEMP!$H:$X,COLUMN()-1,FALSE ))</f>
        <v/>
      </c>
      <c r="N42" s="3" t="str">
        <f>IF(LEN(VLOOKUP($B42,UEMP!$H:$X,COLUMN()-1,FALSE ))=0,"", VLOOKUP($B42,UEMP!$H:$X,COLUMN()-1,FALSE ))</f>
        <v/>
      </c>
      <c r="O42" s="3">
        <f>IF(LEN(VLOOKUP($B42,UEMP!$H:$X,COLUMN()-1,FALSE ))=0,"", VLOOKUP($B42,UEMP!$H:$X,COLUMN()-1,FALSE ))</f>
        <v>7.2004861111111103</v>
      </c>
      <c r="P42" s="3">
        <f>IF(LEN(VLOOKUP($B42,UEMP!$H:$X,COLUMN()-1,FALSE ))=0,"", VLOOKUP($B42,UEMP!$H:$X,COLUMN()-1,FALSE ))</f>
        <v>11.6</v>
      </c>
      <c r="Q42" s="3">
        <f>IF(LEN(VLOOKUP($B42,UEMP!$H:$X,COLUMN()-1,FALSE ))=0,"", VLOOKUP($B42,UEMP!$H:$X,COLUMN()-1,FALSE ))</f>
        <v>6.3</v>
      </c>
      <c r="R42" s="3">
        <f>IF(LEN(VLOOKUP($B42,UEMP!$H:$X,COLUMN()-1,FALSE ))=0,"", VLOOKUP($B42,UEMP!$H:$X,COLUMN()-1,FALSE ))</f>
        <v>3</v>
      </c>
      <c r="S42" s="6">
        <f t="shared" si="0"/>
        <v>2002</v>
      </c>
      <c r="T42">
        <f t="shared" si="1"/>
        <v>12</v>
      </c>
    </row>
    <row r="43" spans="2:20" x14ac:dyDescent="0.25">
      <c r="B43" s="5">
        <v>37652</v>
      </c>
      <c r="C43" s="3">
        <f>IF(LEN(VLOOKUP($B43,UEMP!$H:$X,COLUMN()-1,FALSE ))=0,"", VLOOKUP($B43,UEMP!$H:$X,COLUMN()-1,FALSE ))</f>
        <v>6.8682841221617501</v>
      </c>
      <c r="D43" s="3">
        <f>IF(LEN(VLOOKUP($B43,UEMP!$H:$X,COLUMN()-1,FALSE ))=0,"", VLOOKUP($B43,UEMP!$H:$X,COLUMN()-1,FALSE ))</f>
        <v>8.1</v>
      </c>
      <c r="E43" s="3">
        <f>IF(LEN(VLOOKUP($B43,UEMP!$H:$X,COLUMN()-1,FALSE ))=0,"", VLOOKUP($B43,UEMP!$H:$X,COLUMN()-1,FALSE ))</f>
        <v>5.2</v>
      </c>
      <c r="F43" s="3">
        <f>IF(LEN(VLOOKUP($B43,UEMP!$H:$X,COLUMN()-1,FALSE ))=0,"", VLOOKUP($B43,UEMP!$H:$X,COLUMN()-1,FALSE ))</f>
        <v>9</v>
      </c>
      <c r="G43" s="3">
        <f>IF(LEN(VLOOKUP($B43,UEMP!$H:$X,COLUMN()-1,FALSE ))=0,"", VLOOKUP($B43,UEMP!$H:$X,COLUMN()-1,FALSE ))</f>
        <v>9.1999999999999993</v>
      </c>
      <c r="H43" s="3">
        <f>IF(LEN(VLOOKUP($B43,UEMP!$H:$X,COLUMN()-1,FALSE ))=0,"", VLOOKUP($B43,UEMP!$H:$X,COLUMN()-1,FALSE ))</f>
        <v>8.9</v>
      </c>
      <c r="I43" s="3">
        <f>IF(LEN(VLOOKUP($B43,UEMP!$H:$X,COLUMN()-1,FALSE ))=0,"", VLOOKUP($B43,UEMP!$H:$X,COLUMN()-1,FALSE ))</f>
        <v>7.8666666666666698</v>
      </c>
      <c r="J43" s="3">
        <f>IF(LEN(VLOOKUP($B43,UEMP!$H:$X,COLUMN()-1,FALSE ))=0,"", VLOOKUP($B43,UEMP!$H:$X,COLUMN()-1,FALSE ))</f>
        <v>10.4</v>
      </c>
      <c r="K43" s="3" t="str">
        <f>IF(LEN(VLOOKUP($B43,UEMP!$H:$X,COLUMN()-1,FALSE ))=0,"", VLOOKUP($B43,UEMP!$H:$X,COLUMN()-1,FALSE ))</f>
        <v/>
      </c>
      <c r="L43" s="3">
        <f>IF(LEN(VLOOKUP($B43,UEMP!$H:$X,COLUMN()-1,FALSE ))=0,"", VLOOKUP($B43,UEMP!$H:$X,COLUMN()-1,FALSE ))</f>
        <v>5</v>
      </c>
      <c r="M43" s="3" t="str">
        <f>IF(LEN(VLOOKUP($B43,UEMP!$H:$X,COLUMN()-1,FALSE ))=0,"", VLOOKUP($B43,UEMP!$H:$X,COLUMN()-1,FALSE ))</f>
        <v/>
      </c>
      <c r="N43" s="3">
        <f>IF(LEN(VLOOKUP($B43,UEMP!$H:$X,COLUMN()-1,FALSE ))=0,"", VLOOKUP($B43,UEMP!$H:$X,COLUMN()-1,FALSE ))</f>
        <v>4.3</v>
      </c>
      <c r="O43" s="3">
        <f>IF(LEN(VLOOKUP($B43,UEMP!$H:$X,COLUMN()-1,FALSE ))=0,"", VLOOKUP($B43,UEMP!$H:$X,COLUMN()-1,FALSE ))</f>
        <v>7.3243055555555596</v>
      </c>
      <c r="P43" s="3">
        <f>IF(LEN(VLOOKUP($B43,UEMP!$H:$X,COLUMN()-1,FALSE ))=0,"", VLOOKUP($B43,UEMP!$H:$X,COLUMN()-1,FALSE ))</f>
        <v>11.7</v>
      </c>
      <c r="Q43" s="3">
        <f>IF(LEN(VLOOKUP($B43,UEMP!$H:$X,COLUMN()-1,FALSE ))=0,"", VLOOKUP($B43,UEMP!$H:$X,COLUMN()-1,FALSE ))</f>
        <v>6.4</v>
      </c>
      <c r="R43" s="3">
        <f>IF(LEN(VLOOKUP($B43,UEMP!$H:$X,COLUMN()-1,FALSE ))=0,"", VLOOKUP($B43,UEMP!$H:$X,COLUMN()-1,FALSE ))</f>
        <v>3</v>
      </c>
      <c r="S43" s="6">
        <f t="shared" si="0"/>
        <v>2003</v>
      </c>
      <c r="T43">
        <f t="shared" si="1"/>
        <v>1</v>
      </c>
    </row>
    <row r="44" spans="2:20" x14ac:dyDescent="0.25">
      <c r="B44" s="5">
        <v>37680</v>
      </c>
      <c r="C44" s="3">
        <f>IF(LEN(VLOOKUP($B44,UEMP!$H:$X,COLUMN()-1,FALSE ))=0,"", VLOOKUP($B44,UEMP!$H:$X,COLUMN()-1,FALSE ))</f>
        <v>6.8679023718530399</v>
      </c>
      <c r="D44" s="3">
        <f>IF(LEN(VLOOKUP($B44,UEMP!$H:$X,COLUMN()-1,FALSE ))=0,"", VLOOKUP($B44,UEMP!$H:$X,COLUMN()-1,FALSE ))</f>
        <v>8.1</v>
      </c>
      <c r="E44" s="3">
        <f>IF(LEN(VLOOKUP($B44,UEMP!$H:$X,COLUMN()-1,FALSE ))=0,"", VLOOKUP($B44,UEMP!$H:$X,COLUMN()-1,FALSE ))</f>
        <v>5.4</v>
      </c>
      <c r="F44" s="3">
        <f>IF(LEN(VLOOKUP($B44,UEMP!$H:$X,COLUMN()-1,FALSE ))=0,"", VLOOKUP($B44,UEMP!$H:$X,COLUMN()-1,FALSE ))</f>
        <v>9</v>
      </c>
      <c r="G44" s="3">
        <f>IF(LEN(VLOOKUP($B44,UEMP!$H:$X,COLUMN()-1,FALSE ))=0,"", VLOOKUP($B44,UEMP!$H:$X,COLUMN()-1,FALSE ))</f>
        <v>9.1</v>
      </c>
      <c r="H44" s="3">
        <f>IF(LEN(VLOOKUP($B44,UEMP!$H:$X,COLUMN()-1,FALSE ))=0,"", VLOOKUP($B44,UEMP!$H:$X,COLUMN()-1,FALSE ))</f>
        <v>9</v>
      </c>
      <c r="I44" s="3">
        <f>IF(LEN(VLOOKUP($B44,UEMP!$H:$X,COLUMN()-1,FALSE ))=0,"", VLOOKUP($B44,UEMP!$H:$X,COLUMN()-1,FALSE ))</f>
        <v>8</v>
      </c>
      <c r="J44" s="3">
        <f>IF(LEN(VLOOKUP($B44,UEMP!$H:$X,COLUMN()-1,FALSE ))=0,"", VLOOKUP($B44,UEMP!$H:$X,COLUMN()-1,FALSE ))</f>
        <v>10.5</v>
      </c>
      <c r="K44" s="3" t="str">
        <f>IF(LEN(VLOOKUP($B44,UEMP!$H:$X,COLUMN()-1,FALSE ))=0,"", VLOOKUP($B44,UEMP!$H:$X,COLUMN()-1,FALSE ))</f>
        <v/>
      </c>
      <c r="L44" s="3">
        <f>IF(LEN(VLOOKUP($B44,UEMP!$H:$X,COLUMN()-1,FALSE ))=0,"", VLOOKUP($B44,UEMP!$H:$X,COLUMN()-1,FALSE ))</f>
        <v>4.8</v>
      </c>
      <c r="M44" s="3" t="str">
        <f>IF(LEN(VLOOKUP($B44,UEMP!$H:$X,COLUMN()-1,FALSE ))=0,"", VLOOKUP($B44,UEMP!$H:$X,COLUMN()-1,FALSE ))</f>
        <v/>
      </c>
      <c r="N44" s="3">
        <f>IF(LEN(VLOOKUP($B44,UEMP!$H:$X,COLUMN()-1,FALSE ))=0,"", VLOOKUP($B44,UEMP!$H:$X,COLUMN()-1,FALSE ))</f>
        <v>4.3</v>
      </c>
      <c r="O44" s="3">
        <f>IF(LEN(VLOOKUP($B44,UEMP!$H:$X,COLUMN()-1,FALSE ))=0,"", VLOOKUP($B44,UEMP!$H:$X,COLUMN()-1,FALSE ))</f>
        <v>7.3484722222222203</v>
      </c>
      <c r="P44" s="3">
        <f>IF(LEN(VLOOKUP($B44,UEMP!$H:$X,COLUMN()-1,FALSE ))=0,"", VLOOKUP($B44,UEMP!$H:$X,COLUMN()-1,FALSE ))</f>
        <v>11.7</v>
      </c>
      <c r="Q44" s="3">
        <f>IF(LEN(VLOOKUP($B44,UEMP!$H:$X,COLUMN()-1,FALSE ))=0,"", VLOOKUP($B44,UEMP!$H:$X,COLUMN()-1,FALSE ))</f>
        <v>6</v>
      </c>
      <c r="R44" s="3">
        <f>IF(LEN(VLOOKUP($B44,UEMP!$H:$X,COLUMN()-1,FALSE ))=0,"", VLOOKUP($B44,UEMP!$H:$X,COLUMN()-1,FALSE ))</f>
        <v>3</v>
      </c>
      <c r="S44" s="6">
        <f t="shared" si="0"/>
        <v>2003</v>
      </c>
      <c r="T44">
        <f t="shared" si="1"/>
        <v>2</v>
      </c>
    </row>
    <row r="45" spans="2:20" x14ac:dyDescent="0.25">
      <c r="B45" s="5">
        <v>37711</v>
      </c>
      <c r="C45" s="3">
        <f>IF(LEN(VLOOKUP($B45,UEMP!$H:$X,COLUMN()-1,FALSE ))=0,"", VLOOKUP($B45,UEMP!$H:$X,COLUMN()-1,FALSE ))</f>
        <v>6.7912110440967499</v>
      </c>
      <c r="D45" s="3">
        <f>IF(LEN(VLOOKUP($B45,UEMP!$H:$X,COLUMN()-1,FALSE ))=0,"", VLOOKUP($B45,UEMP!$H:$X,COLUMN()-1,FALSE ))</f>
        <v>8.1</v>
      </c>
      <c r="E45" s="3">
        <f>IF(LEN(VLOOKUP($B45,UEMP!$H:$X,COLUMN()-1,FALSE ))=0,"", VLOOKUP($B45,UEMP!$H:$X,COLUMN()-1,FALSE ))</f>
        <v>5.4</v>
      </c>
      <c r="F45" s="3">
        <f>IF(LEN(VLOOKUP($B45,UEMP!$H:$X,COLUMN()-1,FALSE ))=0,"", VLOOKUP($B45,UEMP!$H:$X,COLUMN()-1,FALSE ))</f>
        <v>9</v>
      </c>
      <c r="G45" s="3">
        <f>IF(LEN(VLOOKUP($B45,UEMP!$H:$X,COLUMN()-1,FALSE ))=0,"", VLOOKUP($B45,UEMP!$H:$X,COLUMN()-1,FALSE ))</f>
        <v>9.1999999999999993</v>
      </c>
      <c r="H45" s="3">
        <f>IF(LEN(VLOOKUP($B45,UEMP!$H:$X,COLUMN()-1,FALSE ))=0,"", VLOOKUP($B45,UEMP!$H:$X,COLUMN()-1,FALSE ))</f>
        <v>9.1</v>
      </c>
      <c r="I45" s="3">
        <f>IF(LEN(VLOOKUP($B45,UEMP!$H:$X,COLUMN()-1,FALSE ))=0,"", VLOOKUP($B45,UEMP!$H:$X,COLUMN()-1,FALSE ))</f>
        <v>8.0333333333333297</v>
      </c>
      <c r="J45" s="3">
        <f>IF(LEN(VLOOKUP($B45,UEMP!$H:$X,COLUMN()-1,FALSE ))=0,"", VLOOKUP($B45,UEMP!$H:$X,COLUMN()-1,FALSE ))</f>
        <v>10.5</v>
      </c>
      <c r="K45" s="3" t="str">
        <f>IF(LEN(VLOOKUP($B45,UEMP!$H:$X,COLUMN()-1,FALSE ))=0,"", VLOOKUP($B45,UEMP!$H:$X,COLUMN()-1,FALSE ))</f>
        <v/>
      </c>
      <c r="L45" s="3">
        <f>IF(LEN(VLOOKUP($B45,UEMP!$H:$X,COLUMN()-1,FALSE ))=0,"", VLOOKUP($B45,UEMP!$H:$X,COLUMN()-1,FALSE ))</f>
        <v>4.7</v>
      </c>
      <c r="M45" s="3" t="str">
        <f>IF(LEN(VLOOKUP($B45,UEMP!$H:$X,COLUMN()-1,FALSE ))=0,"", VLOOKUP($B45,UEMP!$H:$X,COLUMN()-1,FALSE ))</f>
        <v/>
      </c>
      <c r="N45" s="3">
        <f>IF(LEN(VLOOKUP($B45,UEMP!$H:$X,COLUMN()-1,FALSE ))=0,"", VLOOKUP($B45,UEMP!$H:$X,COLUMN()-1,FALSE ))</f>
        <v>4.5</v>
      </c>
      <c r="O45" s="3">
        <f>IF(LEN(VLOOKUP($B45,UEMP!$H:$X,COLUMN()-1,FALSE ))=0,"", VLOOKUP($B45,UEMP!$H:$X,COLUMN()-1,FALSE ))</f>
        <v>7.3926388888888903</v>
      </c>
      <c r="P45" s="3">
        <f>IF(LEN(VLOOKUP($B45,UEMP!$H:$X,COLUMN()-1,FALSE ))=0,"", VLOOKUP($B45,UEMP!$H:$X,COLUMN()-1,FALSE ))</f>
        <v>11.6</v>
      </c>
      <c r="Q45" s="3">
        <f>IF(LEN(VLOOKUP($B45,UEMP!$H:$X,COLUMN()-1,FALSE ))=0,"", VLOOKUP($B45,UEMP!$H:$X,COLUMN()-1,FALSE ))</f>
        <v>6.3</v>
      </c>
      <c r="R45" s="3">
        <f>IF(LEN(VLOOKUP($B45,UEMP!$H:$X,COLUMN()-1,FALSE ))=0,"", VLOOKUP($B45,UEMP!$H:$X,COLUMN()-1,FALSE ))</f>
        <v>3</v>
      </c>
      <c r="S45" s="6">
        <f t="shared" si="0"/>
        <v>2003</v>
      </c>
      <c r="T45">
        <f t="shared" si="1"/>
        <v>3</v>
      </c>
    </row>
    <row r="46" spans="2:20" x14ac:dyDescent="0.25">
      <c r="B46" s="5">
        <v>37741</v>
      </c>
      <c r="C46" s="3">
        <f>IF(LEN(VLOOKUP($B46,UEMP!$H:$X,COLUMN()-1,FALSE ))=0,"", VLOOKUP($B46,UEMP!$H:$X,COLUMN()-1,FALSE ))</f>
        <v>6.8618268218059297</v>
      </c>
      <c r="D46" s="3">
        <f>IF(LEN(VLOOKUP($B46,UEMP!$H:$X,COLUMN()-1,FALSE ))=0,"", VLOOKUP($B46,UEMP!$H:$X,COLUMN()-1,FALSE ))</f>
        <v>8.1</v>
      </c>
      <c r="E46" s="3">
        <f>IF(LEN(VLOOKUP($B46,UEMP!$H:$X,COLUMN()-1,FALSE ))=0,"", VLOOKUP($B46,UEMP!$H:$X,COLUMN()-1,FALSE ))</f>
        <v>5.4</v>
      </c>
      <c r="F46" s="3">
        <f>IF(LEN(VLOOKUP($B46,UEMP!$H:$X,COLUMN()-1,FALSE ))=0,"", VLOOKUP($B46,UEMP!$H:$X,COLUMN()-1,FALSE ))</f>
        <v>9</v>
      </c>
      <c r="G46" s="3">
        <f>IF(LEN(VLOOKUP($B46,UEMP!$H:$X,COLUMN()-1,FALSE ))=0,"", VLOOKUP($B46,UEMP!$H:$X,COLUMN()-1,FALSE ))</f>
        <v>9.1</v>
      </c>
      <c r="H46" s="3">
        <f>IF(LEN(VLOOKUP($B46,UEMP!$H:$X,COLUMN()-1,FALSE ))=0,"", VLOOKUP($B46,UEMP!$H:$X,COLUMN()-1,FALSE ))</f>
        <v>9.1999999999999993</v>
      </c>
      <c r="I46" s="3">
        <f>IF(LEN(VLOOKUP($B46,UEMP!$H:$X,COLUMN()-1,FALSE ))=0,"", VLOOKUP($B46,UEMP!$H:$X,COLUMN()-1,FALSE ))</f>
        <v>8.06666666666667</v>
      </c>
      <c r="J46" s="3">
        <f>IF(LEN(VLOOKUP($B46,UEMP!$H:$X,COLUMN()-1,FALSE ))=0,"", VLOOKUP($B46,UEMP!$H:$X,COLUMN()-1,FALSE ))</f>
        <v>10.6</v>
      </c>
      <c r="K46" s="3" t="str">
        <f>IF(LEN(VLOOKUP($B46,UEMP!$H:$X,COLUMN()-1,FALSE ))=0,"", VLOOKUP($B46,UEMP!$H:$X,COLUMN()-1,FALSE ))</f>
        <v/>
      </c>
      <c r="L46" s="3">
        <f>IF(LEN(VLOOKUP($B46,UEMP!$H:$X,COLUMN()-1,FALSE ))=0,"", VLOOKUP($B46,UEMP!$H:$X,COLUMN()-1,FALSE ))</f>
        <v>4.7</v>
      </c>
      <c r="M46" s="3" t="str">
        <f>IF(LEN(VLOOKUP($B46,UEMP!$H:$X,COLUMN()-1,FALSE ))=0,"", VLOOKUP($B46,UEMP!$H:$X,COLUMN()-1,FALSE ))</f>
        <v/>
      </c>
      <c r="N46" s="3">
        <f>IF(LEN(VLOOKUP($B46,UEMP!$H:$X,COLUMN()-1,FALSE ))=0,"", VLOOKUP($B46,UEMP!$H:$X,COLUMN()-1,FALSE ))</f>
        <v>4.5999999999999996</v>
      </c>
      <c r="O46" s="3">
        <f>IF(LEN(VLOOKUP($B46,UEMP!$H:$X,COLUMN()-1,FALSE ))=0,"", VLOOKUP($B46,UEMP!$H:$X,COLUMN()-1,FALSE ))</f>
        <v>7.3993055555555598</v>
      </c>
      <c r="P46" s="3">
        <f>IF(LEN(VLOOKUP($B46,UEMP!$H:$X,COLUMN()-1,FALSE ))=0,"", VLOOKUP($B46,UEMP!$H:$X,COLUMN()-1,FALSE ))</f>
        <v>11.4</v>
      </c>
      <c r="Q46" s="3">
        <f>IF(LEN(VLOOKUP($B46,UEMP!$H:$X,COLUMN()-1,FALSE ))=0,"", VLOOKUP($B46,UEMP!$H:$X,COLUMN()-1,FALSE ))</f>
        <v>6.3</v>
      </c>
      <c r="R46" s="3">
        <f>IF(LEN(VLOOKUP($B46,UEMP!$H:$X,COLUMN()-1,FALSE ))=0,"", VLOOKUP($B46,UEMP!$H:$X,COLUMN()-1,FALSE ))</f>
        <v>3</v>
      </c>
      <c r="S46" s="6">
        <f t="shared" si="0"/>
        <v>2003</v>
      </c>
      <c r="T46">
        <f t="shared" si="1"/>
        <v>4</v>
      </c>
    </row>
    <row r="47" spans="2:20" x14ac:dyDescent="0.25">
      <c r="B47" s="5">
        <v>37772</v>
      </c>
      <c r="C47" s="3">
        <f>IF(LEN(VLOOKUP($B47,UEMP!$H:$X,COLUMN()-1,FALSE ))=0,"", VLOOKUP($B47,UEMP!$H:$X,COLUMN()-1,FALSE ))</f>
        <v>7.0094080529876397</v>
      </c>
      <c r="D47" s="3">
        <f>IF(LEN(VLOOKUP($B47,UEMP!$H:$X,COLUMN()-1,FALSE ))=0,"", VLOOKUP($B47,UEMP!$H:$X,COLUMN()-1,FALSE ))</f>
        <v>8.1</v>
      </c>
      <c r="E47" s="3">
        <f>IF(LEN(VLOOKUP($B47,UEMP!$H:$X,COLUMN()-1,FALSE ))=0,"", VLOOKUP($B47,UEMP!$H:$X,COLUMN()-1,FALSE ))</f>
        <v>5.7</v>
      </c>
      <c r="F47" s="3">
        <f>IF(LEN(VLOOKUP($B47,UEMP!$H:$X,COLUMN()-1,FALSE ))=0,"", VLOOKUP($B47,UEMP!$H:$X,COLUMN()-1,FALSE ))</f>
        <v>9</v>
      </c>
      <c r="G47" s="3">
        <f>IF(LEN(VLOOKUP($B47,UEMP!$H:$X,COLUMN()-1,FALSE ))=0,"", VLOOKUP($B47,UEMP!$H:$X,COLUMN()-1,FALSE ))</f>
        <v>9.1</v>
      </c>
      <c r="H47" s="3">
        <f>IF(LEN(VLOOKUP($B47,UEMP!$H:$X,COLUMN()-1,FALSE ))=0,"", VLOOKUP($B47,UEMP!$H:$X,COLUMN()-1,FALSE ))</f>
        <v>9.1999999999999993</v>
      </c>
      <c r="I47" s="3">
        <f>IF(LEN(VLOOKUP($B47,UEMP!$H:$X,COLUMN()-1,FALSE ))=0,"", VLOOKUP($B47,UEMP!$H:$X,COLUMN()-1,FALSE ))</f>
        <v>8.1</v>
      </c>
      <c r="J47" s="3">
        <f>IF(LEN(VLOOKUP($B47,UEMP!$H:$X,COLUMN()-1,FALSE ))=0,"", VLOOKUP($B47,UEMP!$H:$X,COLUMN()-1,FALSE ))</f>
        <v>10.6</v>
      </c>
      <c r="K47" s="3" t="str">
        <f>IF(LEN(VLOOKUP($B47,UEMP!$H:$X,COLUMN()-1,FALSE ))=0,"", VLOOKUP($B47,UEMP!$H:$X,COLUMN()-1,FALSE ))</f>
        <v/>
      </c>
      <c r="L47" s="3">
        <f>IF(LEN(VLOOKUP($B47,UEMP!$H:$X,COLUMN()-1,FALSE ))=0,"", VLOOKUP($B47,UEMP!$H:$X,COLUMN()-1,FALSE ))</f>
        <v>4.7</v>
      </c>
      <c r="M47" s="3" t="str">
        <f>IF(LEN(VLOOKUP($B47,UEMP!$H:$X,COLUMN()-1,FALSE ))=0,"", VLOOKUP($B47,UEMP!$H:$X,COLUMN()-1,FALSE ))</f>
        <v/>
      </c>
      <c r="N47" s="3">
        <f>IF(LEN(VLOOKUP($B47,UEMP!$H:$X,COLUMN()-1,FALSE ))=0,"", VLOOKUP($B47,UEMP!$H:$X,COLUMN()-1,FALSE ))</f>
        <v>4.7</v>
      </c>
      <c r="O47" s="3">
        <f>IF(LEN(VLOOKUP($B47,UEMP!$H:$X,COLUMN()-1,FALSE ))=0,"", VLOOKUP($B47,UEMP!$H:$X,COLUMN()-1,FALSE ))</f>
        <v>7.4893055555555597</v>
      </c>
      <c r="P47" s="3">
        <f>IF(LEN(VLOOKUP($B47,UEMP!$H:$X,COLUMN()-1,FALSE ))=0,"", VLOOKUP($B47,UEMP!$H:$X,COLUMN()-1,FALSE ))</f>
        <v>11.3</v>
      </c>
      <c r="Q47" s="3">
        <f>IF(LEN(VLOOKUP($B47,UEMP!$H:$X,COLUMN()-1,FALSE ))=0,"", VLOOKUP($B47,UEMP!$H:$X,COLUMN()-1,FALSE ))</f>
        <v>6.3</v>
      </c>
      <c r="R47" s="3">
        <f>IF(LEN(VLOOKUP($B47,UEMP!$H:$X,COLUMN()-1,FALSE ))=0,"", VLOOKUP($B47,UEMP!$H:$X,COLUMN()-1,FALSE ))</f>
        <v>3</v>
      </c>
      <c r="S47" s="6">
        <f t="shared" si="0"/>
        <v>2003</v>
      </c>
      <c r="T47">
        <f t="shared" si="1"/>
        <v>5</v>
      </c>
    </row>
    <row r="48" spans="2:20" x14ac:dyDescent="0.25">
      <c r="B48" s="5">
        <v>37802</v>
      </c>
      <c r="C48" s="3">
        <f>IF(LEN(VLOOKUP($B48,UEMP!$H:$X,COLUMN()-1,FALSE ))=0,"", VLOOKUP($B48,UEMP!$H:$X,COLUMN()-1,FALSE ))</f>
        <v>7.0571989890826501</v>
      </c>
      <c r="D48" s="3">
        <f>IF(LEN(VLOOKUP($B48,UEMP!$H:$X,COLUMN()-1,FALSE ))=0,"", VLOOKUP($B48,UEMP!$H:$X,COLUMN()-1,FALSE ))</f>
        <v>8.1</v>
      </c>
      <c r="E48" s="3">
        <f>IF(LEN(VLOOKUP($B48,UEMP!$H:$X,COLUMN()-1,FALSE ))=0,"", VLOOKUP($B48,UEMP!$H:$X,COLUMN()-1,FALSE ))</f>
        <v>5.8</v>
      </c>
      <c r="F48" s="3">
        <f>IF(LEN(VLOOKUP($B48,UEMP!$H:$X,COLUMN()-1,FALSE ))=0,"", VLOOKUP($B48,UEMP!$H:$X,COLUMN()-1,FALSE ))</f>
        <v>9.1</v>
      </c>
      <c r="G48" s="3">
        <f>IF(LEN(VLOOKUP($B48,UEMP!$H:$X,COLUMN()-1,FALSE ))=0,"", VLOOKUP($B48,UEMP!$H:$X,COLUMN()-1,FALSE ))</f>
        <v>9.1999999999999993</v>
      </c>
      <c r="H48" s="3">
        <f>IF(LEN(VLOOKUP($B48,UEMP!$H:$X,COLUMN()-1,FALSE ))=0,"", VLOOKUP($B48,UEMP!$H:$X,COLUMN()-1,FALSE ))</f>
        <v>9.1</v>
      </c>
      <c r="I48" s="3">
        <f>IF(LEN(VLOOKUP($B48,UEMP!$H:$X,COLUMN()-1,FALSE ))=0,"", VLOOKUP($B48,UEMP!$H:$X,COLUMN()-1,FALSE ))</f>
        <v>8.06666666666667</v>
      </c>
      <c r="J48" s="3">
        <f>IF(LEN(VLOOKUP($B48,UEMP!$H:$X,COLUMN()-1,FALSE ))=0,"", VLOOKUP($B48,UEMP!$H:$X,COLUMN()-1,FALSE ))</f>
        <v>10.6</v>
      </c>
      <c r="K48" s="3" t="str">
        <f>IF(LEN(VLOOKUP($B48,UEMP!$H:$X,COLUMN()-1,FALSE ))=0,"", VLOOKUP($B48,UEMP!$H:$X,COLUMN()-1,FALSE ))</f>
        <v/>
      </c>
      <c r="L48" s="3">
        <f>IF(LEN(VLOOKUP($B48,UEMP!$H:$X,COLUMN()-1,FALSE ))=0,"", VLOOKUP($B48,UEMP!$H:$X,COLUMN()-1,FALSE ))</f>
        <v>4.9000000000000004</v>
      </c>
      <c r="M48" s="3" t="str">
        <f>IF(LEN(VLOOKUP($B48,UEMP!$H:$X,COLUMN()-1,FALSE ))=0,"", VLOOKUP($B48,UEMP!$H:$X,COLUMN()-1,FALSE ))</f>
        <v/>
      </c>
      <c r="N48" s="3">
        <f>IF(LEN(VLOOKUP($B48,UEMP!$H:$X,COLUMN()-1,FALSE ))=0,"", VLOOKUP($B48,UEMP!$H:$X,COLUMN()-1,FALSE ))</f>
        <v>4.8</v>
      </c>
      <c r="O48" s="3">
        <f>IF(LEN(VLOOKUP($B48,UEMP!$H:$X,COLUMN()-1,FALSE ))=0,"", VLOOKUP($B48,UEMP!$H:$X,COLUMN()-1,FALSE ))</f>
        <v>7.4584722222222197</v>
      </c>
      <c r="P48" s="3">
        <f>IF(LEN(VLOOKUP($B48,UEMP!$H:$X,COLUMN()-1,FALSE ))=0,"", VLOOKUP($B48,UEMP!$H:$X,COLUMN()-1,FALSE ))</f>
        <v>11.5</v>
      </c>
      <c r="Q48" s="3">
        <f>IF(LEN(VLOOKUP($B48,UEMP!$H:$X,COLUMN()-1,FALSE ))=0,"", VLOOKUP($B48,UEMP!$H:$X,COLUMN()-1,FALSE ))</f>
        <v>6.4</v>
      </c>
      <c r="R48" s="3">
        <f>IF(LEN(VLOOKUP($B48,UEMP!$H:$X,COLUMN()-1,FALSE ))=0,"", VLOOKUP($B48,UEMP!$H:$X,COLUMN()-1,FALSE ))</f>
        <v>3</v>
      </c>
      <c r="S48" s="6">
        <f t="shared" si="0"/>
        <v>2003</v>
      </c>
      <c r="T48">
        <f t="shared" si="1"/>
        <v>6</v>
      </c>
    </row>
    <row r="49" spans="2:20" x14ac:dyDescent="0.25">
      <c r="B49" s="5">
        <v>37833</v>
      </c>
      <c r="C49" s="3">
        <f>IF(LEN(VLOOKUP($B49,UEMP!$H:$X,COLUMN()-1,FALSE ))=0,"", VLOOKUP($B49,UEMP!$H:$X,COLUMN()-1,FALSE ))</f>
        <v>7.10955330706705</v>
      </c>
      <c r="D49" s="3">
        <f>IF(LEN(VLOOKUP($B49,UEMP!$H:$X,COLUMN()-1,FALSE ))=0,"", VLOOKUP($B49,UEMP!$H:$X,COLUMN()-1,FALSE ))</f>
        <v>8.1</v>
      </c>
      <c r="E49" s="3">
        <f>IF(LEN(VLOOKUP($B49,UEMP!$H:$X,COLUMN()-1,FALSE ))=0,"", VLOOKUP($B49,UEMP!$H:$X,COLUMN()-1,FALSE ))</f>
        <v>5.8</v>
      </c>
      <c r="F49" s="3">
        <f>IF(LEN(VLOOKUP($B49,UEMP!$H:$X,COLUMN()-1,FALSE ))=0,"", VLOOKUP($B49,UEMP!$H:$X,COLUMN()-1,FALSE ))</f>
        <v>9.1</v>
      </c>
      <c r="G49" s="3">
        <f>IF(LEN(VLOOKUP($B49,UEMP!$H:$X,COLUMN()-1,FALSE ))=0,"", VLOOKUP($B49,UEMP!$H:$X,COLUMN()-1,FALSE ))</f>
        <v>9.1999999999999993</v>
      </c>
      <c r="H49" s="3">
        <f>IF(LEN(VLOOKUP($B49,UEMP!$H:$X,COLUMN()-1,FALSE ))=0,"", VLOOKUP($B49,UEMP!$H:$X,COLUMN()-1,FALSE ))</f>
        <v>9</v>
      </c>
      <c r="I49" s="3">
        <f>IF(LEN(VLOOKUP($B49,UEMP!$H:$X,COLUMN()-1,FALSE ))=0,"", VLOOKUP($B49,UEMP!$H:$X,COLUMN()-1,FALSE ))</f>
        <v>8.0333333333333297</v>
      </c>
      <c r="J49" s="3">
        <f>IF(LEN(VLOOKUP($B49,UEMP!$H:$X,COLUMN()-1,FALSE ))=0,"", VLOOKUP($B49,UEMP!$H:$X,COLUMN()-1,FALSE ))</f>
        <v>10.6</v>
      </c>
      <c r="K49" s="3" t="str">
        <f>IF(LEN(VLOOKUP($B49,UEMP!$H:$X,COLUMN()-1,FALSE ))=0,"", VLOOKUP($B49,UEMP!$H:$X,COLUMN()-1,FALSE ))</f>
        <v/>
      </c>
      <c r="L49" s="3">
        <f>IF(LEN(VLOOKUP($B49,UEMP!$H:$X,COLUMN()-1,FALSE ))=0,"", VLOOKUP($B49,UEMP!$H:$X,COLUMN()-1,FALSE ))</f>
        <v>5</v>
      </c>
      <c r="M49" s="3" t="str">
        <f>IF(LEN(VLOOKUP($B49,UEMP!$H:$X,COLUMN()-1,FALSE ))=0,"", VLOOKUP($B49,UEMP!$H:$X,COLUMN()-1,FALSE ))</f>
        <v/>
      </c>
      <c r="N49" s="3">
        <f>IF(LEN(VLOOKUP($B49,UEMP!$H:$X,COLUMN()-1,FALSE ))=0,"", VLOOKUP($B49,UEMP!$H:$X,COLUMN()-1,FALSE ))</f>
        <v>4.9000000000000004</v>
      </c>
      <c r="O49" s="3">
        <f>IF(LEN(VLOOKUP($B49,UEMP!$H:$X,COLUMN()-1,FALSE ))=0,"", VLOOKUP($B49,UEMP!$H:$X,COLUMN()-1,FALSE ))</f>
        <v>7.3243055555555596</v>
      </c>
      <c r="P49" s="3">
        <f>IF(LEN(VLOOKUP($B49,UEMP!$H:$X,COLUMN()-1,FALSE ))=0,"", VLOOKUP($B49,UEMP!$H:$X,COLUMN()-1,FALSE ))</f>
        <v>11.6</v>
      </c>
      <c r="Q49" s="3">
        <f>IF(LEN(VLOOKUP($B49,UEMP!$H:$X,COLUMN()-1,FALSE ))=0,"", VLOOKUP($B49,UEMP!$H:$X,COLUMN()-1,FALSE ))</f>
        <v>6.5</v>
      </c>
      <c r="R49" s="3">
        <f>IF(LEN(VLOOKUP($B49,UEMP!$H:$X,COLUMN()-1,FALSE ))=0,"", VLOOKUP($B49,UEMP!$H:$X,COLUMN()-1,FALSE ))</f>
        <v>3</v>
      </c>
      <c r="S49" s="6">
        <f t="shared" si="0"/>
        <v>2003</v>
      </c>
      <c r="T49">
        <f t="shared" si="1"/>
        <v>7</v>
      </c>
    </row>
    <row r="50" spans="2:20" x14ac:dyDescent="0.25">
      <c r="B50" s="5">
        <v>37864</v>
      </c>
      <c r="C50" s="3">
        <f>IF(LEN(VLOOKUP($B50,UEMP!$H:$X,COLUMN()-1,FALSE ))=0,"", VLOOKUP($B50,UEMP!$H:$X,COLUMN()-1,FALSE ))</f>
        <v>7.0268506811908402</v>
      </c>
      <c r="D50" s="3">
        <f>IF(LEN(VLOOKUP($B50,UEMP!$H:$X,COLUMN()-1,FALSE ))=0,"", VLOOKUP($B50,UEMP!$H:$X,COLUMN()-1,FALSE ))</f>
        <v>8.1</v>
      </c>
      <c r="E50" s="3">
        <f>IF(LEN(VLOOKUP($B50,UEMP!$H:$X,COLUMN()-1,FALSE ))=0,"", VLOOKUP($B50,UEMP!$H:$X,COLUMN()-1,FALSE ))</f>
        <v>5.8</v>
      </c>
      <c r="F50" s="3">
        <f>IF(LEN(VLOOKUP($B50,UEMP!$H:$X,COLUMN()-1,FALSE ))=0,"", VLOOKUP($B50,UEMP!$H:$X,COLUMN()-1,FALSE ))</f>
        <v>9.1</v>
      </c>
      <c r="G50" s="3">
        <f>IF(LEN(VLOOKUP($B50,UEMP!$H:$X,COLUMN()-1,FALSE ))=0,"", VLOOKUP($B50,UEMP!$H:$X,COLUMN()-1,FALSE ))</f>
        <v>9.1999999999999993</v>
      </c>
      <c r="H50" s="3">
        <f>IF(LEN(VLOOKUP($B50,UEMP!$H:$X,COLUMN()-1,FALSE ))=0,"", VLOOKUP($B50,UEMP!$H:$X,COLUMN()-1,FALSE ))</f>
        <v>8.9</v>
      </c>
      <c r="I50" s="3">
        <f>IF(LEN(VLOOKUP($B50,UEMP!$H:$X,COLUMN()-1,FALSE ))=0,"", VLOOKUP($B50,UEMP!$H:$X,COLUMN()-1,FALSE ))</f>
        <v>8</v>
      </c>
      <c r="J50" s="3">
        <f>IF(LEN(VLOOKUP($B50,UEMP!$H:$X,COLUMN()-1,FALSE ))=0,"", VLOOKUP($B50,UEMP!$H:$X,COLUMN()-1,FALSE ))</f>
        <v>10.5</v>
      </c>
      <c r="K50" s="3" t="str">
        <f>IF(LEN(VLOOKUP($B50,UEMP!$H:$X,COLUMN()-1,FALSE ))=0,"", VLOOKUP($B50,UEMP!$H:$X,COLUMN()-1,FALSE ))</f>
        <v/>
      </c>
      <c r="L50" s="3">
        <f>IF(LEN(VLOOKUP($B50,UEMP!$H:$X,COLUMN()-1,FALSE ))=0,"", VLOOKUP($B50,UEMP!$H:$X,COLUMN()-1,FALSE ))</f>
        <v>5.0999999999999996</v>
      </c>
      <c r="M50" s="3" t="str">
        <f>IF(LEN(VLOOKUP($B50,UEMP!$H:$X,COLUMN()-1,FALSE ))=0,"", VLOOKUP($B50,UEMP!$H:$X,COLUMN()-1,FALSE ))</f>
        <v/>
      </c>
      <c r="N50" s="3">
        <f>IF(LEN(VLOOKUP($B50,UEMP!$H:$X,COLUMN()-1,FALSE ))=0,"", VLOOKUP($B50,UEMP!$H:$X,COLUMN()-1,FALSE ))</f>
        <v>5</v>
      </c>
      <c r="O50" s="3">
        <f>IF(LEN(VLOOKUP($B50,UEMP!$H:$X,COLUMN()-1,FALSE ))=0,"", VLOOKUP($B50,UEMP!$H:$X,COLUMN()-1,FALSE ))</f>
        <v>7.3468055555555596</v>
      </c>
      <c r="P50" s="3">
        <f>IF(LEN(VLOOKUP($B50,UEMP!$H:$X,COLUMN()-1,FALSE ))=0,"", VLOOKUP($B50,UEMP!$H:$X,COLUMN()-1,FALSE ))</f>
        <v>11.5</v>
      </c>
      <c r="Q50" s="3">
        <f>IF(LEN(VLOOKUP($B50,UEMP!$H:$X,COLUMN()-1,FALSE ))=0,"", VLOOKUP($B50,UEMP!$H:$X,COLUMN()-1,FALSE ))</f>
        <v>6.9</v>
      </c>
      <c r="R50" s="3">
        <f>IF(LEN(VLOOKUP($B50,UEMP!$H:$X,COLUMN()-1,FALSE ))=0,"", VLOOKUP($B50,UEMP!$H:$X,COLUMN()-1,FALSE ))</f>
        <v>3</v>
      </c>
      <c r="S50" s="6">
        <f t="shared" si="0"/>
        <v>2003</v>
      </c>
      <c r="T50">
        <f t="shared" si="1"/>
        <v>8</v>
      </c>
    </row>
    <row r="51" spans="2:20" x14ac:dyDescent="0.25">
      <c r="B51" s="5">
        <v>37894</v>
      </c>
      <c r="C51" s="3">
        <f>IF(LEN(VLOOKUP($B51,UEMP!$H:$X,COLUMN()-1,FALSE ))=0,"", VLOOKUP($B51,UEMP!$H:$X,COLUMN()-1,FALSE ))</f>
        <v>7.1305298068449101</v>
      </c>
      <c r="D51" s="3">
        <f>IF(LEN(VLOOKUP($B51,UEMP!$H:$X,COLUMN()-1,FALSE ))=0,"", VLOOKUP($B51,UEMP!$H:$X,COLUMN()-1,FALSE ))</f>
        <v>8.1999999999999993</v>
      </c>
      <c r="E51" s="3">
        <f>IF(LEN(VLOOKUP($B51,UEMP!$H:$X,COLUMN()-1,FALSE ))=0,"", VLOOKUP($B51,UEMP!$H:$X,COLUMN()-1,FALSE ))</f>
        <v>5.9</v>
      </c>
      <c r="F51" s="3">
        <f>IF(LEN(VLOOKUP($B51,UEMP!$H:$X,COLUMN()-1,FALSE ))=0,"", VLOOKUP($B51,UEMP!$H:$X,COLUMN()-1,FALSE ))</f>
        <v>9.1</v>
      </c>
      <c r="G51" s="3">
        <f>IF(LEN(VLOOKUP($B51,UEMP!$H:$X,COLUMN()-1,FALSE ))=0,"", VLOOKUP($B51,UEMP!$H:$X,COLUMN()-1,FALSE ))</f>
        <v>9.1999999999999993</v>
      </c>
      <c r="H51" s="3">
        <f>IF(LEN(VLOOKUP($B51,UEMP!$H:$X,COLUMN()-1,FALSE ))=0,"", VLOOKUP($B51,UEMP!$H:$X,COLUMN()-1,FALSE ))</f>
        <v>8.9</v>
      </c>
      <c r="I51" s="3">
        <f>IF(LEN(VLOOKUP($B51,UEMP!$H:$X,COLUMN()-1,FALSE ))=0,"", VLOOKUP($B51,UEMP!$H:$X,COLUMN()-1,FALSE ))</f>
        <v>8.1333333333333293</v>
      </c>
      <c r="J51" s="3">
        <f>IF(LEN(VLOOKUP($B51,UEMP!$H:$X,COLUMN()-1,FALSE ))=0,"", VLOOKUP($B51,UEMP!$H:$X,COLUMN()-1,FALSE ))</f>
        <v>10.5</v>
      </c>
      <c r="K51" s="3" t="str">
        <f>IF(LEN(VLOOKUP($B51,UEMP!$H:$X,COLUMN()-1,FALSE ))=0,"", VLOOKUP($B51,UEMP!$H:$X,COLUMN()-1,FALSE ))</f>
        <v/>
      </c>
      <c r="L51" s="3">
        <f>IF(LEN(VLOOKUP($B51,UEMP!$H:$X,COLUMN()-1,FALSE ))=0,"", VLOOKUP($B51,UEMP!$H:$X,COLUMN()-1,FALSE ))</f>
        <v>5</v>
      </c>
      <c r="M51" s="3" t="str">
        <f>IF(LEN(VLOOKUP($B51,UEMP!$H:$X,COLUMN()-1,FALSE ))=0,"", VLOOKUP($B51,UEMP!$H:$X,COLUMN()-1,FALSE ))</f>
        <v/>
      </c>
      <c r="N51" s="3">
        <f>IF(LEN(VLOOKUP($B51,UEMP!$H:$X,COLUMN()-1,FALSE ))=0,"", VLOOKUP($B51,UEMP!$H:$X,COLUMN()-1,FALSE ))</f>
        <v>5.0999999999999996</v>
      </c>
      <c r="O51" s="3">
        <f>IF(LEN(VLOOKUP($B51,UEMP!$H:$X,COLUMN()-1,FALSE ))=0,"", VLOOKUP($B51,UEMP!$H:$X,COLUMN()-1,FALSE ))</f>
        <v>7.3868055555555596</v>
      </c>
      <c r="P51" s="3">
        <f>IF(LEN(VLOOKUP($B51,UEMP!$H:$X,COLUMN()-1,FALSE ))=0,"", VLOOKUP($B51,UEMP!$H:$X,COLUMN()-1,FALSE ))</f>
        <v>11.5</v>
      </c>
      <c r="Q51" s="3">
        <f>IF(LEN(VLOOKUP($B51,UEMP!$H:$X,COLUMN()-1,FALSE ))=0,"", VLOOKUP($B51,UEMP!$H:$X,COLUMN()-1,FALSE ))</f>
        <v>6.5</v>
      </c>
      <c r="R51" s="3">
        <f>IF(LEN(VLOOKUP($B51,UEMP!$H:$X,COLUMN()-1,FALSE ))=0,"", VLOOKUP($B51,UEMP!$H:$X,COLUMN()-1,FALSE ))</f>
        <v>2.9</v>
      </c>
      <c r="S51" s="6">
        <f t="shared" si="0"/>
        <v>2003</v>
      </c>
      <c r="T51">
        <f t="shared" si="1"/>
        <v>9</v>
      </c>
    </row>
    <row r="52" spans="2:20" x14ac:dyDescent="0.25">
      <c r="B52" s="5">
        <v>37925</v>
      </c>
      <c r="C52" s="3">
        <f>IF(LEN(VLOOKUP($B52,UEMP!$H:$X,COLUMN()-1,FALSE ))=0,"", VLOOKUP($B52,UEMP!$H:$X,COLUMN()-1,FALSE ))</f>
        <v>7.0776972139105299</v>
      </c>
      <c r="D52" s="3">
        <f>IF(LEN(VLOOKUP($B52,UEMP!$H:$X,COLUMN()-1,FALSE ))=0,"", VLOOKUP($B52,UEMP!$H:$X,COLUMN()-1,FALSE ))</f>
        <v>8.3000000000000007</v>
      </c>
      <c r="E52" s="3">
        <f>IF(LEN(VLOOKUP($B52,UEMP!$H:$X,COLUMN()-1,FALSE ))=0,"", VLOOKUP($B52,UEMP!$H:$X,COLUMN()-1,FALSE ))</f>
        <v>6</v>
      </c>
      <c r="F52" s="3">
        <f>IF(LEN(VLOOKUP($B52,UEMP!$H:$X,COLUMN()-1,FALSE ))=0,"", VLOOKUP($B52,UEMP!$H:$X,COLUMN()-1,FALSE ))</f>
        <v>9.1</v>
      </c>
      <c r="G52" s="3">
        <f>IF(LEN(VLOOKUP($B52,UEMP!$H:$X,COLUMN()-1,FALSE ))=0,"", VLOOKUP($B52,UEMP!$H:$X,COLUMN()-1,FALSE ))</f>
        <v>9.1999999999999993</v>
      </c>
      <c r="H52" s="3">
        <f>IF(LEN(VLOOKUP($B52,UEMP!$H:$X,COLUMN()-1,FALSE ))=0,"", VLOOKUP($B52,UEMP!$H:$X,COLUMN()-1,FALSE ))</f>
        <v>8.9</v>
      </c>
      <c r="I52" s="3">
        <f>IF(LEN(VLOOKUP($B52,UEMP!$H:$X,COLUMN()-1,FALSE ))=0,"", VLOOKUP($B52,UEMP!$H:$X,COLUMN()-1,FALSE ))</f>
        <v>8.2666666666666693</v>
      </c>
      <c r="J52" s="3">
        <f>IF(LEN(VLOOKUP($B52,UEMP!$H:$X,COLUMN()-1,FALSE ))=0,"", VLOOKUP($B52,UEMP!$H:$X,COLUMN()-1,FALSE ))</f>
        <v>10.5</v>
      </c>
      <c r="K52" s="3" t="str">
        <f>IF(LEN(VLOOKUP($B52,UEMP!$H:$X,COLUMN()-1,FALSE ))=0,"", VLOOKUP($B52,UEMP!$H:$X,COLUMN()-1,FALSE ))</f>
        <v/>
      </c>
      <c r="L52" s="3">
        <f>IF(LEN(VLOOKUP($B52,UEMP!$H:$X,COLUMN()-1,FALSE ))=0,"", VLOOKUP($B52,UEMP!$H:$X,COLUMN()-1,FALSE ))</f>
        <v>4.8</v>
      </c>
      <c r="M52" s="3" t="str">
        <f>IF(LEN(VLOOKUP($B52,UEMP!$H:$X,COLUMN()-1,FALSE ))=0,"", VLOOKUP($B52,UEMP!$H:$X,COLUMN()-1,FALSE ))</f>
        <v/>
      </c>
      <c r="N52" s="3">
        <f>IF(LEN(VLOOKUP($B52,UEMP!$H:$X,COLUMN()-1,FALSE ))=0,"", VLOOKUP($B52,UEMP!$H:$X,COLUMN()-1,FALSE ))</f>
        <v>5.2</v>
      </c>
      <c r="O52" s="3">
        <f>IF(LEN(VLOOKUP($B52,UEMP!$H:$X,COLUMN()-1,FALSE ))=0,"", VLOOKUP($B52,UEMP!$H:$X,COLUMN()-1,FALSE ))</f>
        <v>7.4859722222222196</v>
      </c>
      <c r="P52" s="3">
        <f>IF(LEN(VLOOKUP($B52,UEMP!$H:$X,COLUMN()-1,FALSE ))=0,"", VLOOKUP($B52,UEMP!$H:$X,COLUMN()-1,FALSE ))</f>
        <v>11.4</v>
      </c>
      <c r="Q52" s="3">
        <f>IF(LEN(VLOOKUP($B52,UEMP!$H:$X,COLUMN()-1,FALSE ))=0,"", VLOOKUP($B52,UEMP!$H:$X,COLUMN()-1,FALSE ))</f>
        <v>6.9</v>
      </c>
      <c r="R52" s="3">
        <f>IF(LEN(VLOOKUP($B52,UEMP!$H:$X,COLUMN()-1,FALSE ))=0,"", VLOOKUP($B52,UEMP!$H:$X,COLUMN()-1,FALSE ))</f>
        <v>2.9</v>
      </c>
      <c r="S52" s="6">
        <f t="shared" si="0"/>
        <v>2003</v>
      </c>
      <c r="T52">
        <f t="shared" si="1"/>
        <v>10</v>
      </c>
    </row>
    <row r="53" spans="2:20" x14ac:dyDescent="0.25">
      <c r="B53" s="5">
        <v>37955</v>
      </c>
      <c r="C53" s="3">
        <f>IF(LEN(VLOOKUP($B53,UEMP!$H:$X,COLUMN()-1,FALSE ))=0,"", VLOOKUP($B53,UEMP!$H:$X,COLUMN()-1,FALSE ))</f>
        <v>7.0892975378603502</v>
      </c>
      <c r="D53" s="3">
        <f>IF(LEN(VLOOKUP($B53,UEMP!$H:$X,COLUMN()-1,FALSE ))=0,"", VLOOKUP($B53,UEMP!$H:$X,COLUMN()-1,FALSE ))</f>
        <v>8.3000000000000007</v>
      </c>
      <c r="E53" s="3">
        <f>IF(LEN(VLOOKUP($B53,UEMP!$H:$X,COLUMN()-1,FALSE ))=0,"", VLOOKUP($B53,UEMP!$H:$X,COLUMN()-1,FALSE ))</f>
        <v>6.1</v>
      </c>
      <c r="F53" s="3">
        <f>IF(LEN(VLOOKUP($B53,UEMP!$H:$X,COLUMN()-1,FALSE ))=0,"", VLOOKUP($B53,UEMP!$H:$X,COLUMN()-1,FALSE ))</f>
        <v>9.1</v>
      </c>
      <c r="G53" s="3">
        <f>IF(LEN(VLOOKUP($B53,UEMP!$H:$X,COLUMN()-1,FALSE ))=0,"", VLOOKUP($B53,UEMP!$H:$X,COLUMN()-1,FALSE ))</f>
        <v>9.1999999999999993</v>
      </c>
      <c r="H53" s="3">
        <f>IF(LEN(VLOOKUP($B53,UEMP!$H:$X,COLUMN()-1,FALSE ))=0,"", VLOOKUP($B53,UEMP!$H:$X,COLUMN()-1,FALSE ))</f>
        <v>8.9</v>
      </c>
      <c r="I53" s="3">
        <f>IF(LEN(VLOOKUP($B53,UEMP!$H:$X,COLUMN()-1,FALSE ))=0,"", VLOOKUP($B53,UEMP!$H:$X,COLUMN()-1,FALSE ))</f>
        <v>8.4</v>
      </c>
      <c r="J53" s="3">
        <f>IF(LEN(VLOOKUP($B53,UEMP!$H:$X,COLUMN()-1,FALSE ))=0,"", VLOOKUP($B53,UEMP!$H:$X,COLUMN()-1,FALSE ))</f>
        <v>10.5</v>
      </c>
      <c r="K53" s="3" t="str">
        <f>IF(LEN(VLOOKUP($B53,UEMP!$H:$X,COLUMN()-1,FALSE ))=0,"", VLOOKUP($B53,UEMP!$H:$X,COLUMN()-1,FALSE ))</f>
        <v/>
      </c>
      <c r="L53" s="3">
        <f>IF(LEN(VLOOKUP($B53,UEMP!$H:$X,COLUMN()-1,FALSE ))=0,"", VLOOKUP($B53,UEMP!$H:$X,COLUMN()-1,FALSE ))</f>
        <v>4.7</v>
      </c>
      <c r="M53" s="3" t="str">
        <f>IF(LEN(VLOOKUP($B53,UEMP!$H:$X,COLUMN()-1,FALSE ))=0,"", VLOOKUP($B53,UEMP!$H:$X,COLUMN()-1,FALSE ))</f>
        <v/>
      </c>
      <c r="N53" s="3">
        <f>IF(LEN(VLOOKUP($B53,UEMP!$H:$X,COLUMN()-1,FALSE ))=0,"", VLOOKUP($B53,UEMP!$H:$X,COLUMN()-1,FALSE ))</f>
        <v>5.2</v>
      </c>
      <c r="O53" s="3">
        <f>IF(LEN(VLOOKUP($B53,UEMP!$H:$X,COLUMN()-1,FALSE ))=0,"", VLOOKUP($B53,UEMP!$H:$X,COLUMN()-1,FALSE ))</f>
        <v>7.4634722222222196</v>
      </c>
      <c r="P53" s="3">
        <f>IF(LEN(VLOOKUP($B53,UEMP!$H:$X,COLUMN()-1,FALSE ))=0,"", VLOOKUP($B53,UEMP!$H:$X,COLUMN()-1,FALSE ))</f>
        <v>11.3</v>
      </c>
      <c r="Q53" s="3">
        <f>IF(LEN(VLOOKUP($B53,UEMP!$H:$X,COLUMN()-1,FALSE ))=0,"", VLOOKUP($B53,UEMP!$H:$X,COLUMN()-1,FALSE ))</f>
        <v>7.3</v>
      </c>
      <c r="R53" s="3">
        <f>IF(LEN(VLOOKUP($B53,UEMP!$H:$X,COLUMN()-1,FALSE ))=0,"", VLOOKUP($B53,UEMP!$H:$X,COLUMN()-1,FALSE ))</f>
        <v>2.9</v>
      </c>
      <c r="S53" s="6">
        <f t="shared" si="0"/>
        <v>2003</v>
      </c>
      <c r="T53">
        <f t="shared" si="1"/>
        <v>11</v>
      </c>
    </row>
    <row r="54" spans="2:20" x14ac:dyDescent="0.25">
      <c r="B54" s="5">
        <v>37986</v>
      </c>
      <c r="C54" s="3">
        <f>IF(LEN(VLOOKUP($B54,UEMP!$H:$X,COLUMN()-1,FALSE ))=0,"", VLOOKUP($B54,UEMP!$H:$X,COLUMN()-1,FALSE ))</f>
        <v>7.2102400511385598</v>
      </c>
      <c r="D54" s="3">
        <f>IF(LEN(VLOOKUP($B54,UEMP!$H:$X,COLUMN()-1,FALSE ))=0,"", VLOOKUP($B54,UEMP!$H:$X,COLUMN()-1,FALSE ))</f>
        <v>8.5</v>
      </c>
      <c r="E54" s="3">
        <f>IF(LEN(VLOOKUP($B54,UEMP!$H:$X,COLUMN()-1,FALSE ))=0,"", VLOOKUP($B54,UEMP!$H:$X,COLUMN()-1,FALSE ))</f>
        <v>6.2</v>
      </c>
      <c r="F54" s="3">
        <f>IF(LEN(VLOOKUP($B54,UEMP!$H:$X,COLUMN()-1,FALSE ))=0,"", VLOOKUP($B54,UEMP!$H:$X,COLUMN()-1,FALSE ))</f>
        <v>9.1</v>
      </c>
      <c r="G54" s="3">
        <f>IF(LEN(VLOOKUP($B54,UEMP!$H:$X,COLUMN()-1,FALSE ))=0,"", VLOOKUP($B54,UEMP!$H:$X,COLUMN()-1,FALSE ))</f>
        <v>9.3000000000000007</v>
      </c>
      <c r="H54" s="3">
        <f>IF(LEN(VLOOKUP($B54,UEMP!$H:$X,COLUMN()-1,FALSE ))=0,"", VLOOKUP($B54,UEMP!$H:$X,COLUMN()-1,FALSE ))</f>
        <v>8.9</v>
      </c>
      <c r="I54" s="3">
        <f>IF(LEN(VLOOKUP($B54,UEMP!$H:$X,COLUMN()-1,FALSE ))=0,"", VLOOKUP($B54,UEMP!$H:$X,COLUMN()-1,FALSE ))</f>
        <v>8.4666666666666703</v>
      </c>
      <c r="J54" s="3">
        <f>IF(LEN(VLOOKUP($B54,UEMP!$H:$X,COLUMN()-1,FALSE ))=0,"", VLOOKUP($B54,UEMP!$H:$X,COLUMN()-1,FALSE ))</f>
        <v>10.5</v>
      </c>
      <c r="K54" s="3" t="str">
        <f>IF(LEN(VLOOKUP($B54,UEMP!$H:$X,COLUMN()-1,FALSE ))=0,"", VLOOKUP($B54,UEMP!$H:$X,COLUMN()-1,FALSE ))</f>
        <v/>
      </c>
      <c r="L54" s="3">
        <f>IF(LEN(VLOOKUP($B54,UEMP!$H:$X,COLUMN()-1,FALSE ))=0,"", VLOOKUP($B54,UEMP!$H:$X,COLUMN()-1,FALSE ))</f>
        <v>4.8</v>
      </c>
      <c r="M54" s="3" t="str">
        <f>IF(LEN(VLOOKUP($B54,UEMP!$H:$X,COLUMN()-1,FALSE ))=0,"", VLOOKUP($B54,UEMP!$H:$X,COLUMN()-1,FALSE ))</f>
        <v/>
      </c>
      <c r="N54" s="3">
        <f>IF(LEN(VLOOKUP($B54,UEMP!$H:$X,COLUMN()-1,FALSE ))=0,"", VLOOKUP($B54,UEMP!$H:$X,COLUMN()-1,FALSE ))</f>
        <v>5.4</v>
      </c>
      <c r="O54" s="3">
        <f>IF(LEN(VLOOKUP($B54,UEMP!$H:$X,COLUMN()-1,FALSE ))=0,"", VLOOKUP($B54,UEMP!$H:$X,COLUMN()-1,FALSE ))</f>
        <v>7.3801388888888901</v>
      </c>
      <c r="P54" s="3">
        <f>IF(LEN(VLOOKUP($B54,UEMP!$H:$X,COLUMN()-1,FALSE ))=0,"", VLOOKUP($B54,UEMP!$H:$X,COLUMN()-1,FALSE ))</f>
        <v>11.4</v>
      </c>
      <c r="Q54" s="3">
        <f>IF(LEN(VLOOKUP($B54,UEMP!$H:$X,COLUMN()-1,FALSE ))=0,"", VLOOKUP($B54,UEMP!$H:$X,COLUMN()-1,FALSE ))</f>
        <v>7</v>
      </c>
      <c r="R54" s="3">
        <f>IF(LEN(VLOOKUP($B54,UEMP!$H:$X,COLUMN()-1,FALSE ))=0,"", VLOOKUP($B54,UEMP!$H:$X,COLUMN()-1,FALSE ))</f>
        <v>2.9</v>
      </c>
      <c r="S54" s="6">
        <f t="shared" si="0"/>
        <v>2003</v>
      </c>
      <c r="T54">
        <f t="shared" si="1"/>
        <v>12</v>
      </c>
    </row>
    <row r="55" spans="2:20" x14ac:dyDescent="0.25">
      <c r="B55" s="5">
        <v>38017</v>
      </c>
      <c r="C55" s="3">
        <f>IF(LEN(VLOOKUP($B55,UEMP!$H:$X,COLUMN()-1,FALSE ))=0,"", VLOOKUP($B55,UEMP!$H:$X,COLUMN()-1,FALSE ))</f>
        <v>7.06151254880987</v>
      </c>
      <c r="D55" s="3">
        <f>IF(LEN(VLOOKUP($B55,UEMP!$H:$X,COLUMN()-1,FALSE ))=0,"", VLOOKUP($B55,UEMP!$H:$X,COLUMN()-1,FALSE ))</f>
        <v>8.6999999999999993</v>
      </c>
      <c r="E55" s="3">
        <f>IF(LEN(VLOOKUP($B55,UEMP!$H:$X,COLUMN()-1,FALSE ))=0,"", VLOOKUP($B55,UEMP!$H:$X,COLUMN()-1,FALSE ))</f>
        <v>6.1</v>
      </c>
      <c r="F55" s="3">
        <f>IF(LEN(VLOOKUP($B55,UEMP!$H:$X,COLUMN()-1,FALSE ))=0,"", VLOOKUP($B55,UEMP!$H:$X,COLUMN()-1,FALSE ))</f>
        <v>9.1999999999999993</v>
      </c>
      <c r="G55" s="3">
        <f>IF(LEN(VLOOKUP($B55,UEMP!$H:$X,COLUMN()-1,FALSE ))=0,"", VLOOKUP($B55,UEMP!$H:$X,COLUMN()-1,FALSE ))</f>
        <v>9.3000000000000007</v>
      </c>
      <c r="H55" s="3">
        <f>IF(LEN(VLOOKUP($B55,UEMP!$H:$X,COLUMN()-1,FALSE ))=0,"", VLOOKUP($B55,UEMP!$H:$X,COLUMN()-1,FALSE ))</f>
        <v>8.9</v>
      </c>
      <c r="I55" s="3">
        <f>IF(LEN(VLOOKUP($B55,UEMP!$H:$X,COLUMN()-1,FALSE ))=0,"", VLOOKUP($B55,UEMP!$H:$X,COLUMN()-1,FALSE ))</f>
        <v>8.5333333333333297</v>
      </c>
      <c r="J55" s="3">
        <f>IF(LEN(VLOOKUP($B55,UEMP!$H:$X,COLUMN()-1,FALSE ))=0,"", VLOOKUP($B55,UEMP!$H:$X,COLUMN()-1,FALSE ))</f>
        <v>10.3</v>
      </c>
      <c r="K55" s="3">
        <f>IF(LEN(VLOOKUP($B55,UEMP!$H:$X,COLUMN()-1,FALSE ))=0,"", VLOOKUP($B55,UEMP!$H:$X,COLUMN()-1,FALSE ))</f>
        <v>11.0857044565465</v>
      </c>
      <c r="L55" s="3">
        <f>IF(LEN(VLOOKUP($B55,UEMP!$H:$X,COLUMN()-1,FALSE ))=0,"", VLOOKUP($B55,UEMP!$H:$X,COLUMN()-1,FALSE ))</f>
        <v>5.0999999999999996</v>
      </c>
      <c r="M55" s="3">
        <f>IF(LEN(VLOOKUP($B55,UEMP!$H:$X,COLUMN()-1,FALSE ))=0,"", VLOOKUP($B55,UEMP!$H:$X,COLUMN()-1,FALSE ))</f>
        <v>8.2818319999999996</v>
      </c>
      <c r="N55" s="3">
        <f>IF(LEN(VLOOKUP($B55,UEMP!$H:$X,COLUMN()-1,FALSE ))=0,"", VLOOKUP($B55,UEMP!$H:$X,COLUMN()-1,FALSE ))</f>
        <v>5.4</v>
      </c>
      <c r="O55" s="3">
        <f>IF(LEN(VLOOKUP($B55,UEMP!$H:$X,COLUMN()-1,FALSE ))=0,"", VLOOKUP($B55,UEMP!$H:$X,COLUMN()-1,FALSE ))</f>
        <v>7.2907638888888897</v>
      </c>
      <c r="P55" s="3">
        <f>IF(LEN(VLOOKUP($B55,UEMP!$H:$X,COLUMN()-1,FALSE ))=0,"", VLOOKUP($B55,UEMP!$H:$X,COLUMN()-1,FALSE ))</f>
        <v>11.3</v>
      </c>
      <c r="Q55" s="3">
        <f>IF(LEN(VLOOKUP($B55,UEMP!$H:$X,COLUMN()-1,FALSE ))=0,"", VLOOKUP($B55,UEMP!$H:$X,COLUMN()-1,FALSE ))</f>
        <v>7</v>
      </c>
      <c r="R55" s="3">
        <f>IF(LEN(VLOOKUP($B55,UEMP!$H:$X,COLUMN()-1,FALSE ))=0,"", VLOOKUP($B55,UEMP!$H:$X,COLUMN()-1,FALSE ))</f>
        <v>2.8</v>
      </c>
      <c r="S55" s="6">
        <f t="shared" si="0"/>
        <v>2004</v>
      </c>
      <c r="T55">
        <f t="shared" si="1"/>
        <v>1</v>
      </c>
    </row>
    <row r="56" spans="2:20" x14ac:dyDescent="0.25">
      <c r="B56" s="5">
        <v>38046</v>
      </c>
      <c r="C56" s="3">
        <f>IF(LEN(VLOOKUP($B56,UEMP!$H:$X,COLUMN()-1,FALSE ))=0,"", VLOOKUP($B56,UEMP!$H:$X,COLUMN()-1,FALSE ))</f>
        <v>7.0834844714363898</v>
      </c>
      <c r="D56" s="3">
        <f>IF(LEN(VLOOKUP($B56,UEMP!$H:$X,COLUMN()-1,FALSE ))=0,"", VLOOKUP($B56,UEMP!$H:$X,COLUMN()-1,FALSE ))</f>
        <v>8.6</v>
      </c>
      <c r="E56" s="3">
        <f>IF(LEN(VLOOKUP($B56,UEMP!$H:$X,COLUMN()-1,FALSE ))=0,"", VLOOKUP($B56,UEMP!$H:$X,COLUMN()-1,FALSE ))</f>
        <v>6</v>
      </c>
      <c r="F56" s="3">
        <f>IF(LEN(VLOOKUP($B56,UEMP!$H:$X,COLUMN()-1,FALSE ))=0,"", VLOOKUP($B56,UEMP!$H:$X,COLUMN()-1,FALSE ))</f>
        <v>9.3000000000000007</v>
      </c>
      <c r="G56" s="3">
        <f>IF(LEN(VLOOKUP($B56,UEMP!$H:$X,COLUMN()-1,FALSE ))=0,"", VLOOKUP($B56,UEMP!$H:$X,COLUMN()-1,FALSE ))</f>
        <v>9.3000000000000007</v>
      </c>
      <c r="H56" s="3">
        <f>IF(LEN(VLOOKUP($B56,UEMP!$H:$X,COLUMN()-1,FALSE ))=0,"", VLOOKUP($B56,UEMP!$H:$X,COLUMN()-1,FALSE ))</f>
        <v>8.9</v>
      </c>
      <c r="I56" s="3">
        <f>IF(LEN(VLOOKUP($B56,UEMP!$H:$X,COLUMN()-1,FALSE ))=0,"", VLOOKUP($B56,UEMP!$H:$X,COLUMN()-1,FALSE ))</f>
        <v>8.6</v>
      </c>
      <c r="J56" s="3">
        <f>IF(LEN(VLOOKUP($B56,UEMP!$H:$X,COLUMN()-1,FALSE ))=0,"", VLOOKUP($B56,UEMP!$H:$X,COLUMN()-1,FALSE ))</f>
        <v>10.3</v>
      </c>
      <c r="K56" s="3">
        <f>IF(LEN(VLOOKUP($B56,UEMP!$H:$X,COLUMN()-1,FALSE ))=0,"", VLOOKUP($B56,UEMP!$H:$X,COLUMN()-1,FALSE ))</f>
        <v>10.8848493150058</v>
      </c>
      <c r="L56" s="3">
        <f>IF(LEN(VLOOKUP($B56,UEMP!$H:$X,COLUMN()-1,FALSE ))=0,"", VLOOKUP($B56,UEMP!$H:$X,COLUMN()-1,FALSE ))</f>
        <v>5.2</v>
      </c>
      <c r="M56" s="3">
        <f>IF(LEN(VLOOKUP($B56,UEMP!$H:$X,COLUMN()-1,FALSE ))=0,"", VLOOKUP($B56,UEMP!$H:$X,COLUMN()-1,FALSE ))</f>
        <v>8.0866880000000005</v>
      </c>
      <c r="N56" s="3">
        <f>IF(LEN(VLOOKUP($B56,UEMP!$H:$X,COLUMN()-1,FALSE ))=0,"", VLOOKUP($B56,UEMP!$H:$X,COLUMN()-1,FALSE ))</f>
        <v>5.4</v>
      </c>
      <c r="O56" s="3">
        <f>IF(LEN(VLOOKUP($B56,UEMP!$H:$X,COLUMN()-1,FALSE ))=0,"", VLOOKUP($B56,UEMP!$H:$X,COLUMN()-1,FALSE ))</f>
        <v>7.3690972222222202</v>
      </c>
      <c r="P56" s="3">
        <f>IF(LEN(VLOOKUP($B56,UEMP!$H:$X,COLUMN()-1,FALSE ))=0,"", VLOOKUP($B56,UEMP!$H:$X,COLUMN()-1,FALSE ))</f>
        <v>11.2</v>
      </c>
      <c r="Q56" s="3">
        <f>IF(LEN(VLOOKUP($B56,UEMP!$H:$X,COLUMN()-1,FALSE ))=0,"", VLOOKUP($B56,UEMP!$H:$X,COLUMN()-1,FALSE ))</f>
        <v>7.6</v>
      </c>
      <c r="R56" s="3">
        <f>IF(LEN(VLOOKUP($B56,UEMP!$H:$X,COLUMN()-1,FALSE ))=0,"", VLOOKUP($B56,UEMP!$H:$X,COLUMN()-1,FALSE ))</f>
        <v>2.8</v>
      </c>
      <c r="S56" s="6">
        <f t="shared" si="0"/>
        <v>2004</v>
      </c>
      <c r="T56">
        <f t="shared" si="1"/>
        <v>2</v>
      </c>
    </row>
    <row r="57" spans="2:20" x14ac:dyDescent="0.25">
      <c r="B57" s="5">
        <v>38077</v>
      </c>
      <c r="C57" s="3">
        <f>IF(LEN(VLOOKUP($B57,UEMP!$H:$X,COLUMN()-1,FALSE ))=0,"", VLOOKUP($B57,UEMP!$H:$X,COLUMN()-1,FALSE ))</f>
        <v>7.17678392259488</v>
      </c>
      <c r="D57" s="3">
        <f>IF(LEN(VLOOKUP($B57,UEMP!$H:$X,COLUMN()-1,FALSE ))=0,"", VLOOKUP($B57,UEMP!$H:$X,COLUMN()-1,FALSE ))</f>
        <v>8.3000000000000007</v>
      </c>
      <c r="E57" s="3">
        <f>IF(LEN(VLOOKUP($B57,UEMP!$H:$X,COLUMN()-1,FALSE ))=0,"", VLOOKUP($B57,UEMP!$H:$X,COLUMN()-1,FALSE ))</f>
        <v>5.9</v>
      </c>
      <c r="F57" s="3">
        <f>IF(LEN(VLOOKUP($B57,UEMP!$H:$X,COLUMN()-1,FALSE ))=0,"", VLOOKUP($B57,UEMP!$H:$X,COLUMN()-1,FALSE ))</f>
        <v>9.3000000000000007</v>
      </c>
      <c r="G57" s="3">
        <f>IF(LEN(VLOOKUP($B57,UEMP!$H:$X,COLUMN()-1,FALSE ))=0,"", VLOOKUP($B57,UEMP!$H:$X,COLUMN()-1,FALSE ))</f>
        <v>9.3000000000000007</v>
      </c>
      <c r="H57" s="3">
        <f>IF(LEN(VLOOKUP($B57,UEMP!$H:$X,COLUMN()-1,FALSE ))=0,"", VLOOKUP($B57,UEMP!$H:$X,COLUMN()-1,FALSE ))</f>
        <v>9.1</v>
      </c>
      <c r="I57" s="3">
        <f>IF(LEN(VLOOKUP($B57,UEMP!$H:$X,COLUMN()-1,FALSE ))=0,"", VLOOKUP($B57,UEMP!$H:$X,COLUMN()-1,FALSE ))</f>
        <v>8.5333333333333297</v>
      </c>
      <c r="J57" s="3">
        <f>IF(LEN(VLOOKUP($B57,UEMP!$H:$X,COLUMN()-1,FALSE ))=0,"", VLOOKUP($B57,UEMP!$H:$X,COLUMN()-1,FALSE ))</f>
        <v>10.4</v>
      </c>
      <c r="K57" s="3">
        <f>IF(LEN(VLOOKUP($B57,UEMP!$H:$X,COLUMN()-1,FALSE ))=0,"", VLOOKUP($B57,UEMP!$H:$X,COLUMN()-1,FALSE ))</f>
        <v>10.8072031542881</v>
      </c>
      <c r="L57" s="3">
        <f>IF(LEN(VLOOKUP($B57,UEMP!$H:$X,COLUMN()-1,FALSE ))=0,"", VLOOKUP($B57,UEMP!$H:$X,COLUMN()-1,FALSE ))</f>
        <v>5.0999999999999996</v>
      </c>
      <c r="M57" s="3">
        <f>IF(LEN(VLOOKUP($B57,UEMP!$H:$X,COLUMN()-1,FALSE ))=0,"", VLOOKUP($B57,UEMP!$H:$X,COLUMN()-1,FALSE ))</f>
        <v>8.2403949999999995</v>
      </c>
      <c r="N57" s="3">
        <f>IF(LEN(VLOOKUP($B57,UEMP!$H:$X,COLUMN()-1,FALSE ))=0,"", VLOOKUP($B57,UEMP!$H:$X,COLUMN()-1,FALSE ))</f>
        <v>5.5</v>
      </c>
      <c r="O57" s="3">
        <f>IF(LEN(VLOOKUP($B57,UEMP!$H:$X,COLUMN()-1,FALSE ))=0,"", VLOOKUP($B57,UEMP!$H:$X,COLUMN()-1,FALSE ))</f>
        <v>7.4115972222222197</v>
      </c>
      <c r="P57" s="3">
        <f>IF(LEN(VLOOKUP($B57,UEMP!$H:$X,COLUMN()-1,FALSE ))=0,"", VLOOKUP($B57,UEMP!$H:$X,COLUMN()-1,FALSE ))</f>
        <v>11.1</v>
      </c>
      <c r="Q57" s="3">
        <f>IF(LEN(VLOOKUP($B57,UEMP!$H:$X,COLUMN()-1,FALSE ))=0,"", VLOOKUP($B57,UEMP!$H:$X,COLUMN()-1,FALSE ))</f>
        <v>7.4</v>
      </c>
      <c r="R57" s="3">
        <f>IF(LEN(VLOOKUP($B57,UEMP!$H:$X,COLUMN()-1,FALSE ))=0,"", VLOOKUP($B57,UEMP!$H:$X,COLUMN()-1,FALSE ))</f>
        <v>2.8</v>
      </c>
      <c r="S57" s="6">
        <f t="shared" si="0"/>
        <v>2004</v>
      </c>
      <c r="T57">
        <f t="shared" si="1"/>
        <v>3</v>
      </c>
    </row>
    <row r="58" spans="2:20" x14ac:dyDescent="0.25">
      <c r="B58" s="5">
        <v>38107</v>
      </c>
      <c r="C58" s="3">
        <f>IF(LEN(VLOOKUP($B58,UEMP!$H:$X,COLUMN()-1,FALSE ))=0,"", VLOOKUP($B58,UEMP!$H:$X,COLUMN()-1,FALSE ))</f>
        <v>7.1680604867915099</v>
      </c>
      <c r="D58" s="3">
        <f>IF(LEN(VLOOKUP($B58,UEMP!$H:$X,COLUMN()-1,FALSE ))=0,"", VLOOKUP($B58,UEMP!$H:$X,COLUMN()-1,FALSE ))</f>
        <v>7.7</v>
      </c>
      <c r="E58" s="3">
        <f>IF(LEN(VLOOKUP($B58,UEMP!$H:$X,COLUMN()-1,FALSE ))=0,"", VLOOKUP($B58,UEMP!$H:$X,COLUMN()-1,FALSE ))</f>
        <v>6</v>
      </c>
      <c r="F58" s="3">
        <f>IF(LEN(VLOOKUP($B58,UEMP!$H:$X,COLUMN()-1,FALSE ))=0,"", VLOOKUP($B58,UEMP!$H:$X,COLUMN()-1,FALSE ))</f>
        <v>9.3000000000000007</v>
      </c>
      <c r="G58" s="3">
        <f>IF(LEN(VLOOKUP($B58,UEMP!$H:$X,COLUMN()-1,FALSE ))=0,"", VLOOKUP($B58,UEMP!$H:$X,COLUMN()-1,FALSE ))</f>
        <v>9.3000000000000007</v>
      </c>
      <c r="H58" s="3">
        <f>IF(LEN(VLOOKUP($B58,UEMP!$H:$X,COLUMN()-1,FALSE ))=0,"", VLOOKUP($B58,UEMP!$H:$X,COLUMN()-1,FALSE ))</f>
        <v>9.1</v>
      </c>
      <c r="I58" s="3">
        <f>IF(LEN(VLOOKUP($B58,UEMP!$H:$X,COLUMN()-1,FALSE ))=0,"", VLOOKUP($B58,UEMP!$H:$X,COLUMN()-1,FALSE ))</f>
        <v>8.4666666666666703</v>
      </c>
      <c r="J58" s="3">
        <f>IF(LEN(VLOOKUP($B58,UEMP!$H:$X,COLUMN()-1,FALSE ))=0,"", VLOOKUP($B58,UEMP!$H:$X,COLUMN()-1,FALSE ))</f>
        <v>10.4</v>
      </c>
      <c r="K58" s="3">
        <f>IF(LEN(VLOOKUP($B58,UEMP!$H:$X,COLUMN()-1,FALSE ))=0,"", VLOOKUP($B58,UEMP!$H:$X,COLUMN()-1,FALSE ))</f>
        <v>10.612182517835899</v>
      </c>
      <c r="L58" s="3">
        <f>IF(LEN(VLOOKUP($B58,UEMP!$H:$X,COLUMN()-1,FALSE ))=0,"", VLOOKUP($B58,UEMP!$H:$X,COLUMN()-1,FALSE ))</f>
        <v>4.8</v>
      </c>
      <c r="M58" s="3">
        <f>IF(LEN(VLOOKUP($B58,UEMP!$H:$X,COLUMN()-1,FALSE ))=0,"", VLOOKUP($B58,UEMP!$H:$X,COLUMN()-1,FALSE ))</f>
        <v>8.0445589999999996</v>
      </c>
      <c r="N58" s="3">
        <f>IF(LEN(VLOOKUP($B58,UEMP!$H:$X,COLUMN()-1,FALSE ))=0,"", VLOOKUP($B58,UEMP!$H:$X,COLUMN()-1,FALSE ))</f>
        <v>5.7</v>
      </c>
      <c r="O58" s="3">
        <f>IF(LEN(VLOOKUP($B58,UEMP!$H:$X,COLUMN()-1,FALSE ))=0,"", VLOOKUP($B58,UEMP!$H:$X,COLUMN()-1,FALSE ))</f>
        <v>7.5390972222222201</v>
      </c>
      <c r="P58" s="3">
        <f>IF(LEN(VLOOKUP($B58,UEMP!$H:$X,COLUMN()-1,FALSE ))=0,"", VLOOKUP($B58,UEMP!$H:$X,COLUMN()-1,FALSE ))</f>
        <v>11.2</v>
      </c>
      <c r="Q58" s="3">
        <f>IF(LEN(VLOOKUP($B58,UEMP!$H:$X,COLUMN()-1,FALSE ))=0,"", VLOOKUP($B58,UEMP!$H:$X,COLUMN()-1,FALSE ))</f>
        <v>7.1</v>
      </c>
      <c r="R58" s="3">
        <f>IF(LEN(VLOOKUP($B58,UEMP!$H:$X,COLUMN()-1,FALSE ))=0,"", VLOOKUP($B58,UEMP!$H:$X,COLUMN()-1,FALSE ))</f>
        <v>2.7</v>
      </c>
      <c r="S58" s="6">
        <f t="shared" si="0"/>
        <v>2004</v>
      </c>
      <c r="T58">
        <f t="shared" si="1"/>
        <v>4</v>
      </c>
    </row>
    <row r="59" spans="2:20" x14ac:dyDescent="0.25">
      <c r="B59" s="5">
        <v>38138</v>
      </c>
      <c r="C59" s="3">
        <f>IF(LEN(VLOOKUP($B59,UEMP!$H:$X,COLUMN()-1,FALSE ))=0,"", VLOOKUP($B59,UEMP!$H:$X,COLUMN()-1,FALSE ))</f>
        <v>7.0722310802229904</v>
      </c>
      <c r="D59" s="3">
        <f>IF(LEN(VLOOKUP($B59,UEMP!$H:$X,COLUMN()-1,FALSE ))=0,"", VLOOKUP($B59,UEMP!$H:$X,COLUMN()-1,FALSE ))</f>
        <v>7.6</v>
      </c>
      <c r="E59" s="3">
        <f>IF(LEN(VLOOKUP($B59,UEMP!$H:$X,COLUMN()-1,FALSE ))=0,"", VLOOKUP($B59,UEMP!$H:$X,COLUMN()-1,FALSE ))</f>
        <v>5.9</v>
      </c>
      <c r="F59" s="3">
        <f>IF(LEN(VLOOKUP($B59,UEMP!$H:$X,COLUMN()-1,FALSE ))=0,"", VLOOKUP($B59,UEMP!$H:$X,COLUMN()-1,FALSE ))</f>
        <v>9.3000000000000007</v>
      </c>
      <c r="G59" s="3">
        <f>IF(LEN(VLOOKUP($B59,UEMP!$H:$X,COLUMN()-1,FALSE ))=0,"", VLOOKUP($B59,UEMP!$H:$X,COLUMN()-1,FALSE ))</f>
        <v>9.3000000000000007</v>
      </c>
      <c r="H59" s="3">
        <f>IF(LEN(VLOOKUP($B59,UEMP!$H:$X,COLUMN()-1,FALSE ))=0,"", VLOOKUP($B59,UEMP!$H:$X,COLUMN()-1,FALSE ))</f>
        <v>9.1</v>
      </c>
      <c r="I59" s="3">
        <f>IF(LEN(VLOOKUP($B59,UEMP!$H:$X,COLUMN()-1,FALSE ))=0,"", VLOOKUP($B59,UEMP!$H:$X,COLUMN()-1,FALSE ))</f>
        <v>8.4</v>
      </c>
      <c r="J59" s="3">
        <f>IF(LEN(VLOOKUP($B59,UEMP!$H:$X,COLUMN()-1,FALSE ))=0,"", VLOOKUP($B59,UEMP!$H:$X,COLUMN()-1,FALSE ))</f>
        <v>10.5</v>
      </c>
      <c r="K59" s="3">
        <f>IF(LEN(VLOOKUP($B59,UEMP!$H:$X,COLUMN()-1,FALSE ))=0,"", VLOOKUP($B59,UEMP!$H:$X,COLUMN()-1,FALSE ))</f>
        <v>10.5877378085539</v>
      </c>
      <c r="L59" s="3">
        <f>IF(LEN(VLOOKUP($B59,UEMP!$H:$X,COLUMN()-1,FALSE ))=0,"", VLOOKUP($B59,UEMP!$H:$X,COLUMN()-1,FALSE ))</f>
        <v>4.7</v>
      </c>
      <c r="M59" s="3">
        <f>IF(LEN(VLOOKUP($B59,UEMP!$H:$X,COLUMN()-1,FALSE ))=0,"", VLOOKUP($B59,UEMP!$H:$X,COLUMN()-1,FALSE ))</f>
        <v>8.122344</v>
      </c>
      <c r="N59" s="3">
        <f>IF(LEN(VLOOKUP($B59,UEMP!$H:$X,COLUMN()-1,FALSE ))=0,"", VLOOKUP($B59,UEMP!$H:$X,COLUMN()-1,FALSE ))</f>
        <v>5.8</v>
      </c>
      <c r="O59" s="3">
        <f>IF(LEN(VLOOKUP($B59,UEMP!$H:$X,COLUMN()-1,FALSE ))=0,"", VLOOKUP($B59,UEMP!$H:$X,COLUMN()-1,FALSE ))</f>
        <v>7.7482638888888902</v>
      </c>
      <c r="P59" s="3">
        <f>IF(LEN(VLOOKUP($B59,UEMP!$H:$X,COLUMN()-1,FALSE ))=0,"", VLOOKUP($B59,UEMP!$H:$X,COLUMN()-1,FALSE ))</f>
        <v>11.2</v>
      </c>
      <c r="Q59" s="3">
        <f>IF(LEN(VLOOKUP($B59,UEMP!$H:$X,COLUMN()-1,FALSE ))=0,"", VLOOKUP($B59,UEMP!$H:$X,COLUMN()-1,FALSE ))</f>
        <v>7.6</v>
      </c>
      <c r="R59" s="3">
        <f>IF(LEN(VLOOKUP($B59,UEMP!$H:$X,COLUMN()-1,FALSE ))=0,"", VLOOKUP($B59,UEMP!$H:$X,COLUMN()-1,FALSE ))</f>
        <v>2.7</v>
      </c>
      <c r="S59" s="6">
        <f t="shared" si="0"/>
        <v>2004</v>
      </c>
      <c r="T59">
        <f t="shared" si="1"/>
        <v>5</v>
      </c>
    </row>
    <row r="60" spans="2:20" x14ac:dyDescent="0.25">
      <c r="B60" s="5">
        <v>38168</v>
      </c>
      <c r="C60" s="3">
        <f>IF(LEN(VLOOKUP($B60,UEMP!$H:$X,COLUMN()-1,FALSE ))=0,"", VLOOKUP($B60,UEMP!$H:$X,COLUMN()-1,FALSE ))</f>
        <v>7.0941324204512899</v>
      </c>
      <c r="D60" s="3">
        <f>IF(LEN(VLOOKUP($B60,UEMP!$H:$X,COLUMN()-1,FALSE ))=0,"", VLOOKUP($B60,UEMP!$H:$X,COLUMN()-1,FALSE ))</f>
        <v>8</v>
      </c>
      <c r="E60" s="3">
        <f>IF(LEN(VLOOKUP($B60,UEMP!$H:$X,COLUMN()-1,FALSE ))=0,"", VLOOKUP($B60,UEMP!$H:$X,COLUMN()-1,FALSE ))</f>
        <v>5.8</v>
      </c>
      <c r="F60" s="3">
        <f>IF(LEN(VLOOKUP($B60,UEMP!$H:$X,COLUMN()-1,FALSE ))=0,"", VLOOKUP($B60,UEMP!$H:$X,COLUMN()-1,FALSE ))</f>
        <v>9.1999999999999993</v>
      </c>
      <c r="G60" s="3">
        <f>IF(LEN(VLOOKUP($B60,UEMP!$H:$X,COLUMN()-1,FALSE ))=0,"", VLOOKUP($B60,UEMP!$H:$X,COLUMN()-1,FALSE ))</f>
        <v>9.1999999999999993</v>
      </c>
      <c r="H60" s="3">
        <f>IF(LEN(VLOOKUP($B60,UEMP!$H:$X,COLUMN()-1,FALSE ))=0,"", VLOOKUP($B60,UEMP!$H:$X,COLUMN()-1,FALSE ))</f>
        <v>9</v>
      </c>
      <c r="I60" s="3">
        <f>IF(LEN(VLOOKUP($B60,UEMP!$H:$X,COLUMN()-1,FALSE ))=0,"", VLOOKUP($B60,UEMP!$H:$X,COLUMN()-1,FALSE ))</f>
        <v>8.43333333333333</v>
      </c>
      <c r="J60" s="3">
        <f>IF(LEN(VLOOKUP($B60,UEMP!$H:$X,COLUMN()-1,FALSE ))=0,"", VLOOKUP($B60,UEMP!$H:$X,COLUMN()-1,FALSE ))</f>
        <v>10.5</v>
      </c>
      <c r="K60" s="3">
        <f>IF(LEN(VLOOKUP($B60,UEMP!$H:$X,COLUMN()-1,FALSE ))=0,"", VLOOKUP($B60,UEMP!$H:$X,COLUMN()-1,FALSE ))</f>
        <v>10.4971951752525</v>
      </c>
      <c r="L60" s="3">
        <f>IF(LEN(VLOOKUP($B60,UEMP!$H:$X,COLUMN()-1,FALSE ))=0,"", VLOOKUP($B60,UEMP!$H:$X,COLUMN()-1,FALSE ))</f>
        <v>4.5</v>
      </c>
      <c r="M60" s="3">
        <f>IF(LEN(VLOOKUP($B60,UEMP!$H:$X,COLUMN()-1,FALSE ))=0,"", VLOOKUP($B60,UEMP!$H:$X,COLUMN()-1,FALSE ))</f>
        <v>7.8649129999999996</v>
      </c>
      <c r="N60" s="3">
        <f>IF(LEN(VLOOKUP($B60,UEMP!$H:$X,COLUMN()-1,FALSE ))=0,"", VLOOKUP($B60,UEMP!$H:$X,COLUMN()-1,FALSE ))</f>
        <v>5.8</v>
      </c>
      <c r="O60" s="3">
        <f>IF(LEN(VLOOKUP($B60,UEMP!$H:$X,COLUMN()-1,FALSE ))=0,"", VLOOKUP($B60,UEMP!$H:$X,COLUMN()-1,FALSE ))</f>
        <v>7.8174305555555597</v>
      </c>
      <c r="P60" s="3">
        <f>IF(LEN(VLOOKUP($B60,UEMP!$H:$X,COLUMN()-1,FALSE ))=0,"", VLOOKUP($B60,UEMP!$H:$X,COLUMN()-1,FALSE ))</f>
        <v>11.2</v>
      </c>
      <c r="Q60" s="3">
        <f>IF(LEN(VLOOKUP($B60,UEMP!$H:$X,COLUMN()-1,FALSE ))=0,"", VLOOKUP($B60,UEMP!$H:$X,COLUMN()-1,FALSE ))</f>
        <v>7.4</v>
      </c>
      <c r="R60" s="3">
        <f>IF(LEN(VLOOKUP($B60,UEMP!$H:$X,COLUMN()-1,FALSE ))=0,"", VLOOKUP($B60,UEMP!$H:$X,COLUMN()-1,FALSE ))</f>
        <v>2.7</v>
      </c>
      <c r="S60" s="6">
        <f t="shared" si="0"/>
        <v>2004</v>
      </c>
      <c r="T60">
        <f t="shared" si="1"/>
        <v>6</v>
      </c>
    </row>
    <row r="61" spans="2:20" x14ac:dyDescent="0.25">
      <c r="B61" s="5">
        <v>38199</v>
      </c>
      <c r="C61" s="3">
        <f>IF(LEN(VLOOKUP($B61,UEMP!$H:$X,COLUMN()-1,FALSE ))=0,"", VLOOKUP($B61,UEMP!$H:$X,COLUMN()-1,FALSE ))</f>
        <v>7.0425301834803404</v>
      </c>
      <c r="D61" s="3">
        <f>IF(LEN(VLOOKUP($B61,UEMP!$H:$X,COLUMN()-1,FALSE ))=0,"", VLOOKUP($B61,UEMP!$H:$X,COLUMN()-1,FALSE ))</f>
        <v>8.6</v>
      </c>
      <c r="E61" s="3">
        <f>IF(LEN(VLOOKUP($B61,UEMP!$H:$X,COLUMN()-1,FALSE ))=0,"", VLOOKUP($B61,UEMP!$H:$X,COLUMN()-1,FALSE ))</f>
        <v>5.8</v>
      </c>
      <c r="F61" s="3">
        <f>IF(LEN(VLOOKUP($B61,UEMP!$H:$X,COLUMN()-1,FALSE ))=0,"", VLOOKUP($B61,UEMP!$H:$X,COLUMN()-1,FALSE ))</f>
        <v>9.1999999999999993</v>
      </c>
      <c r="G61" s="3">
        <f>IF(LEN(VLOOKUP($B61,UEMP!$H:$X,COLUMN()-1,FALSE ))=0,"", VLOOKUP($B61,UEMP!$H:$X,COLUMN()-1,FALSE ))</f>
        <v>9.1999999999999993</v>
      </c>
      <c r="H61" s="3">
        <f>IF(LEN(VLOOKUP($B61,UEMP!$H:$X,COLUMN()-1,FALSE ))=0,"", VLOOKUP($B61,UEMP!$H:$X,COLUMN()-1,FALSE ))</f>
        <v>8.8000000000000007</v>
      </c>
      <c r="I61" s="3">
        <f>IF(LEN(VLOOKUP($B61,UEMP!$H:$X,COLUMN()-1,FALSE ))=0,"", VLOOKUP($B61,UEMP!$H:$X,COLUMN()-1,FALSE ))</f>
        <v>8.4666666666666703</v>
      </c>
      <c r="J61" s="3">
        <f>IF(LEN(VLOOKUP($B61,UEMP!$H:$X,COLUMN()-1,FALSE ))=0,"", VLOOKUP($B61,UEMP!$H:$X,COLUMN()-1,FALSE ))</f>
        <v>10.6</v>
      </c>
      <c r="K61" s="3">
        <f>IF(LEN(VLOOKUP($B61,UEMP!$H:$X,COLUMN()-1,FALSE ))=0,"", VLOOKUP($B61,UEMP!$H:$X,COLUMN()-1,FALSE ))</f>
        <v>10.493377103339601</v>
      </c>
      <c r="L61" s="3">
        <f>IF(LEN(VLOOKUP($B61,UEMP!$H:$X,COLUMN()-1,FALSE ))=0,"", VLOOKUP($B61,UEMP!$H:$X,COLUMN()-1,FALSE ))</f>
        <v>4.5</v>
      </c>
      <c r="M61" s="3">
        <f>IF(LEN(VLOOKUP($B61,UEMP!$H:$X,COLUMN()-1,FALSE ))=0,"", VLOOKUP($B61,UEMP!$H:$X,COLUMN()-1,FALSE ))</f>
        <v>7.8118509999999999</v>
      </c>
      <c r="N61" s="3">
        <f>IF(LEN(VLOOKUP($B61,UEMP!$H:$X,COLUMN()-1,FALSE ))=0,"", VLOOKUP($B61,UEMP!$H:$X,COLUMN()-1,FALSE ))</f>
        <v>5.7</v>
      </c>
      <c r="O61" s="3">
        <f>IF(LEN(VLOOKUP($B61,UEMP!$H:$X,COLUMN()-1,FALSE ))=0,"", VLOOKUP($B61,UEMP!$H:$X,COLUMN()-1,FALSE ))</f>
        <v>7.7649305555555603</v>
      </c>
      <c r="P61" s="3">
        <f>IF(LEN(VLOOKUP($B61,UEMP!$H:$X,COLUMN()-1,FALSE ))=0,"", VLOOKUP($B61,UEMP!$H:$X,COLUMN()-1,FALSE ))</f>
        <v>11</v>
      </c>
      <c r="Q61" s="3">
        <f>IF(LEN(VLOOKUP($B61,UEMP!$H:$X,COLUMN()-1,FALSE ))=0,"", VLOOKUP($B61,UEMP!$H:$X,COLUMN()-1,FALSE ))</f>
        <v>7.2</v>
      </c>
      <c r="R61" s="3">
        <f>IF(LEN(VLOOKUP($B61,UEMP!$H:$X,COLUMN()-1,FALSE ))=0,"", VLOOKUP($B61,UEMP!$H:$X,COLUMN()-1,FALSE ))</f>
        <v>2.6</v>
      </c>
      <c r="S61" s="6">
        <f t="shared" si="0"/>
        <v>2004</v>
      </c>
      <c r="T61">
        <f t="shared" si="1"/>
        <v>7</v>
      </c>
    </row>
    <row r="62" spans="2:20" x14ac:dyDescent="0.25">
      <c r="B62" s="5">
        <v>38230</v>
      </c>
      <c r="C62" s="3">
        <f>IF(LEN(VLOOKUP($B62,UEMP!$H:$X,COLUMN()-1,FALSE ))=0,"", VLOOKUP($B62,UEMP!$H:$X,COLUMN()-1,FALSE ))</f>
        <v>7.0448259098351702</v>
      </c>
      <c r="D62" s="3">
        <f>IF(LEN(VLOOKUP($B62,UEMP!$H:$X,COLUMN()-1,FALSE ))=0,"", VLOOKUP($B62,UEMP!$H:$X,COLUMN()-1,FALSE ))</f>
        <v>9</v>
      </c>
      <c r="E62" s="3">
        <f>IF(LEN(VLOOKUP($B62,UEMP!$H:$X,COLUMN()-1,FALSE ))=0,"", VLOOKUP($B62,UEMP!$H:$X,COLUMN()-1,FALSE ))</f>
        <v>5.7</v>
      </c>
      <c r="F62" s="3">
        <f>IF(LEN(VLOOKUP($B62,UEMP!$H:$X,COLUMN()-1,FALSE ))=0,"", VLOOKUP($B62,UEMP!$H:$X,COLUMN()-1,FALSE ))</f>
        <v>9.1999999999999993</v>
      </c>
      <c r="G62" s="3">
        <f>IF(LEN(VLOOKUP($B62,UEMP!$H:$X,COLUMN()-1,FALSE ))=0,"", VLOOKUP($B62,UEMP!$H:$X,COLUMN()-1,FALSE ))</f>
        <v>9.1999999999999993</v>
      </c>
      <c r="H62" s="3">
        <f>IF(LEN(VLOOKUP($B62,UEMP!$H:$X,COLUMN()-1,FALSE ))=0,"", VLOOKUP($B62,UEMP!$H:$X,COLUMN()-1,FALSE ))</f>
        <v>8.6999999999999993</v>
      </c>
      <c r="I62" s="3">
        <f>IF(LEN(VLOOKUP($B62,UEMP!$H:$X,COLUMN()-1,FALSE ))=0,"", VLOOKUP($B62,UEMP!$H:$X,COLUMN()-1,FALSE ))</f>
        <v>8.5</v>
      </c>
      <c r="J62" s="3">
        <f>IF(LEN(VLOOKUP($B62,UEMP!$H:$X,COLUMN()-1,FALSE ))=0,"", VLOOKUP($B62,UEMP!$H:$X,COLUMN()-1,FALSE ))</f>
        <v>10.6</v>
      </c>
      <c r="K62" s="3">
        <f>IF(LEN(VLOOKUP($B62,UEMP!$H:$X,COLUMN()-1,FALSE ))=0,"", VLOOKUP($B62,UEMP!$H:$X,COLUMN()-1,FALSE ))</f>
        <v>10.441166313336399</v>
      </c>
      <c r="L62" s="3">
        <f>IF(LEN(VLOOKUP($B62,UEMP!$H:$X,COLUMN()-1,FALSE ))=0,"", VLOOKUP($B62,UEMP!$H:$X,COLUMN()-1,FALSE ))</f>
        <v>4.5</v>
      </c>
      <c r="M62" s="3">
        <f>IF(LEN(VLOOKUP($B62,UEMP!$H:$X,COLUMN()-1,FALSE ))=0,"", VLOOKUP($B62,UEMP!$H:$X,COLUMN()-1,FALSE ))</f>
        <v>7.7065970000000004</v>
      </c>
      <c r="N62" s="3">
        <f>IF(LEN(VLOOKUP($B62,UEMP!$H:$X,COLUMN()-1,FALSE ))=0,"", VLOOKUP($B62,UEMP!$H:$X,COLUMN()-1,FALSE ))</f>
        <v>5.6</v>
      </c>
      <c r="O62" s="3">
        <f>IF(LEN(VLOOKUP($B62,UEMP!$H:$X,COLUMN()-1,FALSE ))=0,"", VLOOKUP($B62,UEMP!$H:$X,COLUMN()-1,FALSE ))</f>
        <v>8.0924305555555591</v>
      </c>
      <c r="P62" s="3">
        <f>IF(LEN(VLOOKUP($B62,UEMP!$H:$X,COLUMN()-1,FALSE ))=0,"", VLOOKUP($B62,UEMP!$H:$X,COLUMN()-1,FALSE ))</f>
        <v>11</v>
      </c>
      <c r="Q62" s="3">
        <f>IF(LEN(VLOOKUP($B62,UEMP!$H:$X,COLUMN()-1,FALSE ))=0,"", VLOOKUP($B62,UEMP!$H:$X,COLUMN()-1,FALSE ))</f>
        <v>7.3</v>
      </c>
      <c r="R62" s="3">
        <f>IF(LEN(VLOOKUP($B62,UEMP!$H:$X,COLUMN()-1,FALSE ))=0,"", VLOOKUP($B62,UEMP!$H:$X,COLUMN()-1,FALSE ))</f>
        <v>2.6</v>
      </c>
      <c r="S62" s="6">
        <f t="shared" si="0"/>
        <v>2004</v>
      </c>
      <c r="T62">
        <f t="shared" si="1"/>
        <v>8</v>
      </c>
    </row>
    <row r="63" spans="2:20" x14ac:dyDescent="0.25">
      <c r="B63" s="5">
        <v>38260</v>
      </c>
      <c r="C63" s="3">
        <f>IF(LEN(VLOOKUP($B63,UEMP!$H:$X,COLUMN()-1,FALSE ))=0,"", VLOOKUP($B63,UEMP!$H:$X,COLUMN()-1,FALSE ))</f>
        <v>7.0549457520355903</v>
      </c>
      <c r="D63" s="3">
        <f>IF(LEN(VLOOKUP($B63,UEMP!$H:$X,COLUMN()-1,FALSE ))=0,"", VLOOKUP($B63,UEMP!$H:$X,COLUMN()-1,FALSE ))</f>
        <v>9</v>
      </c>
      <c r="E63" s="3">
        <f>IF(LEN(VLOOKUP($B63,UEMP!$H:$X,COLUMN()-1,FALSE ))=0,"", VLOOKUP($B63,UEMP!$H:$X,COLUMN()-1,FALSE ))</f>
        <v>5.7</v>
      </c>
      <c r="F63" s="3">
        <f>IF(LEN(VLOOKUP($B63,UEMP!$H:$X,COLUMN()-1,FALSE ))=0,"", VLOOKUP($B63,UEMP!$H:$X,COLUMN()-1,FALSE ))</f>
        <v>9.3000000000000007</v>
      </c>
      <c r="G63" s="3">
        <f>IF(LEN(VLOOKUP($B63,UEMP!$H:$X,COLUMN()-1,FALSE ))=0,"", VLOOKUP($B63,UEMP!$H:$X,COLUMN()-1,FALSE ))</f>
        <v>9.1999999999999993</v>
      </c>
      <c r="H63" s="3">
        <f>IF(LEN(VLOOKUP($B63,UEMP!$H:$X,COLUMN()-1,FALSE ))=0,"", VLOOKUP($B63,UEMP!$H:$X,COLUMN()-1,FALSE ))</f>
        <v>8.6</v>
      </c>
      <c r="I63" s="3">
        <f>IF(LEN(VLOOKUP($B63,UEMP!$H:$X,COLUMN()-1,FALSE ))=0,"", VLOOKUP($B63,UEMP!$H:$X,COLUMN()-1,FALSE ))</f>
        <v>8.5</v>
      </c>
      <c r="J63" s="3">
        <f>IF(LEN(VLOOKUP($B63,UEMP!$H:$X,COLUMN()-1,FALSE ))=0,"", VLOOKUP($B63,UEMP!$H:$X,COLUMN()-1,FALSE ))</f>
        <v>10.7</v>
      </c>
      <c r="K63" s="3">
        <f>IF(LEN(VLOOKUP($B63,UEMP!$H:$X,COLUMN()-1,FALSE ))=0,"", VLOOKUP($B63,UEMP!$H:$X,COLUMN()-1,FALSE ))</f>
        <v>10.3847540716857</v>
      </c>
      <c r="L63" s="3">
        <f>IF(LEN(VLOOKUP($B63,UEMP!$H:$X,COLUMN()-1,FALSE ))=0,"", VLOOKUP($B63,UEMP!$H:$X,COLUMN()-1,FALSE ))</f>
        <v>4.5999999999999996</v>
      </c>
      <c r="M63" s="3">
        <f>IF(LEN(VLOOKUP($B63,UEMP!$H:$X,COLUMN()-1,FALSE ))=0,"", VLOOKUP($B63,UEMP!$H:$X,COLUMN()-1,FALSE ))</f>
        <v>7.8435620000000004</v>
      </c>
      <c r="N63" s="3">
        <f>IF(LEN(VLOOKUP($B63,UEMP!$H:$X,COLUMN()-1,FALSE ))=0,"", VLOOKUP($B63,UEMP!$H:$X,COLUMN()-1,FALSE ))</f>
        <v>5.7</v>
      </c>
      <c r="O63" s="3">
        <f>IF(LEN(VLOOKUP($B63,UEMP!$H:$X,COLUMN()-1,FALSE ))=0,"", VLOOKUP($B63,UEMP!$H:$X,COLUMN()-1,FALSE ))</f>
        <v>8.0390972222222192</v>
      </c>
      <c r="P63" s="3">
        <f>IF(LEN(VLOOKUP($B63,UEMP!$H:$X,COLUMN()-1,FALSE ))=0,"", VLOOKUP($B63,UEMP!$H:$X,COLUMN()-1,FALSE ))</f>
        <v>10.9</v>
      </c>
      <c r="Q63" s="3">
        <f>IF(LEN(VLOOKUP($B63,UEMP!$H:$X,COLUMN()-1,FALSE ))=0,"", VLOOKUP($B63,UEMP!$H:$X,COLUMN()-1,FALSE ))</f>
        <v>7.8</v>
      </c>
      <c r="R63" s="3">
        <f>IF(LEN(VLOOKUP($B63,UEMP!$H:$X,COLUMN()-1,FALSE ))=0,"", VLOOKUP($B63,UEMP!$H:$X,COLUMN()-1,FALSE ))</f>
        <v>2.6</v>
      </c>
      <c r="S63" s="6">
        <f t="shared" si="0"/>
        <v>2004</v>
      </c>
      <c r="T63">
        <f t="shared" si="1"/>
        <v>9</v>
      </c>
    </row>
    <row r="64" spans="2:20" x14ac:dyDescent="0.25">
      <c r="B64" s="5">
        <v>38291</v>
      </c>
      <c r="C64" s="3">
        <f>IF(LEN(VLOOKUP($B64,UEMP!$H:$X,COLUMN()-1,FALSE ))=0,"", VLOOKUP($B64,UEMP!$H:$X,COLUMN()-1,FALSE ))</f>
        <v>7.0617386707897598</v>
      </c>
      <c r="D64" s="3">
        <f>IF(LEN(VLOOKUP($B64,UEMP!$H:$X,COLUMN()-1,FALSE ))=0,"", VLOOKUP($B64,UEMP!$H:$X,COLUMN()-1,FALSE ))</f>
        <v>8.6</v>
      </c>
      <c r="E64" s="3">
        <f>IF(LEN(VLOOKUP($B64,UEMP!$H:$X,COLUMN()-1,FALSE ))=0,"", VLOOKUP($B64,UEMP!$H:$X,COLUMN()-1,FALSE ))</f>
        <v>5.7</v>
      </c>
      <c r="F64" s="3">
        <f>IF(LEN(VLOOKUP($B64,UEMP!$H:$X,COLUMN()-1,FALSE ))=0,"", VLOOKUP($B64,UEMP!$H:$X,COLUMN()-1,FALSE ))</f>
        <v>9.3000000000000007</v>
      </c>
      <c r="G64" s="3">
        <f>IF(LEN(VLOOKUP($B64,UEMP!$H:$X,COLUMN()-1,FALSE ))=0,"", VLOOKUP($B64,UEMP!$H:$X,COLUMN()-1,FALSE ))</f>
        <v>9.1999999999999993</v>
      </c>
      <c r="H64" s="3">
        <f>IF(LEN(VLOOKUP($B64,UEMP!$H:$X,COLUMN()-1,FALSE ))=0,"", VLOOKUP($B64,UEMP!$H:$X,COLUMN()-1,FALSE ))</f>
        <v>8.6</v>
      </c>
      <c r="I64" s="3">
        <f>IF(LEN(VLOOKUP($B64,UEMP!$H:$X,COLUMN()-1,FALSE ))=0,"", VLOOKUP($B64,UEMP!$H:$X,COLUMN()-1,FALSE ))</f>
        <v>8.5</v>
      </c>
      <c r="J64" s="3">
        <f>IF(LEN(VLOOKUP($B64,UEMP!$H:$X,COLUMN()-1,FALSE ))=0,"", VLOOKUP($B64,UEMP!$H:$X,COLUMN()-1,FALSE ))</f>
        <v>10.7</v>
      </c>
      <c r="K64" s="3">
        <f>IF(LEN(VLOOKUP($B64,UEMP!$H:$X,COLUMN()-1,FALSE ))=0,"", VLOOKUP($B64,UEMP!$H:$X,COLUMN()-1,FALSE ))</f>
        <v>10.372922530697201</v>
      </c>
      <c r="L64" s="3">
        <f>IF(LEN(VLOOKUP($B64,UEMP!$H:$X,COLUMN()-1,FALSE ))=0,"", VLOOKUP($B64,UEMP!$H:$X,COLUMN()-1,FALSE ))</f>
        <v>4.7</v>
      </c>
      <c r="M64" s="3">
        <f>IF(LEN(VLOOKUP($B64,UEMP!$H:$X,COLUMN()-1,FALSE ))=0,"", VLOOKUP($B64,UEMP!$H:$X,COLUMN()-1,FALSE ))</f>
        <v>7.8363579999999997</v>
      </c>
      <c r="N64" s="3">
        <f>IF(LEN(VLOOKUP($B64,UEMP!$H:$X,COLUMN()-1,FALSE ))=0,"", VLOOKUP($B64,UEMP!$H:$X,COLUMN()-1,FALSE ))</f>
        <v>5.7</v>
      </c>
      <c r="O64" s="3">
        <f>IF(LEN(VLOOKUP($B64,UEMP!$H:$X,COLUMN()-1,FALSE ))=0,"", VLOOKUP($B64,UEMP!$H:$X,COLUMN()-1,FALSE ))</f>
        <v>7.9240972222222199</v>
      </c>
      <c r="P64" s="3">
        <f>IF(LEN(VLOOKUP($B64,UEMP!$H:$X,COLUMN()-1,FALSE ))=0,"", VLOOKUP($B64,UEMP!$H:$X,COLUMN()-1,FALSE ))</f>
        <v>10.7</v>
      </c>
      <c r="Q64" s="3">
        <f>IF(LEN(VLOOKUP($B64,UEMP!$H:$X,COLUMN()-1,FALSE ))=0,"", VLOOKUP($B64,UEMP!$H:$X,COLUMN()-1,FALSE ))</f>
        <v>7.1</v>
      </c>
      <c r="R64" s="3">
        <f>IF(LEN(VLOOKUP($B64,UEMP!$H:$X,COLUMN()-1,FALSE ))=0,"", VLOOKUP($B64,UEMP!$H:$X,COLUMN()-1,FALSE ))</f>
        <v>2.6</v>
      </c>
      <c r="S64" s="6">
        <f t="shared" si="0"/>
        <v>2004</v>
      </c>
      <c r="T64">
        <f t="shared" si="1"/>
        <v>10</v>
      </c>
    </row>
    <row r="65" spans="2:20" x14ac:dyDescent="0.25">
      <c r="B65" s="5">
        <v>38321</v>
      </c>
      <c r="C65" s="3">
        <f>IF(LEN(VLOOKUP($B65,UEMP!$H:$X,COLUMN()-1,FALSE ))=0,"", VLOOKUP($B65,UEMP!$H:$X,COLUMN()-1,FALSE ))</f>
        <v>7.0753649145154798</v>
      </c>
      <c r="D65" s="3">
        <f>IF(LEN(VLOOKUP($B65,UEMP!$H:$X,COLUMN()-1,FALSE ))=0,"", VLOOKUP($B65,UEMP!$H:$X,COLUMN()-1,FALSE ))</f>
        <v>8.3000000000000007</v>
      </c>
      <c r="E65" s="3">
        <f>IF(LEN(VLOOKUP($B65,UEMP!$H:$X,COLUMN()-1,FALSE ))=0,"", VLOOKUP($B65,UEMP!$H:$X,COLUMN()-1,FALSE ))</f>
        <v>5.7</v>
      </c>
      <c r="F65" s="3">
        <f>IF(LEN(VLOOKUP($B65,UEMP!$H:$X,COLUMN()-1,FALSE ))=0,"", VLOOKUP($B65,UEMP!$H:$X,COLUMN()-1,FALSE ))</f>
        <v>9.3000000000000007</v>
      </c>
      <c r="G65" s="3">
        <f>IF(LEN(VLOOKUP($B65,UEMP!$H:$X,COLUMN()-1,FALSE ))=0,"", VLOOKUP($B65,UEMP!$H:$X,COLUMN()-1,FALSE ))</f>
        <v>9.1999999999999993</v>
      </c>
      <c r="H65" s="3">
        <f>IF(LEN(VLOOKUP($B65,UEMP!$H:$X,COLUMN()-1,FALSE ))=0,"", VLOOKUP($B65,UEMP!$H:$X,COLUMN()-1,FALSE ))</f>
        <v>8.6</v>
      </c>
      <c r="I65" s="3">
        <f>IF(LEN(VLOOKUP($B65,UEMP!$H:$X,COLUMN()-1,FALSE ))=0,"", VLOOKUP($B65,UEMP!$H:$X,COLUMN()-1,FALSE ))</f>
        <v>8.5</v>
      </c>
      <c r="J65" s="3">
        <f>IF(LEN(VLOOKUP($B65,UEMP!$H:$X,COLUMN()-1,FALSE ))=0,"", VLOOKUP($B65,UEMP!$H:$X,COLUMN()-1,FALSE ))</f>
        <v>10.8</v>
      </c>
      <c r="K65" s="3">
        <f>IF(LEN(VLOOKUP($B65,UEMP!$H:$X,COLUMN()-1,FALSE ))=0,"", VLOOKUP($B65,UEMP!$H:$X,COLUMN()-1,FALSE ))</f>
        <v>10.417751391110899</v>
      </c>
      <c r="L65" s="3">
        <f>IF(LEN(VLOOKUP($B65,UEMP!$H:$X,COLUMN()-1,FALSE ))=0,"", VLOOKUP($B65,UEMP!$H:$X,COLUMN()-1,FALSE ))</f>
        <v>4.7</v>
      </c>
      <c r="M65" s="3">
        <f>IF(LEN(VLOOKUP($B65,UEMP!$H:$X,COLUMN()-1,FALSE ))=0,"", VLOOKUP($B65,UEMP!$H:$X,COLUMN()-1,FALSE ))</f>
        <v>7.9886980000000003</v>
      </c>
      <c r="N65" s="3">
        <f>IF(LEN(VLOOKUP($B65,UEMP!$H:$X,COLUMN()-1,FALSE ))=0,"", VLOOKUP($B65,UEMP!$H:$X,COLUMN()-1,FALSE ))</f>
        <v>5.7</v>
      </c>
      <c r="O65" s="3">
        <f>IF(LEN(VLOOKUP($B65,UEMP!$H:$X,COLUMN()-1,FALSE ))=0,"", VLOOKUP($B65,UEMP!$H:$X,COLUMN()-1,FALSE ))</f>
        <v>7.9849305555555601</v>
      </c>
      <c r="P65" s="3">
        <f>IF(LEN(VLOOKUP($B65,UEMP!$H:$X,COLUMN()-1,FALSE ))=0,"", VLOOKUP($B65,UEMP!$H:$X,COLUMN()-1,FALSE ))</f>
        <v>10.6</v>
      </c>
      <c r="Q65" s="3">
        <f>IF(LEN(VLOOKUP($B65,UEMP!$H:$X,COLUMN()-1,FALSE ))=0,"", VLOOKUP($B65,UEMP!$H:$X,COLUMN()-1,FALSE ))</f>
        <v>7.5</v>
      </c>
      <c r="R65" s="3">
        <f>IF(LEN(VLOOKUP($B65,UEMP!$H:$X,COLUMN()-1,FALSE ))=0,"", VLOOKUP($B65,UEMP!$H:$X,COLUMN()-1,FALSE ))</f>
        <v>2.6</v>
      </c>
      <c r="S65" s="6">
        <f t="shared" si="0"/>
        <v>2004</v>
      </c>
      <c r="T65">
        <f t="shared" si="1"/>
        <v>11</v>
      </c>
    </row>
    <row r="66" spans="2:20" x14ac:dyDescent="0.25">
      <c r="B66" s="5">
        <v>38352</v>
      </c>
      <c r="C66" s="3">
        <f>IF(LEN(VLOOKUP($B66,UEMP!$H:$X,COLUMN()-1,FALSE ))=0,"", VLOOKUP($B66,UEMP!$H:$X,COLUMN()-1,FALSE ))</f>
        <v>7.1257187204026602</v>
      </c>
      <c r="D66" s="3">
        <f>IF(LEN(VLOOKUP($B66,UEMP!$H:$X,COLUMN()-1,FALSE ))=0,"", VLOOKUP($B66,UEMP!$H:$X,COLUMN()-1,FALSE ))</f>
        <v>8.1999999999999993</v>
      </c>
      <c r="E66" s="3">
        <f>IF(LEN(VLOOKUP($B66,UEMP!$H:$X,COLUMN()-1,FALSE ))=0,"", VLOOKUP($B66,UEMP!$H:$X,COLUMN()-1,FALSE ))</f>
        <v>5.7</v>
      </c>
      <c r="F66" s="3">
        <f>IF(LEN(VLOOKUP($B66,UEMP!$H:$X,COLUMN()-1,FALSE ))=0,"", VLOOKUP($B66,UEMP!$H:$X,COLUMN()-1,FALSE ))</f>
        <v>9.1999999999999993</v>
      </c>
      <c r="G66" s="3">
        <f>IF(LEN(VLOOKUP($B66,UEMP!$H:$X,COLUMN()-1,FALSE ))=0,"", VLOOKUP($B66,UEMP!$H:$X,COLUMN()-1,FALSE ))</f>
        <v>9.1</v>
      </c>
      <c r="H66" s="3">
        <f>IF(LEN(VLOOKUP($B66,UEMP!$H:$X,COLUMN()-1,FALSE ))=0,"", VLOOKUP($B66,UEMP!$H:$X,COLUMN()-1,FALSE ))</f>
        <v>8.6999999999999993</v>
      </c>
      <c r="I66" s="3">
        <f>IF(LEN(VLOOKUP($B66,UEMP!$H:$X,COLUMN()-1,FALSE ))=0,"", VLOOKUP($B66,UEMP!$H:$X,COLUMN()-1,FALSE ))</f>
        <v>8.43333333333333</v>
      </c>
      <c r="J66" s="3">
        <f>IF(LEN(VLOOKUP($B66,UEMP!$H:$X,COLUMN()-1,FALSE ))=0,"", VLOOKUP($B66,UEMP!$H:$X,COLUMN()-1,FALSE ))</f>
        <v>10.9</v>
      </c>
      <c r="K66" s="3">
        <f>IF(LEN(VLOOKUP($B66,UEMP!$H:$X,COLUMN()-1,FALSE ))=0,"", VLOOKUP($B66,UEMP!$H:$X,COLUMN()-1,FALSE ))</f>
        <v>10.3316864454026</v>
      </c>
      <c r="L66" s="3">
        <f>IF(LEN(VLOOKUP($B66,UEMP!$H:$X,COLUMN()-1,FALSE ))=0,"", VLOOKUP($B66,UEMP!$H:$X,COLUMN()-1,FALSE ))</f>
        <v>4.7</v>
      </c>
      <c r="M66" s="3">
        <f>IF(LEN(VLOOKUP($B66,UEMP!$H:$X,COLUMN()-1,FALSE ))=0,"", VLOOKUP($B66,UEMP!$H:$X,COLUMN()-1,FALSE ))</f>
        <v>7.7657619999999996</v>
      </c>
      <c r="N66" s="3">
        <f>IF(LEN(VLOOKUP($B66,UEMP!$H:$X,COLUMN()-1,FALSE ))=0,"", VLOOKUP($B66,UEMP!$H:$X,COLUMN()-1,FALSE ))</f>
        <v>5.9</v>
      </c>
      <c r="O66" s="3">
        <f>IF(LEN(VLOOKUP($B66,UEMP!$H:$X,COLUMN()-1,FALSE ))=0,"", VLOOKUP($B66,UEMP!$H:$X,COLUMN()-1,FALSE ))</f>
        <v>8.2182638888888899</v>
      </c>
      <c r="P66" s="3">
        <f>IF(LEN(VLOOKUP($B66,UEMP!$H:$X,COLUMN()-1,FALSE ))=0,"", VLOOKUP($B66,UEMP!$H:$X,COLUMN()-1,FALSE ))</f>
        <v>10.3</v>
      </c>
      <c r="Q66" s="3">
        <f>IF(LEN(VLOOKUP($B66,UEMP!$H:$X,COLUMN()-1,FALSE ))=0,"", VLOOKUP($B66,UEMP!$H:$X,COLUMN()-1,FALSE ))</f>
        <v>7.5</v>
      </c>
      <c r="R66" s="3">
        <f>IF(LEN(VLOOKUP($B66,UEMP!$H:$X,COLUMN()-1,FALSE ))=0,"", VLOOKUP($B66,UEMP!$H:$X,COLUMN()-1,FALSE ))</f>
        <v>2.6</v>
      </c>
      <c r="S66" s="6">
        <f t="shared" si="0"/>
        <v>2004</v>
      </c>
      <c r="T66">
        <f t="shared" si="1"/>
        <v>12</v>
      </c>
    </row>
    <row r="67" spans="2:20" x14ac:dyDescent="0.25">
      <c r="B67" s="5">
        <v>38383</v>
      </c>
      <c r="C67" s="3">
        <f>IF(LEN(VLOOKUP($B67,UEMP!$H:$X,COLUMN()-1,FALSE ))=0,"", VLOOKUP($B67,UEMP!$H:$X,COLUMN()-1,FALSE ))</f>
        <v>7.1164497199936996</v>
      </c>
      <c r="D67" s="3">
        <f>IF(LEN(VLOOKUP($B67,UEMP!$H:$X,COLUMN()-1,FALSE ))=0,"", VLOOKUP($B67,UEMP!$H:$X,COLUMN()-1,FALSE ))</f>
        <v>8.3000000000000007</v>
      </c>
      <c r="E67" s="3">
        <f>IF(LEN(VLOOKUP($B67,UEMP!$H:$X,COLUMN()-1,FALSE ))=0,"", VLOOKUP($B67,UEMP!$H:$X,COLUMN()-1,FALSE ))</f>
        <v>5.5</v>
      </c>
      <c r="F67" s="3">
        <f>IF(LEN(VLOOKUP($B67,UEMP!$H:$X,COLUMN()-1,FALSE ))=0,"", VLOOKUP($B67,UEMP!$H:$X,COLUMN()-1,FALSE ))</f>
        <v>9.1999999999999993</v>
      </c>
      <c r="G67" s="3">
        <f>IF(LEN(VLOOKUP($B67,UEMP!$H:$X,COLUMN()-1,FALSE ))=0,"", VLOOKUP($B67,UEMP!$H:$X,COLUMN()-1,FALSE ))</f>
        <v>9.1</v>
      </c>
      <c r="H67" s="3">
        <f>IF(LEN(VLOOKUP($B67,UEMP!$H:$X,COLUMN()-1,FALSE ))=0,"", VLOOKUP($B67,UEMP!$H:$X,COLUMN()-1,FALSE ))</f>
        <v>8.8000000000000007</v>
      </c>
      <c r="I67" s="3">
        <f>IF(LEN(VLOOKUP($B67,UEMP!$H:$X,COLUMN()-1,FALSE ))=0,"", VLOOKUP($B67,UEMP!$H:$X,COLUMN()-1,FALSE ))</f>
        <v>8.3666666666666707</v>
      </c>
      <c r="J67" s="3">
        <f>IF(LEN(VLOOKUP($B67,UEMP!$H:$X,COLUMN()-1,FALSE ))=0,"", VLOOKUP($B67,UEMP!$H:$X,COLUMN()-1,FALSE ))</f>
        <v>11.6</v>
      </c>
      <c r="K67" s="3">
        <f>IF(LEN(VLOOKUP($B67,UEMP!$H:$X,COLUMN()-1,FALSE ))=0,"", VLOOKUP($B67,UEMP!$H:$X,COLUMN()-1,FALSE ))</f>
        <v>10.2547497536692</v>
      </c>
      <c r="L67" s="3">
        <f>IF(LEN(VLOOKUP($B67,UEMP!$H:$X,COLUMN()-1,FALSE ))=0,"", VLOOKUP($B67,UEMP!$H:$X,COLUMN()-1,FALSE ))</f>
        <v>4.4000000000000004</v>
      </c>
      <c r="M67" s="3">
        <f>IF(LEN(VLOOKUP($B67,UEMP!$H:$X,COLUMN()-1,FALSE ))=0,"", VLOOKUP($B67,UEMP!$H:$X,COLUMN()-1,FALSE ))</f>
        <v>7.7669360000000003</v>
      </c>
      <c r="N67" s="3">
        <f>IF(LEN(VLOOKUP($B67,UEMP!$H:$X,COLUMN()-1,FALSE ))=0,"", VLOOKUP($B67,UEMP!$H:$X,COLUMN()-1,FALSE ))</f>
        <v>5.9</v>
      </c>
      <c r="O67" s="3">
        <f>IF(LEN(VLOOKUP($B67,UEMP!$H:$X,COLUMN()-1,FALSE ))=0,"", VLOOKUP($B67,UEMP!$H:$X,COLUMN()-1,FALSE ))</f>
        <v>8.3611111111111107</v>
      </c>
      <c r="P67" s="3">
        <f>IF(LEN(VLOOKUP($B67,UEMP!$H:$X,COLUMN()-1,FALSE ))=0,"", VLOOKUP($B67,UEMP!$H:$X,COLUMN()-1,FALSE ))</f>
        <v>10.1</v>
      </c>
      <c r="Q67" s="3">
        <f>IF(LEN(VLOOKUP($B67,UEMP!$H:$X,COLUMN()-1,FALSE ))=0,"", VLOOKUP($B67,UEMP!$H:$X,COLUMN()-1,FALSE ))</f>
        <v>7</v>
      </c>
      <c r="R67" s="3">
        <f>IF(LEN(VLOOKUP($B67,UEMP!$H:$X,COLUMN()-1,FALSE ))=0,"", VLOOKUP($B67,UEMP!$H:$X,COLUMN()-1,FALSE ))</f>
        <v>2.6</v>
      </c>
      <c r="S67" s="6">
        <f t="shared" si="0"/>
        <v>2005</v>
      </c>
      <c r="T67">
        <f t="shared" si="1"/>
        <v>1</v>
      </c>
    </row>
    <row r="68" spans="2:20" x14ac:dyDescent="0.25">
      <c r="B68" s="5">
        <v>38411</v>
      </c>
      <c r="C68" s="3">
        <f>IF(LEN(VLOOKUP($B68,UEMP!$H:$X,COLUMN()-1,FALSE ))=0,"", VLOOKUP($B68,UEMP!$H:$X,COLUMN()-1,FALSE ))</f>
        <v>7.2875517848183202</v>
      </c>
      <c r="D68" s="3">
        <f>IF(LEN(VLOOKUP($B68,UEMP!$H:$X,COLUMN()-1,FALSE ))=0,"", VLOOKUP($B68,UEMP!$H:$X,COLUMN()-1,FALSE ))</f>
        <v>8.5</v>
      </c>
      <c r="E68" s="3">
        <f>IF(LEN(VLOOKUP($B68,UEMP!$H:$X,COLUMN()-1,FALSE ))=0,"", VLOOKUP($B68,UEMP!$H:$X,COLUMN()-1,FALSE ))</f>
        <v>5.3</v>
      </c>
      <c r="F68" s="3">
        <f>IF(LEN(VLOOKUP($B68,UEMP!$H:$X,COLUMN()-1,FALSE ))=0,"", VLOOKUP($B68,UEMP!$H:$X,COLUMN()-1,FALSE ))</f>
        <v>9.1999999999999993</v>
      </c>
      <c r="G68" s="3">
        <f>IF(LEN(VLOOKUP($B68,UEMP!$H:$X,COLUMN()-1,FALSE ))=0,"", VLOOKUP($B68,UEMP!$H:$X,COLUMN()-1,FALSE ))</f>
        <v>9.1</v>
      </c>
      <c r="H68" s="3">
        <f>IF(LEN(VLOOKUP($B68,UEMP!$H:$X,COLUMN()-1,FALSE ))=0,"", VLOOKUP($B68,UEMP!$H:$X,COLUMN()-1,FALSE ))</f>
        <v>8.6999999999999993</v>
      </c>
      <c r="I68" s="3">
        <f>IF(LEN(VLOOKUP($B68,UEMP!$H:$X,COLUMN()-1,FALSE ))=0,"", VLOOKUP($B68,UEMP!$H:$X,COLUMN()-1,FALSE ))</f>
        <v>8.3000000000000007</v>
      </c>
      <c r="J68" s="3">
        <f>IF(LEN(VLOOKUP($B68,UEMP!$H:$X,COLUMN()-1,FALSE ))=0,"", VLOOKUP($B68,UEMP!$H:$X,COLUMN()-1,FALSE ))</f>
        <v>11.9</v>
      </c>
      <c r="K68" s="3">
        <f>IF(LEN(VLOOKUP($B68,UEMP!$H:$X,COLUMN()-1,FALSE ))=0,"", VLOOKUP($B68,UEMP!$H:$X,COLUMN()-1,FALSE ))</f>
        <v>10.1321807616262</v>
      </c>
      <c r="L68" s="3">
        <f>IF(LEN(VLOOKUP($B68,UEMP!$H:$X,COLUMN()-1,FALSE ))=0,"", VLOOKUP($B68,UEMP!$H:$X,COLUMN()-1,FALSE ))</f>
        <v>4.4000000000000004</v>
      </c>
      <c r="M68" s="3">
        <f>IF(LEN(VLOOKUP($B68,UEMP!$H:$X,COLUMN()-1,FALSE ))=0,"", VLOOKUP($B68,UEMP!$H:$X,COLUMN()-1,FALSE ))</f>
        <v>7.9219999999999997</v>
      </c>
      <c r="N68" s="3">
        <f>IF(LEN(VLOOKUP($B68,UEMP!$H:$X,COLUMN()-1,FALSE ))=0,"", VLOOKUP($B68,UEMP!$H:$X,COLUMN()-1,FALSE ))</f>
        <v>6</v>
      </c>
      <c r="O68" s="3">
        <f>IF(LEN(VLOOKUP($B68,UEMP!$H:$X,COLUMN()-1,FALSE ))=0,"", VLOOKUP($B68,UEMP!$H:$X,COLUMN()-1,FALSE ))</f>
        <v>8.5086111111111098</v>
      </c>
      <c r="P68" s="3">
        <f>IF(LEN(VLOOKUP($B68,UEMP!$H:$X,COLUMN()-1,FALSE ))=0,"", VLOOKUP($B68,UEMP!$H:$X,COLUMN()-1,FALSE ))</f>
        <v>9.9</v>
      </c>
      <c r="Q68" s="3">
        <f>IF(LEN(VLOOKUP($B68,UEMP!$H:$X,COLUMN()-1,FALSE ))=0,"", VLOOKUP($B68,UEMP!$H:$X,COLUMN()-1,FALSE ))</f>
        <v>7.8</v>
      </c>
      <c r="R68" s="3">
        <f>IF(LEN(VLOOKUP($B68,UEMP!$H:$X,COLUMN()-1,FALSE ))=0,"", VLOOKUP($B68,UEMP!$H:$X,COLUMN()-1,FALSE ))</f>
        <v>2.5</v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25">
      <c r="B69" s="5">
        <v>38442</v>
      </c>
      <c r="C69" s="3">
        <f>IF(LEN(VLOOKUP($B69,UEMP!$H:$X,COLUMN()-1,FALSE ))=0,"", VLOOKUP($B69,UEMP!$H:$X,COLUMN()-1,FALSE ))</f>
        <v>7.30891700516203</v>
      </c>
      <c r="D69" s="3">
        <f>IF(LEN(VLOOKUP($B69,UEMP!$H:$X,COLUMN()-1,FALSE ))=0,"", VLOOKUP($B69,UEMP!$H:$X,COLUMN()-1,FALSE ))</f>
        <v>8.6</v>
      </c>
      <c r="E69" s="3">
        <f>IF(LEN(VLOOKUP($B69,UEMP!$H:$X,COLUMN()-1,FALSE ))=0,"", VLOOKUP($B69,UEMP!$H:$X,COLUMN()-1,FALSE ))</f>
        <v>5.3</v>
      </c>
      <c r="F69" s="3">
        <f>IF(LEN(VLOOKUP($B69,UEMP!$H:$X,COLUMN()-1,FALSE ))=0,"", VLOOKUP($B69,UEMP!$H:$X,COLUMN()-1,FALSE ))</f>
        <v>9.1999999999999993</v>
      </c>
      <c r="G69" s="3">
        <f>IF(LEN(VLOOKUP($B69,UEMP!$H:$X,COLUMN()-1,FALSE ))=0,"", VLOOKUP($B69,UEMP!$H:$X,COLUMN()-1,FALSE ))</f>
        <v>9.1</v>
      </c>
      <c r="H69" s="3">
        <f>IF(LEN(VLOOKUP($B69,UEMP!$H:$X,COLUMN()-1,FALSE ))=0,"", VLOOKUP($B69,UEMP!$H:$X,COLUMN()-1,FALSE ))</f>
        <v>8.6</v>
      </c>
      <c r="I69" s="3">
        <f>IF(LEN(VLOOKUP($B69,UEMP!$H:$X,COLUMN()-1,FALSE ))=0,"", VLOOKUP($B69,UEMP!$H:$X,COLUMN()-1,FALSE ))</f>
        <v>8.3333333333333304</v>
      </c>
      <c r="J69" s="3">
        <f>IF(LEN(VLOOKUP($B69,UEMP!$H:$X,COLUMN()-1,FALSE ))=0,"", VLOOKUP($B69,UEMP!$H:$X,COLUMN()-1,FALSE ))</f>
        <v>12.1</v>
      </c>
      <c r="K69" s="3">
        <f>IF(LEN(VLOOKUP($B69,UEMP!$H:$X,COLUMN()-1,FALSE ))=0,"", VLOOKUP($B69,UEMP!$H:$X,COLUMN()-1,FALSE ))</f>
        <v>10.025450925875999</v>
      </c>
      <c r="L69" s="3">
        <f>IF(LEN(VLOOKUP($B69,UEMP!$H:$X,COLUMN()-1,FALSE ))=0,"", VLOOKUP($B69,UEMP!$H:$X,COLUMN()-1,FALSE ))</f>
        <v>4.5999999999999996</v>
      </c>
      <c r="M69" s="3">
        <f>IF(LEN(VLOOKUP($B69,UEMP!$H:$X,COLUMN()-1,FALSE ))=0,"", VLOOKUP($B69,UEMP!$H:$X,COLUMN()-1,FALSE ))</f>
        <v>7.8044140000000004</v>
      </c>
      <c r="N69" s="3">
        <f>IF(LEN(VLOOKUP($B69,UEMP!$H:$X,COLUMN()-1,FALSE ))=0,"", VLOOKUP($B69,UEMP!$H:$X,COLUMN()-1,FALSE ))</f>
        <v>6</v>
      </c>
      <c r="O69" s="3">
        <f>IF(LEN(VLOOKUP($B69,UEMP!$H:$X,COLUMN()-1,FALSE ))=0,"", VLOOKUP($B69,UEMP!$H:$X,COLUMN()-1,FALSE ))</f>
        <v>8.5719444444444406</v>
      </c>
      <c r="P69" s="3">
        <f>IF(LEN(VLOOKUP($B69,UEMP!$H:$X,COLUMN()-1,FALSE ))=0,"", VLOOKUP($B69,UEMP!$H:$X,COLUMN()-1,FALSE ))</f>
        <v>9.6999999999999993</v>
      </c>
      <c r="Q69" s="3">
        <f>IF(LEN(VLOOKUP($B69,UEMP!$H:$X,COLUMN()-1,FALSE ))=0,"", VLOOKUP($B69,UEMP!$H:$X,COLUMN()-1,FALSE ))</f>
        <v>7.3</v>
      </c>
      <c r="R69" s="3">
        <f>IF(LEN(VLOOKUP($B69,UEMP!$H:$X,COLUMN()-1,FALSE ))=0,"", VLOOKUP($B69,UEMP!$H:$X,COLUMN()-1,FALSE ))</f>
        <v>2.6</v>
      </c>
      <c r="S69" s="6">
        <f t="shared" si="2"/>
        <v>2005</v>
      </c>
      <c r="T69">
        <f t="shared" si="3"/>
        <v>3</v>
      </c>
    </row>
    <row r="70" spans="2:20" x14ac:dyDescent="0.25">
      <c r="B70" s="5">
        <v>38472</v>
      </c>
      <c r="C70" s="3">
        <f>IF(LEN(VLOOKUP($B70,UEMP!$H:$X,COLUMN()-1,FALSE ))=0,"", VLOOKUP($B70,UEMP!$H:$X,COLUMN()-1,FALSE ))</f>
        <v>7.2878173325378697</v>
      </c>
      <c r="D70" s="3">
        <f>IF(LEN(VLOOKUP($B70,UEMP!$H:$X,COLUMN()-1,FALSE ))=0,"", VLOOKUP($B70,UEMP!$H:$X,COLUMN()-1,FALSE ))</f>
        <v>8.4</v>
      </c>
      <c r="E70" s="3">
        <f>IF(LEN(VLOOKUP($B70,UEMP!$H:$X,COLUMN()-1,FALSE ))=0,"", VLOOKUP($B70,UEMP!$H:$X,COLUMN()-1,FALSE ))</f>
        <v>5.3</v>
      </c>
      <c r="F70" s="3">
        <f>IF(LEN(VLOOKUP($B70,UEMP!$H:$X,COLUMN()-1,FALSE ))=0,"", VLOOKUP($B70,UEMP!$H:$X,COLUMN()-1,FALSE ))</f>
        <v>9.3000000000000007</v>
      </c>
      <c r="G70" s="3">
        <f>IF(LEN(VLOOKUP($B70,UEMP!$H:$X,COLUMN()-1,FALSE ))=0,"", VLOOKUP($B70,UEMP!$H:$X,COLUMN()-1,FALSE ))</f>
        <v>9.1</v>
      </c>
      <c r="H70" s="3">
        <f>IF(LEN(VLOOKUP($B70,UEMP!$H:$X,COLUMN()-1,FALSE ))=0,"", VLOOKUP($B70,UEMP!$H:$X,COLUMN()-1,FALSE ))</f>
        <v>8.4</v>
      </c>
      <c r="I70" s="3">
        <f>IF(LEN(VLOOKUP($B70,UEMP!$H:$X,COLUMN()-1,FALSE ))=0,"", VLOOKUP($B70,UEMP!$H:$X,COLUMN()-1,FALSE ))</f>
        <v>8.3666666666666707</v>
      </c>
      <c r="J70" s="3">
        <f>IF(LEN(VLOOKUP($B70,UEMP!$H:$X,COLUMN()-1,FALSE ))=0,"", VLOOKUP($B70,UEMP!$H:$X,COLUMN()-1,FALSE ))</f>
        <v>11.9</v>
      </c>
      <c r="K70" s="3">
        <f>IF(LEN(VLOOKUP($B70,UEMP!$H:$X,COLUMN()-1,FALSE ))=0,"", VLOOKUP($B70,UEMP!$H:$X,COLUMN()-1,FALSE ))</f>
        <v>10.087825432589099</v>
      </c>
      <c r="L70" s="3">
        <f>IF(LEN(VLOOKUP($B70,UEMP!$H:$X,COLUMN()-1,FALSE ))=0,"", VLOOKUP($B70,UEMP!$H:$X,COLUMN()-1,FALSE ))</f>
        <v>4.8</v>
      </c>
      <c r="M70" s="3">
        <f>IF(LEN(VLOOKUP($B70,UEMP!$H:$X,COLUMN()-1,FALSE ))=0,"", VLOOKUP($B70,UEMP!$H:$X,COLUMN()-1,FALSE ))</f>
        <v>7.9238609999999996</v>
      </c>
      <c r="N70" s="3">
        <f>IF(LEN(VLOOKUP($B70,UEMP!$H:$X,COLUMN()-1,FALSE ))=0,"", VLOOKUP($B70,UEMP!$H:$X,COLUMN()-1,FALSE ))</f>
        <v>6</v>
      </c>
      <c r="O70" s="3">
        <f>IF(LEN(VLOOKUP($B70,UEMP!$H:$X,COLUMN()-1,FALSE ))=0,"", VLOOKUP($B70,UEMP!$H:$X,COLUMN()-1,FALSE ))</f>
        <v>8.6694444444444407</v>
      </c>
      <c r="P70" s="3">
        <f>IF(LEN(VLOOKUP($B70,UEMP!$H:$X,COLUMN()-1,FALSE ))=0,"", VLOOKUP($B70,UEMP!$H:$X,COLUMN()-1,FALSE ))</f>
        <v>9.6999999999999993</v>
      </c>
      <c r="Q70" s="3">
        <f>IF(LEN(VLOOKUP($B70,UEMP!$H:$X,COLUMN()-1,FALSE ))=0,"", VLOOKUP($B70,UEMP!$H:$X,COLUMN()-1,FALSE ))</f>
        <v>7.6</v>
      </c>
      <c r="R70" s="3">
        <f>IF(LEN(VLOOKUP($B70,UEMP!$H:$X,COLUMN()-1,FALSE ))=0,"", VLOOKUP($B70,UEMP!$H:$X,COLUMN()-1,FALSE ))</f>
        <v>2.6</v>
      </c>
      <c r="S70" s="6">
        <f t="shared" si="2"/>
        <v>2005</v>
      </c>
      <c r="T70">
        <f t="shared" si="3"/>
        <v>4</v>
      </c>
    </row>
    <row r="71" spans="2:20" x14ac:dyDescent="0.25">
      <c r="B71" s="5">
        <v>38503</v>
      </c>
      <c r="C71" s="3">
        <f>IF(LEN(VLOOKUP($B71,UEMP!$H:$X,COLUMN()-1,FALSE ))=0,"", VLOOKUP($B71,UEMP!$H:$X,COLUMN()-1,FALSE ))</f>
        <v>7.2380797902695804</v>
      </c>
      <c r="D71" s="3">
        <f>IF(LEN(VLOOKUP($B71,UEMP!$H:$X,COLUMN()-1,FALSE ))=0,"", VLOOKUP($B71,UEMP!$H:$X,COLUMN()-1,FALSE ))</f>
        <v>8.6</v>
      </c>
      <c r="E71" s="3">
        <f>IF(LEN(VLOOKUP($B71,UEMP!$H:$X,COLUMN()-1,FALSE ))=0,"", VLOOKUP($B71,UEMP!$H:$X,COLUMN()-1,FALSE ))</f>
        <v>5.2</v>
      </c>
      <c r="F71" s="3">
        <f>IF(LEN(VLOOKUP($B71,UEMP!$H:$X,COLUMN()-1,FALSE ))=0,"", VLOOKUP($B71,UEMP!$H:$X,COLUMN()-1,FALSE ))</f>
        <v>9.1999999999999993</v>
      </c>
      <c r="G71" s="3">
        <f>IF(LEN(VLOOKUP($B71,UEMP!$H:$X,COLUMN()-1,FALSE ))=0,"", VLOOKUP($B71,UEMP!$H:$X,COLUMN()-1,FALSE ))</f>
        <v>9.1</v>
      </c>
      <c r="H71" s="3">
        <f>IF(LEN(VLOOKUP($B71,UEMP!$H:$X,COLUMN()-1,FALSE ))=0,"", VLOOKUP($B71,UEMP!$H:$X,COLUMN()-1,FALSE ))</f>
        <v>8.3000000000000007</v>
      </c>
      <c r="I71" s="3">
        <f>IF(LEN(VLOOKUP($B71,UEMP!$H:$X,COLUMN()-1,FALSE ))=0,"", VLOOKUP($B71,UEMP!$H:$X,COLUMN()-1,FALSE ))</f>
        <v>8.4</v>
      </c>
      <c r="J71" s="3">
        <f>IF(LEN(VLOOKUP($B71,UEMP!$H:$X,COLUMN()-1,FALSE ))=0,"", VLOOKUP($B71,UEMP!$H:$X,COLUMN()-1,FALSE ))</f>
        <v>11.9</v>
      </c>
      <c r="K71" s="3">
        <f>IF(LEN(VLOOKUP($B71,UEMP!$H:$X,COLUMN()-1,FALSE ))=0,"", VLOOKUP($B71,UEMP!$H:$X,COLUMN()-1,FALSE ))</f>
        <v>10.047889418841301</v>
      </c>
      <c r="L71" s="3">
        <f>IF(LEN(VLOOKUP($B71,UEMP!$H:$X,COLUMN()-1,FALSE ))=0,"", VLOOKUP($B71,UEMP!$H:$X,COLUMN()-1,FALSE ))</f>
        <v>5</v>
      </c>
      <c r="M71" s="3">
        <f>IF(LEN(VLOOKUP($B71,UEMP!$H:$X,COLUMN()-1,FALSE ))=0,"", VLOOKUP($B71,UEMP!$H:$X,COLUMN()-1,FALSE ))</f>
        <v>7.5955250000000003</v>
      </c>
      <c r="N71" s="3">
        <f>IF(LEN(VLOOKUP($B71,UEMP!$H:$X,COLUMN()-1,FALSE ))=0,"", VLOOKUP($B71,UEMP!$H:$X,COLUMN()-1,FALSE ))</f>
        <v>6</v>
      </c>
      <c r="O71" s="3">
        <f>IF(LEN(VLOOKUP($B71,UEMP!$H:$X,COLUMN()-1,FALSE ))=0,"", VLOOKUP($B71,UEMP!$H:$X,COLUMN()-1,FALSE ))</f>
        <v>8.6419444444444409</v>
      </c>
      <c r="P71" s="3">
        <f>IF(LEN(VLOOKUP($B71,UEMP!$H:$X,COLUMN()-1,FALSE ))=0,"", VLOOKUP($B71,UEMP!$H:$X,COLUMN()-1,FALSE ))</f>
        <v>9.4</v>
      </c>
      <c r="Q71" s="3">
        <f>IF(LEN(VLOOKUP($B71,UEMP!$H:$X,COLUMN()-1,FALSE ))=0,"", VLOOKUP($B71,UEMP!$H:$X,COLUMN()-1,FALSE ))</f>
        <v>7.9</v>
      </c>
      <c r="R71" s="3">
        <f>IF(LEN(VLOOKUP($B71,UEMP!$H:$X,COLUMN()-1,FALSE ))=0,"", VLOOKUP($B71,UEMP!$H:$X,COLUMN()-1,FALSE ))</f>
        <v>2.6</v>
      </c>
      <c r="S71" s="6">
        <f t="shared" si="2"/>
        <v>2005</v>
      </c>
      <c r="T71">
        <f t="shared" si="3"/>
        <v>5</v>
      </c>
    </row>
    <row r="72" spans="2:20" x14ac:dyDescent="0.25">
      <c r="B72" s="5">
        <v>38533</v>
      </c>
      <c r="C72" s="3">
        <f>IF(LEN(VLOOKUP($B72,UEMP!$H:$X,COLUMN()-1,FALSE ))=0,"", VLOOKUP($B72,UEMP!$H:$X,COLUMN()-1,FALSE ))</f>
        <v>7.2618119859145898</v>
      </c>
      <c r="D72" s="3">
        <f>IF(LEN(VLOOKUP($B72,UEMP!$H:$X,COLUMN()-1,FALSE ))=0,"", VLOOKUP($B72,UEMP!$H:$X,COLUMN()-1,FALSE ))</f>
        <v>8.5</v>
      </c>
      <c r="E72" s="3">
        <f>IF(LEN(VLOOKUP($B72,UEMP!$H:$X,COLUMN()-1,FALSE ))=0,"", VLOOKUP($B72,UEMP!$H:$X,COLUMN()-1,FALSE ))</f>
        <v>5.2</v>
      </c>
      <c r="F72" s="3">
        <f>IF(LEN(VLOOKUP($B72,UEMP!$H:$X,COLUMN()-1,FALSE ))=0,"", VLOOKUP($B72,UEMP!$H:$X,COLUMN()-1,FALSE ))</f>
        <v>9.1999999999999993</v>
      </c>
      <c r="G72" s="3">
        <f>IF(LEN(VLOOKUP($B72,UEMP!$H:$X,COLUMN()-1,FALSE ))=0,"", VLOOKUP($B72,UEMP!$H:$X,COLUMN()-1,FALSE ))</f>
        <v>9.1</v>
      </c>
      <c r="H72" s="3">
        <f>IF(LEN(VLOOKUP($B72,UEMP!$H:$X,COLUMN()-1,FALSE ))=0,"", VLOOKUP($B72,UEMP!$H:$X,COLUMN()-1,FALSE ))</f>
        <v>8.3000000000000007</v>
      </c>
      <c r="I72" s="3">
        <f>IF(LEN(VLOOKUP($B72,UEMP!$H:$X,COLUMN()-1,FALSE ))=0,"", VLOOKUP($B72,UEMP!$H:$X,COLUMN()-1,FALSE ))</f>
        <v>8.4666666666666703</v>
      </c>
      <c r="J72" s="3">
        <f>IF(LEN(VLOOKUP($B72,UEMP!$H:$X,COLUMN()-1,FALSE ))=0,"", VLOOKUP($B72,UEMP!$H:$X,COLUMN()-1,FALSE ))</f>
        <v>11.8</v>
      </c>
      <c r="K72" s="3">
        <f>IF(LEN(VLOOKUP($B72,UEMP!$H:$X,COLUMN()-1,FALSE ))=0,"", VLOOKUP($B72,UEMP!$H:$X,COLUMN()-1,FALSE ))</f>
        <v>10.0018349629193</v>
      </c>
      <c r="L72" s="3">
        <f>IF(LEN(VLOOKUP($B72,UEMP!$H:$X,COLUMN()-1,FALSE ))=0,"", VLOOKUP($B72,UEMP!$H:$X,COLUMN()-1,FALSE ))</f>
        <v>4.9000000000000004</v>
      </c>
      <c r="M72" s="3">
        <f>IF(LEN(VLOOKUP($B72,UEMP!$H:$X,COLUMN()-1,FALSE ))=0,"", VLOOKUP($B72,UEMP!$H:$X,COLUMN()-1,FALSE ))</f>
        <v>7.7649679999999996</v>
      </c>
      <c r="N72" s="3">
        <f>IF(LEN(VLOOKUP($B72,UEMP!$H:$X,COLUMN()-1,FALSE ))=0,"", VLOOKUP($B72,UEMP!$H:$X,COLUMN()-1,FALSE ))</f>
        <v>5.9</v>
      </c>
      <c r="O72" s="3">
        <f>IF(LEN(VLOOKUP($B72,UEMP!$H:$X,COLUMN()-1,FALSE ))=0,"", VLOOKUP($B72,UEMP!$H:$X,COLUMN()-1,FALSE ))</f>
        <v>8.7502777777777805</v>
      </c>
      <c r="P72" s="3">
        <f>IF(LEN(VLOOKUP($B72,UEMP!$H:$X,COLUMN()-1,FALSE ))=0,"", VLOOKUP($B72,UEMP!$H:$X,COLUMN()-1,FALSE ))</f>
        <v>9.1</v>
      </c>
      <c r="Q72" s="3">
        <f>IF(LEN(VLOOKUP($B72,UEMP!$H:$X,COLUMN()-1,FALSE ))=0,"", VLOOKUP($B72,UEMP!$H:$X,COLUMN()-1,FALSE ))</f>
        <v>8.1999999999999993</v>
      </c>
      <c r="R72" s="3">
        <f>IF(LEN(VLOOKUP($B72,UEMP!$H:$X,COLUMN()-1,FALSE ))=0,"", VLOOKUP($B72,UEMP!$H:$X,COLUMN()-1,FALSE ))</f>
        <v>2.7</v>
      </c>
      <c r="S72" s="6">
        <f t="shared" si="2"/>
        <v>2005</v>
      </c>
      <c r="T72">
        <f t="shared" si="3"/>
        <v>6</v>
      </c>
    </row>
    <row r="73" spans="2:20" x14ac:dyDescent="0.25">
      <c r="B73" s="5">
        <v>38564</v>
      </c>
      <c r="C73" s="3">
        <f>IF(LEN(VLOOKUP($B73,UEMP!$H:$X,COLUMN()-1,FALSE ))=0,"", VLOOKUP($B73,UEMP!$H:$X,COLUMN()-1,FALSE ))</f>
        <v>7.2234806826656603</v>
      </c>
      <c r="D73" s="3">
        <f>IF(LEN(VLOOKUP($B73,UEMP!$H:$X,COLUMN()-1,FALSE ))=0,"", VLOOKUP($B73,UEMP!$H:$X,COLUMN()-1,FALSE ))</f>
        <v>8.5</v>
      </c>
      <c r="E73" s="3">
        <f>IF(LEN(VLOOKUP($B73,UEMP!$H:$X,COLUMN()-1,FALSE ))=0,"", VLOOKUP($B73,UEMP!$H:$X,COLUMN()-1,FALSE ))</f>
        <v>5.2</v>
      </c>
      <c r="F73" s="3">
        <f>IF(LEN(VLOOKUP($B73,UEMP!$H:$X,COLUMN()-1,FALSE ))=0,"", VLOOKUP($B73,UEMP!$H:$X,COLUMN()-1,FALSE ))</f>
        <v>9.1</v>
      </c>
      <c r="G73" s="3">
        <f>IF(LEN(VLOOKUP($B73,UEMP!$H:$X,COLUMN()-1,FALSE ))=0,"", VLOOKUP($B73,UEMP!$H:$X,COLUMN()-1,FALSE ))</f>
        <v>9</v>
      </c>
      <c r="H73" s="3">
        <f>IF(LEN(VLOOKUP($B73,UEMP!$H:$X,COLUMN()-1,FALSE ))=0,"", VLOOKUP($B73,UEMP!$H:$X,COLUMN()-1,FALSE ))</f>
        <v>8.3000000000000007</v>
      </c>
      <c r="I73" s="3">
        <f>IF(LEN(VLOOKUP($B73,UEMP!$H:$X,COLUMN()-1,FALSE ))=0,"", VLOOKUP($B73,UEMP!$H:$X,COLUMN()-1,FALSE ))</f>
        <v>8.5333333333333297</v>
      </c>
      <c r="J73" s="3">
        <f>IF(LEN(VLOOKUP($B73,UEMP!$H:$X,COLUMN()-1,FALSE ))=0,"", VLOOKUP($B73,UEMP!$H:$X,COLUMN()-1,FALSE ))</f>
        <v>11.7</v>
      </c>
      <c r="K73" s="3">
        <f>IF(LEN(VLOOKUP($B73,UEMP!$H:$X,COLUMN()-1,FALSE ))=0,"", VLOOKUP($B73,UEMP!$H:$X,COLUMN()-1,FALSE ))</f>
        <v>10.0930289837705</v>
      </c>
      <c r="L73" s="3">
        <f>IF(LEN(VLOOKUP($B73,UEMP!$H:$X,COLUMN()-1,FALSE ))=0,"", VLOOKUP($B73,UEMP!$H:$X,COLUMN()-1,FALSE ))</f>
        <v>4.8</v>
      </c>
      <c r="M73" s="3">
        <f>IF(LEN(VLOOKUP($B73,UEMP!$H:$X,COLUMN()-1,FALSE ))=0,"", VLOOKUP($B73,UEMP!$H:$X,COLUMN()-1,FALSE ))</f>
        <v>7.5610720000000002</v>
      </c>
      <c r="N73" s="3">
        <f>IF(LEN(VLOOKUP($B73,UEMP!$H:$X,COLUMN()-1,FALSE ))=0,"", VLOOKUP($B73,UEMP!$H:$X,COLUMN()-1,FALSE ))</f>
        <v>5.9</v>
      </c>
      <c r="O73" s="3">
        <f>IF(LEN(VLOOKUP($B73,UEMP!$H:$X,COLUMN()-1,FALSE ))=0,"", VLOOKUP($B73,UEMP!$H:$X,COLUMN()-1,FALSE ))</f>
        <v>8.9752777777777801</v>
      </c>
      <c r="P73" s="3">
        <f>IF(LEN(VLOOKUP($B73,UEMP!$H:$X,COLUMN()-1,FALSE ))=0,"", VLOOKUP($B73,UEMP!$H:$X,COLUMN()-1,FALSE ))</f>
        <v>8.8000000000000007</v>
      </c>
      <c r="Q73" s="3">
        <f>IF(LEN(VLOOKUP($B73,UEMP!$H:$X,COLUMN()-1,FALSE ))=0,"", VLOOKUP($B73,UEMP!$H:$X,COLUMN()-1,FALSE ))</f>
        <v>8.1</v>
      </c>
      <c r="R73" s="3">
        <f>IF(LEN(VLOOKUP($B73,UEMP!$H:$X,COLUMN()-1,FALSE ))=0,"", VLOOKUP($B73,UEMP!$H:$X,COLUMN()-1,FALSE ))</f>
        <v>2.7</v>
      </c>
      <c r="S73" s="6">
        <f t="shared" si="2"/>
        <v>2005</v>
      </c>
      <c r="T73">
        <f t="shared" si="3"/>
        <v>7</v>
      </c>
    </row>
    <row r="74" spans="2:20" x14ac:dyDescent="0.25">
      <c r="B74" s="5">
        <v>38595</v>
      </c>
      <c r="C74" s="3">
        <f>IF(LEN(VLOOKUP($B74,UEMP!$H:$X,COLUMN()-1,FALSE ))=0,"", VLOOKUP($B74,UEMP!$H:$X,COLUMN()-1,FALSE ))</f>
        <v>7.2776990774061199</v>
      </c>
      <c r="D74" s="3">
        <f>IF(LEN(VLOOKUP($B74,UEMP!$H:$X,COLUMN()-1,FALSE ))=0,"", VLOOKUP($B74,UEMP!$H:$X,COLUMN()-1,FALSE ))</f>
        <v>8.5</v>
      </c>
      <c r="E74" s="3">
        <f>IF(LEN(VLOOKUP($B74,UEMP!$H:$X,COLUMN()-1,FALSE ))=0,"", VLOOKUP($B74,UEMP!$H:$X,COLUMN()-1,FALSE ))</f>
        <v>5.0999999999999996</v>
      </c>
      <c r="F74" s="3">
        <f>IF(LEN(VLOOKUP($B74,UEMP!$H:$X,COLUMN()-1,FALSE ))=0,"", VLOOKUP($B74,UEMP!$H:$X,COLUMN()-1,FALSE ))</f>
        <v>9</v>
      </c>
      <c r="G74" s="3">
        <f>IF(LEN(VLOOKUP($B74,UEMP!$H:$X,COLUMN()-1,FALSE ))=0,"", VLOOKUP($B74,UEMP!$H:$X,COLUMN()-1,FALSE ))</f>
        <v>8.9</v>
      </c>
      <c r="H74" s="3">
        <f>IF(LEN(VLOOKUP($B74,UEMP!$H:$X,COLUMN()-1,FALSE ))=0,"", VLOOKUP($B74,UEMP!$H:$X,COLUMN()-1,FALSE ))</f>
        <v>8.1999999999999993</v>
      </c>
      <c r="I74" s="3">
        <f>IF(LEN(VLOOKUP($B74,UEMP!$H:$X,COLUMN()-1,FALSE ))=0,"", VLOOKUP($B74,UEMP!$H:$X,COLUMN()-1,FALSE ))</f>
        <v>8.6</v>
      </c>
      <c r="J74" s="3">
        <f>IF(LEN(VLOOKUP($B74,UEMP!$H:$X,COLUMN()-1,FALSE ))=0,"", VLOOKUP($B74,UEMP!$H:$X,COLUMN()-1,FALSE ))</f>
        <v>11.7</v>
      </c>
      <c r="K74" s="3">
        <f>IF(LEN(VLOOKUP($B74,UEMP!$H:$X,COLUMN()-1,FALSE ))=0,"", VLOOKUP($B74,UEMP!$H:$X,COLUMN()-1,FALSE ))</f>
        <v>10.1214424721206</v>
      </c>
      <c r="L74" s="3">
        <f>IF(LEN(VLOOKUP($B74,UEMP!$H:$X,COLUMN()-1,FALSE ))=0,"", VLOOKUP($B74,UEMP!$H:$X,COLUMN()-1,FALSE ))</f>
        <v>4.7</v>
      </c>
      <c r="M74" s="3">
        <f>IF(LEN(VLOOKUP($B74,UEMP!$H:$X,COLUMN()-1,FALSE ))=0,"", VLOOKUP($B74,UEMP!$H:$X,COLUMN()-1,FALSE ))</f>
        <v>7.51694</v>
      </c>
      <c r="N74" s="3">
        <f>IF(LEN(VLOOKUP($B74,UEMP!$H:$X,COLUMN()-1,FALSE ))=0,"", VLOOKUP($B74,UEMP!$H:$X,COLUMN()-1,FALSE ))</f>
        <v>5.8</v>
      </c>
      <c r="O74" s="3">
        <f>IF(LEN(VLOOKUP($B74,UEMP!$H:$X,COLUMN()-1,FALSE ))=0,"", VLOOKUP($B74,UEMP!$H:$X,COLUMN()-1,FALSE ))</f>
        <v>8.9777777777777796</v>
      </c>
      <c r="P74" s="3">
        <f>IF(LEN(VLOOKUP($B74,UEMP!$H:$X,COLUMN()-1,FALSE ))=0,"", VLOOKUP($B74,UEMP!$H:$X,COLUMN()-1,FALSE ))</f>
        <v>8.6</v>
      </c>
      <c r="Q74" s="3">
        <f>IF(LEN(VLOOKUP($B74,UEMP!$H:$X,COLUMN()-1,FALSE ))=0,"", VLOOKUP($B74,UEMP!$H:$X,COLUMN()-1,FALSE ))</f>
        <v>7.8</v>
      </c>
      <c r="R74" s="3">
        <f>IF(LEN(VLOOKUP($B74,UEMP!$H:$X,COLUMN()-1,FALSE ))=0,"", VLOOKUP($B74,UEMP!$H:$X,COLUMN()-1,FALSE ))</f>
        <v>2.7</v>
      </c>
      <c r="S74" s="6">
        <f t="shared" si="2"/>
        <v>2005</v>
      </c>
      <c r="T74">
        <f t="shared" si="3"/>
        <v>8</v>
      </c>
    </row>
    <row r="75" spans="2:20" x14ac:dyDescent="0.25">
      <c r="B75" s="5">
        <v>38625</v>
      </c>
      <c r="C75" s="3">
        <f>IF(LEN(VLOOKUP($B75,UEMP!$H:$X,COLUMN()-1,FALSE ))=0,"", VLOOKUP($B75,UEMP!$H:$X,COLUMN()-1,FALSE ))</f>
        <v>7.2965735232101796</v>
      </c>
      <c r="D75" s="3">
        <f>IF(LEN(VLOOKUP($B75,UEMP!$H:$X,COLUMN()-1,FALSE ))=0,"", VLOOKUP($B75,UEMP!$H:$X,COLUMN()-1,FALSE ))</f>
        <v>8.5</v>
      </c>
      <c r="E75" s="3">
        <f>IF(LEN(VLOOKUP($B75,UEMP!$H:$X,COLUMN()-1,FALSE ))=0,"", VLOOKUP($B75,UEMP!$H:$X,COLUMN()-1,FALSE ))</f>
        <v>5</v>
      </c>
      <c r="F75" s="3">
        <f>IF(LEN(VLOOKUP($B75,UEMP!$H:$X,COLUMN()-1,FALSE ))=0,"", VLOOKUP($B75,UEMP!$H:$X,COLUMN()-1,FALSE ))</f>
        <v>9</v>
      </c>
      <c r="G75" s="3">
        <f>IF(LEN(VLOOKUP($B75,UEMP!$H:$X,COLUMN()-1,FALSE ))=0,"", VLOOKUP($B75,UEMP!$H:$X,COLUMN()-1,FALSE ))</f>
        <v>8.9</v>
      </c>
      <c r="H75" s="3">
        <f>IF(LEN(VLOOKUP($B75,UEMP!$H:$X,COLUMN()-1,FALSE ))=0,"", VLOOKUP($B75,UEMP!$H:$X,COLUMN()-1,FALSE ))</f>
        <v>8.1</v>
      </c>
      <c r="I75" s="3">
        <f>IF(LEN(VLOOKUP($B75,UEMP!$H:$X,COLUMN()-1,FALSE ))=0,"", VLOOKUP($B75,UEMP!$H:$X,COLUMN()-1,FALSE ))</f>
        <v>8.6333333333333293</v>
      </c>
      <c r="J75" s="3">
        <f>IF(LEN(VLOOKUP($B75,UEMP!$H:$X,COLUMN()-1,FALSE ))=0,"", VLOOKUP($B75,UEMP!$H:$X,COLUMN()-1,FALSE ))</f>
        <v>11.6</v>
      </c>
      <c r="K75" s="3">
        <f>IF(LEN(VLOOKUP($B75,UEMP!$H:$X,COLUMN()-1,FALSE ))=0,"", VLOOKUP($B75,UEMP!$H:$X,COLUMN()-1,FALSE ))</f>
        <v>10.118448637955501</v>
      </c>
      <c r="L75" s="3">
        <f>IF(LEN(VLOOKUP($B75,UEMP!$H:$X,COLUMN()-1,FALSE ))=0,"", VLOOKUP($B75,UEMP!$H:$X,COLUMN()-1,FALSE ))</f>
        <v>4.5999999999999996</v>
      </c>
      <c r="M75" s="3">
        <f>IF(LEN(VLOOKUP($B75,UEMP!$H:$X,COLUMN()-1,FALSE ))=0,"", VLOOKUP($B75,UEMP!$H:$X,COLUMN()-1,FALSE ))</f>
        <v>7.6809250000000002</v>
      </c>
      <c r="N75" s="3">
        <f>IF(LEN(VLOOKUP($B75,UEMP!$H:$X,COLUMN()-1,FALSE ))=0,"", VLOOKUP($B75,UEMP!$H:$X,COLUMN()-1,FALSE ))</f>
        <v>5.8</v>
      </c>
      <c r="O75" s="3">
        <f>IF(LEN(VLOOKUP($B75,UEMP!$H:$X,COLUMN()-1,FALSE ))=0,"", VLOOKUP($B75,UEMP!$H:$X,COLUMN()-1,FALSE ))</f>
        <v>8.9602777777777796</v>
      </c>
      <c r="P75" s="3">
        <f>IF(LEN(VLOOKUP($B75,UEMP!$H:$X,COLUMN()-1,FALSE ))=0,"", VLOOKUP($B75,UEMP!$H:$X,COLUMN()-1,FALSE ))</f>
        <v>8.5</v>
      </c>
      <c r="Q75" s="3">
        <f>IF(LEN(VLOOKUP($B75,UEMP!$H:$X,COLUMN()-1,FALSE ))=0,"", VLOOKUP($B75,UEMP!$H:$X,COLUMN()-1,FALSE ))</f>
        <v>7.4</v>
      </c>
      <c r="R75" s="3">
        <f>IF(LEN(VLOOKUP($B75,UEMP!$H:$X,COLUMN()-1,FALSE ))=0,"", VLOOKUP($B75,UEMP!$H:$X,COLUMN()-1,FALSE ))</f>
        <v>2.7</v>
      </c>
      <c r="S75" s="6">
        <f t="shared" si="2"/>
        <v>2005</v>
      </c>
      <c r="T75">
        <f t="shared" si="3"/>
        <v>9</v>
      </c>
    </row>
    <row r="76" spans="2:20" x14ac:dyDescent="0.25">
      <c r="B76" s="5">
        <v>38656</v>
      </c>
      <c r="C76" s="3">
        <f>IF(LEN(VLOOKUP($B76,UEMP!$H:$X,COLUMN()-1,FALSE ))=0,"", VLOOKUP($B76,UEMP!$H:$X,COLUMN()-1,FALSE ))</f>
        <v>7.2818098607258097</v>
      </c>
      <c r="D76" s="3">
        <f>IF(LEN(VLOOKUP($B76,UEMP!$H:$X,COLUMN()-1,FALSE ))=0,"", VLOOKUP($B76,UEMP!$H:$X,COLUMN()-1,FALSE ))</f>
        <v>8.4</v>
      </c>
      <c r="E76" s="3">
        <f>IF(LEN(VLOOKUP($B76,UEMP!$H:$X,COLUMN()-1,FALSE ))=0,"", VLOOKUP($B76,UEMP!$H:$X,COLUMN()-1,FALSE ))</f>
        <v>4.8</v>
      </c>
      <c r="F76" s="3">
        <f>IF(LEN(VLOOKUP($B76,UEMP!$H:$X,COLUMN()-1,FALSE ))=0,"", VLOOKUP($B76,UEMP!$H:$X,COLUMN()-1,FALSE ))</f>
        <v>9</v>
      </c>
      <c r="G76" s="3">
        <f>IF(LEN(VLOOKUP($B76,UEMP!$H:$X,COLUMN()-1,FALSE ))=0,"", VLOOKUP($B76,UEMP!$H:$X,COLUMN()-1,FALSE ))</f>
        <v>8.9</v>
      </c>
      <c r="H76" s="3">
        <f>IF(LEN(VLOOKUP($B76,UEMP!$H:$X,COLUMN()-1,FALSE ))=0,"", VLOOKUP($B76,UEMP!$H:$X,COLUMN()-1,FALSE ))</f>
        <v>8.1</v>
      </c>
      <c r="I76" s="3">
        <f>IF(LEN(VLOOKUP($B76,UEMP!$H:$X,COLUMN()-1,FALSE ))=0,"", VLOOKUP($B76,UEMP!$H:$X,COLUMN()-1,FALSE ))</f>
        <v>8.6666666666666696</v>
      </c>
      <c r="J76" s="3">
        <f>IF(LEN(VLOOKUP($B76,UEMP!$H:$X,COLUMN()-1,FALSE ))=0,"", VLOOKUP($B76,UEMP!$H:$X,COLUMN()-1,FALSE ))</f>
        <v>11.5</v>
      </c>
      <c r="K76" s="3">
        <f>IF(LEN(VLOOKUP($B76,UEMP!$H:$X,COLUMN()-1,FALSE ))=0,"", VLOOKUP($B76,UEMP!$H:$X,COLUMN()-1,FALSE ))</f>
        <v>10.0003388346062</v>
      </c>
      <c r="L76" s="3">
        <f>IF(LEN(VLOOKUP($B76,UEMP!$H:$X,COLUMN()-1,FALSE ))=0,"", VLOOKUP($B76,UEMP!$H:$X,COLUMN()-1,FALSE ))</f>
        <v>4.5</v>
      </c>
      <c r="M76" s="3">
        <f>IF(LEN(VLOOKUP($B76,UEMP!$H:$X,COLUMN()-1,FALSE ))=0,"", VLOOKUP($B76,UEMP!$H:$X,COLUMN()-1,FALSE ))</f>
        <v>7.7282349999999997</v>
      </c>
      <c r="N76" s="3">
        <f>IF(LEN(VLOOKUP($B76,UEMP!$H:$X,COLUMN()-1,FALSE ))=0,"", VLOOKUP($B76,UEMP!$H:$X,COLUMN()-1,FALSE ))</f>
        <v>5.8</v>
      </c>
      <c r="O76" s="3">
        <f>IF(LEN(VLOOKUP($B76,UEMP!$H:$X,COLUMN()-1,FALSE ))=0,"", VLOOKUP($B76,UEMP!$H:$X,COLUMN()-1,FALSE ))</f>
        <v>8.9619444444444394</v>
      </c>
      <c r="P76" s="3">
        <f>IF(LEN(VLOOKUP($B76,UEMP!$H:$X,COLUMN()-1,FALSE ))=0,"", VLOOKUP($B76,UEMP!$H:$X,COLUMN()-1,FALSE ))</f>
        <v>8.6</v>
      </c>
      <c r="Q76" s="3">
        <f>IF(LEN(VLOOKUP($B76,UEMP!$H:$X,COLUMN()-1,FALSE ))=0,"", VLOOKUP($B76,UEMP!$H:$X,COLUMN()-1,FALSE ))</f>
        <v>8</v>
      </c>
      <c r="R76" s="3">
        <f>IF(LEN(VLOOKUP($B76,UEMP!$H:$X,COLUMN()-1,FALSE ))=0,"", VLOOKUP($B76,UEMP!$H:$X,COLUMN()-1,FALSE ))</f>
        <v>2.8</v>
      </c>
      <c r="S76" s="6">
        <f t="shared" si="2"/>
        <v>2005</v>
      </c>
      <c r="T76">
        <f t="shared" si="3"/>
        <v>10</v>
      </c>
    </row>
    <row r="77" spans="2:20" x14ac:dyDescent="0.25">
      <c r="B77" s="5">
        <v>38686</v>
      </c>
      <c r="C77" s="3">
        <f>IF(LEN(VLOOKUP($B77,UEMP!$H:$X,COLUMN()-1,FALSE ))=0,"", VLOOKUP($B77,UEMP!$H:$X,COLUMN()-1,FALSE ))</f>
        <v>7.2464052479339598</v>
      </c>
      <c r="D77" s="3">
        <f>IF(LEN(VLOOKUP($B77,UEMP!$H:$X,COLUMN()-1,FALSE ))=0,"", VLOOKUP($B77,UEMP!$H:$X,COLUMN()-1,FALSE ))</f>
        <v>8.4</v>
      </c>
      <c r="E77" s="3">
        <f>IF(LEN(VLOOKUP($B77,UEMP!$H:$X,COLUMN()-1,FALSE ))=0,"", VLOOKUP($B77,UEMP!$H:$X,COLUMN()-1,FALSE ))</f>
        <v>4.7</v>
      </c>
      <c r="F77" s="3">
        <f>IF(LEN(VLOOKUP($B77,UEMP!$H:$X,COLUMN()-1,FALSE ))=0,"", VLOOKUP($B77,UEMP!$H:$X,COLUMN()-1,FALSE ))</f>
        <v>9</v>
      </c>
      <c r="G77" s="3">
        <f>IF(LEN(VLOOKUP($B77,UEMP!$H:$X,COLUMN()-1,FALSE ))=0,"", VLOOKUP($B77,UEMP!$H:$X,COLUMN()-1,FALSE ))</f>
        <v>8.9</v>
      </c>
      <c r="H77" s="3">
        <f>IF(LEN(VLOOKUP($B77,UEMP!$H:$X,COLUMN()-1,FALSE ))=0,"", VLOOKUP($B77,UEMP!$H:$X,COLUMN()-1,FALSE ))</f>
        <v>8.1999999999999993</v>
      </c>
      <c r="I77" s="3">
        <f>IF(LEN(VLOOKUP($B77,UEMP!$H:$X,COLUMN()-1,FALSE ))=0,"", VLOOKUP($B77,UEMP!$H:$X,COLUMN()-1,FALSE ))</f>
        <v>8.6999999999999993</v>
      </c>
      <c r="J77" s="3">
        <f>IF(LEN(VLOOKUP($B77,UEMP!$H:$X,COLUMN()-1,FALSE ))=0,"", VLOOKUP($B77,UEMP!$H:$X,COLUMN()-1,FALSE ))</f>
        <v>11.5</v>
      </c>
      <c r="K77" s="3">
        <f>IF(LEN(VLOOKUP($B77,UEMP!$H:$X,COLUMN()-1,FALSE ))=0,"", VLOOKUP($B77,UEMP!$H:$X,COLUMN()-1,FALSE ))</f>
        <v>9.7497220662929305</v>
      </c>
      <c r="L77" s="3">
        <f>IF(LEN(VLOOKUP($B77,UEMP!$H:$X,COLUMN()-1,FALSE ))=0,"", VLOOKUP($B77,UEMP!$H:$X,COLUMN()-1,FALSE ))</f>
        <v>4.5</v>
      </c>
      <c r="M77" s="3">
        <f>IF(LEN(VLOOKUP($B77,UEMP!$H:$X,COLUMN()-1,FALSE ))=0,"", VLOOKUP($B77,UEMP!$H:$X,COLUMN()-1,FALSE ))</f>
        <v>7.5862639999999999</v>
      </c>
      <c r="N77" s="3">
        <f>IF(LEN(VLOOKUP($B77,UEMP!$H:$X,COLUMN()-1,FALSE ))=0,"", VLOOKUP($B77,UEMP!$H:$X,COLUMN()-1,FALSE ))</f>
        <v>5.7</v>
      </c>
      <c r="O77" s="3">
        <f>IF(LEN(VLOOKUP($B77,UEMP!$H:$X,COLUMN()-1,FALSE ))=0,"", VLOOKUP($B77,UEMP!$H:$X,COLUMN()-1,FALSE ))</f>
        <v>8.9411111111111108</v>
      </c>
      <c r="P77" s="3">
        <f>IF(LEN(VLOOKUP($B77,UEMP!$H:$X,COLUMN()-1,FALSE ))=0,"", VLOOKUP($B77,UEMP!$H:$X,COLUMN()-1,FALSE ))</f>
        <v>8.6999999999999993</v>
      </c>
      <c r="Q77" s="3">
        <f>IF(LEN(VLOOKUP($B77,UEMP!$H:$X,COLUMN()-1,FALSE ))=0,"", VLOOKUP($B77,UEMP!$H:$X,COLUMN()-1,FALSE ))</f>
        <v>7.2</v>
      </c>
      <c r="R77" s="3">
        <f>IF(LEN(VLOOKUP($B77,UEMP!$H:$X,COLUMN()-1,FALSE ))=0,"", VLOOKUP($B77,UEMP!$H:$X,COLUMN()-1,FALSE ))</f>
        <v>2.8</v>
      </c>
      <c r="S77" s="6">
        <f t="shared" si="2"/>
        <v>2005</v>
      </c>
      <c r="T77">
        <f t="shared" si="3"/>
        <v>11</v>
      </c>
    </row>
    <row r="78" spans="2:20" x14ac:dyDescent="0.25">
      <c r="B78" s="5">
        <v>38717</v>
      </c>
      <c r="C78" s="3">
        <f>IF(LEN(VLOOKUP($B78,UEMP!$H:$X,COLUMN()-1,FALSE ))=0,"", VLOOKUP($B78,UEMP!$H:$X,COLUMN()-1,FALSE ))</f>
        <v>7.2616821853621696</v>
      </c>
      <c r="D78" s="3">
        <f>IF(LEN(VLOOKUP($B78,UEMP!$H:$X,COLUMN()-1,FALSE ))=0,"", VLOOKUP($B78,UEMP!$H:$X,COLUMN()-1,FALSE ))</f>
        <v>8.5</v>
      </c>
      <c r="E78" s="3">
        <f>IF(LEN(VLOOKUP($B78,UEMP!$H:$X,COLUMN()-1,FALSE ))=0,"", VLOOKUP($B78,UEMP!$H:$X,COLUMN()-1,FALSE ))</f>
        <v>4.5999999999999996</v>
      </c>
      <c r="F78" s="3">
        <f>IF(LEN(VLOOKUP($B78,UEMP!$H:$X,COLUMN()-1,FALSE ))=0,"", VLOOKUP($B78,UEMP!$H:$X,COLUMN()-1,FALSE ))</f>
        <v>8.9</v>
      </c>
      <c r="G78" s="3">
        <f>IF(LEN(VLOOKUP($B78,UEMP!$H:$X,COLUMN()-1,FALSE ))=0,"", VLOOKUP($B78,UEMP!$H:$X,COLUMN()-1,FALSE ))</f>
        <v>8.8000000000000007</v>
      </c>
      <c r="H78" s="3">
        <f>IF(LEN(VLOOKUP($B78,UEMP!$H:$X,COLUMN()-1,FALSE ))=0,"", VLOOKUP($B78,UEMP!$H:$X,COLUMN()-1,FALSE ))</f>
        <v>8.3000000000000007</v>
      </c>
      <c r="I78" s="3">
        <f>IF(LEN(VLOOKUP($B78,UEMP!$H:$X,COLUMN()-1,FALSE ))=0,"", VLOOKUP($B78,UEMP!$H:$X,COLUMN()-1,FALSE ))</f>
        <v>8.6999999999999993</v>
      </c>
      <c r="J78" s="3">
        <f>IF(LEN(VLOOKUP($B78,UEMP!$H:$X,COLUMN()-1,FALSE ))=0,"", VLOOKUP($B78,UEMP!$H:$X,COLUMN()-1,FALSE ))</f>
        <v>11.3</v>
      </c>
      <c r="K78" s="3">
        <f>IF(LEN(VLOOKUP($B78,UEMP!$H:$X,COLUMN()-1,FALSE ))=0,"", VLOOKUP($B78,UEMP!$H:$X,COLUMN()-1,FALSE ))</f>
        <v>9.6602909372835608</v>
      </c>
      <c r="L78" s="3">
        <f>IF(LEN(VLOOKUP($B78,UEMP!$H:$X,COLUMN()-1,FALSE ))=0,"", VLOOKUP($B78,UEMP!$H:$X,COLUMN()-1,FALSE ))</f>
        <v>4.5999999999999996</v>
      </c>
      <c r="M78" s="3">
        <f>IF(LEN(VLOOKUP($B78,UEMP!$H:$X,COLUMN()-1,FALSE ))=0,"", VLOOKUP($B78,UEMP!$H:$X,COLUMN()-1,FALSE ))</f>
        <v>7.5457850000000004</v>
      </c>
      <c r="N78" s="3">
        <f>IF(LEN(VLOOKUP($B78,UEMP!$H:$X,COLUMN()-1,FALSE ))=0,"", VLOOKUP($B78,UEMP!$H:$X,COLUMN()-1,FALSE ))</f>
        <v>5.7</v>
      </c>
      <c r="O78" s="3">
        <f>IF(LEN(VLOOKUP($B78,UEMP!$H:$X,COLUMN()-1,FALSE ))=0,"", VLOOKUP($B78,UEMP!$H:$X,COLUMN()-1,FALSE ))</f>
        <v>8.8802777777777795</v>
      </c>
      <c r="P78" s="3">
        <f>IF(LEN(VLOOKUP($B78,UEMP!$H:$X,COLUMN()-1,FALSE ))=0,"", VLOOKUP($B78,UEMP!$H:$X,COLUMN()-1,FALSE ))</f>
        <v>8.8000000000000007</v>
      </c>
      <c r="Q78" s="3">
        <f>IF(LEN(VLOOKUP($B78,UEMP!$H:$X,COLUMN()-1,FALSE ))=0,"", VLOOKUP($B78,UEMP!$H:$X,COLUMN()-1,FALSE ))</f>
        <v>7.7</v>
      </c>
      <c r="R78" s="3">
        <f>IF(LEN(VLOOKUP($B78,UEMP!$H:$X,COLUMN()-1,FALSE ))=0,"", VLOOKUP($B78,UEMP!$H:$X,COLUMN()-1,FALSE ))</f>
        <v>2.8</v>
      </c>
      <c r="S78" s="6">
        <f t="shared" si="2"/>
        <v>2005</v>
      </c>
      <c r="T78">
        <f t="shared" si="3"/>
        <v>12</v>
      </c>
    </row>
    <row r="79" spans="2:20" x14ac:dyDescent="0.25">
      <c r="B79" s="5">
        <v>38748</v>
      </c>
      <c r="C79" s="3">
        <f>IF(LEN(VLOOKUP($B79,UEMP!$H:$X,COLUMN()-1,FALSE ))=0,"", VLOOKUP($B79,UEMP!$H:$X,COLUMN()-1,FALSE ))</f>
        <v>7.3680772638071597</v>
      </c>
      <c r="D79" s="3">
        <f>IF(LEN(VLOOKUP($B79,UEMP!$H:$X,COLUMN()-1,FALSE ))=0,"", VLOOKUP($B79,UEMP!$H:$X,COLUMN()-1,FALSE ))</f>
        <v>8.5</v>
      </c>
      <c r="E79" s="3">
        <f>IF(LEN(VLOOKUP($B79,UEMP!$H:$X,COLUMN()-1,FALSE ))=0,"", VLOOKUP($B79,UEMP!$H:$X,COLUMN()-1,FALSE ))</f>
        <v>4.4000000000000004</v>
      </c>
      <c r="F79" s="3">
        <f>IF(LEN(VLOOKUP($B79,UEMP!$H:$X,COLUMN()-1,FALSE ))=0,"", VLOOKUP($B79,UEMP!$H:$X,COLUMN()-1,FALSE ))</f>
        <v>8.8000000000000007</v>
      </c>
      <c r="G79" s="3">
        <f>IF(LEN(VLOOKUP($B79,UEMP!$H:$X,COLUMN()-1,FALSE ))=0,"", VLOOKUP($B79,UEMP!$H:$X,COLUMN()-1,FALSE ))</f>
        <v>8.6999999999999993</v>
      </c>
      <c r="H79" s="3">
        <f>IF(LEN(VLOOKUP($B79,UEMP!$H:$X,COLUMN()-1,FALSE ))=0,"", VLOOKUP($B79,UEMP!$H:$X,COLUMN()-1,FALSE ))</f>
        <v>8.1</v>
      </c>
      <c r="I79" s="3">
        <f>IF(LEN(VLOOKUP($B79,UEMP!$H:$X,COLUMN()-1,FALSE ))=0,"", VLOOKUP($B79,UEMP!$H:$X,COLUMN()-1,FALSE ))</f>
        <v>8.6999999999999993</v>
      </c>
      <c r="J79" s="3">
        <f>IF(LEN(VLOOKUP($B79,UEMP!$H:$X,COLUMN()-1,FALSE ))=0,"", VLOOKUP($B79,UEMP!$H:$X,COLUMN()-1,FALSE ))</f>
        <v>11.4</v>
      </c>
      <c r="K79" s="3">
        <f>IF(LEN(VLOOKUP($B79,UEMP!$H:$X,COLUMN()-1,FALSE ))=0,"", VLOOKUP($B79,UEMP!$H:$X,COLUMN()-1,FALSE ))</f>
        <v>9.4917793048319901</v>
      </c>
      <c r="L79" s="3">
        <f>IF(LEN(VLOOKUP($B79,UEMP!$H:$X,COLUMN()-1,FALSE ))=0,"", VLOOKUP($B79,UEMP!$H:$X,COLUMN()-1,FALSE ))</f>
        <v>4.7</v>
      </c>
      <c r="M79" s="3">
        <f>IF(LEN(VLOOKUP($B79,UEMP!$H:$X,COLUMN()-1,FALSE ))=0,"", VLOOKUP($B79,UEMP!$H:$X,COLUMN()-1,FALSE ))</f>
        <v>7.3075999999999999</v>
      </c>
      <c r="N79" s="3">
        <f>IF(LEN(VLOOKUP($B79,UEMP!$H:$X,COLUMN()-1,FALSE ))=0,"", VLOOKUP($B79,UEMP!$H:$X,COLUMN()-1,FALSE ))</f>
        <v>5.5</v>
      </c>
      <c r="O79" s="3">
        <f>IF(LEN(VLOOKUP($B79,UEMP!$H:$X,COLUMN()-1,FALSE ))=0,"", VLOOKUP($B79,UEMP!$H:$X,COLUMN()-1,FALSE ))</f>
        <v>8.7782638888888904</v>
      </c>
      <c r="P79" s="3">
        <f>IF(LEN(VLOOKUP($B79,UEMP!$H:$X,COLUMN()-1,FALSE ))=0,"", VLOOKUP($B79,UEMP!$H:$X,COLUMN()-1,FALSE ))</f>
        <v>8.8000000000000007</v>
      </c>
      <c r="Q79" s="3">
        <f>IF(LEN(VLOOKUP($B79,UEMP!$H:$X,COLUMN()-1,FALSE ))=0,"", VLOOKUP($B79,UEMP!$H:$X,COLUMN()-1,FALSE ))</f>
        <v>7.9</v>
      </c>
      <c r="R79" s="3">
        <f>IF(LEN(VLOOKUP($B79,UEMP!$H:$X,COLUMN()-1,FALSE ))=0,"", VLOOKUP($B79,UEMP!$H:$X,COLUMN()-1,FALSE ))</f>
        <v>2.8</v>
      </c>
      <c r="S79" s="6">
        <f t="shared" si="2"/>
        <v>2006</v>
      </c>
      <c r="T79">
        <f t="shared" si="3"/>
        <v>1</v>
      </c>
    </row>
    <row r="80" spans="2:20" x14ac:dyDescent="0.25">
      <c r="B80" s="5">
        <v>38776</v>
      </c>
      <c r="C80" s="3">
        <f>IF(LEN(VLOOKUP($B80,UEMP!$H:$X,COLUMN()-1,FALSE ))=0,"", VLOOKUP($B80,UEMP!$H:$X,COLUMN()-1,FALSE ))</f>
        <v>7.3575486765067799</v>
      </c>
      <c r="D80" s="3">
        <f>IF(LEN(VLOOKUP($B80,UEMP!$H:$X,COLUMN()-1,FALSE ))=0,"", VLOOKUP($B80,UEMP!$H:$X,COLUMN()-1,FALSE ))</f>
        <v>8.6</v>
      </c>
      <c r="E80" s="3">
        <f>IF(LEN(VLOOKUP($B80,UEMP!$H:$X,COLUMN()-1,FALSE ))=0,"", VLOOKUP($B80,UEMP!$H:$X,COLUMN()-1,FALSE ))</f>
        <v>4.3</v>
      </c>
      <c r="F80" s="3">
        <f>IF(LEN(VLOOKUP($B80,UEMP!$H:$X,COLUMN()-1,FALSE ))=0,"", VLOOKUP($B80,UEMP!$H:$X,COLUMN()-1,FALSE ))</f>
        <v>8.8000000000000007</v>
      </c>
      <c r="G80" s="3">
        <f>IF(LEN(VLOOKUP($B80,UEMP!$H:$X,COLUMN()-1,FALSE ))=0,"", VLOOKUP($B80,UEMP!$H:$X,COLUMN()-1,FALSE ))</f>
        <v>8.6</v>
      </c>
      <c r="H80" s="3">
        <f>IF(LEN(VLOOKUP($B80,UEMP!$H:$X,COLUMN()-1,FALSE ))=0,"", VLOOKUP($B80,UEMP!$H:$X,COLUMN()-1,FALSE ))</f>
        <v>8</v>
      </c>
      <c r="I80" s="3">
        <f>IF(LEN(VLOOKUP($B80,UEMP!$H:$X,COLUMN()-1,FALSE ))=0,"", VLOOKUP($B80,UEMP!$H:$X,COLUMN()-1,FALSE ))</f>
        <v>8.6999999999999993</v>
      </c>
      <c r="J80" s="3">
        <f>IF(LEN(VLOOKUP($B80,UEMP!$H:$X,COLUMN()-1,FALSE ))=0,"", VLOOKUP($B80,UEMP!$H:$X,COLUMN()-1,FALSE ))</f>
        <v>11.4</v>
      </c>
      <c r="K80" s="3">
        <f>IF(LEN(VLOOKUP($B80,UEMP!$H:$X,COLUMN()-1,FALSE ))=0,"", VLOOKUP($B80,UEMP!$H:$X,COLUMN()-1,FALSE ))</f>
        <v>9.5318784081750199</v>
      </c>
      <c r="L80" s="3">
        <f>IF(LEN(VLOOKUP($B80,UEMP!$H:$X,COLUMN()-1,FALSE ))=0,"", VLOOKUP($B80,UEMP!$H:$X,COLUMN()-1,FALSE ))</f>
        <v>4.7</v>
      </c>
      <c r="M80" s="3">
        <f>IF(LEN(VLOOKUP($B80,UEMP!$H:$X,COLUMN()-1,FALSE ))=0,"", VLOOKUP($B80,UEMP!$H:$X,COLUMN()-1,FALSE ))</f>
        <v>7.3284779999999996</v>
      </c>
      <c r="N80" s="3">
        <f>IF(LEN(VLOOKUP($B80,UEMP!$H:$X,COLUMN()-1,FALSE ))=0,"", VLOOKUP($B80,UEMP!$H:$X,COLUMN()-1,FALSE ))</f>
        <v>5.5</v>
      </c>
      <c r="O80" s="3">
        <f>IF(LEN(VLOOKUP($B80,UEMP!$H:$X,COLUMN()-1,FALSE ))=0,"", VLOOKUP($B80,UEMP!$H:$X,COLUMN()-1,FALSE ))</f>
        <v>8.7215972222222202</v>
      </c>
      <c r="P80" s="3">
        <f>IF(LEN(VLOOKUP($B80,UEMP!$H:$X,COLUMN()-1,FALSE ))=0,"", VLOOKUP($B80,UEMP!$H:$X,COLUMN()-1,FALSE ))</f>
        <v>8.6999999999999993</v>
      </c>
      <c r="Q80" s="3">
        <f>IF(LEN(VLOOKUP($B80,UEMP!$H:$X,COLUMN()-1,FALSE ))=0,"", VLOOKUP($B80,UEMP!$H:$X,COLUMN()-1,FALSE ))</f>
        <v>7.1</v>
      </c>
      <c r="R80" s="3">
        <f>IF(LEN(VLOOKUP($B80,UEMP!$H:$X,COLUMN()-1,FALSE ))=0,"", VLOOKUP($B80,UEMP!$H:$X,COLUMN()-1,FALSE ))</f>
        <v>2.8</v>
      </c>
      <c r="S80" s="6">
        <f t="shared" si="2"/>
        <v>2006</v>
      </c>
      <c r="T80">
        <f t="shared" si="3"/>
        <v>2</v>
      </c>
    </row>
    <row r="81" spans="2:20" x14ac:dyDescent="0.25">
      <c r="B81" s="5">
        <v>38807</v>
      </c>
      <c r="C81" s="3">
        <f>IF(LEN(VLOOKUP($B81,UEMP!$H:$X,COLUMN()-1,FALSE ))=0,"", VLOOKUP($B81,UEMP!$H:$X,COLUMN()-1,FALSE ))</f>
        <v>7.2667772195088203</v>
      </c>
      <c r="D81" s="3">
        <f>IF(LEN(VLOOKUP($B81,UEMP!$H:$X,COLUMN()-1,FALSE ))=0,"", VLOOKUP($B81,UEMP!$H:$X,COLUMN()-1,FALSE ))</f>
        <v>8.6</v>
      </c>
      <c r="E81" s="3">
        <f>IF(LEN(VLOOKUP($B81,UEMP!$H:$X,COLUMN()-1,FALSE ))=0,"", VLOOKUP($B81,UEMP!$H:$X,COLUMN()-1,FALSE ))</f>
        <v>4.2</v>
      </c>
      <c r="F81" s="3">
        <f>IF(LEN(VLOOKUP($B81,UEMP!$H:$X,COLUMN()-1,FALSE ))=0,"", VLOOKUP($B81,UEMP!$H:$X,COLUMN()-1,FALSE ))</f>
        <v>8.6999999999999993</v>
      </c>
      <c r="G81" s="3">
        <f>IF(LEN(VLOOKUP($B81,UEMP!$H:$X,COLUMN()-1,FALSE ))=0,"", VLOOKUP($B81,UEMP!$H:$X,COLUMN()-1,FALSE ))</f>
        <v>8.5</v>
      </c>
      <c r="H81" s="3">
        <f>IF(LEN(VLOOKUP($B81,UEMP!$H:$X,COLUMN()-1,FALSE ))=0,"", VLOOKUP($B81,UEMP!$H:$X,COLUMN()-1,FALSE ))</f>
        <v>7.8</v>
      </c>
      <c r="I81" s="3">
        <f>IF(LEN(VLOOKUP($B81,UEMP!$H:$X,COLUMN()-1,FALSE ))=0,"", VLOOKUP($B81,UEMP!$H:$X,COLUMN()-1,FALSE ))</f>
        <v>8.6666666666666696</v>
      </c>
      <c r="J81" s="3">
        <f>IF(LEN(VLOOKUP($B81,UEMP!$H:$X,COLUMN()-1,FALSE ))=0,"", VLOOKUP($B81,UEMP!$H:$X,COLUMN()-1,FALSE ))</f>
        <v>11.4</v>
      </c>
      <c r="K81" s="3">
        <f>IF(LEN(VLOOKUP($B81,UEMP!$H:$X,COLUMN()-1,FALSE ))=0,"", VLOOKUP($B81,UEMP!$H:$X,COLUMN()-1,FALSE ))</f>
        <v>9.2725603334372799</v>
      </c>
      <c r="L81" s="3">
        <f>IF(LEN(VLOOKUP($B81,UEMP!$H:$X,COLUMN()-1,FALSE ))=0,"", VLOOKUP($B81,UEMP!$H:$X,COLUMN()-1,FALSE ))</f>
        <v>4.7</v>
      </c>
      <c r="M81" s="3">
        <f>IF(LEN(VLOOKUP($B81,UEMP!$H:$X,COLUMN()-1,FALSE ))=0,"", VLOOKUP($B81,UEMP!$H:$X,COLUMN()-1,FALSE ))</f>
        <v>7.1893459999999996</v>
      </c>
      <c r="N81" s="3">
        <f>IF(LEN(VLOOKUP($B81,UEMP!$H:$X,COLUMN()-1,FALSE ))=0,"", VLOOKUP($B81,UEMP!$H:$X,COLUMN()-1,FALSE ))</f>
        <v>5.3</v>
      </c>
      <c r="O81" s="3">
        <f>IF(LEN(VLOOKUP($B81,UEMP!$H:$X,COLUMN()-1,FALSE ))=0,"", VLOOKUP($B81,UEMP!$H:$X,COLUMN()-1,FALSE ))</f>
        <v>8.7465972222222206</v>
      </c>
      <c r="P81" s="3">
        <f>IF(LEN(VLOOKUP($B81,UEMP!$H:$X,COLUMN()-1,FALSE ))=0,"", VLOOKUP($B81,UEMP!$H:$X,COLUMN()-1,FALSE ))</f>
        <v>8.6999999999999993</v>
      </c>
      <c r="Q81" s="3">
        <f>IF(LEN(VLOOKUP($B81,UEMP!$H:$X,COLUMN()-1,FALSE ))=0,"", VLOOKUP($B81,UEMP!$H:$X,COLUMN()-1,FALSE ))</f>
        <v>7.4</v>
      </c>
      <c r="R81" s="3">
        <f>IF(LEN(VLOOKUP($B81,UEMP!$H:$X,COLUMN()-1,FALSE ))=0,"", VLOOKUP($B81,UEMP!$H:$X,COLUMN()-1,FALSE ))</f>
        <v>2.9</v>
      </c>
      <c r="S81" s="6">
        <f t="shared" si="2"/>
        <v>2006</v>
      </c>
      <c r="T81">
        <f t="shared" si="3"/>
        <v>3</v>
      </c>
    </row>
    <row r="82" spans="2:20" x14ac:dyDescent="0.25">
      <c r="B82" s="5">
        <v>38837</v>
      </c>
      <c r="C82" s="3">
        <f>IF(LEN(VLOOKUP($B82,UEMP!$H:$X,COLUMN()-1,FALSE ))=0,"", VLOOKUP($B82,UEMP!$H:$X,COLUMN()-1,FALSE ))</f>
        <v>6.79551116190967</v>
      </c>
      <c r="D82" s="3">
        <f>IF(LEN(VLOOKUP($B82,UEMP!$H:$X,COLUMN()-1,FALSE ))=0,"", VLOOKUP($B82,UEMP!$H:$X,COLUMN()-1,FALSE ))</f>
        <v>8.6999999999999993</v>
      </c>
      <c r="E82" s="3">
        <f>IF(LEN(VLOOKUP($B82,UEMP!$H:$X,COLUMN()-1,FALSE ))=0,"", VLOOKUP($B82,UEMP!$H:$X,COLUMN()-1,FALSE ))</f>
        <v>4.0999999999999996</v>
      </c>
      <c r="F82" s="3">
        <f>IF(LEN(VLOOKUP($B82,UEMP!$H:$X,COLUMN()-1,FALSE ))=0,"", VLOOKUP($B82,UEMP!$H:$X,COLUMN()-1,FALSE ))</f>
        <v>8.6</v>
      </c>
      <c r="G82" s="3">
        <f>IF(LEN(VLOOKUP($B82,UEMP!$H:$X,COLUMN()-1,FALSE ))=0,"", VLOOKUP($B82,UEMP!$H:$X,COLUMN()-1,FALSE ))</f>
        <v>8.4</v>
      </c>
      <c r="H82" s="3">
        <f>IF(LEN(VLOOKUP($B82,UEMP!$H:$X,COLUMN()-1,FALSE ))=0,"", VLOOKUP($B82,UEMP!$H:$X,COLUMN()-1,FALSE ))</f>
        <v>7.8</v>
      </c>
      <c r="I82" s="3">
        <f>IF(LEN(VLOOKUP($B82,UEMP!$H:$X,COLUMN()-1,FALSE ))=0,"", VLOOKUP($B82,UEMP!$H:$X,COLUMN()-1,FALSE ))</f>
        <v>8.6333333333333293</v>
      </c>
      <c r="J82" s="3">
        <f>IF(LEN(VLOOKUP($B82,UEMP!$H:$X,COLUMN()-1,FALSE ))=0,"", VLOOKUP($B82,UEMP!$H:$X,COLUMN()-1,FALSE ))</f>
        <v>11.3</v>
      </c>
      <c r="K82" s="3">
        <f>IF(LEN(VLOOKUP($B82,UEMP!$H:$X,COLUMN()-1,FALSE ))=0,"", VLOOKUP($B82,UEMP!$H:$X,COLUMN()-1,FALSE ))</f>
        <v>9.2323174164709503</v>
      </c>
      <c r="L82" s="3">
        <f>IF(LEN(VLOOKUP($B82,UEMP!$H:$X,COLUMN()-1,FALSE ))=0,"", VLOOKUP($B82,UEMP!$H:$X,COLUMN()-1,FALSE ))</f>
        <v>4.7</v>
      </c>
      <c r="M82" s="3">
        <f>IF(LEN(VLOOKUP($B82,UEMP!$H:$X,COLUMN()-1,FALSE ))=0,"", VLOOKUP($B82,UEMP!$H:$X,COLUMN()-1,FALSE ))</f>
        <v>7.1036390000000003</v>
      </c>
      <c r="N82" s="3">
        <f>IF(LEN(VLOOKUP($B82,UEMP!$H:$X,COLUMN()-1,FALSE ))=0,"", VLOOKUP($B82,UEMP!$H:$X,COLUMN()-1,FALSE ))</f>
        <v>5.2</v>
      </c>
      <c r="O82" s="3">
        <f>IF(LEN(VLOOKUP($B82,UEMP!$H:$X,COLUMN()-1,FALSE ))=0,"", VLOOKUP($B82,UEMP!$H:$X,COLUMN()-1,FALSE ))</f>
        <v>8.6699305555555597</v>
      </c>
      <c r="P82" s="3">
        <f>IF(LEN(VLOOKUP($B82,UEMP!$H:$X,COLUMN()-1,FALSE ))=0,"", VLOOKUP($B82,UEMP!$H:$X,COLUMN()-1,FALSE ))</f>
        <v>8.6</v>
      </c>
      <c r="Q82" s="3">
        <f>IF(LEN(VLOOKUP($B82,UEMP!$H:$X,COLUMN()-1,FALSE ))=0,"", VLOOKUP($B82,UEMP!$H:$X,COLUMN()-1,FALSE ))</f>
        <v>7.8</v>
      </c>
      <c r="R82" s="3">
        <f>IF(LEN(VLOOKUP($B82,UEMP!$H:$X,COLUMN()-1,FALSE ))=0,"", VLOOKUP($B82,UEMP!$H:$X,COLUMN()-1,FALSE ))</f>
        <v>2.9</v>
      </c>
      <c r="S82" s="6">
        <f t="shared" si="2"/>
        <v>2006</v>
      </c>
      <c r="T82">
        <f t="shared" si="3"/>
        <v>4</v>
      </c>
    </row>
    <row r="83" spans="2:20" x14ac:dyDescent="0.25">
      <c r="B83" s="5">
        <v>38868</v>
      </c>
      <c r="C83" s="3">
        <f>IF(LEN(VLOOKUP($B83,UEMP!$H:$X,COLUMN()-1,FALSE ))=0,"", VLOOKUP($B83,UEMP!$H:$X,COLUMN()-1,FALSE ))</f>
        <v>6.81075925260805</v>
      </c>
      <c r="D83" s="3">
        <f>IF(LEN(VLOOKUP($B83,UEMP!$H:$X,COLUMN()-1,FALSE ))=0,"", VLOOKUP($B83,UEMP!$H:$X,COLUMN()-1,FALSE ))</f>
        <v>8.8000000000000007</v>
      </c>
      <c r="E83" s="3">
        <f>IF(LEN(VLOOKUP($B83,UEMP!$H:$X,COLUMN()-1,FALSE ))=0,"", VLOOKUP($B83,UEMP!$H:$X,COLUMN()-1,FALSE ))</f>
        <v>4</v>
      </c>
      <c r="F83" s="3">
        <f>IF(LEN(VLOOKUP($B83,UEMP!$H:$X,COLUMN()-1,FALSE ))=0,"", VLOOKUP($B83,UEMP!$H:$X,COLUMN()-1,FALSE ))</f>
        <v>8.5</v>
      </c>
      <c r="G83" s="3">
        <f>IF(LEN(VLOOKUP($B83,UEMP!$H:$X,COLUMN()-1,FALSE ))=0,"", VLOOKUP($B83,UEMP!$H:$X,COLUMN()-1,FALSE ))</f>
        <v>8.4</v>
      </c>
      <c r="H83" s="3">
        <f>IF(LEN(VLOOKUP($B83,UEMP!$H:$X,COLUMN()-1,FALSE ))=0,"", VLOOKUP($B83,UEMP!$H:$X,COLUMN()-1,FALSE ))</f>
        <v>7.8</v>
      </c>
      <c r="I83" s="3">
        <f>IF(LEN(VLOOKUP($B83,UEMP!$H:$X,COLUMN()-1,FALSE ))=0,"", VLOOKUP($B83,UEMP!$H:$X,COLUMN()-1,FALSE ))</f>
        <v>8.6</v>
      </c>
      <c r="J83" s="3">
        <f>IF(LEN(VLOOKUP($B83,UEMP!$H:$X,COLUMN()-1,FALSE ))=0,"", VLOOKUP($B83,UEMP!$H:$X,COLUMN()-1,FALSE ))</f>
        <v>10.9</v>
      </c>
      <c r="K83" s="3">
        <f>IF(LEN(VLOOKUP($B83,UEMP!$H:$X,COLUMN()-1,FALSE ))=0,"", VLOOKUP($B83,UEMP!$H:$X,COLUMN()-1,FALSE ))</f>
        <v>9.0413524800441003</v>
      </c>
      <c r="L83" s="3">
        <f>IF(LEN(VLOOKUP($B83,UEMP!$H:$X,COLUMN()-1,FALSE ))=0,"", VLOOKUP($B83,UEMP!$H:$X,COLUMN()-1,FALSE ))</f>
        <v>4.7</v>
      </c>
      <c r="M83" s="3">
        <f>IF(LEN(VLOOKUP($B83,UEMP!$H:$X,COLUMN()-1,FALSE ))=0,"", VLOOKUP($B83,UEMP!$H:$X,COLUMN()-1,FALSE ))</f>
        <v>7.0552270000000004</v>
      </c>
      <c r="N83" s="3">
        <f>IF(LEN(VLOOKUP($B83,UEMP!$H:$X,COLUMN()-1,FALSE ))=0,"", VLOOKUP($B83,UEMP!$H:$X,COLUMN()-1,FALSE ))</f>
        <v>5.2</v>
      </c>
      <c r="O83" s="3">
        <f>IF(LEN(VLOOKUP($B83,UEMP!$H:$X,COLUMN()-1,FALSE ))=0,"", VLOOKUP($B83,UEMP!$H:$X,COLUMN()-1,FALSE ))</f>
        <v>8.6524305555555596</v>
      </c>
      <c r="P83" s="3">
        <f>IF(LEN(VLOOKUP($B83,UEMP!$H:$X,COLUMN()-1,FALSE ))=0,"", VLOOKUP($B83,UEMP!$H:$X,COLUMN()-1,FALSE ))</f>
        <v>8.5</v>
      </c>
      <c r="Q83" s="3">
        <f>IF(LEN(VLOOKUP($B83,UEMP!$H:$X,COLUMN()-1,FALSE ))=0,"", VLOOKUP($B83,UEMP!$H:$X,COLUMN()-1,FALSE ))</f>
        <v>7.2</v>
      </c>
      <c r="R83" s="3">
        <f>IF(LEN(VLOOKUP($B83,UEMP!$H:$X,COLUMN()-1,FALSE ))=0,"", VLOOKUP($B83,UEMP!$H:$X,COLUMN()-1,FALSE ))</f>
        <v>2.9</v>
      </c>
      <c r="S83" s="6">
        <f t="shared" si="2"/>
        <v>2006</v>
      </c>
      <c r="T83">
        <f t="shared" si="3"/>
        <v>5</v>
      </c>
    </row>
    <row r="84" spans="2:20" x14ac:dyDescent="0.25">
      <c r="B84" s="5">
        <v>38898</v>
      </c>
      <c r="C84" s="3">
        <f>IF(LEN(VLOOKUP($B84,UEMP!$H:$X,COLUMN()-1,FALSE ))=0,"", VLOOKUP($B84,UEMP!$H:$X,COLUMN()-1,FALSE ))</f>
        <v>6.7346440848363898</v>
      </c>
      <c r="D84" s="3">
        <f>IF(LEN(VLOOKUP($B84,UEMP!$H:$X,COLUMN()-1,FALSE ))=0,"", VLOOKUP($B84,UEMP!$H:$X,COLUMN()-1,FALSE ))</f>
        <v>8.5</v>
      </c>
      <c r="E84" s="3">
        <f>IF(LEN(VLOOKUP($B84,UEMP!$H:$X,COLUMN()-1,FALSE ))=0,"", VLOOKUP($B84,UEMP!$H:$X,COLUMN()-1,FALSE ))</f>
        <v>3.9</v>
      </c>
      <c r="F84" s="3">
        <f>IF(LEN(VLOOKUP($B84,UEMP!$H:$X,COLUMN()-1,FALSE ))=0,"", VLOOKUP($B84,UEMP!$H:$X,COLUMN()-1,FALSE ))</f>
        <v>8.3000000000000007</v>
      </c>
      <c r="G84" s="3">
        <f>IF(LEN(VLOOKUP($B84,UEMP!$H:$X,COLUMN()-1,FALSE ))=0,"", VLOOKUP($B84,UEMP!$H:$X,COLUMN()-1,FALSE ))</f>
        <v>8.1999999999999993</v>
      </c>
      <c r="H84" s="3">
        <f>IF(LEN(VLOOKUP($B84,UEMP!$H:$X,COLUMN()-1,FALSE ))=0,"", VLOOKUP($B84,UEMP!$H:$X,COLUMN()-1,FALSE ))</f>
        <v>7.8</v>
      </c>
      <c r="I84" s="3">
        <f>IF(LEN(VLOOKUP($B84,UEMP!$H:$X,COLUMN()-1,FALSE ))=0,"", VLOOKUP($B84,UEMP!$H:$X,COLUMN()-1,FALSE ))</f>
        <v>8.56666666666667</v>
      </c>
      <c r="J84" s="3">
        <f>IF(LEN(VLOOKUP($B84,UEMP!$H:$X,COLUMN()-1,FALSE ))=0,"", VLOOKUP($B84,UEMP!$H:$X,COLUMN()-1,FALSE ))</f>
        <v>10.8</v>
      </c>
      <c r="K84" s="3">
        <f>IF(LEN(VLOOKUP($B84,UEMP!$H:$X,COLUMN()-1,FALSE ))=0,"", VLOOKUP($B84,UEMP!$H:$X,COLUMN()-1,FALSE ))</f>
        <v>8.8976420105818708</v>
      </c>
      <c r="L84" s="3">
        <f>IF(LEN(VLOOKUP($B84,UEMP!$H:$X,COLUMN()-1,FALSE ))=0,"", VLOOKUP($B84,UEMP!$H:$X,COLUMN()-1,FALSE ))</f>
        <v>4.9000000000000004</v>
      </c>
      <c r="M84" s="3">
        <f>IF(LEN(VLOOKUP($B84,UEMP!$H:$X,COLUMN()-1,FALSE ))=0,"", VLOOKUP($B84,UEMP!$H:$X,COLUMN()-1,FALSE ))</f>
        <v>6.546081</v>
      </c>
      <c r="N84" s="3">
        <f>IF(LEN(VLOOKUP($B84,UEMP!$H:$X,COLUMN()-1,FALSE ))=0,"", VLOOKUP($B84,UEMP!$H:$X,COLUMN()-1,FALSE ))</f>
        <v>5</v>
      </c>
      <c r="O84" s="3">
        <f>IF(LEN(VLOOKUP($B84,UEMP!$H:$X,COLUMN()-1,FALSE ))=0,"", VLOOKUP($B84,UEMP!$H:$X,COLUMN()-1,FALSE ))</f>
        <v>8.6407638888888894</v>
      </c>
      <c r="P84" s="3">
        <f>IF(LEN(VLOOKUP($B84,UEMP!$H:$X,COLUMN()-1,FALSE ))=0,"", VLOOKUP($B84,UEMP!$H:$X,COLUMN()-1,FALSE ))</f>
        <v>8.4</v>
      </c>
      <c r="Q84" s="3">
        <f>IF(LEN(VLOOKUP($B84,UEMP!$H:$X,COLUMN()-1,FALSE ))=0,"", VLOOKUP($B84,UEMP!$H:$X,COLUMN()-1,FALSE ))</f>
        <v>7</v>
      </c>
      <c r="R84" s="3">
        <f>IF(LEN(VLOOKUP($B84,UEMP!$H:$X,COLUMN()-1,FALSE ))=0,"", VLOOKUP($B84,UEMP!$H:$X,COLUMN()-1,FALSE ))</f>
        <v>2.9</v>
      </c>
      <c r="S84" s="6">
        <f t="shared" si="2"/>
        <v>2006</v>
      </c>
      <c r="T84">
        <f t="shared" si="3"/>
        <v>6</v>
      </c>
    </row>
    <row r="85" spans="2:20" x14ac:dyDescent="0.25">
      <c r="B85" s="5">
        <v>38929</v>
      </c>
      <c r="C85" s="3">
        <f>IF(LEN(VLOOKUP($B85,UEMP!$H:$X,COLUMN()-1,FALSE ))=0,"", VLOOKUP($B85,UEMP!$H:$X,COLUMN()-1,FALSE ))</f>
        <v>6.6918528358479703</v>
      </c>
      <c r="D85" s="3">
        <f>IF(LEN(VLOOKUP($B85,UEMP!$H:$X,COLUMN()-1,FALSE ))=0,"", VLOOKUP($B85,UEMP!$H:$X,COLUMN()-1,FALSE ))</f>
        <v>8</v>
      </c>
      <c r="E85" s="3">
        <f>IF(LEN(VLOOKUP($B85,UEMP!$H:$X,COLUMN()-1,FALSE ))=0,"", VLOOKUP($B85,UEMP!$H:$X,COLUMN()-1,FALSE ))</f>
        <v>3.9</v>
      </c>
      <c r="F85" s="3">
        <f>IF(LEN(VLOOKUP($B85,UEMP!$H:$X,COLUMN()-1,FALSE ))=0,"", VLOOKUP($B85,UEMP!$H:$X,COLUMN()-1,FALSE ))</f>
        <v>8.3000000000000007</v>
      </c>
      <c r="G85" s="3">
        <f>IF(LEN(VLOOKUP($B85,UEMP!$H:$X,COLUMN()-1,FALSE ))=0,"", VLOOKUP($B85,UEMP!$H:$X,COLUMN()-1,FALSE ))</f>
        <v>8.1999999999999993</v>
      </c>
      <c r="H85" s="3">
        <f>IF(LEN(VLOOKUP($B85,UEMP!$H:$X,COLUMN()-1,FALSE ))=0,"", VLOOKUP($B85,UEMP!$H:$X,COLUMN()-1,FALSE ))</f>
        <v>7.7</v>
      </c>
      <c r="I85" s="3">
        <f>IF(LEN(VLOOKUP($B85,UEMP!$H:$X,COLUMN()-1,FALSE ))=0,"", VLOOKUP($B85,UEMP!$H:$X,COLUMN()-1,FALSE ))</f>
        <v>8.5333333333333297</v>
      </c>
      <c r="J85" s="3">
        <f>IF(LEN(VLOOKUP($B85,UEMP!$H:$X,COLUMN()-1,FALSE ))=0,"", VLOOKUP($B85,UEMP!$H:$X,COLUMN()-1,FALSE ))</f>
        <v>10.6</v>
      </c>
      <c r="K85" s="3">
        <f>IF(LEN(VLOOKUP($B85,UEMP!$H:$X,COLUMN()-1,FALSE ))=0,"", VLOOKUP($B85,UEMP!$H:$X,COLUMN()-1,FALSE ))</f>
        <v>8.7428214200773802</v>
      </c>
      <c r="L85" s="3">
        <f>IF(LEN(VLOOKUP($B85,UEMP!$H:$X,COLUMN()-1,FALSE ))=0,"", VLOOKUP($B85,UEMP!$H:$X,COLUMN()-1,FALSE ))</f>
        <v>5</v>
      </c>
      <c r="M85" s="3">
        <f>IF(LEN(VLOOKUP($B85,UEMP!$H:$X,COLUMN()-1,FALSE ))=0,"", VLOOKUP($B85,UEMP!$H:$X,COLUMN()-1,FALSE ))</f>
        <v>6.5052960000000004</v>
      </c>
      <c r="N85" s="3">
        <f>IF(LEN(VLOOKUP($B85,UEMP!$H:$X,COLUMN()-1,FALSE ))=0,"", VLOOKUP($B85,UEMP!$H:$X,COLUMN()-1,FALSE ))</f>
        <v>4.9000000000000004</v>
      </c>
      <c r="O85" s="3">
        <f>IF(LEN(VLOOKUP($B85,UEMP!$H:$X,COLUMN()-1,FALSE ))=0,"", VLOOKUP($B85,UEMP!$H:$X,COLUMN()-1,FALSE ))</f>
        <v>8.7574305555555494</v>
      </c>
      <c r="P85" s="3">
        <f>IF(LEN(VLOOKUP($B85,UEMP!$H:$X,COLUMN()-1,FALSE ))=0,"", VLOOKUP($B85,UEMP!$H:$X,COLUMN()-1,FALSE ))</f>
        <v>8.3000000000000007</v>
      </c>
      <c r="Q85" s="3">
        <f>IF(LEN(VLOOKUP($B85,UEMP!$H:$X,COLUMN()-1,FALSE ))=0,"", VLOOKUP($B85,UEMP!$H:$X,COLUMN()-1,FALSE ))</f>
        <v>7</v>
      </c>
      <c r="R85" s="3">
        <f>IF(LEN(VLOOKUP($B85,UEMP!$H:$X,COLUMN()-1,FALSE ))=0,"", VLOOKUP($B85,UEMP!$H:$X,COLUMN()-1,FALSE ))</f>
        <v>2.9</v>
      </c>
      <c r="S85" s="6">
        <f t="shared" si="2"/>
        <v>2006</v>
      </c>
      <c r="T85">
        <f t="shared" si="3"/>
        <v>7</v>
      </c>
    </row>
    <row r="86" spans="2:20" x14ac:dyDescent="0.25">
      <c r="B86" s="5">
        <v>38960</v>
      </c>
      <c r="C86" s="3">
        <f>IF(LEN(VLOOKUP($B86,UEMP!$H:$X,COLUMN()-1,FALSE ))=0,"", VLOOKUP($B86,UEMP!$H:$X,COLUMN()-1,FALSE ))</f>
        <v>6.6265613369267902</v>
      </c>
      <c r="D86" s="3">
        <f>IF(LEN(VLOOKUP($B86,UEMP!$H:$X,COLUMN()-1,FALSE ))=0,"", VLOOKUP($B86,UEMP!$H:$X,COLUMN()-1,FALSE ))</f>
        <v>7.8</v>
      </c>
      <c r="E86" s="3">
        <f>IF(LEN(VLOOKUP($B86,UEMP!$H:$X,COLUMN()-1,FALSE ))=0,"", VLOOKUP($B86,UEMP!$H:$X,COLUMN()-1,FALSE ))</f>
        <v>3.8</v>
      </c>
      <c r="F86" s="3">
        <f>IF(LEN(VLOOKUP($B86,UEMP!$H:$X,COLUMN()-1,FALSE ))=0,"", VLOOKUP($B86,UEMP!$H:$X,COLUMN()-1,FALSE ))</f>
        <v>8.1999999999999993</v>
      </c>
      <c r="G86" s="3">
        <f>IF(LEN(VLOOKUP($B86,UEMP!$H:$X,COLUMN()-1,FALSE ))=0,"", VLOOKUP($B86,UEMP!$H:$X,COLUMN()-1,FALSE ))</f>
        <v>8.1</v>
      </c>
      <c r="H86" s="3">
        <f>IF(LEN(VLOOKUP($B86,UEMP!$H:$X,COLUMN()-1,FALSE ))=0,"", VLOOKUP($B86,UEMP!$H:$X,COLUMN()-1,FALSE ))</f>
        <v>7.7</v>
      </c>
      <c r="I86" s="3">
        <f>IF(LEN(VLOOKUP($B86,UEMP!$H:$X,COLUMN()-1,FALSE ))=0,"", VLOOKUP($B86,UEMP!$H:$X,COLUMN()-1,FALSE ))</f>
        <v>8.5</v>
      </c>
      <c r="J86" s="3">
        <f>IF(LEN(VLOOKUP($B86,UEMP!$H:$X,COLUMN()-1,FALSE ))=0,"", VLOOKUP($B86,UEMP!$H:$X,COLUMN()-1,FALSE ))</f>
        <v>10.5</v>
      </c>
      <c r="K86" s="3">
        <f>IF(LEN(VLOOKUP($B86,UEMP!$H:$X,COLUMN()-1,FALSE ))=0,"", VLOOKUP($B86,UEMP!$H:$X,COLUMN()-1,FALSE ))</f>
        <v>8.6560553686403896</v>
      </c>
      <c r="L86" s="3">
        <f>IF(LEN(VLOOKUP($B86,UEMP!$H:$X,COLUMN()-1,FALSE ))=0,"", VLOOKUP($B86,UEMP!$H:$X,COLUMN()-1,FALSE ))</f>
        <v>5.0999999999999996</v>
      </c>
      <c r="M86" s="3">
        <f>IF(LEN(VLOOKUP($B86,UEMP!$H:$X,COLUMN()-1,FALSE ))=0,"", VLOOKUP($B86,UEMP!$H:$X,COLUMN()-1,FALSE ))</f>
        <v>6.5984629999999997</v>
      </c>
      <c r="N86" s="3">
        <f>IF(LEN(VLOOKUP($B86,UEMP!$H:$X,COLUMN()-1,FALSE ))=0,"", VLOOKUP($B86,UEMP!$H:$X,COLUMN()-1,FALSE ))</f>
        <v>4.8</v>
      </c>
      <c r="O86" s="3">
        <f>IF(LEN(VLOOKUP($B86,UEMP!$H:$X,COLUMN()-1,FALSE ))=0,"", VLOOKUP($B86,UEMP!$H:$X,COLUMN()-1,FALSE ))</f>
        <v>8.6382638888888899</v>
      </c>
      <c r="P86" s="3">
        <f>IF(LEN(VLOOKUP($B86,UEMP!$H:$X,COLUMN()-1,FALSE ))=0,"", VLOOKUP($B86,UEMP!$H:$X,COLUMN()-1,FALSE ))</f>
        <v>8.3000000000000007</v>
      </c>
      <c r="Q86" s="3">
        <f>IF(LEN(VLOOKUP($B86,UEMP!$H:$X,COLUMN()-1,FALSE ))=0,"", VLOOKUP($B86,UEMP!$H:$X,COLUMN()-1,FALSE ))</f>
        <v>7</v>
      </c>
      <c r="R86" s="3">
        <f>IF(LEN(VLOOKUP($B86,UEMP!$H:$X,COLUMN()-1,FALSE ))=0,"", VLOOKUP($B86,UEMP!$H:$X,COLUMN()-1,FALSE ))</f>
        <v>2.9</v>
      </c>
      <c r="S86" s="6">
        <f t="shared" si="2"/>
        <v>2006</v>
      </c>
      <c r="T86">
        <f t="shared" si="3"/>
        <v>8</v>
      </c>
    </row>
    <row r="87" spans="2:20" x14ac:dyDescent="0.25">
      <c r="B87" s="5">
        <v>38990</v>
      </c>
      <c r="C87" s="3">
        <f>IF(LEN(VLOOKUP($B87,UEMP!$H:$X,COLUMN()-1,FALSE ))=0,"", VLOOKUP($B87,UEMP!$H:$X,COLUMN()-1,FALSE ))</f>
        <v>6.5424198103473996</v>
      </c>
      <c r="D87" s="3">
        <f>IF(LEN(VLOOKUP($B87,UEMP!$H:$X,COLUMN()-1,FALSE ))=0,"", VLOOKUP($B87,UEMP!$H:$X,COLUMN()-1,FALSE ))</f>
        <v>7.9</v>
      </c>
      <c r="E87" s="3">
        <f>IF(LEN(VLOOKUP($B87,UEMP!$H:$X,COLUMN()-1,FALSE ))=0,"", VLOOKUP($B87,UEMP!$H:$X,COLUMN()-1,FALSE ))</f>
        <v>3.8</v>
      </c>
      <c r="F87" s="3">
        <f>IF(LEN(VLOOKUP($B87,UEMP!$H:$X,COLUMN()-1,FALSE ))=0,"", VLOOKUP($B87,UEMP!$H:$X,COLUMN()-1,FALSE ))</f>
        <v>8.1999999999999993</v>
      </c>
      <c r="G87" s="3">
        <f>IF(LEN(VLOOKUP($B87,UEMP!$H:$X,COLUMN()-1,FALSE ))=0,"", VLOOKUP($B87,UEMP!$H:$X,COLUMN()-1,FALSE ))</f>
        <v>8.1</v>
      </c>
      <c r="H87" s="3">
        <f>IF(LEN(VLOOKUP($B87,UEMP!$H:$X,COLUMN()-1,FALSE ))=0,"", VLOOKUP($B87,UEMP!$H:$X,COLUMN()-1,FALSE ))</f>
        <v>7.7</v>
      </c>
      <c r="I87" s="3">
        <f>IF(LEN(VLOOKUP($B87,UEMP!$H:$X,COLUMN()-1,FALSE ))=0,"", VLOOKUP($B87,UEMP!$H:$X,COLUMN()-1,FALSE ))</f>
        <v>8.3333333333333304</v>
      </c>
      <c r="J87" s="3">
        <f>IF(LEN(VLOOKUP($B87,UEMP!$H:$X,COLUMN()-1,FALSE ))=0,"", VLOOKUP($B87,UEMP!$H:$X,COLUMN()-1,FALSE ))</f>
        <v>10.5</v>
      </c>
      <c r="K87" s="3">
        <f>IF(LEN(VLOOKUP($B87,UEMP!$H:$X,COLUMN()-1,FALSE ))=0,"", VLOOKUP($B87,UEMP!$H:$X,COLUMN()-1,FALSE ))</f>
        <v>8.5661034285446291</v>
      </c>
      <c r="L87" s="3">
        <f>IF(LEN(VLOOKUP($B87,UEMP!$H:$X,COLUMN()-1,FALSE ))=0,"", VLOOKUP($B87,UEMP!$H:$X,COLUMN()-1,FALSE ))</f>
        <v>4.9000000000000004</v>
      </c>
      <c r="M87" s="3">
        <f>IF(LEN(VLOOKUP($B87,UEMP!$H:$X,COLUMN()-1,FALSE ))=0,"", VLOOKUP($B87,UEMP!$H:$X,COLUMN()-1,FALSE ))</f>
        <v>6.6173130000000002</v>
      </c>
      <c r="N87" s="3">
        <f>IF(LEN(VLOOKUP($B87,UEMP!$H:$X,COLUMN()-1,FALSE ))=0,"", VLOOKUP($B87,UEMP!$H:$X,COLUMN()-1,FALSE ))</f>
        <v>4.8</v>
      </c>
      <c r="O87" s="3">
        <f>IF(LEN(VLOOKUP($B87,UEMP!$H:$X,COLUMN()-1,FALSE ))=0,"", VLOOKUP($B87,UEMP!$H:$X,COLUMN()-1,FALSE ))</f>
        <v>9.0424305555555495</v>
      </c>
      <c r="P87" s="3">
        <f>IF(LEN(VLOOKUP($B87,UEMP!$H:$X,COLUMN()-1,FALSE ))=0,"", VLOOKUP($B87,UEMP!$H:$X,COLUMN()-1,FALSE ))</f>
        <v>8.1999999999999993</v>
      </c>
      <c r="Q87" s="3">
        <f>IF(LEN(VLOOKUP($B87,UEMP!$H:$X,COLUMN()-1,FALSE ))=0,"", VLOOKUP($B87,UEMP!$H:$X,COLUMN()-1,FALSE ))</f>
        <v>6.7</v>
      </c>
      <c r="R87" s="3">
        <f>IF(LEN(VLOOKUP($B87,UEMP!$H:$X,COLUMN()-1,FALSE ))=0,"", VLOOKUP($B87,UEMP!$H:$X,COLUMN()-1,FALSE ))</f>
        <v>2.9</v>
      </c>
      <c r="S87" s="6">
        <f t="shared" si="2"/>
        <v>2006</v>
      </c>
      <c r="T87">
        <f t="shared" si="3"/>
        <v>9</v>
      </c>
    </row>
    <row r="88" spans="2:20" x14ac:dyDescent="0.25">
      <c r="B88" s="5">
        <v>39021</v>
      </c>
      <c r="C88" s="3">
        <f>IF(LEN(VLOOKUP($B88,UEMP!$H:$X,COLUMN()-1,FALSE ))=0,"", VLOOKUP($B88,UEMP!$H:$X,COLUMN()-1,FALSE ))</f>
        <v>6.5407894025540099</v>
      </c>
      <c r="D88" s="3">
        <f>IF(LEN(VLOOKUP($B88,UEMP!$H:$X,COLUMN()-1,FALSE ))=0,"", VLOOKUP($B88,UEMP!$H:$X,COLUMN()-1,FALSE ))</f>
        <v>7.9</v>
      </c>
      <c r="E88" s="3">
        <f>IF(LEN(VLOOKUP($B88,UEMP!$H:$X,COLUMN()-1,FALSE ))=0,"", VLOOKUP($B88,UEMP!$H:$X,COLUMN()-1,FALSE ))</f>
        <v>3.6</v>
      </c>
      <c r="F88" s="3">
        <f>IF(LEN(VLOOKUP($B88,UEMP!$H:$X,COLUMN()-1,FALSE ))=0,"", VLOOKUP($B88,UEMP!$H:$X,COLUMN()-1,FALSE ))</f>
        <v>8.1</v>
      </c>
      <c r="G88" s="3">
        <f>IF(LEN(VLOOKUP($B88,UEMP!$H:$X,COLUMN()-1,FALSE ))=0,"", VLOOKUP($B88,UEMP!$H:$X,COLUMN()-1,FALSE ))</f>
        <v>7.9</v>
      </c>
      <c r="H88" s="3">
        <f>IF(LEN(VLOOKUP($B88,UEMP!$H:$X,COLUMN()-1,FALSE ))=0,"", VLOOKUP($B88,UEMP!$H:$X,COLUMN()-1,FALSE ))</f>
        <v>7.6</v>
      </c>
      <c r="I88" s="3">
        <f>IF(LEN(VLOOKUP($B88,UEMP!$H:$X,COLUMN()-1,FALSE ))=0,"", VLOOKUP($B88,UEMP!$H:$X,COLUMN()-1,FALSE ))</f>
        <v>8.1666666666666696</v>
      </c>
      <c r="J88" s="3">
        <f>IF(LEN(VLOOKUP($B88,UEMP!$H:$X,COLUMN()-1,FALSE ))=0,"", VLOOKUP($B88,UEMP!$H:$X,COLUMN()-1,FALSE ))</f>
        <v>10.3</v>
      </c>
      <c r="K88" s="3">
        <f>IF(LEN(VLOOKUP($B88,UEMP!$H:$X,COLUMN()-1,FALSE ))=0,"", VLOOKUP($B88,UEMP!$H:$X,COLUMN()-1,FALSE ))</f>
        <v>8.5037010516559004</v>
      </c>
      <c r="L88" s="3">
        <f>IF(LEN(VLOOKUP($B88,UEMP!$H:$X,COLUMN()-1,FALSE ))=0,"", VLOOKUP($B88,UEMP!$H:$X,COLUMN()-1,FALSE ))</f>
        <v>4.7</v>
      </c>
      <c r="M88" s="3">
        <f>IF(LEN(VLOOKUP($B88,UEMP!$H:$X,COLUMN()-1,FALSE ))=0,"", VLOOKUP($B88,UEMP!$H:$X,COLUMN()-1,FALSE ))</f>
        <v>6.5718899999999998</v>
      </c>
      <c r="N88" s="3">
        <f>IF(LEN(VLOOKUP($B88,UEMP!$H:$X,COLUMN()-1,FALSE ))=0,"", VLOOKUP($B88,UEMP!$H:$X,COLUMN()-1,FALSE ))</f>
        <v>4.7</v>
      </c>
      <c r="O88" s="3">
        <f>IF(LEN(VLOOKUP($B88,UEMP!$H:$X,COLUMN()-1,FALSE ))=0,"", VLOOKUP($B88,UEMP!$H:$X,COLUMN()-1,FALSE ))</f>
        <v>9.2099305555555606</v>
      </c>
      <c r="P88" s="3">
        <f>IF(LEN(VLOOKUP($B88,UEMP!$H:$X,COLUMN()-1,FALSE ))=0,"", VLOOKUP($B88,UEMP!$H:$X,COLUMN()-1,FALSE ))</f>
        <v>8.1999999999999993</v>
      </c>
      <c r="Q88" s="3">
        <f>IF(LEN(VLOOKUP($B88,UEMP!$H:$X,COLUMN()-1,FALSE ))=0,"", VLOOKUP($B88,UEMP!$H:$X,COLUMN()-1,FALSE ))</f>
        <v>6.6</v>
      </c>
      <c r="R88" s="3">
        <f>IF(LEN(VLOOKUP($B88,UEMP!$H:$X,COLUMN()-1,FALSE ))=0,"", VLOOKUP($B88,UEMP!$H:$X,COLUMN()-1,FALSE ))</f>
        <v>2.9</v>
      </c>
      <c r="S88" s="6">
        <f t="shared" si="2"/>
        <v>2006</v>
      </c>
      <c r="T88">
        <f t="shared" si="3"/>
        <v>10</v>
      </c>
    </row>
    <row r="89" spans="2:20" x14ac:dyDescent="0.25">
      <c r="B89" s="5">
        <v>39051</v>
      </c>
      <c r="C89" s="3">
        <f>IF(LEN(VLOOKUP($B89,UEMP!$H:$X,COLUMN()-1,FALSE ))=0,"", VLOOKUP($B89,UEMP!$H:$X,COLUMN()-1,FALSE ))</f>
        <v>6.4597151541086602</v>
      </c>
      <c r="D89" s="3">
        <f>IF(LEN(VLOOKUP($B89,UEMP!$H:$X,COLUMN()-1,FALSE ))=0,"", VLOOKUP($B89,UEMP!$H:$X,COLUMN()-1,FALSE ))</f>
        <v>8</v>
      </c>
      <c r="E89" s="3">
        <f>IF(LEN(VLOOKUP($B89,UEMP!$H:$X,COLUMN()-1,FALSE ))=0,"", VLOOKUP($B89,UEMP!$H:$X,COLUMN()-1,FALSE ))</f>
        <v>3.5</v>
      </c>
      <c r="F89" s="3">
        <f>IF(LEN(VLOOKUP($B89,UEMP!$H:$X,COLUMN()-1,FALSE ))=0,"", VLOOKUP($B89,UEMP!$H:$X,COLUMN()-1,FALSE ))</f>
        <v>8</v>
      </c>
      <c r="G89" s="3">
        <f>IF(LEN(VLOOKUP($B89,UEMP!$H:$X,COLUMN()-1,FALSE ))=0,"", VLOOKUP($B89,UEMP!$H:$X,COLUMN()-1,FALSE ))</f>
        <v>7.9</v>
      </c>
      <c r="H89" s="3">
        <f>IF(LEN(VLOOKUP($B89,UEMP!$H:$X,COLUMN()-1,FALSE ))=0,"", VLOOKUP($B89,UEMP!$H:$X,COLUMN()-1,FALSE ))</f>
        <v>7.4</v>
      </c>
      <c r="I89" s="3">
        <f>IF(LEN(VLOOKUP($B89,UEMP!$H:$X,COLUMN()-1,FALSE ))=0,"", VLOOKUP($B89,UEMP!$H:$X,COLUMN()-1,FALSE ))</f>
        <v>8</v>
      </c>
      <c r="J89" s="3">
        <f>IF(LEN(VLOOKUP($B89,UEMP!$H:$X,COLUMN()-1,FALSE ))=0,"", VLOOKUP($B89,UEMP!$H:$X,COLUMN()-1,FALSE ))</f>
        <v>10.1</v>
      </c>
      <c r="K89" s="3">
        <f>IF(LEN(VLOOKUP($B89,UEMP!$H:$X,COLUMN()-1,FALSE ))=0,"", VLOOKUP($B89,UEMP!$H:$X,COLUMN()-1,FALSE ))</f>
        <v>8.9648144406029306</v>
      </c>
      <c r="L89" s="3">
        <f>IF(LEN(VLOOKUP($B89,UEMP!$H:$X,COLUMN()-1,FALSE ))=0,"", VLOOKUP($B89,UEMP!$H:$X,COLUMN()-1,FALSE ))</f>
        <v>4.5999999999999996</v>
      </c>
      <c r="M89" s="3">
        <f>IF(LEN(VLOOKUP($B89,UEMP!$H:$X,COLUMN()-1,FALSE ))=0,"", VLOOKUP($B89,UEMP!$H:$X,COLUMN()-1,FALSE ))</f>
        <v>6.5233140000000001</v>
      </c>
      <c r="N89" s="3">
        <f>IF(LEN(VLOOKUP($B89,UEMP!$H:$X,COLUMN()-1,FALSE ))=0,"", VLOOKUP($B89,UEMP!$H:$X,COLUMN()-1,FALSE ))</f>
        <v>4.7</v>
      </c>
      <c r="O89" s="3">
        <f>IF(LEN(VLOOKUP($B89,UEMP!$H:$X,COLUMN()-1,FALSE ))=0,"", VLOOKUP($B89,UEMP!$H:$X,COLUMN()-1,FALSE ))</f>
        <v>9.2974305555555592</v>
      </c>
      <c r="P89" s="3">
        <f>IF(LEN(VLOOKUP($B89,UEMP!$H:$X,COLUMN()-1,FALSE ))=0,"", VLOOKUP($B89,UEMP!$H:$X,COLUMN()-1,FALSE ))</f>
        <v>8.3000000000000007</v>
      </c>
      <c r="Q89" s="3">
        <f>IF(LEN(VLOOKUP($B89,UEMP!$H:$X,COLUMN()-1,FALSE ))=0,"", VLOOKUP($B89,UEMP!$H:$X,COLUMN()-1,FALSE ))</f>
        <v>6.6</v>
      </c>
      <c r="R89" s="3">
        <f>IF(LEN(VLOOKUP($B89,UEMP!$H:$X,COLUMN()-1,FALSE ))=0,"", VLOOKUP($B89,UEMP!$H:$X,COLUMN()-1,FALSE ))</f>
        <v>2.9</v>
      </c>
      <c r="S89" s="6">
        <f t="shared" si="2"/>
        <v>2006</v>
      </c>
      <c r="T89">
        <f t="shared" si="3"/>
        <v>11</v>
      </c>
    </row>
    <row r="90" spans="2:20" x14ac:dyDescent="0.25">
      <c r="B90" s="5">
        <v>39082</v>
      </c>
      <c r="C90" s="3">
        <f>IF(LEN(VLOOKUP($B90,UEMP!$H:$X,COLUMN()-1,FALSE ))=0,"", VLOOKUP($B90,UEMP!$H:$X,COLUMN()-1,FALSE ))</f>
        <v>6.4008390670383104</v>
      </c>
      <c r="D90" s="3">
        <f>IF(LEN(VLOOKUP($B90,UEMP!$H:$X,COLUMN()-1,FALSE ))=0,"", VLOOKUP($B90,UEMP!$H:$X,COLUMN()-1,FALSE ))</f>
        <v>7.9</v>
      </c>
      <c r="E90" s="3">
        <f>IF(LEN(VLOOKUP($B90,UEMP!$H:$X,COLUMN()-1,FALSE ))=0,"", VLOOKUP($B90,UEMP!$H:$X,COLUMN()-1,FALSE ))</f>
        <v>3.4</v>
      </c>
      <c r="F90" s="3">
        <f>IF(LEN(VLOOKUP($B90,UEMP!$H:$X,COLUMN()-1,FALSE ))=0,"", VLOOKUP($B90,UEMP!$H:$X,COLUMN()-1,FALSE ))</f>
        <v>7.9</v>
      </c>
      <c r="G90" s="3">
        <f>IF(LEN(VLOOKUP($B90,UEMP!$H:$X,COLUMN()-1,FALSE ))=0,"", VLOOKUP($B90,UEMP!$H:$X,COLUMN()-1,FALSE ))</f>
        <v>7.8</v>
      </c>
      <c r="H90" s="3">
        <f>IF(LEN(VLOOKUP($B90,UEMP!$H:$X,COLUMN()-1,FALSE ))=0,"", VLOOKUP($B90,UEMP!$H:$X,COLUMN()-1,FALSE ))</f>
        <v>7.2</v>
      </c>
      <c r="I90" s="3">
        <f>IF(LEN(VLOOKUP($B90,UEMP!$H:$X,COLUMN()-1,FALSE ))=0,"", VLOOKUP($B90,UEMP!$H:$X,COLUMN()-1,FALSE ))</f>
        <v>8.0333333333333297</v>
      </c>
      <c r="J90" s="3">
        <f>IF(LEN(VLOOKUP($B90,UEMP!$H:$X,COLUMN()-1,FALSE ))=0,"", VLOOKUP($B90,UEMP!$H:$X,COLUMN()-1,FALSE ))</f>
        <v>9.8000000000000007</v>
      </c>
      <c r="K90" s="3">
        <f>IF(LEN(VLOOKUP($B90,UEMP!$H:$X,COLUMN()-1,FALSE ))=0,"", VLOOKUP($B90,UEMP!$H:$X,COLUMN()-1,FALSE ))</f>
        <v>8.9607897400818608</v>
      </c>
      <c r="L90" s="3">
        <f>IF(LEN(VLOOKUP($B90,UEMP!$H:$X,COLUMN()-1,FALSE ))=0,"", VLOOKUP($B90,UEMP!$H:$X,COLUMN()-1,FALSE ))</f>
        <v>4.7</v>
      </c>
      <c r="M90" s="3">
        <f>IF(LEN(VLOOKUP($B90,UEMP!$H:$X,COLUMN()-1,FALSE ))=0,"", VLOOKUP($B90,UEMP!$H:$X,COLUMN()-1,FALSE ))</f>
        <v>6.1907269999999999</v>
      </c>
      <c r="N90" s="3">
        <f>IF(LEN(VLOOKUP($B90,UEMP!$H:$X,COLUMN()-1,FALSE ))=0,"", VLOOKUP($B90,UEMP!$H:$X,COLUMN()-1,FALSE ))</f>
        <v>4.5999999999999996</v>
      </c>
      <c r="O90" s="3">
        <f>IF(LEN(VLOOKUP($B90,UEMP!$H:$X,COLUMN()-1,FALSE ))=0,"", VLOOKUP($B90,UEMP!$H:$X,COLUMN()-1,FALSE ))</f>
        <v>9.2449305555555608</v>
      </c>
      <c r="P90" s="3">
        <f>IF(LEN(VLOOKUP($B90,UEMP!$H:$X,COLUMN()-1,FALSE ))=0,"", VLOOKUP($B90,UEMP!$H:$X,COLUMN()-1,FALSE ))</f>
        <v>8.3000000000000007</v>
      </c>
      <c r="Q90" s="3">
        <f>IF(LEN(VLOOKUP($B90,UEMP!$H:$X,COLUMN()-1,FALSE ))=0,"", VLOOKUP($B90,UEMP!$H:$X,COLUMN()-1,FALSE ))</f>
        <v>6.4</v>
      </c>
      <c r="R90" s="3">
        <f>IF(LEN(VLOOKUP($B90,UEMP!$H:$X,COLUMN()-1,FALSE ))=0,"", VLOOKUP($B90,UEMP!$H:$X,COLUMN()-1,FALSE ))</f>
        <v>2.9</v>
      </c>
      <c r="S90" s="6">
        <f t="shared" si="2"/>
        <v>2006</v>
      </c>
      <c r="T90">
        <f t="shared" si="3"/>
        <v>12</v>
      </c>
    </row>
    <row r="91" spans="2:20" x14ac:dyDescent="0.25">
      <c r="B91" s="5">
        <v>39113</v>
      </c>
      <c r="C91" s="3">
        <f>IF(LEN(VLOOKUP($B91,UEMP!$H:$X,COLUMN()-1,FALSE ))=0,"", VLOOKUP($B91,UEMP!$H:$X,COLUMN()-1,FALSE ))</f>
        <v>6.4786573290669596</v>
      </c>
      <c r="D91" s="3">
        <f>IF(LEN(VLOOKUP($B91,UEMP!$H:$X,COLUMN()-1,FALSE ))=0,"", VLOOKUP($B91,UEMP!$H:$X,COLUMN()-1,FALSE ))</f>
        <v>7.8</v>
      </c>
      <c r="E91" s="3">
        <f>IF(LEN(VLOOKUP($B91,UEMP!$H:$X,COLUMN()-1,FALSE ))=0,"", VLOOKUP($B91,UEMP!$H:$X,COLUMN()-1,FALSE ))</f>
        <v>3.2</v>
      </c>
      <c r="F91" s="3">
        <f>IF(LEN(VLOOKUP($B91,UEMP!$H:$X,COLUMN()-1,FALSE ))=0,"", VLOOKUP($B91,UEMP!$H:$X,COLUMN()-1,FALSE ))</f>
        <v>7.9</v>
      </c>
      <c r="G91" s="3">
        <f>IF(LEN(VLOOKUP($B91,UEMP!$H:$X,COLUMN()-1,FALSE ))=0,"", VLOOKUP($B91,UEMP!$H:$X,COLUMN()-1,FALSE ))</f>
        <v>7.6</v>
      </c>
      <c r="H91" s="3">
        <f>IF(LEN(VLOOKUP($B91,UEMP!$H:$X,COLUMN()-1,FALSE ))=0,"", VLOOKUP($B91,UEMP!$H:$X,COLUMN()-1,FALSE ))</f>
        <v>7.1</v>
      </c>
      <c r="I91" s="3">
        <f>IF(LEN(VLOOKUP($B91,UEMP!$H:$X,COLUMN()-1,FALSE ))=0,"", VLOOKUP($B91,UEMP!$H:$X,COLUMN()-1,FALSE ))</f>
        <v>8.06666666666667</v>
      </c>
      <c r="J91" s="3">
        <f>IF(LEN(VLOOKUP($B91,UEMP!$H:$X,COLUMN()-1,FALSE ))=0,"", VLOOKUP($B91,UEMP!$H:$X,COLUMN()-1,FALSE ))</f>
        <v>9.6</v>
      </c>
      <c r="K91" s="3">
        <f>IF(LEN(VLOOKUP($B91,UEMP!$H:$X,COLUMN()-1,FALSE ))=0,"", VLOOKUP($B91,UEMP!$H:$X,COLUMN()-1,FALSE ))</f>
        <v>8.8986685624122295</v>
      </c>
      <c r="L91" s="3">
        <f>IF(LEN(VLOOKUP($B91,UEMP!$H:$X,COLUMN()-1,FALSE ))=0,"", VLOOKUP($B91,UEMP!$H:$X,COLUMN()-1,FALSE ))</f>
        <v>4.8</v>
      </c>
      <c r="M91" s="3">
        <f>IF(LEN(VLOOKUP($B91,UEMP!$H:$X,COLUMN()-1,FALSE ))=0,"", VLOOKUP($B91,UEMP!$H:$X,COLUMN()-1,FALSE ))</f>
        <v>6.2124990000000002</v>
      </c>
      <c r="N91" s="3">
        <f>IF(LEN(VLOOKUP($B91,UEMP!$H:$X,COLUMN()-1,FALSE ))=0,"", VLOOKUP($B91,UEMP!$H:$X,COLUMN()-1,FALSE ))</f>
        <v>4.5</v>
      </c>
      <c r="O91" s="3">
        <f>IF(LEN(VLOOKUP($B91,UEMP!$H:$X,COLUMN()-1,FALSE ))=0,"", VLOOKUP($B91,UEMP!$H:$X,COLUMN()-1,FALSE ))</f>
        <v>9.36</v>
      </c>
      <c r="P91" s="3">
        <f>IF(LEN(VLOOKUP($B91,UEMP!$H:$X,COLUMN()-1,FALSE ))=0,"", VLOOKUP($B91,UEMP!$H:$X,COLUMN()-1,FALSE ))</f>
        <v>8.3000000000000007</v>
      </c>
      <c r="Q91" s="3">
        <f>IF(LEN(VLOOKUP($B91,UEMP!$H:$X,COLUMN()-1,FALSE ))=0,"", VLOOKUP($B91,UEMP!$H:$X,COLUMN()-1,FALSE ))</f>
        <v>6.6</v>
      </c>
      <c r="R91" s="3">
        <f>IF(LEN(VLOOKUP($B91,UEMP!$H:$X,COLUMN()-1,FALSE ))=0,"", VLOOKUP($B91,UEMP!$H:$X,COLUMN()-1,FALSE ))</f>
        <v>2.8</v>
      </c>
      <c r="S91" s="6">
        <f t="shared" si="2"/>
        <v>2007</v>
      </c>
      <c r="T91">
        <f t="shared" si="3"/>
        <v>1</v>
      </c>
    </row>
    <row r="92" spans="2:20" x14ac:dyDescent="0.25">
      <c r="B92" s="5">
        <v>39141</v>
      </c>
      <c r="C92" s="3">
        <f>IF(LEN(VLOOKUP($B92,UEMP!$H:$X,COLUMN()-1,FALSE ))=0,"", VLOOKUP($B92,UEMP!$H:$X,COLUMN()-1,FALSE ))</f>
        <v>6.3219988769359396</v>
      </c>
      <c r="D92" s="3">
        <f>IF(LEN(VLOOKUP($B92,UEMP!$H:$X,COLUMN()-1,FALSE ))=0,"", VLOOKUP($B92,UEMP!$H:$X,COLUMN()-1,FALSE ))</f>
        <v>7.8</v>
      </c>
      <c r="E92" s="3">
        <f>IF(LEN(VLOOKUP($B92,UEMP!$H:$X,COLUMN()-1,FALSE ))=0,"", VLOOKUP($B92,UEMP!$H:$X,COLUMN()-1,FALSE ))</f>
        <v>3.2</v>
      </c>
      <c r="F92" s="3">
        <f>IF(LEN(VLOOKUP($B92,UEMP!$H:$X,COLUMN()-1,FALSE ))=0,"", VLOOKUP($B92,UEMP!$H:$X,COLUMN()-1,FALSE ))</f>
        <v>7.8</v>
      </c>
      <c r="G92" s="3">
        <f>IF(LEN(VLOOKUP($B92,UEMP!$H:$X,COLUMN()-1,FALSE ))=0,"", VLOOKUP($B92,UEMP!$H:$X,COLUMN()-1,FALSE ))</f>
        <v>7.5</v>
      </c>
      <c r="H92" s="3">
        <f>IF(LEN(VLOOKUP($B92,UEMP!$H:$X,COLUMN()-1,FALSE ))=0,"", VLOOKUP($B92,UEMP!$H:$X,COLUMN()-1,FALSE ))</f>
        <v>7.1</v>
      </c>
      <c r="I92" s="3">
        <f>IF(LEN(VLOOKUP($B92,UEMP!$H:$X,COLUMN()-1,FALSE ))=0,"", VLOOKUP($B92,UEMP!$H:$X,COLUMN()-1,FALSE ))</f>
        <v>8.1</v>
      </c>
      <c r="J92" s="3">
        <f>IF(LEN(VLOOKUP($B92,UEMP!$H:$X,COLUMN()-1,FALSE ))=0,"", VLOOKUP($B92,UEMP!$H:$X,COLUMN()-1,FALSE ))</f>
        <v>9.5</v>
      </c>
      <c r="K92" s="3">
        <f>IF(LEN(VLOOKUP($B92,UEMP!$H:$X,COLUMN()-1,FALSE ))=0,"", VLOOKUP($B92,UEMP!$H:$X,COLUMN()-1,FALSE ))</f>
        <v>8.8898806353020206</v>
      </c>
      <c r="L92" s="3">
        <f>IF(LEN(VLOOKUP($B92,UEMP!$H:$X,COLUMN()-1,FALSE ))=0,"", VLOOKUP($B92,UEMP!$H:$X,COLUMN()-1,FALSE ))</f>
        <v>4.9000000000000004</v>
      </c>
      <c r="M92" s="3">
        <f>IF(LEN(VLOOKUP($B92,UEMP!$H:$X,COLUMN()-1,FALSE ))=0,"", VLOOKUP($B92,UEMP!$H:$X,COLUMN()-1,FALSE ))</f>
        <v>6.048165</v>
      </c>
      <c r="N92" s="3">
        <f>IF(LEN(VLOOKUP($B92,UEMP!$H:$X,COLUMN()-1,FALSE ))=0,"", VLOOKUP($B92,UEMP!$H:$X,COLUMN()-1,FALSE ))</f>
        <v>4.5</v>
      </c>
      <c r="O92" s="3">
        <f>IF(LEN(VLOOKUP($B92,UEMP!$H:$X,COLUMN()-1,FALSE ))=0,"", VLOOKUP($B92,UEMP!$H:$X,COLUMN()-1,FALSE ))</f>
        <v>9.4116666666666706</v>
      </c>
      <c r="P92" s="3">
        <f>IF(LEN(VLOOKUP($B92,UEMP!$H:$X,COLUMN()-1,FALSE ))=0,"", VLOOKUP($B92,UEMP!$H:$X,COLUMN()-1,FALSE ))</f>
        <v>8.1999999999999993</v>
      </c>
      <c r="Q92" s="3">
        <f>IF(LEN(VLOOKUP($B92,UEMP!$H:$X,COLUMN()-1,FALSE ))=0,"", VLOOKUP($B92,UEMP!$H:$X,COLUMN()-1,FALSE ))</f>
        <v>6.2</v>
      </c>
      <c r="R92" s="3">
        <f>IF(LEN(VLOOKUP($B92,UEMP!$H:$X,COLUMN()-1,FALSE ))=0,"", VLOOKUP($B92,UEMP!$H:$X,COLUMN()-1,FALSE ))</f>
        <v>2.8</v>
      </c>
      <c r="S92" s="6">
        <f t="shared" si="2"/>
        <v>2007</v>
      </c>
      <c r="T92">
        <f t="shared" si="3"/>
        <v>2</v>
      </c>
    </row>
    <row r="93" spans="2:20" x14ac:dyDescent="0.25">
      <c r="B93" s="5">
        <v>39172</v>
      </c>
      <c r="C93" s="3">
        <f>IF(LEN(VLOOKUP($B93,UEMP!$H:$X,COLUMN()-1,FALSE ))=0,"", VLOOKUP($B93,UEMP!$H:$X,COLUMN()-1,FALSE ))</f>
        <v>6.2390265893675299</v>
      </c>
      <c r="D93" s="3">
        <f>IF(LEN(VLOOKUP($B93,UEMP!$H:$X,COLUMN()-1,FALSE ))=0,"", VLOOKUP($B93,UEMP!$H:$X,COLUMN()-1,FALSE ))</f>
        <v>7.9</v>
      </c>
      <c r="E93" s="3">
        <f>IF(LEN(VLOOKUP($B93,UEMP!$H:$X,COLUMN()-1,FALSE ))=0,"", VLOOKUP($B93,UEMP!$H:$X,COLUMN()-1,FALSE ))</f>
        <v>3</v>
      </c>
      <c r="F93" s="3">
        <f>IF(LEN(VLOOKUP($B93,UEMP!$H:$X,COLUMN()-1,FALSE ))=0,"", VLOOKUP($B93,UEMP!$H:$X,COLUMN()-1,FALSE ))</f>
        <v>7.7</v>
      </c>
      <c r="G93" s="3">
        <f>IF(LEN(VLOOKUP($B93,UEMP!$H:$X,COLUMN()-1,FALSE ))=0,"", VLOOKUP($B93,UEMP!$H:$X,COLUMN()-1,FALSE ))</f>
        <v>7.4</v>
      </c>
      <c r="H93" s="3">
        <f>IF(LEN(VLOOKUP($B93,UEMP!$H:$X,COLUMN()-1,FALSE ))=0,"", VLOOKUP($B93,UEMP!$H:$X,COLUMN()-1,FALSE ))</f>
        <v>6.9</v>
      </c>
      <c r="I93" s="3">
        <f>IF(LEN(VLOOKUP($B93,UEMP!$H:$X,COLUMN()-1,FALSE ))=0,"", VLOOKUP($B93,UEMP!$H:$X,COLUMN()-1,FALSE ))</f>
        <v>8</v>
      </c>
      <c r="J93" s="3">
        <f>IF(LEN(VLOOKUP($B93,UEMP!$H:$X,COLUMN()-1,FALSE ))=0,"", VLOOKUP($B93,UEMP!$H:$X,COLUMN()-1,FALSE ))</f>
        <v>9.3000000000000007</v>
      </c>
      <c r="K93" s="3">
        <f>IF(LEN(VLOOKUP($B93,UEMP!$H:$X,COLUMN()-1,FALSE ))=0,"", VLOOKUP($B93,UEMP!$H:$X,COLUMN()-1,FALSE ))</f>
        <v>8.8655614276406798</v>
      </c>
      <c r="L93" s="3">
        <f>IF(LEN(VLOOKUP($B93,UEMP!$H:$X,COLUMN()-1,FALSE ))=0,"", VLOOKUP($B93,UEMP!$H:$X,COLUMN()-1,FALSE ))</f>
        <v>5</v>
      </c>
      <c r="M93" s="3">
        <f>IF(LEN(VLOOKUP($B93,UEMP!$H:$X,COLUMN()-1,FALSE ))=0,"", VLOOKUP($B93,UEMP!$H:$X,COLUMN()-1,FALSE ))</f>
        <v>6.0183949999999999</v>
      </c>
      <c r="N93" s="3">
        <f>IF(LEN(VLOOKUP($B93,UEMP!$H:$X,COLUMN()-1,FALSE ))=0,"", VLOOKUP($B93,UEMP!$H:$X,COLUMN()-1,FALSE ))</f>
        <v>4.3</v>
      </c>
      <c r="O93" s="3">
        <f>IF(LEN(VLOOKUP($B93,UEMP!$H:$X,COLUMN()-1,FALSE ))=0,"", VLOOKUP($B93,UEMP!$H:$X,COLUMN()-1,FALSE ))</f>
        <v>9.3033333333333292</v>
      </c>
      <c r="P93" s="3">
        <f>IF(LEN(VLOOKUP($B93,UEMP!$H:$X,COLUMN()-1,FALSE ))=0,"", VLOOKUP($B93,UEMP!$H:$X,COLUMN()-1,FALSE ))</f>
        <v>8.1</v>
      </c>
      <c r="Q93" s="3">
        <f>IF(LEN(VLOOKUP($B93,UEMP!$H:$X,COLUMN()-1,FALSE ))=0,"", VLOOKUP($B93,UEMP!$H:$X,COLUMN()-1,FALSE ))</f>
        <v>6.5</v>
      </c>
      <c r="R93" s="3">
        <f>IF(LEN(VLOOKUP($B93,UEMP!$H:$X,COLUMN()-1,FALSE ))=0,"", VLOOKUP($B93,UEMP!$H:$X,COLUMN()-1,FALSE ))</f>
        <v>2.7</v>
      </c>
      <c r="S93" s="6">
        <f t="shared" si="2"/>
        <v>2007</v>
      </c>
      <c r="T93">
        <f t="shared" si="3"/>
        <v>3</v>
      </c>
    </row>
    <row r="94" spans="2:20" x14ac:dyDescent="0.25">
      <c r="B94" s="5">
        <v>39202</v>
      </c>
      <c r="C94" s="3">
        <f>IF(LEN(VLOOKUP($B94,UEMP!$H:$X,COLUMN()-1,FALSE ))=0,"", VLOOKUP($B94,UEMP!$H:$X,COLUMN()-1,FALSE ))</f>
        <v>6.3077384194259896</v>
      </c>
      <c r="D94" s="3">
        <f>IF(LEN(VLOOKUP($B94,UEMP!$H:$X,COLUMN()-1,FALSE ))=0,"", VLOOKUP($B94,UEMP!$H:$X,COLUMN()-1,FALSE ))</f>
        <v>8.1999999999999993</v>
      </c>
      <c r="E94" s="3">
        <f>IF(LEN(VLOOKUP($B94,UEMP!$H:$X,COLUMN()-1,FALSE ))=0,"", VLOOKUP($B94,UEMP!$H:$X,COLUMN()-1,FALSE ))</f>
        <v>3</v>
      </c>
      <c r="F94" s="3">
        <f>IF(LEN(VLOOKUP($B94,UEMP!$H:$X,COLUMN()-1,FALSE ))=0,"", VLOOKUP($B94,UEMP!$H:$X,COLUMN()-1,FALSE ))</f>
        <v>7.6</v>
      </c>
      <c r="G94" s="3">
        <f>IF(LEN(VLOOKUP($B94,UEMP!$H:$X,COLUMN()-1,FALSE ))=0,"", VLOOKUP($B94,UEMP!$H:$X,COLUMN()-1,FALSE ))</f>
        <v>7.3</v>
      </c>
      <c r="H94" s="3">
        <f>IF(LEN(VLOOKUP($B94,UEMP!$H:$X,COLUMN()-1,FALSE ))=0,"", VLOOKUP($B94,UEMP!$H:$X,COLUMN()-1,FALSE ))</f>
        <v>6.7</v>
      </c>
      <c r="I94" s="3">
        <f>IF(LEN(VLOOKUP($B94,UEMP!$H:$X,COLUMN()-1,FALSE ))=0,"", VLOOKUP($B94,UEMP!$H:$X,COLUMN()-1,FALSE ))</f>
        <v>7.9</v>
      </c>
      <c r="J94" s="3">
        <f>IF(LEN(VLOOKUP($B94,UEMP!$H:$X,COLUMN()-1,FALSE ))=0,"", VLOOKUP($B94,UEMP!$H:$X,COLUMN()-1,FALSE ))</f>
        <v>9.1999999999999993</v>
      </c>
      <c r="K94" s="3">
        <f>IF(LEN(VLOOKUP($B94,UEMP!$H:$X,COLUMN()-1,FALSE ))=0,"", VLOOKUP($B94,UEMP!$H:$X,COLUMN()-1,FALSE ))</f>
        <v>8.5832896346339602</v>
      </c>
      <c r="L94" s="3">
        <f>IF(LEN(VLOOKUP($B94,UEMP!$H:$X,COLUMN()-1,FALSE ))=0,"", VLOOKUP($B94,UEMP!$H:$X,COLUMN()-1,FALSE ))</f>
        <v>5</v>
      </c>
      <c r="M94" s="3">
        <f>IF(LEN(VLOOKUP($B94,UEMP!$H:$X,COLUMN()-1,FALSE ))=0,"", VLOOKUP($B94,UEMP!$H:$X,COLUMN()-1,FALSE ))</f>
        <v>5.8393170000000003</v>
      </c>
      <c r="N94" s="3">
        <f>IF(LEN(VLOOKUP($B94,UEMP!$H:$X,COLUMN()-1,FALSE ))=0,"", VLOOKUP($B94,UEMP!$H:$X,COLUMN()-1,FALSE ))</f>
        <v>4.2</v>
      </c>
      <c r="O94" s="3">
        <f>IF(LEN(VLOOKUP($B94,UEMP!$H:$X,COLUMN()-1,FALSE ))=0,"", VLOOKUP($B94,UEMP!$H:$X,COLUMN()-1,FALSE ))</f>
        <v>9.4358333333333295</v>
      </c>
      <c r="P94" s="3">
        <f>IF(LEN(VLOOKUP($B94,UEMP!$H:$X,COLUMN()-1,FALSE ))=0,"", VLOOKUP($B94,UEMP!$H:$X,COLUMN()-1,FALSE ))</f>
        <v>8</v>
      </c>
      <c r="Q94" s="3">
        <f>IF(LEN(VLOOKUP($B94,UEMP!$H:$X,COLUMN()-1,FALSE ))=0,"", VLOOKUP($B94,UEMP!$H:$X,COLUMN()-1,FALSE ))</f>
        <v>6.1</v>
      </c>
      <c r="R94" s="3">
        <f>IF(LEN(VLOOKUP($B94,UEMP!$H:$X,COLUMN()-1,FALSE ))=0,"", VLOOKUP($B94,UEMP!$H:$X,COLUMN()-1,FALSE ))</f>
        <v>2.7</v>
      </c>
      <c r="S94" s="6">
        <f t="shared" si="2"/>
        <v>2007</v>
      </c>
      <c r="T94">
        <f t="shared" si="3"/>
        <v>4</v>
      </c>
    </row>
    <row r="95" spans="2:20" x14ac:dyDescent="0.25">
      <c r="B95" s="5">
        <v>39233</v>
      </c>
      <c r="C95" s="3">
        <f>IF(LEN(VLOOKUP($B95,UEMP!$H:$X,COLUMN()-1,FALSE ))=0,"", VLOOKUP($B95,UEMP!$H:$X,COLUMN()-1,FALSE ))</f>
        <v>6.28785014551356</v>
      </c>
      <c r="D95" s="3">
        <f>IF(LEN(VLOOKUP($B95,UEMP!$H:$X,COLUMN()-1,FALSE ))=0,"", VLOOKUP($B95,UEMP!$H:$X,COLUMN()-1,FALSE ))</f>
        <v>8.1</v>
      </c>
      <c r="E95" s="3">
        <f>IF(LEN(VLOOKUP($B95,UEMP!$H:$X,COLUMN()-1,FALSE ))=0,"", VLOOKUP($B95,UEMP!$H:$X,COLUMN()-1,FALSE ))</f>
        <v>2.9</v>
      </c>
      <c r="F95" s="3">
        <f>IF(LEN(VLOOKUP($B95,UEMP!$H:$X,COLUMN()-1,FALSE ))=0,"", VLOOKUP($B95,UEMP!$H:$X,COLUMN()-1,FALSE ))</f>
        <v>7.5</v>
      </c>
      <c r="G95" s="3">
        <f>IF(LEN(VLOOKUP($B95,UEMP!$H:$X,COLUMN()-1,FALSE ))=0,"", VLOOKUP($B95,UEMP!$H:$X,COLUMN()-1,FALSE ))</f>
        <v>7.2</v>
      </c>
      <c r="H95" s="3">
        <f>IF(LEN(VLOOKUP($B95,UEMP!$H:$X,COLUMN()-1,FALSE ))=0,"", VLOOKUP($B95,UEMP!$H:$X,COLUMN()-1,FALSE ))</f>
        <v>6.7</v>
      </c>
      <c r="I95" s="3">
        <f>IF(LEN(VLOOKUP($B95,UEMP!$H:$X,COLUMN()-1,FALSE ))=0,"", VLOOKUP($B95,UEMP!$H:$X,COLUMN()-1,FALSE ))</f>
        <v>7.8</v>
      </c>
      <c r="J95" s="3">
        <f>IF(LEN(VLOOKUP($B95,UEMP!$H:$X,COLUMN()-1,FALSE ))=0,"", VLOOKUP($B95,UEMP!$H:$X,COLUMN()-1,FALSE ))</f>
        <v>9.1</v>
      </c>
      <c r="K95" s="3">
        <f>IF(LEN(VLOOKUP($B95,UEMP!$H:$X,COLUMN()-1,FALSE ))=0,"", VLOOKUP($B95,UEMP!$H:$X,COLUMN()-1,FALSE ))</f>
        <v>8.3919936787589506</v>
      </c>
      <c r="L95" s="3">
        <f>IF(LEN(VLOOKUP($B95,UEMP!$H:$X,COLUMN()-1,FALSE ))=0,"", VLOOKUP($B95,UEMP!$H:$X,COLUMN()-1,FALSE ))</f>
        <v>5</v>
      </c>
      <c r="M95" s="3">
        <f>IF(LEN(VLOOKUP($B95,UEMP!$H:$X,COLUMN()-1,FALSE ))=0,"", VLOOKUP($B95,UEMP!$H:$X,COLUMN()-1,FALSE ))</f>
        <v>6.0881069999999999</v>
      </c>
      <c r="N95" s="3">
        <f>IF(LEN(VLOOKUP($B95,UEMP!$H:$X,COLUMN()-1,FALSE ))=0,"", VLOOKUP($B95,UEMP!$H:$X,COLUMN()-1,FALSE ))</f>
        <v>4.2</v>
      </c>
      <c r="O95" s="3">
        <f>IF(LEN(VLOOKUP($B95,UEMP!$H:$X,COLUMN()-1,FALSE ))=0,"", VLOOKUP($B95,UEMP!$H:$X,COLUMN()-1,FALSE ))</f>
        <v>9.2683333333333309</v>
      </c>
      <c r="P95" s="3">
        <f>IF(LEN(VLOOKUP($B95,UEMP!$H:$X,COLUMN()-1,FALSE ))=0,"", VLOOKUP($B95,UEMP!$H:$X,COLUMN()-1,FALSE ))</f>
        <v>7.9</v>
      </c>
      <c r="Q95" s="3">
        <f>IF(LEN(VLOOKUP($B95,UEMP!$H:$X,COLUMN()-1,FALSE ))=0,"", VLOOKUP($B95,UEMP!$H:$X,COLUMN()-1,FALSE ))</f>
        <v>5.9</v>
      </c>
      <c r="R95" s="3">
        <f>IF(LEN(VLOOKUP($B95,UEMP!$H:$X,COLUMN()-1,FALSE ))=0,"", VLOOKUP($B95,UEMP!$H:$X,COLUMN()-1,FALSE ))</f>
        <v>2.6</v>
      </c>
      <c r="S95" s="6">
        <f t="shared" si="2"/>
        <v>2007</v>
      </c>
      <c r="T95">
        <f t="shared" si="3"/>
        <v>5</v>
      </c>
    </row>
    <row r="96" spans="2:20" x14ac:dyDescent="0.25">
      <c r="B96" s="5">
        <v>39263</v>
      </c>
      <c r="C96" s="3">
        <f>IF(LEN(VLOOKUP($B96,UEMP!$H:$X,COLUMN()-1,FALSE ))=0,"", VLOOKUP($B96,UEMP!$H:$X,COLUMN()-1,FALSE ))</f>
        <v>6.2566320071273003</v>
      </c>
      <c r="D96" s="3">
        <f>IF(LEN(VLOOKUP($B96,UEMP!$H:$X,COLUMN()-1,FALSE ))=0,"", VLOOKUP($B96,UEMP!$H:$X,COLUMN()-1,FALSE ))</f>
        <v>7.7</v>
      </c>
      <c r="E96" s="3">
        <f>IF(LEN(VLOOKUP($B96,UEMP!$H:$X,COLUMN()-1,FALSE ))=0,"", VLOOKUP($B96,UEMP!$H:$X,COLUMN()-1,FALSE ))</f>
        <v>2.8</v>
      </c>
      <c r="F96" s="3">
        <f>IF(LEN(VLOOKUP($B96,UEMP!$H:$X,COLUMN()-1,FALSE ))=0,"", VLOOKUP($B96,UEMP!$H:$X,COLUMN()-1,FALSE ))</f>
        <v>7.5</v>
      </c>
      <c r="G96" s="3">
        <f>IF(LEN(VLOOKUP($B96,UEMP!$H:$X,COLUMN()-1,FALSE ))=0,"", VLOOKUP($B96,UEMP!$H:$X,COLUMN()-1,FALSE ))</f>
        <v>7.2</v>
      </c>
      <c r="H96" s="3">
        <f>IF(LEN(VLOOKUP($B96,UEMP!$H:$X,COLUMN()-1,FALSE ))=0,"", VLOOKUP($B96,UEMP!$H:$X,COLUMN()-1,FALSE ))</f>
        <v>6.7</v>
      </c>
      <c r="I96" s="3">
        <f>IF(LEN(VLOOKUP($B96,UEMP!$H:$X,COLUMN()-1,FALSE ))=0,"", VLOOKUP($B96,UEMP!$H:$X,COLUMN()-1,FALSE ))</f>
        <v>7.7333333333333298</v>
      </c>
      <c r="J96" s="3">
        <f>IF(LEN(VLOOKUP($B96,UEMP!$H:$X,COLUMN()-1,FALSE ))=0,"", VLOOKUP($B96,UEMP!$H:$X,COLUMN()-1,FALSE ))</f>
        <v>9</v>
      </c>
      <c r="K96" s="3">
        <f>IF(LEN(VLOOKUP($B96,UEMP!$H:$X,COLUMN()-1,FALSE ))=0,"", VLOOKUP($B96,UEMP!$H:$X,COLUMN()-1,FALSE ))</f>
        <v>8.2573104733496194</v>
      </c>
      <c r="L96" s="3">
        <f>IF(LEN(VLOOKUP($B96,UEMP!$H:$X,COLUMN()-1,FALSE ))=0,"", VLOOKUP($B96,UEMP!$H:$X,COLUMN()-1,FALSE ))</f>
        <v>5</v>
      </c>
      <c r="M96" s="3">
        <f>IF(LEN(VLOOKUP($B96,UEMP!$H:$X,COLUMN()-1,FALSE ))=0,"", VLOOKUP($B96,UEMP!$H:$X,COLUMN()-1,FALSE ))</f>
        <v>5.9752489999999998</v>
      </c>
      <c r="N96" s="3">
        <f>IF(LEN(VLOOKUP($B96,UEMP!$H:$X,COLUMN()-1,FALSE ))=0,"", VLOOKUP($B96,UEMP!$H:$X,COLUMN()-1,FALSE ))</f>
        <v>4.0999999999999996</v>
      </c>
      <c r="O96" s="3">
        <f>IF(LEN(VLOOKUP($B96,UEMP!$H:$X,COLUMN()-1,FALSE ))=0,"", VLOOKUP($B96,UEMP!$H:$X,COLUMN()-1,FALSE ))</f>
        <v>9.16</v>
      </c>
      <c r="P96" s="3">
        <f>IF(LEN(VLOOKUP($B96,UEMP!$H:$X,COLUMN()-1,FALSE ))=0,"", VLOOKUP($B96,UEMP!$H:$X,COLUMN()-1,FALSE ))</f>
        <v>8</v>
      </c>
      <c r="Q96" s="3">
        <f>IF(LEN(VLOOKUP($B96,UEMP!$H:$X,COLUMN()-1,FALSE ))=0,"", VLOOKUP($B96,UEMP!$H:$X,COLUMN()-1,FALSE ))</f>
        <v>6.2</v>
      </c>
      <c r="R96" s="3">
        <f>IF(LEN(VLOOKUP($B96,UEMP!$H:$X,COLUMN()-1,FALSE ))=0,"", VLOOKUP($B96,UEMP!$H:$X,COLUMN()-1,FALSE ))</f>
        <v>2.6</v>
      </c>
      <c r="S96" s="6">
        <f t="shared" si="2"/>
        <v>2007</v>
      </c>
      <c r="T96">
        <f t="shared" si="3"/>
        <v>6</v>
      </c>
    </row>
    <row r="97" spans="2:20" x14ac:dyDescent="0.25">
      <c r="B97" s="5">
        <v>39294</v>
      </c>
      <c r="C97" s="3">
        <f>IF(LEN(VLOOKUP($B97,UEMP!$H:$X,COLUMN()-1,FALSE ))=0,"", VLOOKUP($B97,UEMP!$H:$X,COLUMN()-1,FALSE ))</f>
        <v>6.2437466172590703</v>
      </c>
      <c r="D97" s="3">
        <f>IF(LEN(VLOOKUP($B97,UEMP!$H:$X,COLUMN()-1,FALSE ))=0,"", VLOOKUP($B97,UEMP!$H:$X,COLUMN()-1,FALSE ))</f>
        <v>7.3</v>
      </c>
      <c r="E97" s="3">
        <f>IF(LEN(VLOOKUP($B97,UEMP!$H:$X,COLUMN()-1,FALSE ))=0,"", VLOOKUP($B97,UEMP!$H:$X,COLUMN()-1,FALSE ))</f>
        <v>2.7</v>
      </c>
      <c r="F97" s="3">
        <f>IF(LEN(VLOOKUP($B97,UEMP!$H:$X,COLUMN()-1,FALSE ))=0,"", VLOOKUP($B97,UEMP!$H:$X,COLUMN()-1,FALSE ))</f>
        <v>7.5</v>
      </c>
      <c r="G97" s="3">
        <f>IF(LEN(VLOOKUP($B97,UEMP!$H:$X,COLUMN()-1,FALSE ))=0,"", VLOOKUP($B97,UEMP!$H:$X,COLUMN()-1,FALSE ))</f>
        <v>7.2</v>
      </c>
      <c r="H97" s="3">
        <f>IF(LEN(VLOOKUP($B97,UEMP!$H:$X,COLUMN()-1,FALSE ))=0,"", VLOOKUP($B97,UEMP!$H:$X,COLUMN()-1,FALSE ))</f>
        <v>6.9</v>
      </c>
      <c r="I97" s="3">
        <f>IF(LEN(VLOOKUP($B97,UEMP!$H:$X,COLUMN()-1,FALSE ))=0,"", VLOOKUP($B97,UEMP!$H:$X,COLUMN()-1,FALSE ))</f>
        <v>7.6666666666666696</v>
      </c>
      <c r="J97" s="3">
        <f>IF(LEN(VLOOKUP($B97,UEMP!$H:$X,COLUMN()-1,FALSE ))=0,"", VLOOKUP($B97,UEMP!$H:$X,COLUMN()-1,FALSE ))</f>
        <v>8.9</v>
      </c>
      <c r="K97" s="3">
        <f>IF(LEN(VLOOKUP($B97,UEMP!$H:$X,COLUMN()-1,FALSE ))=0,"", VLOOKUP($B97,UEMP!$H:$X,COLUMN()-1,FALSE ))</f>
        <v>8.2036267095610498</v>
      </c>
      <c r="L97" s="3">
        <f>IF(LEN(VLOOKUP($B97,UEMP!$H:$X,COLUMN()-1,FALSE ))=0,"", VLOOKUP($B97,UEMP!$H:$X,COLUMN()-1,FALSE ))</f>
        <v>4.9000000000000004</v>
      </c>
      <c r="M97" s="3">
        <f>IF(LEN(VLOOKUP($B97,UEMP!$H:$X,COLUMN()-1,FALSE ))=0,"", VLOOKUP($B97,UEMP!$H:$X,COLUMN()-1,FALSE ))</f>
        <v>6.2954590000000001</v>
      </c>
      <c r="N97" s="3">
        <f>IF(LEN(VLOOKUP($B97,UEMP!$H:$X,COLUMN()-1,FALSE ))=0,"", VLOOKUP($B97,UEMP!$H:$X,COLUMN()-1,FALSE ))</f>
        <v>4.2</v>
      </c>
      <c r="O97" s="3">
        <f>IF(LEN(VLOOKUP($B97,UEMP!$H:$X,COLUMN()-1,FALSE ))=0,"", VLOOKUP($B97,UEMP!$H:$X,COLUMN()-1,FALSE ))</f>
        <v>9.1508333333333294</v>
      </c>
      <c r="P97" s="3">
        <f>IF(LEN(VLOOKUP($B97,UEMP!$H:$X,COLUMN()-1,FALSE ))=0,"", VLOOKUP($B97,UEMP!$H:$X,COLUMN()-1,FALSE ))</f>
        <v>8.1</v>
      </c>
      <c r="Q97" s="3">
        <f>IF(LEN(VLOOKUP($B97,UEMP!$H:$X,COLUMN()-1,FALSE ))=0,"", VLOOKUP($B97,UEMP!$H:$X,COLUMN()-1,FALSE ))</f>
        <v>5.8</v>
      </c>
      <c r="R97" s="3">
        <f>IF(LEN(VLOOKUP($B97,UEMP!$H:$X,COLUMN()-1,FALSE ))=0,"", VLOOKUP($B97,UEMP!$H:$X,COLUMN()-1,FALSE ))</f>
        <v>2.6</v>
      </c>
      <c r="S97" s="6">
        <f t="shared" si="2"/>
        <v>2007</v>
      </c>
      <c r="T97">
        <f t="shared" si="3"/>
        <v>7</v>
      </c>
    </row>
    <row r="98" spans="2:20" x14ac:dyDescent="0.25">
      <c r="B98" s="5">
        <v>39325</v>
      </c>
      <c r="C98" s="3">
        <f>IF(LEN(VLOOKUP($B98,UEMP!$H:$X,COLUMN()-1,FALSE ))=0,"", VLOOKUP($B98,UEMP!$H:$X,COLUMN()-1,FALSE ))</f>
        <v>6.2379851246257303</v>
      </c>
      <c r="D98" s="3">
        <f>IF(LEN(VLOOKUP($B98,UEMP!$H:$X,COLUMN()-1,FALSE ))=0,"", VLOOKUP($B98,UEMP!$H:$X,COLUMN()-1,FALSE ))</f>
        <v>7</v>
      </c>
      <c r="E98" s="3">
        <f>IF(LEN(VLOOKUP($B98,UEMP!$H:$X,COLUMN()-1,FALSE ))=0,"", VLOOKUP($B98,UEMP!$H:$X,COLUMN()-1,FALSE ))</f>
        <v>2.6</v>
      </c>
      <c r="F98" s="3">
        <f>IF(LEN(VLOOKUP($B98,UEMP!$H:$X,COLUMN()-1,FALSE ))=0,"", VLOOKUP($B98,UEMP!$H:$X,COLUMN()-1,FALSE ))</f>
        <v>7.5</v>
      </c>
      <c r="G98" s="3">
        <f>IF(LEN(VLOOKUP($B98,UEMP!$H:$X,COLUMN()-1,FALSE ))=0,"", VLOOKUP($B98,UEMP!$H:$X,COLUMN()-1,FALSE ))</f>
        <v>7.1</v>
      </c>
      <c r="H98" s="3">
        <f>IF(LEN(VLOOKUP($B98,UEMP!$H:$X,COLUMN()-1,FALSE ))=0,"", VLOOKUP($B98,UEMP!$H:$X,COLUMN()-1,FALSE ))</f>
        <v>6.9</v>
      </c>
      <c r="I98" s="3">
        <f>IF(LEN(VLOOKUP($B98,UEMP!$H:$X,COLUMN()-1,FALSE ))=0,"", VLOOKUP($B98,UEMP!$H:$X,COLUMN()-1,FALSE ))</f>
        <v>7.6</v>
      </c>
      <c r="J98" s="3">
        <f>IF(LEN(VLOOKUP($B98,UEMP!$H:$X,COLUMN()-1,FALSE ))=0,"", VLOOKUP($B98,UEMP!$H:$X,COLUMN()-1,FALSE ))</f>
        <v>8.8000000000000007</v>
      </c>
      <c r="K98" s="3">
        <f>IF(LEN(VLOOKUP($B98,UEMP!$H:$X,COLUMN()-1,FALSE ))=0,"", VLOOKUP($B98,UEMP!$H:$X,COLUMN()-1,FALSE ))</f>
        <v>8.2269098458334398</v>
      </c>
      <c r="L98" s="3">
        <f>IF(LEN(VLOOKUP($B98,UEMP!$H:$X,COLUMN()-1,FALSE ))=0,"", VLOOKUP($B98,UEMP!$H:$X,COLUMN()-1,FALSE ))</f>
        <v>4.9000000000000004</v>
      </c>
      <c r="M98" s="3">
        <f>IF(LEN(VLOOKUP($B98,UEMP!$H:$X,COLUMN()-1,FALSE ))=0,"", VLOOKUP($B98,UEMP!$H:$X,COLUMN()-1,FALSE ))</f>
        <v>6.1473490000000002</v>
      </c>
      <c r="N98" s="3">
        <f>IF(LEN(VLOOKUP($B98,UEMP!$H:$X,COLUMN()-1,FALSE ))=0,"", VLOOKUP($B98,UEMP!$H:$X,COLUMN()-1,FALSE ))</f>
        <v>4.0999999999999996</v>
      </c>
      <c r="O98" s="3">
        <f>IF(LEN(VLOOKUP($B98,UEMP!$H:$X,COLUMN()-1,FALSE ))=0,"", VLOOKUP($B98,UEMP!$H:$X,COLUMN()-1,FALSE ))</f>
        <v>9.0416666666666696</v>
      </c>
      <c r="P98" s="3">
        <f>IF(LEN(VLOOKUP($B98,UEMP!$H:$X,COLUMN()-1,FALSE ))=0,"", VLOOKUP($B98,UEMP!$H:$X,COLUMN()-1,FALSE ))</f>
        <v>8.3000000000000007</v>
      </c>
      <c r="Q98" s="3">
        <f>IF(LEN(VLOOKUP($B98,UEMP!$H:$X,COLUMN()-1,FALSE ))=0,"", VLOOKUP($B98,UEMP!$H:$X,COLUMN()-1,FALSE ))</f>
        <v>6</v>
      </c>
      <c r="R98" s="3">
        <f>IF(LEN(VLOOKUP($B98,UEMP!$H:$X,COLUMN()-1,FALSE ))=0,"", VLOOKUP($B98,UEMP!$H:$X,COLUMN()-1,FALSE ))</f>
        <v>2.6</v>
      </c>
      <c r="S98" s="6">
        <f t="shared" si="2"/>
        <v>2007</v>
      </c>
      <c r="T98">
        <f t="shared" si="3"/>
        <v>8</v>
      </c>
    </row>
    <row r="99" spans="2:20" x14ac:dyDescent="0.25">
      <c r="B99" s="5">
        <v>39355</v>
      </c>
      <c r="C99" s="3">
        <f>IF(LEN(VLOOKUP($B99,UEMP!$H:$X,COLUMN()-1,FALSE ))=0,"", VLOOKUP($B99,UEMP!$H:$X,COLUMN()-1,FALSE ))</f>
        <v>6.1488215082924</v>
      </c>
      <c r="D99" s="3">
        <f>IF(LEN(VLOOKUP($B99,UEMP!$H:$X,COLUMN()-1,FALSE ))=0,"", VLOOKUP($B99,UEMP!$H:$X,COLUMN()-1,FALSE ))</f>
        <v>6.9</v>
      </c>
      <c r="E99" s="3">
        <f>IF(LEN(VLOOKUP($B99,UEMP!$H:$X,COLUMN()-1,FALSE ))=0,"", VLOOKUP($B99,UEMP!$H:$X,COLUMN()-1,FALSE ))</f>
        <v>2.5</v>
      </c>
      <c r="F99" s="3">
        <f>IF(LEN(VLOOKUP($B99,UEMP!$H:$X,COLUMN()-1,FALSE ))=0,"", VLOOKUP($B99,UEMP!$H:$X,COLUMN()-1,FALSE ))</f>
        <v>7.4</v>
      </c>
      <c r="G99" s="3">
        <f>IF(LEN(VLOOKUP($B99,UEMP!$H:$X,COLUMN()-1,FALSE ))=0,"", VLOOKUP($B99,UEMP!$H:$X,COLUMN()-1,FALSE ))</f>
        <v>7.1</v>
      </c>
      <c r="H99" s="3">
        <f>IF(LEN(VLOOKUP($B99,UEMP!$H:$X,COLUMN()-1,FALSE ))=0,"", VLOOKUP($B99,UEMP!$H:$X,COLUMN()-1,FALSE ))</f>
        <v>6.9</v>
      </c>
      <c r="I99" s="3">
        <f>IF(LEN(VLOOKUP($B99,UEMP!$H:$X,COLUMN()-1,FALSE ))=0,"", VLOOKUP($B99,UEMP!$H:$X,COLUMN()-1,FALSE ))</f>
        <v>7.43333333333333</v>
      </c>
      <c r="J99" s="3">
        <f>IF(LEN(VLOOKUP($B99,UEMP!$H:$X,COLUMN()-1,FALSE ))=0,"", VLOOKUP($B99,UEMP!$H:$X,COLUMN()-1,FALSE ))</f>
        <v>8.6999999999999993</v>
      </c>
      <c r="K99" s="3">
        <f>IF(LEN(VLOOKUP($B99,UEMP!$H:$X,COLUMN()-1,FALSE ))=0,"", VLOOKUP($B99,UEMP!$H:$X,COLUMN()-1,FALSE ))</f>
        <v>8.2221341471733709</v>
      </c>
      <c r="L99" s="3">
        <f>IF(LEN(VLOOKUP($B99,UEMP!$H:$X,COLUMN()-1,FALSE ))=0,"", VLOOKUP($B99,UEMP!$H:$X,COLUMN()-1,FALSE ))</f>
        <v>4.9000000000000004</v>
      </c>
      <c r="M99" s="3">
        <f>IF(LEN(VLOOKUP($B99,UEMP!$H:$X,COLUMN()-1,FALSE ))=0,"", VLOOKUP($B99,UEMP!$H:$X,COLUMN()-1,FALSE ))</f>
        <v>6.1002910000000004</v>
      </c>
      <c r="N99" s="3">
        <f>IF(LEN(VLOOKUP($B99,UEMP!$H:$X,COLUMN()-1,FALSE ))=0,"", VLOOKUP($B99,UEMP!$H:$X,COLUMN()-1,FALSE ))</f>
        <v>4</v>
      </c>
      <c r="O99" s="3">
        <f>IF(LEN(VLOOKUP($B99,UEMP!$H:$X,COLUMN()-1,FALSE ))=0,"", VLOOKUP($B99,UEMP!$H:$X,COLUMN()-1,FALSE ))</f>
        <v>8.8541666666666696</v>
      </c>
      <c r="P99" s="3">
        <f>IF(LEN(VLOOKUP($B99,UEMP!$H:$X,COLUMN()-1,FALSE ))=0,"", VLOOKUP($B99,UEMP!$H:$X,COLUMN()-1,FALSE ))</f>
        <v>8.3000000000000007</v>
      </c>
      <c r="Q99" s="3">
        <f>IF(LEN(VLOOKUP($B99,UEMP!$H:$X,COLUMN()-1,FALSE ))=0,"", VLOOKUP($B99,UEMP!$H:$X,COLUMN()-1,FALSE ))</f>
        <v>6.1</v>
      </c>
      <c r="R99" s="3">
        <f>IF(LEN(VLOOKUP($B99,UEMP!$H:$X,COLUMN()-1,FALSE ))=0,"", VLOOKUP($B99,UEMP!$H:$X,COLUMN()-1,FALSE ))</f>
        <v>2.6</v>
      </c>
      <c r="S99" s="6">
        <f t="shared" si="2"/>
        <v>2007</v>
      </c>
      <c r="T99">
        <f t="shared" si="3"/>
        <v>9</v>
      </c>
    </row>
    <row r="100" spans="2:20" x14ac:dyDescent="0.25">
      <c r="B100" s="5">
        <v>39386</v>
      </c>
      <c r="C100" s="3">
        <f>IF(LEN(VLOOKUP($B100,UEMP!$H:$X,COLUMN()-1,FALSE ))=0,"", VLOOKUP($B100,UEMP!$H:$X,COLUMN()-1,FALSE ))</f>
        <v>6.18850624528406</v>
      </c>
      <c r="D100" s="3">
        <f>IF(LEN(VLOOKUP($B100,UEMP!$H:$X,COLUMN()-1,FALSE ))=0,"", VLOOKUP($B100,UEMP!$H:$X,COLUMN()-1,FALSE ))</f>
        <v>7</v>
      </c>
      <c r="E100" s="3">
        <f>IF(LEN(VLOOKUP($B100,UEMP!$H:$X,COLUMN()-1,FALSE ))=0,"", VLOOKUP($B100,UEMP!$H:$X,COLUMN()-1,FALSE ))</f>
        <v>2.4</v>
      </c>
      <c r="F100" s="3">
        <f>IF(LEN(VLOOKUP($B100,UEMP!$H:$X,COLUMN()-1,FALSE ))=0,"", VLOOKUP($B100,UEMP!$H:$X,COLUMN()-1,FALSE ))</f>
        <v>7.3</v>
      </c>
      <c r="G100" s="3">
        <f>IF(LEN(VLOOKUP($B100,UEMP!$H:$X,COLUMN()-1,FALSE ))=0,"", VLOOKUP($B100,UEMP!$H:$X,COLUMN()-1,FALSE ))</f>
        <v>7</v>
      </c>
      <c r="H100" s="3">
        <f>IF(LEN(VLOOKUP($B100,UEMP!$H:$X,COLUMN()-1,FALSE ))=0,"", VLOOKUP($B100,UEMP!$H:$X,COLUMN()-1,FALSE ))</f>
        <v>6.9</v>
      </c>
      <c r="I100" s="3">
        <f>IF(LEN(VLOOKUP($B100,UEMP!$H:$X,COLUMN()-1,FALSE ))=0,"", VLOOKUP($B100,UEMP!$H:$X,COLUMN()-1,FALSE ))</f>
        <v>7.2666666666666702</v>
      </c>
      <c r="J100" s="3">
        <f>IF(LEN(VLOOKUP($B100,UEMP!$H:$X,COLUMN()-1,FALSE ))=0,"", VLOOKUP($B100,UEMP!$H:$X,COLUMN()-1,FALSE ))</f>
        <v>8.6</v>
      </c>
      <c r="K100" s="3">
        <f>IF(LEN(VLOOKUP($B100,UEMP!$H:$X,COLUMN()-1,FALSE ))=0,"", VLOOKUP($B100,UEMP!$H:$X,COLUMN()-1,FALSE ))</f>
        <v>8.1885791518428697</v>
      </c>
      <c r="L100" s="3">
        <f>IF(LEN(VLOOKUP($B100,UEMP!$H:$X,COLUMN()-1,FALSE ))=0,"", VLOOKUP($B100,UEMP!$H:$X,COLUMN()-1,FALSE ))</f>
        <v>5.0999999999999996</v>
      </c>
      <c r="M100" s="3">
        <f>IF(LEN(VLOOKUP($B100,UEMP!$H:$X,COLUMN()-1,FALSE ))=0,"", VLOOKUP($B100,UEMP!$H:$X,COLUMN()-1,FALSE ))</f>
        <v>6.1501999999999999</v>
      </c>
      <c r="N100" s="3">
        <f>IF(LEN(VLOOKUP($B100,UEMP!$H:$X,COLUMN()-1,FALSE ))=0,"", VLOOKUP($B100,UEMP!$H:$X,COLUMN()-1,FALSE ))</f>
        <v>4</v>
      </c>
      <c r="O100" s="3">
        <f>IF(LEN(VLOOKUP($B100,UEMP!$H:$X,COLUMN()-1,FALSE ))=0,"", VLOOKUP($B100,UEMP!$H:$X,COLUMN()-1,FALSE ))</f>
        <v>8.9083333333333297</v>
      </c>
      <c r="P100" s="3">
        <f>IF(LEN(VLOOKUP($B100,UEMP!$H:$X,COLUMN()-1,FALSE ))=0,"", VLOOKUP($B100,UEMP!$H:$X,COLUMN()-1,FALSE ))</f>
        <v>8.4</v>
      </c>
      <c r="Q100" s="3">
        <f>IF(LEN(VLOOKUP($B100,UEMP!$H:$X,COLUMN()-1,FALSE ))=0,"", VLOOKUP($B100,UEMP!$H:$X,COLUMN()-1,FALSE ))</f>
        <v>6.2</v>
      </c>
      <c r="R100" s="3">
        <f>IF(LEN(VLOOKUP($B100,UEMP!$H:$X,COLUMN()-1,FALSE ))=0,"", VLOOKUP($B100,UEMP!$H:$X,COLUMN()-1,FALSE ))</f>
        <v>2.5</v>
      </c>
      <c r="S100" s="6">
        <f t="shared" si="2"/>
        <v>2007</v>
      </c>
      <c r="T100">
        <f t="shared" si="3"/>
        <v>10</v>
      </c>
    </row>
    <row r="101" spans="2:20" x14ac:dyDescent="0.25">
      <c r="B101" s="5">
        <v>39416</v>
      </c>
      <c r="C101" s="3">
        <f>IF(LEN(VLOOKUP($B101,UEMP!$H:$X,COLUMN()-1,FALSE ))=0,"", VLOOKUP($B101,UEMP!$H:$X,COLUMN()-1,FALSE ))</f>
        <v>6.1943975683590704</v>
      </c>
      <c r="D101" s="3">
        <f>IF(LEN(VLOOKUP($B101,UEMP!$H:$X,COLUMN()-1,FALSE ))=0,"", VLOOKUP($B101,UEMP!$H:$X,COLUMN()-1,FALSE ))</f>
        <v>7.1</v>
      </c>
      <c r="E101" s="3">
        <f>IF(LEN(VLOOKUP($B101,UEMP!$H:$X,COLUMN()-1,FALSE ))=0,"", VLOOKUP($B101,UEMP!$H:$X,COLUMN()-1,FALSE ))</f>
        <v>2.2000000000000002</v>
      </c>
      <c r="F101" s="3">
        <f>IF(LEN(VLOOKUP($B101,UEMP!$H:$X,COLUMN()-1,FALSE ))=0,"", VLOOKUP($B101,UEMP!$H:$X,COLUMN()-1,FALSE ))</f>
        <v>7.3</v>
      </c>
      <c r="G101" s="3">
        <f>IF(LEN(VLOOKUP($B101,UEMP!$H:$X,COLUMN()-1,FALSE ))=0,"", VLOOKUP($B101,UEMP!$H:$X,COLUMN()-1,FALSE ))</f>
        <v>6.9</v>
      </c>
      <c r="H101" s="3">
        <f>IF(LEN(VLOOKUP($B101,UEMP!$H:$X,COLUMN()-1,FALSE ))=0,"", VLOOKUP($B101,UEMP!$H:$X,COLUMN()-1,FALSE ))</f>
        <v>6.7</v>
      </c>
      <c r="I101" s="3">
        <f>IF(LEN(VLOOKUP($B101,UEMP!$H:$X,COLUMN()-1,FALSE ))=0,"", VLOOKUP($B101,UEMP!$H:$X,COLUMN()-1,FALSE ))</f>
        <v>7.1</v>
      </c>
      <c r="J101" s="3">
        <f>IF(LEN(VLOOKUP($B101,UEMP!$H:$X,COLUMN()-1,FALSE ))=0,"", VLOOKUP($B101,UEMP!$H:$X,COLUMN()-1,FALSE ))</f>
        <v>8.5</v>
      </c>
      <c r="K101" s="3">
        <f>IF(LEN(VLOOKUP($B101,UEMP!$H:$X,COLUMN()-1,FALSE ))=0,"", VLOOKUP($B101,UEMP!$H:$X,COLUMN()-1,FALSE ))</f>
        <v>8.0222842211595609</v>
      </c>
      <c r="L101" s="3">
        <f>IF(LEN(VLOOKUP($B101,UEMP!$H:$X,COLUMN()-1,FALSE ))=0,"", VLOOKUP($B101,UEMP!$H:$X,COLUMN()-1,FALSE ))</f>
        <v>5.2</v>
      </c>
      <c r="M101" s="3">
        <f>IF(LEN(VLOOKUP($B101,UEMP!$H:$X,COLUMN()-1,FALSE ))=0,"", VLOOKUP($B101,UEMP!$H:$X,COLUMN()-1,FALSE ))</f>
        <v>6.2104990000000004</v>
      </c>
      <c r="N101" s="3">
        <f>IF(LEN(VLOOKUP($B101,UEMP!$H:$X,COLUMN()-1,FALSE ))=0,"", VLOOKUP($B101,UEMP!$H:$X,COLUMN()-1,FALSE ))</f>
        <v>4</v>
      </c>
      <c r="O101" s="3">
        <f>IF(LEN(VLOOKUP($B101,UEMP!$H:$X,COLUMN()-1,FALSE ))=0,"", VLOOKUP($B101,UEMP!$H:$X,COLUMN()-1,FALSE ))</f>
        <v>8.9241666666666699</v>
      </c>
      <c r="P101" s="3">
        <f>IF(LEN(VLOOKUP($B101,UEMP!$H:$X,COLUMN()-1,FALSE ))=0,"", VLOOKUP($B101,UEMP!$H:$X,COLUMN()-1,FALSE ))</f>
        <v>8.6</v>
      </c>
      <c r="Q101" s="3">
        <f>IF(LEN(VLOOKUP($B101,UEMP!$H:$X,COLUMN()-1,FALSE ))=0,"", VLOOKUP($B101,UEMP!$H:$X,COLUMN()-1,FALSE ))</f>
        <v>6</v>
      </c>
      <c r="R101" s="3">
        <f>IF(LEN(VLOOKUP($B101,UEMP!$H:$X,COLUMN()-1,FALSE ))=0,"", VLOOKUP($B101,UEMP!$H:$X,COLUMN()-1,FALSE ))</f>
        <v>2.5</v>
      </c>
      <c r="S101" s="6">
        <f t="shared" si="2"/>
        <v>2007</v>
      </c>
      <c r="T101">
        <f t="shared" si="3"/>
        <v>11</v>
      </c>
    </row>
    <row r="102" spans="2:20" x14ac:dyDescent="0.25">
      <c r="B102" s="5">
        <v>39447</v>
      </c>
      <c r="C102" s="3">
        <f>IF(LEN(VLOOKUP($B102,UEMP!$H:$X,COLUMN()-1,FALSE ))=0,"", VLOOKUP($B102,UEMP!$H:$X,COLUMN()-1,FALSE ))</f>
        <v>5.9199764157423997</v>
      </c>
      <c r="D102" s="3">
        <f>IF(LEN(VLOOKUP($B102,UEMP!$H:$X,COLUMN()-1,FALSE ))=0,"", VLOOKUP($B102,UEMP!$H:$X,COLUMN()-1,FALSE ))</f>
        <v>7.1</v>
      </c>
      <c r="E102" s="3">
        <f>IF(LEN(VLOOKUP($B102,UEMP!$H:$X,COLUMN()-1,FALSE ))=0,"", VLOOKUP($B102,UEMP!$H:$X,COLUMN()-1,FALSE ))</f>
        <v>2.2000000000000002</v>
      </c>
      <c r="F102" s="3">
        <f>IF(LEN(VLOOKUP($B102,UEMP!$H:$X,COLUMN()-1,FALSE ))=0,"", VLOOKUP($B102,UEMP!$H:$X,COLUMN()-1,FALSE ))</f>
        <v>7.3</v>
      </c>
      <c r="G102" s="3">
        <f>IF(LEN(VLOOKUP($B102,UEMP!$H:$X,COLUMN()-1,FALSE ))=0,"", VLOOKUP($B102,UEMP!$H:$X,COLUMN()-1,FALSE ))</f>
        <v>6.9</v>
      </c>
      <c r="H102" s="3">
        <f>IF(LEN(VLOOKUP($B102,UEMP!$H:$X,COLUMN()-1,FALSE ))=0,"", VLOOKUP($B102,UEMP!$H:$X,COLUMN()-1,FALSE ))</f>
        <v>6.6</v>
      </c>
      <c r="I102" s="3">
        <f>IF(LEN(VLOOKUP($B102,UEMP!$H:$X,COLUMN()-1,FALSE ))=0,"", VLOOKUP($B102,UEMP!$H:$X,COLUMN()-1,FALSE ))</f>
        <v>7</v>
      </c>
      <c r="J102" s="3">
        <f>IF(LEN(VLOOKUP($B102,UEMP!$H:$X,COLUMN()-1,FALSE ))=0,"", VLOOKUP($B102,UEMP!$H:$X,COLUMN()-1,FALSE ))</f>
        <v>8.4</v>
      </c>
      <c r="K102" s="3">
        <f>IF(LEN(VLOOKUP($B102,UEMP!$H:$X,COLUMN()-1,FALSE ))=0,"", VLOOKUP($B102,UEMP!$H:$X,COLUMN()-1,FALSE ))</f>
        <v>8.0912848471773202</v>
      </c>
      <c r="L102" s="3">
        <f>IF(LEN(VLOOKUP($B102,UEMP!$H:$X,COLUMN()-1,FALSE ))=0,"", VLOOKUP($B102,UEMP!$H:$X,COLUMN()-1,FALSE ))</f>
        <v>5.3</v>
      </c>
      <c r="M102" s="3">
        <f>IF(LEN(VLOOKUP($B102,UEMP!$H:$X,COLUMN()-1,FALSE ))=0,"", VLOOKUP($B102,UEMP!$H:$X,COLUMN()-1,FALSE ))</f>
        <v>6.5612110000000001</v>
      </c>
      <c r="N102" s="3">
        <f>IF(LEN(VLOOKUP($B102,UEMP!$H:$X,COLUMN()-1,FALSE ))=0,"", VLOOKUP($B102,UEMP!$H:$X,COLUMN()-1,FALSE ))</f>
        <v>3.9</v>
      </c>
      <c r="O102" s="3">
        <f>IF(LEN(VLOOKUP($B102,UEMP!$H:$X,COLUMN()-1,FALSE ))=0,"", VLOOKUP($B102,UEMP!$H:$X,COLUMN()-1,FALSE ))</f>
        <v>8.7816666666666698</v>
      </c>
      <c r="P102" s="3">
        <f>IF(LEN(VLOOKUP($B102,UEMP!$H:$X,COLUMN()-1,FALSE ))=0,"", VLOOKUP($B102,UEMP!$H:$X,COLUMN()-1,FALSE ))</f>
        <v>8.8000000000000007</v>
      </c>
      <c r="Q102" s="3">
        <f>IF(LEN(VLOOKUP($B102,UEMP!$H:$X,COLUMN()-1,FALSE ))=0,"", VLOOKUP($B102,UEMP!$H:$X,COLUMN()-1,FALSE ))</f>
        <v>6</v>
      </c>
      <c r="R102" s="3">
        <f>IF(LEN(VLOOKUP($B102,UEMP!$H:$X,COLUMN()-1,FALSE ))=0,"", VLOOKUP($B102,UEMP!$H:$X,COLUMN()-1,FALSE ))</f>
        <v>2.5</v>
      </c>
      <c r="S102" s="6">
        <f t="shared" si="2"/>
        <v>2007</v>
      </c>
      <c r="T102">
        <f t="shared" si="3"/>
        <v>12</v>
      </c>
    </row>
    <row r="103" spans="2:20" x14ac:dyDescent="0.25">
      <c r="B103" s="5">
        <v>39478</v>
      </c>
      <c r="C103" s="3">
        <f>IF(LEN(VLOOKUP($B103,UEMP!$H:$X,COLUMN()-1,FALSE ))=0,"", VLOOKUP($B103,UEMP!$H:$X,COLUMN()-1,FALSE ))</f>
        <v>5.6302859085950701</v>
      </c>
      <c r="D103" s="3">
        <f>IF(LEN(VLOOKUP($B103,UEMP!$H:$X,COLUMN()-1,FALSE ))=0,"", VLOOKUP($B103,UEMP!$H:$X,COLUMN()-1,FALSE ))</f>
        <v>7.1</v>
      </c>
      <c r="E103" s="3">
        <f>IF(LEN(VLOOKUP($B103,UEMP!$H:$X,COLUMN()-1,FALSE ))=0,"", VLOOKUP($B103,UEMP!$H:$X,COLUMN()-1,FALSE ))</f>
        <v>2.1</v>
      </c>
      <c r="F103" s="3">
        <f>IF(LEN(VLOOKUP($B103,UEMP!$H:$X,COLUMN()-1,FALSE ))=0,"", VLOOKUP($B103,UEMP!$H:$X,COLUMN()-1,FALSE ))</f>
        <v>7.3</v>
      </c>
      <c r="G103" s="3">
        <f>IF(LEN(VLOOKUP($B103,UEMP!$H:$X,COLUMN()-1,FALSE ))=0,"", VLOOKUP($B103,UEMP!$H:$X,COLUMN()-1,FALSE ))</f>
        <v>6.9</v>
      </c>
      <c r="H103" s="3">
        <f>IF(LEN(VLOOKUP($B103,UEMP!$H:$X,COLUMN()-1,FALSE ))=0,"", VLOOKUP($B103,UEMP!$H:$X,COLUMN()-1,FALSE ))</f>
        <v>6.4</v>
      </c>
      <c r="I103" s="3">
        <f>IF(LEN(VLOOKUP($B103,UEMP!$H:$X,COLUMN()-1,FALSE ))=0,"", VLOOKUP($B103,UEMP!$H:$X,COLUMN()-1,FALSE ))</f>
        <v>6.9</v>
      </c>
      <c r="J103" s="3">
        <f>IF(LEN(VLOOKUP($B103,UEMP!$H:$X,COLUMN()-1,FALSE ))=0,"", VLOOKUP($B103,UEMP!$H:$X,COLUMN()-1,FALSE ))</f>
        <v>8.1999999999999993</v>
      </c>
      <c r="K103" s="3">
        <f>IF(LEN(VLOOKUP($B103,UEMP!$H:$X,COLUMN()-1,FALSE ))=0,"", VLOOKUP($B103,UEMP!$H:$X,COLUMN()-1,FALSE ))</f>
        <v>7.8558880419335102</v>
      </c>
      <c r="L103" s="3">
        <f>IF(LEN(VLOOKUP($B103,UEMP!$H:$X,COLUMN()-1,FALSE ))=0,"", VLOOKUP($B103,UEMP!$H:$X,COLUMN()-1,FALSE ))</f>
        <v>5.3</v>
      </c>
      <c r="M103" s="3">
        <f>IF(LEN(VLOOKUP($B103,UEMP!$H:$X,COLUMN()-1,FALSE ))=0,"", VLOOKUP($B103,UEMP!$H:$X,COLUMN()-1,FALSE ))</f>
        <v>6.5524589999999998</v>
      </c>
      <c r="N103" s="3">
        <f>IF(LEN(VLOOKUP($B103,UEMP!$H:$X,COLUMN()-1,FALSE ))=0,"", VLOOKUP($B103,UEMP!$H:$X,COLUMN()-1,FALSE ))</f>
        <v>3.8</v>
      </c>
      <c r="O103" s="3">
        <f>IF(LEN(VLOOKUP($B103,UEMP!$H:$X,COLUMN()-1,FALSE ))=0,"", VLOOKUP($B103,UEMP!$H:$X,COLUMN()-1,FALSE ))</f>
        <v>8.6848611111111094</v>
      </c>
      <c r="P103" s="3">
        <f>IF(LEN(VLOOKUP($B103,UEMP!$H:$X,COLUMN()-1,FALSE ))=0,"", VLOOKUP($B103,UEMP!$H:$X,COLUMN()-1,FALSE ))</f>
        <v>9.1</v>
      </c>
      <c r="Q103" s="3">
        <f>IF(LEN(VLOOKUP($B103,UEMP!$H:$X,COLUMN()-1,FALSE ))=0,"", VLOOKUP($B103,UEMP!$H:$X,COLUMN()-1,FALSE ))</f>
        <v>6</v>
      </c>
      <c r="R103" s="3">
        <f>IF(LEN(VLOOKUP($B103,UEMP!$H:$X,COLUMN()-1,FALSE ))=0,"", VLOOKUP($B103,UEMP!$H:$X,COLUMN()-1,FALSE ))</f>
        <v>2.4</v>
      </c>
      <c r="S103" s="6">
        <f t="shared" si="2"/>
        <v>2008</v>
      </c>
      <c r="T103">
        <f t="shared" si="3"/>
        <v>1</v>
      </c>
    </row>
    <row r="104" spans="2:20" x14ac:dyDescent="0.25">
      <c r="B104" s="5">
        <v>39507</v>
      </c>
      <c r="C104" s="3">
        <f>IF(LEN(VLOOKUP($B104,UEMP!$H:$X,COLUMN()-1,FALSE ))=0,"", VLOOKUP($B104,UEMP!$H:$X,COLUMN()-1,FALSE ))</f>
        <v>5.2948403520034102</v>
      </c>
      <c r="D104" s="3">
        <f>IF(LEN(VLOOKUP($B104,UEMP!$H:$X,COLUMN()-1,FALSE ))=0,"", VLOOKUP($B104,UEMP!$H:$X,COLUMN()-1,FALSE ))</f>
        <v>6.9</v>
      </c>
      <c r="E104" s="3">
        <f>IF(LEN(VLOOKUP($B104,UEMP!$H:$X,COLUMN()-1,FALSE ))=0,"", VLOOKUP($B104,UEMP!$H:$X,COLUMN()-1,FALSE ))</f>
        <v>1.9</v>
      </c>
      <c r="F104" s="3">
        <f>IF(LEN(VLOOKUP($B104,UEMP!$H:$X,COLUMN()-1,FALSE ))=0,"", VLOOKUP($B104,UEMP!$H:$X,COLUMN()-1,FALSE ))</f>
        <v>7.3</v>
      </c>
      <c r="G104" s="3">
        <f>IF(LEN(VLOOKUP($B104,UEMP!$H:$X,COLUMN()-1,FALSE ))=0,"", VLOOKUP($B104,UEMP!$H:$X,COLUMN()-1,FALSE ))</f>
        <v>6.8</v>
      </c>
      <c r="H104" s="3">
        <f>IF(LEN(VLOOKUP($B104,UEMP!$H:$X,COLUMN()-1,FALSE ))=0,"", VLOOKUP($B104,UEMP!$H:$X,COLUMN()-1,FALSE ))</f>
        <v>6.2</v>
      </c>
      <c r="I104" s="3">
        <f>IF(LEN(VLOOKUP($B104,UEMP!$H:$X,COLUMN()-1,FALSE ))=0,"", VLOOKUP($B104,UEMP!$H:$X,COLUMN()-1,FALSE ))</f>
        <v>6.8</v>
      </c>
      <c r="J104" s="3">
        <f>IF(LEN(VLOOKUP($B104,UEMP!$H:$X,COLUMN()-1,FALSE ))=0,"", VLOOKUP($B104,UEMP!$H:$X,COLUMN()-1,FALSE ))</f>
        <v>8</v>
      </c>
      <c r="K104" s="3">
        <f>IF(LEN(VLOOKUP($B104,UEMP!$H:$X,COLUMN()-1,FALSE ))=0,"", VLOOKUP($B104,UEMP!$H:$X,COLUMN()-1,FALSE ))</f>
        <v>8.0570101625643407</v>
      </c>
      <c r="L104" s="3">
        <f>IF(LEN(VLOOKUP($B104,UEMP!$H:$X,COLUMN()-1,FALSE ))=0,"", VLOOKUP($B104,UEMP!$H:$X,COLUMN()-1,FALSE ))</f>
        <v>5.3</v>
      </c>
      <c r="M104" s="3">
        <f>IF(LEN(VLOOKUP($B104,UEMP!$H:$X,COLUMN()-1,FALSE ))=0,"", VLOOKUP($B104,UEMP!$H:$X,COLUMN()-1,FALSE ))</f>
        <v>6.6055339999999996</v>
      </c>
      <c r="N104" s="3">
        <f>IF(LEN(VLOOKUP($B104,UEMP!$H:$X,COLUMN()-1,FALSE ))=0,"", VLOOKUP($B104,UEMP!$H:$X,COLUMN()-1,FALSE ))</f>
        <v>3.6</v>
      </c>
      <c r="O104" s="3">
        <f>IF(LEN(VLOOKUP($B104,UEMP!$H:$X,COLUMN()-1,FALSE ))=0,"", VLOOKUP($B104,UEMP!$H:$X,COLUMN()-1,FALSE ))</f>
        <v>8.6190277777777808</v>
      </c>
      <c r="P104" s="3">
        <f>IF(LEN(VLOOKUP($B104,UEMP!$H:$X,COLUMN()-1,FALSE ))=0,"", VLOOKUP($B104,UEMP!$H:$X,COLUMN()-1,FALSE ))</f>
        <v>9.3000000000000007</v>
      </c>
      <c r="Q104" s="3">
        <f>IF(LEN(VLOOKUP($B104,UEMP!$H:$X,COLUMN()-1,FALSE ))=0,"", VLOOKUP($B104,UEMP!$H:$X,COLUMN()-1,FALSE ))</f>
        <v>5.8</v>
      </c>
      <c r="R104" s="3">
        <f>IF(LEN(VLOOKUP($B104,UEMP!$H:$X,COLUMN()-1,FALSE ))=0,"", VLOOKUP($B104,UEMP!$H:$X,COLUMN()-1,FALSE ))</f>
        <v>2.2999999999999998</v>
      </c>
      <c r="S104" s="6">
        <f t="shared" si="2"/>
        <v>2008</v>
      </c>
      <c r="T104">
        <f t="shared" si="3"/>
        <v>2</v>
      </c>
    </row>
    <row r="105" spans="2:20" x14ac:dyDescent="0.25">
      <c r="B105" s="5">
        <v>39538</v>
      </c>
      <c r="C105" s="3">
        <f>IF(LEN(VLOOKUP($B105,UEMP!$H:$X,COLUMN()-1,FALSE ))=0,"", VLOOKUP($B105,UEMP!$H:$X,COLUMN()-1,FALSE ))</f>
        <v>5.4362554045632399</v>
      </c>
      <c r="D105" s="3">
        <f>IF(LEN(VLOOKUP($B105,UEMP!$H:$X,COLUMN()-1,FALSE ))=0,"", VLOOKUP($B105,UEMP!$H:$X,COLUMN()-1,FALSE ))</f>
        <v>6.7</v>
      </c>
      <c r="E105" s="3">
        <f>IF(LEN(VLOOKUP($B105,UEMP!$H:$X,COLUMN()-1,FALSE ))=0,"", VLOOKUP($B105,UEMP!$H:$X,COLUMN()-1,FALSE ))</f>
        <v>1.8</v>
      </c>
      <c r="F105" s="3">
        <f>IF(LEN(VLOOKUP($B105,UEMP!$H:$X,COLUMN()-1,FALSE ))=0,"", VLOOKUP($B105,UEMP!$H:$X,COLUMN()-1,FALSE ))</f>
        <v>7.3</v>
      </c>
      <c r="G105" s="3">
        <f>IF(LEN(VLOOKUP($B105,UEMP!$H:$X,COLUMN()-1,FALSE ))=0,"", VLOOKUP($B105,UEMP!$H:$X,COLUMN()-1,FALSE ))</f>
        <v>6.8</v>
      </c>
      <c r="H105" s="3">
        <f>IF(LEN(VLOOKUP($B105,UEMP!$H:$X,COLUMN()-1,FALSE ))=0,"", VLOOKUP($B105,UEMP!$H:$X,COLUMN()-1,FALSE ))</f>
        <v>6.1</v>
      </c>
      <c r="I105" s="3">
        <f>IF(LEN(VLOOKUP($B105,UEMP!$H:$X,COLUMN()-1,FALSE ))=0,"", VLOOKUP($B105,UEMP!$H:$X,COLUMN()-1,FALSE ))</f>
        <v>6.8666666666666698</v>
      </c>
      <c r="J105" s="3">
        <f>IF(LEN(VLOOKUP($B105,UEMP!$H:$X,COLUMN()-1,FALSE ))=0,"", VLOOKUP($B105,UEMP!$H:$X,COLUMN()-1,FALSE ))</f>
        <v>7.9</v>
      </c>
      <c r="K105" s="3">
        <f>IF(LEN(VLOOKUP($B105,UEMP!$H:$X,COLUMN()-1,FALSE ))=0,"", VLOOKUP($B105,UEMP!$H:$X,COLUMN()-1,FALSE ))</f>
        <v>8.1946134869270892</v>
      </c>
      <c r="L105" s="3">
        <f>IF(LEN(VLOOKUP($B105,UEMP!$H:$X,COLUMN()-1,FALSE ))=0,"", VLOOKUP($B105,UEMP!$H:$X,COLUMN()-1,FALSE ))</f>
        <v>5.5</v>
      </c>
      <c r="M105" s="3">
        <f>IF(LEN(VLOOKUP($B105,UEMP!$H:$X,COLUMN()-1,FALSE ))=0,"", VLOOKUP($B105,UEMP!$H:$X,COLUMN()-1,FALSE ))</f>
        <v>6.4903110000000002</v>
      </c>
      <c r="N105" s="3">
        <f>IF(LEN(VLOOKUP($B105,UEMP!$H:$X,COLUMN()-1,FALSE ))=0,"", VLOOKUP($B105,UEMP!$H:$X,COLUMN()-1,FALSE ))</f>
        <v>3.6</v>
      </c>
      <c r="O105" s="3">
        <f>IF(LEN(VLOOKUP($B105,UEMP!$H:$X,COLUMN()-1,FALSE ))=0,"", VLOOKUP($B105,UEMP!$H:$X,COLUMN()-1,FALSE ))</f>
        <v>8.6923611111111097</v>
      </c>
      <c r="P105" s="3">
        <f>IF(LEN(VLOOKUP($B105,UEMP!$H:$X,COLUMN()-1,FALSE ))=0,"", VLOOKUP($B105,UEMP!$H:$X,COLUMN()-1,FALSE ))</f>
        <v>9.5</v>
      </c>
      <c r="Q105" s="3">
        <f>IF(LEN(VLOOKUP($B105,UEMP!$H:$X,COLUMN()-1,FALSE ))=0,"", VLOOKUP($B105,UEMP!$H:$X,COLUMN()-1,FALSE ))</f>
        <v>5.8</v>
      </c>
      <c r="R105" s="3">
        <f>IF(LEN(VLOOKUP($B105,UEMP!$H:$X,COLUMN()-1,FALSE ))=0,"", VLOOKUP($B105,UEMP!$H:$X,COLUMN()-1,FALSE ))</f>
        <v>2.2999999999999998</v>
      </c>
      <c r="S105" s="6">
        <f t="shared" si="2"/>
        <v>2008</v>
      </c>
      <c r="T105">
        <f t="shared" si="3"/>
        <v>3</v>
      </c>
    </row>
    <row r="106" spans="2:20" x14ac:dyDescent="0.25">
      <c r="B106" s="5">
        <v>39568</v>
      </c>
      <c r="C106" s="3">
        <f>IF(LEN(VLOOKUP($B106,UEMP!$H:$X,COLUMN()-1,FALSE ))=0,"", VLOOKUP($B106,UEMP!$H:$X,COLUMN()-1,FALSE ))</f>
        <v>5.7877954480980698</v>
      </c>
      <c r="D106" s="3">
        <f>IF(LEN(VLOOKUP($B106,UEMP!$H:$X,COLUMN()-1,FALSE ))=0,"", VLOOKUP($B106,UEMP!$H:$X,COLUMN()-1,FALSE ))</f>
        <v>6.5</v>
      </c>
      <c r="E106" s="3">
        <f>IF(LEN(VLOOKUP($B106,UEMP!$H:$X,COLUMN()-1,FALSE ))=0,"", VLOOKUP($B106,UEMP!$H:$X,COLUMN()-1,FALSE ))</f>
        <v>1.7</v>
      </c>
      <c r="F106" s="3">
        <f>IF(LEN(VLOOKUP($B106,UEMP!$H:$X,COLUMN()-1,FALSE ))=0,"", VLOOKUP($B106,UEMP!$H:$X,COLUMN()-1,FALSE ))</f>
        <v>7.4</v>
      </c>
      <c r="G106" s="3">
        <f>IF(LEN(VLOOKUP($B106,UEMP!$H:$X,COLUMN()-1,FALSE ))=0,"", VLOOKUP($B106,UEMP!$H:$X,COLUMN()-1,FALSE ))</f>
        <v>6.8</v>
      </c>
      <c r="H106" s="3">
        <f>IF(LEN(VLOOKUP($B106,UEMP!$H:$X,COLUMN()-1,FALSE ))=0,"", VLOOKUP($B106,UEMP!$H:$X,COLUMN()-1,FALSE ))</f>
        <v>6.1</v>
      </c>
      <c r="I106" s="3">
        <f>IF(LEN(VLOOKUP($B106,UEMP!$H:$X,COLUMN()-1,FALSE ))=0,"", VLOOKUP($B106,UEMP!$H:$X,COLUMN()-1,FALSE ))</f>
        <v>6.93333333333333</v>
      </c>
      <c r="J106" s="3">
        <f>IF(LEN(VLOOKUP($B106,UEMP!$H:$X,COLUMN()-1,FALSE ))=0,"", VLOOKUP($B106,UEMP!$H:$X,COLUMN()-1,FALSE ))</f>
        <v>7.9</v>
      </c>
      <c r="K106" s="3">
        <f>IF(LEN(VLOOKUP($B106,UEMP!$H:$X,COLUMN()-1,FALSE ))=0,"", VLOOKUP($B106,UEMP!$H:$X,COLUMN()-1,FALSE ))</f>
        <v>7.9255240086452599</v>
      </c>
      <c r="L106" s="3">
        <f>IF(LEN(VLOOKUP($B106,UEMP!$H:$X,COLUMN()-1,FALSE ))=0,"", VLOOKUP($B106,UEMP!$H:$X,COLUMN()-1,FALSE ))</f>
        <v>5.6</v>
      </c>
      <c r="M106" s="3">
        <f>IF(LEN(VLOOKUP($B106,UEMP!$H:$X,COLUMN()-1,FALSE ))=0,"", VLOOKUP($B106,UEMP!$H:$X,COLUMN()-1,FALSE ))</f>
        <v>6.7727599999999999</v>
      </c>
      <c r="N106" s="3">
        <f>IF(LEN(VLOOKUP($B106,UEMP!$H:$X,COLUMN()-1,FALSE ))=0,"", VLOOKUP($B106,UEMP!$H:$X,COLUMN()-1,FALSE ))</f>
        <v>3.7</v>
      </c>
      <c r="O106" s="3">
        <f>IF(LEN(VLOOKUP($B106,UEMP!$H:$X,COLUMN()-1,FALSE ))=0,"", VLOOKUP($B106,UEMP!$H:$X,COLUMN()-1,FALSE ))</f>
        <v>8.5023611111111101</v>
      </c>
      <c r="P106" s="3">
        <f>IF(LEN(VLOOKUP($B106,UEMP!$H:$X,COLUMN()-1,FALSE ))=0,"", VLOOKUP($B106,UEMP!$H:$X,COLUMN()-1,FALSE ))</f>
        <v>10</v>
      </c>
      <c r="Q106" s="3">
        <f>IF(LEN(VLOOKUP($B106,UEMP!$H:$X,COLUMN()-1,FALSE ))=0,"", VLOOKUP($B106,UEMP!$H:$X,COLUMN()-1,FALSE ))</f>
        <v>5.6</v>
      </c>
      <c r="R106" s="3">
        <f>IF(LEN(VLOOKUP($B106,UEMP!$H:$X,COLUMN()-1,FALSE ))=0,"", VLOOKUP($B106,UEMP!$H:$X,COLUMN()-1,FALSE ))</f>
        <v>2.4</v>
      </c>
      <c r="S106" s="6">
        <f t="shared" si="2"/>
        <v>2008</v>
      </c>
      <c r="T106">
        <f t="shared" si="3"/>
        <v>4</v>
      </c>
    </row>
    <row r="107" spans="2:20" x14ac:dyDescent="0.25">
      <c r="B107" s="5">
        <v>39599</v>
      </c>
      <c r="C107" s="3">
        <f>IF(LEN(VLOOKUP($B107,UEMP!$H:$X,COLUMN()-1,FALSE ))=0,"", VLOOKUP($B107,UEMP!$H:$X,COLUMN()-1,FALSE ))</f>
        <v>5.7761506483356602</v>
      </c>
      <c r="D107" s="3">
        <f>IF(LEN(VLOOKUP($B107,UEMP!$H:$X,COLUMN()-1,FALSE ))=0,"", VLOOKUP($B107,UEMP!$H:$X,COLUMN()-1,FALSE ))</f>
        <v>6.5</v>
      </c>
      <c r="E107" s="3">
        <f>IF(LEN(VLOOKUP($B107,UEMP!$H:$X,COLUMN()-1,FALSE ))=0,"", VLOOKUP($B107,UEMP!$H:$X,COLUMN()-1,FALSE ))</f>
        <v>1.7</v>
      </c>
      <c r="F107" s="3">
        <f>IF(LEN(VLOOKUP($B107,UEMP!$H:$X,COLUMN()-1,FALSE ))=0,"", VLOOKUP($B107,UEMP!$H:$X,COLUMN()-1,FALSE ))</f>
        <v>7.4</v>
      </c>
      <c r="G107" s="3">
        <f>IF(LEN(VLOOKUP($B107,UEMP!$H:$X,COLUMN()-1,FALSE ))=0,"", VLOOKUP($B107,UEMP!$H:$X,COLUMN()-1,FALSE ))</f>
        <v>6.9</v>
      </c>
      <c r="H107" s="3">
        <f>IF(LEN(VLOOKUP($B107,UEMP!$H:$X,COLUMN()-1,FALSE ))=0,"", VLOOKUP($B107,UEMP!$H:$X,COLUMN()-1,FALSE ))</f>
        <v>6.2</v>
      </c>
      <c r="I107" s="3">
        <f>IF(LEN(VLOOKUP($B107,UEMP!$H:$X,COLUMN()-1,FALSE ))=0,"", VLOOKUP($B107,UEMP!$H:$X,COLUMN()-1,FALSE ))</f>
        <v>7</v>
      </c>
      <c r="J107" s="3">
        <f>IF(LEN(VLOOKUP($B107,UEMP!$H:$X,COLUMN()-1,FALSE ))=0,"", VLOOKUP($B107,UEMP!$H:$X,COLUMN()-1,FALSE ))</f>
        <v>7.9</v>
      </c>
      <c r="K107" s="3">
        <f>IF(LEN(VLOOKUP($B107,UEMP!$H:$X,COLUMN()-1,FALSE ))=0,"", VLOOKUP($B107,UEMP!$H:$X,COLUMN()-1,FALSE ))</f>
        <v>7.2973262669632799</v>
      </c>
      <c r="L107" s="3">
        <f>IF(LEN(VLOOKUP($B107,UEMP!$H:$X,COLUMN()-1,FALSE ))=0,"", VLOOKUP($B107,UEMP!$H:$X,COLUMN()-1,FALSE ))</f>
        <v>5.9</v>
      </c>
      <c r="M107" s="3">
        <f>IF(LEN(VLOOKUP($B107,UEMP!$H:$X,COLUMN()-1,FALSE ))=0,"", VLOOKUP($B107,UEMP!$H:$X,COLUMN()-1,FALSE ))</f>
        <v>6.7134819999999999</v>
      </c>
      <c r="N107" s="3">
        <f>IF(LEN(VLOOKUP($B107,UEMP!$H:$X,COLUMN()-1,FALSE ))=0,"", VLOOKUP($B107,UEMP!$H:$X,COLUMN()-1,FALSE ))</f>
        <v>3.7</v>
      </c>
      <c r="O107" s="3">
        <f>IF(LEN(VLOOKUP($B107,UEMP!$H:$X,COLUMN()-1,FALSE ))=0,"", VLOOKUP($B107,UEMP!$H:$X,COLUMN()-1,FALSE ))</f>
        <v>8.6131944444444404</v>
      </c>
      <c r="P107" s="3">
        <f>IF(LEN(VLOOKUP($B107,UEMP!$H:$X,COLUMN()-1,FALSE ))=0,"", VLOOKUP($B107,UEMP!$H:$X,COLUMN()-1,FALSE ))</f>
        <v>10.4</v>
      </c>
      <c r="Q107" s="3">
        <f>IF(LEN(VLOOKUP($B107,UEMP!$H:$X,COLUMN()-1,FALSE ))=0,"", VLOOKUP($B107,UEMP!$H:$X,COLUMN()-1,FALSE ))</f>
        <v>5.8</v>
      </c>
      <c r="R107" s="3">
        <f>IF(LEN(VLOOKUP($B107,UEMP!$H:$X,COLUMN()-1,FALSE ))=0,"", VLOOKUP($B107,UEMP!$H:$X,COLUMN()-1,FALSE ))</f>
        <v>2.5</v>
      </c>
      <c r="S107" s="6">
        <f t="shared" si="2"/>
        <v>2008</v>
      </c>
      <c r="T107">
        <f t="shared" si="3"/>
        <v>5</v>
      </c>
    </row>
    <row r="108" spans="2:20" x14ac:dyDescent="0.25">
      <c r="B108" s="5">
        <v>39629</v>
      </c>
      <c r="C108" s="3">
        <f>IF(LEN(VLOOKUP($B108,UEMP!$H:$X,COLUMN()-1,FALSE ))=0,"", VLOOKUP($B108,UEMP!$H:$X,COLUMN()-1,FALSE ))</f>
        <v>5.7999262057232404</v>
      </c>
      <c r="D108" s="3">
        <f>IF(LEN(VLOOKUP($B108,UEMP!$H:$X,COLUMN()-1,FALSE ))=0,"", VLOOKUP($B108,UEMP!$H:$X,COLUMN()-1,FALSE ))</f>
        <v>6.9</v>
      </c>
      <c r="E108" s="3">
        <f>IF(LEN(VLOOKUP($B108,UEMP!$H:$X,COLUMN()-1,FALSE ))=0,"", VLOOKUP($B108,UEMP!$H:$X,COLUMN()-1,FALSE ))</f>
        <v>1.6</v>
      </c>
      <c r="F108" s="3">
        <f>IF(LEN(VLOOKUP($B108,UEMP!$H:$X,COLUMN()-1,FALSE ))=0,"", VLOOKUP($B108,UEMP!$H:$X,COLUMN()-1,FALSE ))</f>
        <v>7.5</v>
      </c>
      <c r="G108" s="3">
        <f>IF(LEN(VLOOKUP($B108,UEMP!$H:$X,COLUMN()-1,FALSE ))=0,"", VLOOKUP($B108,UEMP!$H:$X,COLUMN()-1,FALSE ))</f>
        <v>7</v>
      </c>
      <c r="H108" s="3">
        <f>IF(LEN(VLOOKUP($B108,UEMP!$H:$X,COLUMN()-1,FALSE ))=0,"", VLOOKUP($B108,UEMP!$H:$X,COLUMN()-1,FALSE ))</f>
        <v>6.3</v>
      </c>
      <c r="I108" s="3">
        <f>IF(LEN(VLOOKUP($B108,UEMP!$H:$X,COLUMN()-1,FALSE ))=0,"", VLOOKUP($B108,UEMP!$H:$X,COLUMN()-1,FALSE ))</f>
        <v>7.0333333333333297</v>
      </c>
      <c r="J108" s="3">
        <f>IF(LEN(VLOOKUP($B108,UEMP!$H:$X,COLUMN()-1,FALSE ))=0,"", VLOOKUP($B108,UEMP!$H:$X,COLUMN()-1,FALSE ))</f>
        <v>7.7</v>
      </c>
      <c r="K108" s="3">
        <f>IF(LEN(VLOOKUP($B108,UEMP!$H:$X,COLUMN()-1,FALSE ))=0,"", VLOOKUP($B108,UEMP!$H:$X,COLUMN()-1,FALSE ))</f>
        <v>7.4259386671894196</v>
      </c>
      <c r="L108" s="3">
        <f>IF(LEN(VLOOKUP($B108,UEMP!$H:$X,COLUMN()-1,FALSE ))=0,"", VLOOKUP($B108,UEMP!$H:$X,COLUMN()-1,FALSE ))</f>
        <v>6.3</v>
      </c>
      <c r="M108" s="3">
        <f>IF(LEN(VLOOKUP($B108,UEMP!$H:$X,COLUMN()-1,FALSE ))=0,"", VLOOKUP($B108,UEMP!$H:$X,COLUMN()-1,FALSE ))</f>
        <v>6.8357770000000002</v>
      </c>
      <c r="N108" s="3">
        <f>IF(LEN(VLOOKUP($B108,UEMP!$H:$X,COLUMN()-1,FALSE ))=0,"", VLOOKUP($B108,UEMP!$H:$X,COLUMN()-1,FALSE ))</f>
        <v>3.7</v>
      </c>
      <c r="O108" s="3">
        <f>IF(LEN(VLOOKUP($B108,UEMP!$H:$X,COLUMN()-1,FALSE ))=0,"", VLOOKUP($B108,UEMP!$H:$X,COLUMN()-1,FALSE ))</f>
        <v>8.6881944444444503</v>
      </c>
      <c r="P108" s="3">
        <f>IF(LEN(VLOOKUP($B108,UEMP!$H:$X,COLUMN()-1,FALSE ))=0,"", VLOOKUP($B108,UEMP!$H:$X,COLUMN()-1,FALSE ))</f>
        <v>10.8</v>
      </c>
      <c r="Q108" s="3">
        <f>IF(LEN(VLOOKUP($B108,UEMP!$H:$X,COLUMN()-1,FALSE ))=0,"", VLOOKUP($B108,UEMP!$H:$X,COLUMN()-1,FALSE ))</f>
        <v>6.6</v>
      </c>
      <c r="R108" s="3">
        <f>IF(LEN(VLOOKUP($B108,UEMP!$H:$X,COLUMN()-1,FALSE ))=0,"", VLOOKUP($B108,UEMP!$H:$X,COLUMN()-1,FALSE ))</f>
        <v>2.6</v>
      </c>
      <c r="S108" s="6">
        <f t="shared" si="2"/>
        <v>2008</v>
      </c>
      <c r="T108">
        <f t="shared" si="3"/>
        <v>6</v>
      </c>
    </row>
    <row r="109" spans="2:20" x14ac:dyDescent="0.25">
      <c r="B109" s="5">
        <v>39660</v>
      </c>
      <c r="C109" s="3">
        <f>IF(LEN(VLOOKUP($B109,UEMP!$H:$X,COLUMN()-1,FALSE ))=0,"", VLOOKUP($B109,UEMP!$H:$X,COLUMN()-1,FALSE ))</f>
        <v>5.9119377311399104</v>
      </c>
      <c r="D109" s="3">
        <f>IF(LEN(VLOOKUP($B109,UEMP!$H:$X,COLUMN()-1,FALSE ))=0,"", VLOOKUP($B109,UEMP!$H:$X,COLUMN()-1,FALSE ))</f>
        <v>7.5</v>
      </c>
      <c r="E109" s="3">
        <f>IF(LEN(VLOOKUP($B109,UEMP!$H:$X,COLUMN()-1,FALSE ))=0,"", VLOOKUP($B109,UEMP!$H:$X,COLUMN()-1,FALSE ))</f>
        <v>1.7</v>
      </c>
      <c r="F109" s="3">
        <f>IF(LEN(VLOOKUP($B109,UEMP!$H:$X,COLUMN()-1,FALSE ))=0,"", VLOOKUP($B109,UEMP!$H:$X,COLUMN()-1,FALSE ))</f>
        <v>7.5</v>
      </c>
      <c r="G109" s="3">
        <f>IF(LEN(VLOOKUP($B109,UEMP!$H:$X,COLUMN()-1,FALSE ))=0,"", VLOOKUP($B109,UEMP!$H:$X,COLUMN()-1,FALSE ))</f>
        <v>7</v>
      </c>
      <c r="H109" s="3">
        <f>IF(LEN(VLOOKUP($B109,UEMP!$H:$X,COLUMN()-1,FALSE ))=0,"", VLOOKUP($B109,UEMP!$H:$X,COLUMN()-1,FALSE ))</f>
        <v>6.4</v>
      </c>
      <c r="I109" s="3">
        <f>IF(LEN(VLOOKUP($B109,UEMP!$H:$X,COLUMN()-1,FALSE ))=0,"", VLOOKUP($B109,UEMP!$H:$X,COLUMN()-1,FALSE ))</f>
        <v>7.06666666666667</v>
      </c>
      <c r="J109" s="3">
        <f>IF(LEN(VLOOKUP($B109,UEMP!$H:$X,COLUMN()-1,FALSE ))=0,"", VLOOKUP($B109,UEMP!$H:$X,COLUMN()-1,FALSE ))</f>
        <v>7.7</v>
      </c>
      <c r="K109" s="3">
        <f>IF(LEN(VLOOKUP($B109,UEMP!$H:$X,COLUMN()-1,FALSE ))=0,"", VLOOKUP($B109,UEMP!$H:$X,COLUMN()-1,FALSE ))</f>
        <v>7.4774345093452403</v>
      </c>
      <c r="L109" s="3">
        <f>IF(LEN(VLOOKUP($B109,UEMP!$H:$X,COLUMN()-1,FALSE ))=0,"", VLOOKUP($B109,UEMP!$H:$X,COLUMN()-1,FALSE ))</f>
        <v>6.9</v>
      </c>
      <c r="M109" s="3">
        <f>IF(LEN(VLOOKUP($B109,UEMP!$H:$X,COLUMN()-1,FALSE ))=0,"", VLOOKUP($B109,UEMP!$H:$X,COLUMN()-1,FALSE ))</f>
        <v>6.5532810000000001</v>
      </c>
      <c r="N109" s="3">
        <f>IF(LEN(VLOOKUP($B109,UEMP!$H:$X,COLUMN()-1,FALSE ))=0,"", VLOOKUP($B109,UEMP!$H:$X,COLUMN()-1,FALSE ))</f>
        <v>3.6</v>
      </c>
      <c r="O109" s="3">
        <f>IF(LEN(VLOOKUP($B109,UEMP!$H:$X,COLUMN()-1,FALSE ))=0,"", VLOOKUP($B109,UEMP!$H:$X,COLUMN()-1,FALSE ))</f>
        <v>8.6465277777777807</v>
      </c>
      <c r="P109" s="3">
        <f>IF(LEN(VLOOKUP($B109,UEMP!$H:$X,COLUMN()-1,FALSE ))=0,"", VLOOKUP($B109,UEMP!$H:$X,COLUMN()-1,FALSE ))</f>
        <v>11.1</v>
      </c>
      <c r="Q109" s="3">
        <f>IF(LEN(VLOOKUP($B109,UEMP!$H:$X,COLUMN()-1,FALSE ))=0,"", VLOOKUP($B109,UEMP!$H:$X,COLUMN()-1,FALSE ))</f>
        <v>6.2</v>
      </c>
      <c r="R109" s="3">
        <f>IF(LEN(VLOOKUP($B109,UEMP!$H:$X,COLUMN()-1,FALSE ))=0,"", VLOOKUP($B109,UEMP!$H:$X,COLUMN()-1,FALSE ))</f>
        <v>2.7</v>
      </c>
      <c r="S109" s="6">
        <f t="shared" si="2"/>
        <v>2008</v>
      </c>
      <c r="T109">
        <f t="shared" si="3"/>
        <v>7</v>
      </c>
    </row>
    <row r="110" spans="2:20" x14ac:dyDescent="0.25">
      <c r="B110" s="5">
        <v>39691</v>
      </c>
      <c r="C110" s="3">
        <f>IF(LEN(VLOOKUP($B110,UEMP!$H:$X,COLUMN()-1,FALSE ))=0,"", VLOOKUP($B110,UEMP!$H:$X,COLUMN()-1,FALSE ))</f>
        <v>5.8901904023815801</v>
      </c>
      <c r="D110" s="3">
        <f>IF(LEN(VLOOKUP($B110,UEMP!$H:$X,COLUMN()-1,FALSE ))=0,"", VLOOKUP($B110,UEMP!$H:$X,COLUMN()-1,FALSE ))</f>
        <v>7.6</v>
      </c>
      <c r="E110" s="3">
        <f>IF(LEN(VLOOKUP($B110,UEMP!$H:$X,COLUMN()-1,FALSE ))=0,"", VLOOKUP($B110,UEMP!$H:$X,COLUMN()-1,FALSE ))</f>
        <v>1.7</v>
      </c>
      <c r="F110" s="3">
        <f>IF(LEN(VLOOKUP($B110,UEMP!$H:$X,COLUMN()-1,FALSE ))=0,"", VLOOKUP($B110,UEMP!$H:$X,COLUMN()-1,FALSE ))</f>
        <v>7.6</v>
      </c>
      <c r="G110" s="3">
        <f>IF(LEN(VLOOKUP($B110,UEMP!$H:$X,COLUMN()-1,FALSE ))=0,"", VLOOKUP($B110,UEMP!$H:$X,COLUMN()-1,FALSE ))</f>
        <v>7</v>
      </c>
      <c r="H110" s="3">
        <f>IF(LEN(VLOOKUP($B110,UEMP!$H:$X,COLUMN()-1,FALSE ))=0,"", VLOOKUP($B110,UEMP!$H:$X,COLUMN()-1,FALSE ))</f>
        <v>6.5</v>
      </c>
      <c r="I110" s="3">
        <f>IF(LEN(VLOOKUP($B110,UEMP!$H:$X,COLUMN()-1,FALSE ))=0,"", VLOOKUP($B110,UEMP!$H:$X,COLUMN()-1,FALSE ))</f>
        <v>7.1</v>
      </c>
      <c r="J110" s="3">
        <f>IF(LEN(VLOOKUP($B110,UEMP!$H:$X,COLUMN()-1,FALSE ))=0,"", VLOOKUP($B110,UEMP!$H:$X,COLUMN()-1,FALSE ))</f>
        <v>7.6</v>
      </c>
      <c r="K110" s="3">
        <f>IF(LEN(VLOOKUP($B110,UEMP!$H:$X,COLUMN()-1,FALSE ))=0,"", VLOOKUP($B110,UEMP!$H:$X,COLUMN()-1,FALSE ))</f>
        <v>7.5579554987889797</v>
      </c>
      <c r="L110" s="3">
        <f>IF(LEN(VLOOKUP($B110,UEMP!$H:$X,COLUMN()-1,FALSE ))=0,"", VLOOKUP($B110,UEMP!$H:$X,COLUMN()-1,FALSE ))</f>
        <v>7.5</v>
      </c>
      <c r="M110" s="3">
        <f>IF(LEN(VLOOKUP($B110,UEMP!$H:$X,COLUMN()-1,FALSE ))=0,"", VLOOKUP($B110,UEMP!$H:$X,COLUMN()-1,FALSE ))</f>
        <v>6.7721419999999997</v>
      </c>
      <c r="N110" s="3">
        <f>IF(LEN(VLOOKUP($B110,UEMP!$H:$X,COLUMN()-1,FALSE ))=0,"", VLOOKUP($B110,UEMP!$H:$X,COLUMN()-1,FALSE ))</f>
        <v>3.6</v>
      </c>
      <c r="O110" s="3">
        <f>IF(LEN(VLOOKUP($B110,UEMP!$H:$X,COLUMN()-1,FALSE ))=0,"", VLOOKUP($B110,UEMP!$H:$X,COLUMN()-1,FALSE ))</f>
        <v>8.8273611111111094</v>
      </c>
      <c r="P110" s="3">
        <f>IF(LEN(VLOOKUP($B110,UEMP!$H:$X,COLUMN()-1,FALSE ))=0,"", VLOOKUP($B110,UEMP!$H:$X,COLUMN()-1,FALSE ))</f>
        <v>11.5</v>
      </c>
      <c r="Q110" s="3">
        <f>IF(LEN(VLOOKUP($B110,UEMP!$H:$X,COLUMN()-1,FALSE ))=0,"", VLOOKUP($B110,UEMP!$H:$X,COLUMN()-1,FALSE ))</f>
        <v>5.9</v>
      </c>
      <c r="R110" s="3">
        <f>IF(LEN(VLOOKUP($B110,UEMP!$H:$X,COLUMN()-1,FALSE ))=0,"", VLOOKUP($B110,UEMP!$H:$X,COLUMN()-1,FALSE ))</f>
        <v>2.8</v>
      </c>
      <c r="S110" s="6">
        <f t="shared" si="2"/>
        <v>2008</v>
      </c>
      <c r="T110">
        <f t="shared" si="3"/>
        <v>8</v>
      </c>
    </row>
    <row r="111" spans="2:20" x14ac:dyDescent="0.25">
      <c r="B111" s="5">
        <v>39721</v>
      </c>
      <c r="C111" s="3">
        <f>IF(LEN(VLOOKUP($B111,UEMP!$H:$X,COLUMN()-1,FALSE ))=0,"", VLOOKUP($B111,UEMP!$H:$X,COLUMN()-1,FALSE ))</f>
        <v>5.9587748742205804</v>
      </c>
      <c r="D111" s="3">
        <f>IF(LEN(VLOOKUP($B111,UEMP!$H:$X,COLUMN()-1,FALSE ))=0,"", VLOOKUP($B111,UEMP!$H:$X,COLUMN()-1,FALSE ))</f>
        <v>7.4</v>
      </c>
      <c r="E111" s="3">
        <f>IF(LEN(VLOOKUP($B111,UEMP!$H:$X,COLUMN()-1,FALSE ))=0,"", VLOOKUP($B111,UEMP!$H:$X,COLUMN()-1,FALSE ))</f>
        <v>1.8</v>
      </c>
      <c r="F111" s="3">
        <f>IF(LEN(VLOOKUP($B111,UEMP!$H:$X,COLUMN()-1,FALSE ))=0,"", VLOOKUP($B111,UEMP!$H:$X,COLUMN()-1,FALSE ))</f>
        <v>7.7</v>
      </c>
      <c r="G111" s="3">
        <f>IF(LEN(VLOOKUP($B111,UEMP!$H:$X,COLUMN()-1,FALSE ))=0,"", VLOOKUP($B111,UEMP!$H:$X,COLUMN()-1,FALSE ))</f>
        <v>7.1</v>
      </c>
      <c r="H111" s="3">
        <f>IF(LEN(VLOOKUP($B111,UEMP!$H:$X,COLUMN()-1,FALSE ))=0,"", VLOOKUP($B111,UEMP!$H:$X,COLUMN()-1,FALSE ))</f>
        <v>6.5</v>
      </c>
      <c r="I111" s="3">
        <f>IF(LEN(VLOOKUP($B111,UEMP!$H:$X,COLUMN()-1,FALSE ))=0,"", VLOOKUP($B111,UEMP!$H:$X,COLUMN()-1,FALSE ))</f>
        <v>7.2</v>
      </c>
      <c r="J111" s="3">
        <f>IF(LEN(VLOOKUP($B111,UEMP!$H:$X,COLUMN()-1,FALSE ))=0,"", VLOOKUP($B111,UEMP!$H:$X,COLUMN()-1,FALSE ))</f>
        <v>7.6</v>
      </c>
      <c r="K111" s="3">
        <f>IF(LEN(VLOOKUP($B111,UEMP!$H:$X,COLUMN()-1,FALSE ))=0,"", VLOOKUP($B111,UEMP!$H:$X,COLUMN()-1,FALSE ))</f>
        <v>7.5998289671172197</v>
      </c>
      <c r="L111" s="3">
        <f>IF(LEN(VLOOKUP($B111,UEMP!$H:$X,COLUMN()-1,FALSE ))=0,"", VLOOKUP($B111,UEMP!$H:$X,COLUMN()-1,FALSE ))</f>
        <v>7.8</v>
      </c>
      <c r="M111" s="3">
        <f>IF(LEN(VLOOKUP($B111,UEMP!$H:$X,COLUMN()-1,FALSE ))=0,"", VLOOKUP($B111,UEMP!$H:$X,COLUMN()-1,FALSE ))</f>
        <v>6.7581850000000001</v>
      </c>
      <c r="N111" s="3">
        <f>IF(LEN(VLOOKUP($B111,UEMP!$H:$X,COLUMN()-1,FALSE ))=0,"", VLOOKUP($B111,UEMP!$H:$X,COLUMN()-1,FALSE ))</f>
        <v>3.6</v>
      </c>
      <c r="O111" s="3">
        <f>IF(LEN(VLOOKUP($B111,UEMP!$H:$X,COLUMN()-1,FALSE ))=0,"", VLOOKUP($B111,UEMP!$H:$X,COLUMN()-1,FALSE ))</f>
        <v>8.8906944444444402</v>
      </c>
      <c r="P111" s="3">
        <f>IF(LEN(VLOOKUP($B111,UEMP!$H:$X,COLUMN()-1,FALSE ))=0,"", VLOOKUP($B111,UEMP!$H:$X,COLUMN()-1,FALSE ))</f>
        <v>12</v>
      </c>
      <c r="Q111" s="3">
        <f>IF(LEN(VLOOKUP($B111,UEMP!$H:$X,COLUMN()-1,FALSE ))=0,"", VLOOKUP($B111,UEMP!$H:$X,COLUMN()-1,FALSE ))</f>
        <v>6.4</v>
      </c>
      <c r="R111" s="3">
        <f>IF(LEN(VLOOKUP($B111,UEMP!$H:$X,COLUMN()-1,FALSE ))=0,"", VLOOKUP($B111,UEMP!$H:$X,COLUMN()-1,FALSE ))</f>
        <v>2.9</v>
      </c>
      <c r="S111" s="6">
        <f t="shared" si="2"/>
        <v>2008</v>
      </c>
      <c r="T111">
        <f t="shared" si="3"/>
        <v>9</v>
      </c>
    </row>
    <row r="112" spans="2:20" x14ac:dyDescent="0.25">
      <c r="B112" s="5">
        <v>39752</v>
      </c>
      <c r="C112" s="3">
        <f>IF(LEN(VLOOKUP($B112,UEMP!$H:$X,COLUMN()-1,FALSE ))=0,"", VLOOKUP($B112,UEMP!$H:$X,COLUMN()-1,FALSE ))</f>
        <v>6.05637845239825</v>
      </c>
      <c r="D112" s="3">
        <f>IF(LEN(VLOOKUP($B112,UEMP!$H:$X,COLUMN()-1,FALSE ))=0,"", VLOOKUP($B112,UEMP!$H:$X,COLUMN()-1,FALSE ))</f>
        <v>6.9</v>
      </c>
      <c r="E112" s="3">
        <f>IF(LEN(VLOOKUP($B112,UEMP!$H:$X,COLUMN()-1,FALSE ))=0,"", VLOOKUP($B112,UEMP!$H:$X,COLUMN()-1,FALSE ))</f>
        <v>1.9</v>
      </c>
      <c r="F112" s="3">
        <f>IF(LEN(VLOOKUP($B112,UEMP!$H:$X,COLUMN()-1,FALSE ))=0,"", VLOOKUP($B112,UEMP!$H:$X,COLUMN()-1,FALSE ))</f>
        <v>7.8</v>
      </c>
      <c r="G112" s="3">
        <f>IF(LEN(VLOOKUP($B112,UEMP!$H:$X,COLUMN()-1,FALSE ))=0,"", VLOOKUP($B112,UEMP!$H:$X,COLUMN()-1,FALSE ))</f>
        <v>7.2</v>
      </c>
      <c r="H112" s="3">
        <f>IF(LEN(VLOOKUP($B112,UEMP!$H:$X,COLUMN()-1,FALSE ))=0,"", VLOOKUP($B112,UEMP!$H:$X,COLUMN()-1,FALSE ))</f>
        <v>6.6</v>
      </c>
      <c r="I112" s="3">
        <f>IF(LEN(VLOOKUP($B112,UEMP!$H:$X,COLUMN()-1,FALSE ))=0,"", VLOOKUP($B112,UEMP!$H:$X,COLUMN()-1,FALSE ))</f>
        <v>7.3</v>
      </c>
      <c r="J112" s="3">
        <f>IF(LEN(VLOOKUP($B112,UEMP!$H:$X,COLUMN()-1,FALSE ))=0,"", VLOOKUP($B112,UEMP!$H:$X,COLUMN()-1,FALSE ))</f>
        <v>7.6</v>
      </c>
      <c r="K112" s="3">
        <f>IF(LEN(VLOOKUP($B112,UEMP!$H:$X,COLUMN()-1,FALSE ))=0,"", VLOOKUP($B112,UEMP!$H:$X,COLUMN()-1,FALSE ))</f>
        <v>7.6445025216488398</v>
      </c>
      <c r="L112" s="3">
        <f>IF(LEN(VLOOKUP($B112,UEMP!$H:$X,COLUMN()-1,FALSE ))=0,"", VLOOKUP($B112,UEMP!$H:$X,COLUMN()-1,FALSE ))</f>
        <v>8.1</v>
      </c>
      <c r="M112" s="3">
        <f>IF(LEN(VLOOKUP($B112,UEMP!$H:$X,COLUMN()-1,FALSE ))=0,"", VLOOKUP($B112,UEMP!$H:$X,COLUMN()-1,FALSE ))</f>
        <v>6.9014379999999997</v>
      </c>
      <c r="N112" s="3">
        <f>IF(LEN(VLOOKUP($B112,UEMP!$H:$X,COLUMN()-1,FALSE ))=0,"", VLOOKUP($B112,UEMP!$H:$X,COLUMN()-1,FALSE ))</f>
        <v>3.6</v>
      </c>
      <c r="O112" s="3">
        <f>IF(LEN(VLOOKUP($B112,UEMP!$H:$X,COLUMN()-1,FALSE ))=0,"", VLOOKUP($B112,UEMP!$H:$X,COLUMN()-1,FALSE ))</f>
        <v>8.8948611111111102</v>
      </c>
      <c r="P112" s="3">
        <f>IF(LEN(VLOOKUP($B112,UEMP!$H:$X,COLUMN()-1,FALSE ))=0,"", VLOOKUP($B112,UEMP!$H:$X,COLUMN()-1,FALSE ))</f>
        <v>12.9</v>
      </c>
      <c r="Q112" s="3">
        <f>IF(LEN(VLOOKUP($B112,UEMP!$H:$X,COLUMN()-1,FALSE ))=0,"", VLOOKUP($B112,UEMP!$H:$X,COLUMN()-1,FALSE ))</f>
        <v>6.3</v>
      </c>
      <c r="R112" s="3">
        <f>IF(LEN(VLOOKUP($B112,UEMP!$H:$X,COLUMN()-1,FALSE ))=0,"", VLOOKUP($B112,UEMP!$H:$X,COLUMN()-1,FALSE ))</f>
        <v>3.1</v>
      </c>
      <c r="S112" s="6">
        <f t="shared" si="2"/>
        <v>2008</v>
      </c>
      <c r="T112">
        <f t="shared" si="3"/>
        <v>10</v>
      </c>
    </row>
    <row r="113" spans="2:20" x14ac:dyDescent="0.25">
      <c r="B113" s="5">
        <v>39782</v>
      </c>
      <c r="C113" s="3">
        <f>IF(LEN(VLOOKUP($B113,UEMP!$H:$X,COLUMN()-1,FALSE ))=0,"", VLOOKUP($B113,UEMP!$H:$X,COLUMN()-1,FALSE ))</f>
        <v>6.1805373186795203</v>
      </c>
      <c r="D113" s="3">
        <f>IF(LEN(VLOOKUP($B113,UEMP!$H:$X,COLUMN()-1,FALSE ))=0,"", VLOOKUP($B113,UEMP!$H:$X,COLUMN()-1,FALSE ))</f>
        <v>6.7</v>
      </c>
      <c r="E113" s="3">
        <f>IF(LEN(VLOOKUP($B113,UEMP!$H:$X,COLUMN()-1,FALSE ))=0,"", VLOOKUP($B113,UEMP!$H:$X,COLUMN()-1,FALSE ))</f>
        <v>2</v>
      </c>
      <c r="F113" s="3">
        <f>IF(LEN(VLOOKUP($B113,UEMP!$H:$X,COLUMN()-1,FALSE ))=0,"", VLOOKUP($B113,UEMP!$H:$X,COLUMN()-1,FALSE ))</f>
        <v>8</v>
      </c>
      <c r="G113" s="3">
        <f>IF(LEN(VLOOKUP($B113,UEMP!$H:$X,COLUMN()-1,FALSE ))=0,"", VLOOKUP($B113,UEMP!$H:$X,COLUMN()-1,FALSE ))</f>
        <v>7.4</v>
      </c>
      <c r="H113" s="3">
        <f>IF(LEN(VLOOKUP($B113,UEMP!$H:$X,COLUMN()-1,FALSE ))=0,"", VLOOKUP($B113,UEMP!$H:$X,COLUMN()-1,FALSE ))</f>
        <v>6.6</v>
      </c>
      <c r="I113" s="3">
        <f>IF(LEN(VLOOKUP($B113,UEMP!$H:$X,COLUMN()-1,FALSE ))=0,"", VLOOKUP($B113,UEMP!$H:$X,COLUMN()-1,FALSE ))</f>
        <v>7.4</v>
      </c>
      <c r="J113" s="3">
        <f>IF(LEN(VLOOKUP($B113,UEMP!$H:$X,COLUMN()-1,FALSE ))=0,"", VLOOKUP($B113,UEMP!$H:$X,COLUMN()-1,FALSE ))</f>
        <v>7.6</v>
      </c>
      <c r="K113" s="3">
        <f>IF(LEN(VLOOKUP($B113,UEMP!$H:$X,COLUMN()-1,FALSE ))=0,"", VLOOKUP($B113,UEMP!$H:$X,COLUMN()-1,FALSE ))</f>
        <v>7.8517902924991896</v>
      </c>
      <c r="L113" s="3">
        <f>IF(LEN(VLOOKUP($B113,UEMP!$H:$X,COLUMN()-1,FALSE ))=0,"", VLOOKUP($B113,UEMP!$H:$X,COLUMN()-1,FALSE ))</f>
        <v>8.5</v>
      </c>
      <c r="M113" s="3">
        <f>IF(LEN(VLOOKUP($B113,UEMP!$H:$X,COLUMN()-1,FALSE ))=0,"", VLOOKUP($B113,UEMP!$H:$X,COLUMN()-1,FALSE ))</f>
        <v>6.9933120000000004</v>
      </c>
      <c r="N113" s="3">
        <f>IF(LEN(VLOOKUP($B113,UEMP!$H:$X,COLUMN()-1,FALSE ))=0,"", VLOOKUP($B113,UEMP!$H:$X,COLUMN()-1,FALSE ))</f>
        <v>3.6</v>
      </c>
      <c r="O113" s="3">
        <f>IF(LEN(VLOOKUP($B113,UEMP!$H:$X,COLUMN()-1,FALSE ))=0,"", VLOOKUP($B113,UEMP!$H:$X,COLUMN()-1,FALSE ))</f>
        <v>8.9590277777777807</v>
      </c>
      <c r="P113" s="3">
        <f>IF(LEN(VLOOKUP($B113,UEMP!$H:$X,COLUMN()-1,FALSE ))=0,"", VLOOKUP($B113,UEMP!$H:$X,COLUMN()-1,FALSE ))</f>
        <v>13.8</v>
      </c>
      <c r="Q113" s="3">
        <f>IF(LEN(VLOOKUP($B113,UEMP!$H:$X,COLUMN()-1,FALSE ))=0,"", VLOOKUP($B113,UEMP!$H:$X,COLUMN()-1,FALSE ))</f>
        <v>7</v>
      </c>
      <c r="R113" s="3">
        <f>IF(LEN(VLOOKUP($B113,UEMP!$H:$X,COLUMN()-1,FALSE ))=0,"", VLOOKUP($B113,UEMP!$H:$X,COLUMN()-1,FALSE ))</f>
        <v>3.3</v>
      </c>
      <c r="S113" s="6">
        <f t="shared" si="2"/>
        <v>2008</v>
      </c>
      <c r="T113">
        <f t="shared" si="3"/>
        <v>11</v>
      </c>
    </row>
    <row r="114" spans="2:20" x14ac:dyDescent="0.25">
      <c r="B114" s="5">
        <v>39813</v>
      </c>
      <c r="C114" s="3">
        <f>IF(LEN(VLOOKUP($B114,UEMP!$H:$X,COLUMN()-1,FALSE ))=0,"", VLOOKUP($B114,UEMP!$H:$X,COLUMN()-1,FALSE ))</f>
        <v>6.4282956588614599</v>
      </c>
      <c r="D114" s="3">
        <f>IF(LEN(VLOOKUP($B114,UEMP!$H:$X,COLUMN()-1,FALSE ))=0,"", VLOOKUP($B114,UEMP!$H:$X,COLUMN()-1,FALSE ))</f>
        <v>6.9</v>
      </c>
      <c r="E114" s="3">
        <f>IF(LEN(VLOOKUP($B114,UEMP!$H:$X,COLUMN()-1,FALSE ))=0,"", VLOOKUP($B114,UEMP!$H:$X,COLUMN()-1,FALSE ))</f>
        <v>2.2000000000000002</v>
      </c>
      <c r="F114" s="3">
        <f>IF(LEN(VLOOKUP($B114,UEMP!$H:$X,COLUMN()-1,FALSE ))=0,"", VLOOKUP($B114,UEMP!$H:$X,COLUMN()-1,FALSE ))</f>
        <v>8.3000000000000007</v>
      </c>
      <c r="G114" s="3">
        <f>IF(LEN(VLOOKUP($B114,UEMP!$H:$X,COLUMN()-1,FALSE ))=0,"", VLOOKUP($B114,UEMP!$H:$X,COLUMN()-1,FALSE ))</f>
        <v>7.7</v>
      </c>
      <c r="H114" s="3">
        <f>IF(LEN(VLOOKUP($B114,UEMP!$H:$X,COLUMN()-1,FALSE ))=0,"", VLOOKUP($B114,UEMP!$H:$X,COLUMN()-1,FALSE ))</f>
        <v>6.7</v>
      </c>
      <c r="I114" s="3">
        <f>IF(LEN(VLOOKUP($B114,UEMP!$H:$X,COLUMN()-1,FALSE ))=0,"", VLOOKUP($B114,UEMP!$H:$X,COLUMN()-1,FALSE ))</f>
        <v>7.6666666666666696</v>
      </c>
      <c r="J114" s="3">
        <f>IF(LEN(VLOOKUP($B114,UEMP!$H:$X,COLUMN()-1,FALSE ))=0,"", VLOOKUP($B114,UEMP!$H:$X,COLUMN()-1,FALSE ))</f>
        <v>7.7</v>
      </c>
      <c r="K114" s="3">
        <f>IF(LEN(VLOOKUP($B114,UEMP!$H:$X,COLUMN()-1,FALSE ))=0,"", VLOOKUP($B114,UEMP!$H:$X,COLUMN()-1,FALSE ))</f>
        <v>8.6215080316295296</v>
      </c>
      <c r="L114" s="3">
        <f>IF(LEN(VLOOKUP($B114,UEMP!$H:$X,COLUMN()-1,FALSE ))=0,"", VLOOKUP($B114,UEMP!$H:$X,COLUMN()-1,FALSE ))</f>
        <v>9.1</v>
      </c>
      <c r="M114" s="3">
        <f>IF(LEN(VLOOKUP($B114,UEMP!$H:$X,COLUMN()-1,FALSE ))=0,"", VLOOKUP($B114,UEMP!$H:$X,COLUMN()-1,FALSE ))</f>
        <v>6.7752239999999997</v>
      </c>
      <c r="N114" s="3">
        <f>IF(LEN(VLOOKUP($B114,UEMP!$H:$X,COLUMN()-1,FALSE ))=0,"", VLOOKUP($B114,UEMP!$H:$X,COLUMN()-1,FALSE ))</f>
        <v>3.7</v>
      </c>
      <c r="O114" s="3">
        <f>IF(LEN(VLOOKUP($B114,UEMP!$H:$X,COLUMN()-1,FALSE ))=0,"", VLOOKUP($B114,UEMP!$H:$X,COLUMN()-1,FALSE ))</f>
        <v>9.3815277777777801</v>
      </c>
      <c r="P114" s="3">
        <f>IF(LEN(VLOOKUP($B114,UEMP!$H:$X,COLUMN()-1,FALSE ))=0,"", VLOOKUP($B114,UEMP!$H:$X,COLUMN()-1,FALSE ))</f>
        <v>14.8</v>
      </c>
      <c r="Q114" s="3">
        <f>IF(LEN(VLOOKUP($B114,UEMP!$H:$X,COLUMN()-1,FALSE ))=0,"", VLOOKUP($B114,UEMP!$H:$X,COLUMN()-1,FALSE ))</f>
        <v>6.8</v>
      </c>
      <c r="R114" s="3">
        <f>IF(LEN(VLOOKUP($B114,UEMP!$H:$X,COLUMN()-1,FALSE ))=0,"", VLOOKUP($B114,UEMP!$H:$X,COLUMN()-1,FALSE ))</f>
        <v>3.6</v>
      </c>
      <c r="S114" s="6">
        <f t="shared" si="2"/>
        <v>2008</v>
      </c>
      <c r="T114">
        <f t="shared" si="3"/>
        <v>12</v>
      </c>
    </row>
    <row r="115" spans="2:20" x14ac:dyDescent="0.25">
      <c r="B115" s="5">
        <v>39844</v>
      </c>
      <c r="C115" s="3">
        <f>IF(LEN(VLOOKUP($B115,UEMP!$H:$X,COLUMN()-1,FALSE ))=0,"", VLOOKUP($B115,UEMP!$H:$X,COLUMN()-1,FALSE ))</f>
        <v>6.5238567351380699</v>
      </c>
      <c r="D115" s="3">
        <f>IF(LEN(VLOOKUP($B115,UEMP!$H:$X,COLUMN()-1,FALSE ))=0,"", VLOOKUP($B115,UEMP!$H:$X,COLUMN()-1,FALSE ))</f>
        <v>7.5</v>
      </c>
      <c r="E115" s="3">
        <f>IF(LEN(VLOOKUP($B115,UEMP!$H:$X,COLUMN()-1,FALSE ))=0,"", VLOOKUP($B115,UEMP!$H:$X,COLUMN()-1,FALSE ))</f>
        <v>2.5</v>
      </c>
      <c r="F115" s="3">
        <f>IF(LEN(VLOOKUP($B115,UEMP!$H:$X,COLUMN()-1,FALSE ))=0,"", VLOOKUP($B115,UEMP!$H:$X,COLUMN()-1,FALSE ))</f>
        <v>8.6999999999999993</v>
      </c>
      <c r="G115" s="3">
        <f>IF(LEN(VLOOKUP($B115,UEMP!$H:$X,COLUMN()-1,FALSE ))=0,"", VLOOKUP($B115,UEMP!$H:$X,COLUMN()-1,FALSE ))</f>
        <v>8</v>
      </c>
      <c r="H115" s="3">
        <f>IF(LEN(VLOOKUP($B115,UEMP!$H:$X,COLUMN()-1,FALSE ))=0,"", VLOOKUP($B115,UEMP!$H:$X,COLUMN()-1,FALSE ))</f>
        <v>6.9</v>
      </c>
      <c r="I115" s="3">
        <f>IF(LEN(VLOOKUP($B115,UEMP!$H:$X,COLUMN()-1,FALSE ))=0,"", VLOOKUP($B115,UEMP!$H:$X,COLUMN()-1,FALSE ))</f>
        <v>7.93333333333333</v>
      </c>
      <c r="J115" s="3">
        <f>IF(LEN(VLOOKUP($B115,UEMP!$H:$X,COLUMN()-1,FALSE ))=0,"", VLOOKUP($B115,UEMP!$H:$X,COLUMN()-1,FALSE ))</f>
        <v>7.8</v>
      </c>
      <c r="K115" s="3">
        <f>IF(LEN(VLOOKUP($B115,UEMP!$H:$X,COLUMN()-1,FALSE ))=0,"", VLOOKUP($B115,UEMP!$H:$X,COLUMN()-1,FALSE ))</f>
        <v>9.0938099354863198</v>
      </c>
      <c r="L115" s="3">
        <f>IF(LEN(VLOOKUP($B115,UEMP!$H:$X,COLUMN()-1,FALSE ))=0,"", VLOOKUP($B115,UEMP!$H:$X,COLUMN()-1,FALSE ))</f>
        <v>10.1</v>
      </c>
      <c r="M115" s="3">
        <f>IF(LEN(VLOOKUP($B115,UEMP!$H:$X,COLUMN()-1,FALSE ))=0,"", VLOOKUP($B115,UEMP!$H:$X,COLUMN()-1,FALSE ))</f>
        <v>7.2219660000000001</v>
      </c>
      <c r="N115" s="3">
        <f>IF(LEN(VLOOKUP($B115,UEMP!$H:$X,COLUMN()-1,FALSE ))=0,"", VLOOKUP($B115,UEMP!$H:$X,COLUMN()-1,FALSE ))</f>
        <v>3.7</v>
      </c>
      <c r="O115" s="3">
        <f>IF(LEN(VLOOKUP($B115,UEMP!$H:$X,COLUMN()-1,FALSE ))=0,"", VLOOKUP($B115,UEMP!$H:$X,COLUMN()-1,FALSE ))</f>
        <v>9.6487499999999997</v>
      </c>
      <c r="P115" s="3">
        <f>IF(LEN(VLOOKUP($B115,UEMP!$H:$X,COLUMN()-1,FALSE ))=0,"", VLOOKUP($B115,UEMP!$H:$X,COLUMN()-1,FALSE ))</f>
        <v>15.9</v>
      </c>
      <c r="Q115" s="3">
        <f>IF(LEN(VLOOKUP($B115,UEMP!$H:$X,COLUMN()-1,FALSE ))=0,"", VLOOKUP($B115,UEMP!$H:$X,COLUMN()-1,FALSE ))</f>
        <v>6.8</v>
      </c>
      <c r="R115" s="3">
        <f>IF(LEN(VLOOKUP($B115,UEMP!$H:$X,COLUMN()-1,FALSE ))=0,"", VLOOKUP($B115,UEMP!$H:$X,COLUMN()-1,FALSE ))</f>
        <v>3.7</v>
      </c>
      <c r="S115" s="6">
        <f t="shared" si="2"/>
        <v>2009</v>
      </c>
      <c r="T115">
        <f t="shared" si="3"/>
        <v>1</v>
      </c>
    </row>
    <row r="116" spans="2:20" x14ac:dyDescent="0.25">
      <c r="B116" s="5">
        <v>39872</v>
      </c>
      <c r="C116" s="3">
        <f>IF(LEN(VLOOKUP($B116,UEMP!$H:$X,COLUMN()-1,FALSE ))=0,"", VLOOKUP($B116,UEMP!$H:$X,COLUMN()-1,FALSE ))</f>
        <v>6.9079044251047401</v>
      </c>
      <c r="D116" s="3">
        <f>IF(LEN(VLOOKUP($B116,UEMP!$H:$X,COLUMN()-1,FALSE ))=0,"", VLOOKUP($B116,UEMP!$H:$X,COLUMN()-1,FALSE ))</f>
        <v>7.8</v>
      </c>
      <c r="E116" s="3">
        <f>IF(LEN(VLOOKUP($B116,UEMP!$H:$X,COLUMN()-1,FALSE ))=0,"", VLOOKUP($B116,UEMP!$H:$X,COLUMN()-1,FALSE ))</f>
        <v>2.8</v>
      </c>
      <c r="F116" s="3">
        <f>IF(LEN(VLOOKUP($B116,UEMP!$H:$X,COLUMN()-1,FALSE ))=0,"", VLOOKUP($B116,UEMP!$H:$X,COLUMN()-1,FALSE ))</f>
        <v>9</v>
      </c>
      <c r="G116" s="3">
        <f>IF(LEN(VLOOKUP($B116,UEMP!$H:$X,COLUMN()-1,FALSE ))=0,"", VLOOKUP($B116,UEMP!$H:$X,COLUMN()-1,FALSE ))</f>
        <v>8.4</v>
      </c>
      <c r="H116" s="3">
        <f>IF(LEN(VLOOKUP($B116,UEMP!$H:$X,COLUMN()-1,FALSE ))=0,"", VLOOKUP($B116,UEMP!$H:$X,COLUMN()-1,FALSE ))</f>
        <v>7.2</v>
      </c>
      <c r="I116" s="3">
        <f>IF(LEN(VLOOKUP($B116,UEMP!$H:$X,COLUMN()-1,FALSE ))=0,"", VLOOKUP($B116,UEMP!$H:$X,COLUMN()-1,FALSE ))</f>
        <v>8.1999999999999993</v>
      </c>
      <c r="J116" s="3">
        <f>IF(LEN(VLOOKUP($B116,UEMP!$H:$X,COLUMN()-1,FALSE ))=0,"", VLOOKUP($B116,UEMP!$H:$X,COLUMN()-1,FALSE ))</f>
        <v>7.9</v>
      </c>
      <c r="K116" s="3">
        <f>IF(LEN(VLOOKUP($B116,UEMP!$H:$X,COLUMN()-1,FALSE ))=0,"", VLOOKUP($B116,UEMP!$H:$X,COLUMN()-1,FALSE ))</f>
        <v>9.0844079840405296</v>
      </c>
      <c r="L116" s="3">
        <f>IF(LEN(VLOOKUP($B116,UEMP!$H:$X,COLUMN()-1,FALSE ))=0,"", VLOOKUP($B116,UEMP!$H:$X,COLUMN()-1,FALSE ))</f>
        <v>10.9</v>
      </c>
      <c r="M116" s="3">
        <f>IF(LEN(VLOOKUP($B116,UEMP!$H:$X,COLUMN()-1,FALSE ))=0,"", VLOOKUP($B116,UEMP!$H:$X,COLUMN()-1,FALSE ))</f>
        <v>7.2311529999999999</v>
      </c>
      <c r="N116" s="3">
        <f>IF(LEN(VLOOKUP($B116,UEMP!$H:$X,COLUMN()-1,FALSE ))=0,"", VLOOKUP($B116,UEMP!$H:$X,COLUMN()-1,FALSE ))</f>
        <v>3.8</v>
      </c>
      <c r="O116" s="3">
        <f>IF(LEN(VLOOKUP($B116,UEMP!$H:$X,COLUMN()-1,FALSE ))=0,"", VLOOKUP($B116,UEMP!$H:$X,COLUMN()-1,FALSE ))</f>
        <v>9.7712500000000002</v>
      </c>
      <c r="P116" s="3">
        <f>IF(LEN(VLOOKUP($B116,UEMP!$H:$X,COLUMN()-1,FALSE ))=0,"", VLOOKUP($B116,UEMP!$H:$X,COLUMN()-1,FALSE ))</f>
        <v>16.8</v>
      </c>
      <c r="Q116" s="3">
        <f>IF(LEN(VLOOKUP($B116,UEMP!$H:$X,COLUMN()-1,FALSE ))=0,"", VLOOKUP($B116,UEMP!$H:$X,COLUMN()-1,FALSE ))</f>
        <v>7.7</v>
      </c>
      <c r="R116" s="3">
        <f>IF(LEN(VLOOKUP($B116,UEMP!$H:$X,COLUMN()-1,FALSE ))=0,"", VLOOKUP($B116,UEMP!$H:$X,COLUMN()-1,FALSE ))</f>
        <v>4.2</v>
      </c>
      <c r="S116" s="6">
        <f t="shared" si="2"/>
        <v>2009</v>
      </c>
      <c r="T116">
        <f t="shared" si="3"/>
        <v>2</v>
      </c>
    </row>
    <row r="117" spans="2:20" x14ac:dyDescent="0.25">
      <c r="B117" s="5">
        <v>39903</v>
      </c>
      <c r="C117" s="3">
        <f>IF(LEN(VLOOKUP($B117,UEMP!$H:$X,COLUMN()-1,FALSE ))=0,"", VLOOKUP($B117,UEMP!$H:$X,COLUMN()-1,FALSE ))</f>
        <v>7.1749319881759401</v>
      </c>
      <c r="D117" s="3">
        <f>IF(LEN(VLOOKUP($B117,UEMP!$H:$X,COLUMN()-1,FALSE ))=0,"", VLOOKUP($B117,UEMP!$H:$X,COLUMN()-1,FALSE ))</f>
        <v>8</v>
      </c>
      <c r="E117" s="3">
        <f>IF(LEN(VLOOKUP($B117,UEMP!$H:$X,COLUMN()-1,FALSE ))=0,"", VLOOKUP($B117,UEMP!$H:$X,COLUMN()-1,FALSE ))</f>
        <v>3.1</v>
      </c>
      <c r="F117" s="3">
        <f>IF(LEN(VLOOKUP($B117,UEMP!$H:$X,COLUMN()-1,FALSE ))=0,"", VLOOKUP($B117,UEMP!$H:$X,COLUMN()-1,FALSE ))</f>
        <v>9.3000000000000007</v>
      </c>
      <c r="G117" s="3">
        <f>IF(LEN(VLOOKUP($B117,UEMP!$H:$X,COLUMN()-1,FALSE ))=0,"", VLOOKUP($B117,UEMP!$H:$X,COLUMN()-1,FALSE ))</f>
        <v>8.6</v>
      </c>
      <c r="H117" s="3">
        <f>IF(LEN(VLOOKUP($B117,UEMP!$H:$X,COLUMN()-1,FALSE ))=0,"", VLOOKUP($B117,UEMP!$H:$X,COLUMN()-1,FALSE ))</f>
        <v>7.7</v>
      </c>
      <c r="I117" s="3">
        <f>IF(LEN(VLOOKUP($B117,UEMP!$H:$X,COLUMN()-1,FALSE ))=0,"", VLOOKUP($B117,UEMP!$H:$X,COLUMN()-1,FALSE ))</f>
        <v>8.4</v>
      </c>
      <c r="J117" s="3">
        <f>IF(LEN(VLOOKUP($B117,UEMP!$H:$X,COLUMN()-1,FALSE ))=0,"", VLOOKUP($B117,UEMP!$H:$X,COLUMN()-1,FALSE ))</f>
        <v>8.1</v>
      </c>
      <c r="K117" s="3">
        <f>IF(LEN(VLOOKUP($B117,UEMP!$H:$X,COLUMN()-1,FALSE ))=0,"", VLOOKUP($B117,UEMP!$H:$X,COLUMN()-1,FALSE ))</f>
        <v>9.1385108595365807</v>
      </c>
      <c r="L117" s="3">
        <f>IF(LEN(VLOOKUP($B117,UEMP!$H:$X,COLUMN()-1,FALSE ))=0,"", VLOOKUP($B117,UEMP!$H:$X,COLUMN()-1,FALSE ))</f>
        <v>11.6</v>
      </c>
      <c r="M117" s="3">
        <f>IF(LEN(VLOOKUP($B117,UEMP!$H:$X,COLUMN()-1,FALSE ))=0,"", VLOOKUP($B117,UEMP!$H:$X,COLUMN()-1,FALSE ))</f>
        <v>7.5269019999999998</v>
      </c>
      <c r="N117" s="3">
        <f>IF(LEN(VLOOKUP($B117,UEMP!$H:$X,COLUMN()-1,FALSE ))=0,"", VLOOKUP($B117,UEMP!$H:$X,COLUMN()-1,FALSE ))</f>
        <v>3.9</v>
      </c>
      <c r="O117" s="3">
        <f>IF(LEN(VLOOKUP($B117,UEMP!$H:$X,COLUMN()-1,FALSE ))=0,"", VLOOKUP($B117,UEMP!$H:$X,COLUMN()-1,FALSE ))</f>
        <v>10.0179166666667</v>
      </c>
      <c r="P117" s="3">
        <f>IF(LEN(VLOOKUP($B117,UEMP!$H:$X,COLUMN()-1,FALSE ))=0,"", VLOOKUP($B117,UEMP!$H:$X,COLUMN()-1,FALSE ))</f>
        <v>17.5</v>
      </c>
      <c r="Q117" s="3">
        <f>IF(LEN(VLOOKUP($B117,UEMP!$H:$X,COLUMN()-1,FALSE ))=0,"", VLOOKUP($B117,UEMP!$H:$X,COLUMN()-1,FALSE ))</f>
        <v>7.8</v>
      </c>
      <c r="R117" s="3">
        <f>IF(LEN(VLOOKUP($B117,UEMP!$H:$X,COLUMN()-1,FALSE ))=0,"", VLOOKUP($B117,UEMP!$H:$X,COLUMN()-1,FALSE ))</f>
        <v>4.4000000000000004</v>
      </c>
      <c r="S117" s="6">
        <f t="shared" si="2"/>
        <v>2009</v>
      </c>
      <c r="T117">
        <f t="shared" si="3"/>
        <v>3</v>
      </c>
    </row>
    <row r="118" spans="2:20" x14ac:dyDescent="0.25">
      <c r="B118" s="5">
        <v>39933</v>
      </c>
      <c r="C118" s="3">
        <f>IF(LEN(VLOOKUP($B118,UEMP!$H:$X,COLUMN()-1,FALSE ))=0,"", VLOOKUP($B118,UEMP!$H:$X,COLUMN()-1,FALSE ))</f>
        <v>7.2084736140644603</v>
      </c>
      <c r="D118" s="3">
        <f>IF(LEN(VLOOKUP($B118,UEMP!$H:$X,COLUMN()-1,FALSE ))=0,"", VLOOKUP($B118,UEMP!$H:$X,COLUMN()-1,FALSE ))</f>
        <v>7.9</v>
      </c>
      <c r="E118" s="3">
        <f>IF(LEN(VLOOKUP($B118,UEMP!$H:$X,COLUMN()-1,FALSE ))=0,"", VLOOKUP($B118,UEMP!$H:$X,COLUMN()-1,FALSE ))</f>
        <v>3.5</v>
      </c>
      <c r="F118" s="3">
        <f>IF(LEN(VLOOKUP($B118,UEMP!$H:$X,COLUMN()-1,FALSE ))=0,"", VLOOKUP($B118,UEMP!$H:$X,COLUMN()-1,FALSE ))</f>
        <v>9.5</v>
      </c>
      <c r="G118" s="3">
        <f>IF(LEN(VLOOKUP($B118,UEMP!$H:$X,COLUMN()-1,FALSE ))=0,"", VLOOKUP($B118,UEMP!$H:$X,COLUMN()-1,FALSE ))</f>
        <v>8.8000000000000007</v>
      </c>
      <c r="H118" s="3">
        <f>IF(LEN(VLOOKUP($B118,UEMP!$H:$X,COLUMN()-1,FALSE ))=0,"", VLOOKUP($B118,UEMP!$H:$X,COLUMN()-1,FALSE ))</f>
        <v>8.1</v>
      </c>
      <c r="I118" s="3">
        <f>IF(LEN(VLOOKUP($B118,UEMP!$H:$X,COLUMN()-1,FALSE ))=0,"", VLOOKUP($B118,UEMP!$H:$X,COLUMN()-1,FALSE ))</f>
        <v>8.6</v>
      </c>
      <c r="J118" s="3">
        <f>IF(LEN(VLOOKUP($B118,UEMP!$H:$X,COLUMN()-1,FALSE ))=0,"", VLOOKUP($B118,UEMP!$H:$X,COLUMN()-1,FALSE ))</f>
        <v>8.3000000000000007</v>
      </c>
      <c r="K118" s="3">
        <f>IF(LEN(VLOOKUP($B118,UEMP!$H:$X,COLUMN()-1,FALSE ))=0,"", VLOOKUP($B118,UEMP!$H:$X,COLUMN()-1,FALSE ))</f>
        <v>9.2222091478425892</v>
      </c>
      <c r="L118" s="3">
        <f>IF(LEN(VLOOKUP($B118,UEMP!$H:$X,COLUMN()-1,FALSE ))=0,"", VLOOKUP($B118,UEMP!$H:$X,COLUMN()-1,FALSE ))</f>
        <v>12.3</v>
      </c>
      <c r="M118" s="3">
        <f>IF(LEN(VLOOKUP($B118,UEMP!$H:$X,COLUMN()-1,FALSE ))=0,"", VLOOKUP($B118,UEMP!$H:$X,COLUMN()-1,FALSE ))</f>
        <v>7.4063129999999999</v>
      </c>
      <c r="N118" s="3">
        <f>IF(LEN(VLOOKUP($B118,UEMP!$H:$X,COLUMN()-1,FALSE ))=0,"", VLOOKUP($B118,UEMP!$H:$X,COLUMN()-1,FALSE ))</f>
        <v>4.0999999999999996</v>
      </c>
      <c r="O118" s="3">
        <f>IF(LEN(VLOOKUP($B118,UEMP!$H:$X,COLUMN()-1,FALSE ))=0,"", VLOOKUP($B118,UEMP!$H:$X,COLUMN()-1,FALSE ))</f>
        <v>10.266249999999999</v>
      </c>
      <c r="P118" s="3">
        <f>IF(LEN(VLOOKUP($B118,UEMP!$H:$X,COLUMN()-1,FALSE ))=0,"", VLOOKUP($B118,UEMP!$H:$X,COLUMN()-1,FALSE ))</f>
        <v>17.8</v>
      </c>
      <c r="Q118" s="3">
        <f>IF(LEN(VLOOKUP($B118,UEMP!$H:$X,COLUMN()-1,FALSE ))=0,"", VLOOKUP($B118,UEMP!$H:$X,COLUMN()-1,FALSE ))</f>
        <v>7.8</v>
      </c>
      <c r="R118" s="3">
        <f>IF(LEN(VLOOKUP($B118,UEMP!$H:$X,COLUMN()-1,FALSE ))=0,"", VLOOKUP($B118,UEMP!$H:$X,COLUMN()-1,FALSE ))</f>
        <v>4.5</v>
      </c>
      <c r="S118" s="6">
        <f t="shared" si="2"/>
        <v>2009</v>
      </c>
      <c r="T118">
        <f t="shared" si="3"/>
        <v>4</v>
      </c>
    </row>
    <row r="119" spans="2:20" x14ac:dyDescent="0.25">
      <c r="B119" s="5">
        <v>39964</v>
      </c>
      <c r="C119" s="3">
        <f>IF(LEN(VLOOKUP($B119,UEMP!$H:$X,COLUMN()-1,FALSE ))=0,"", VLOOKUP($B119,UEMP!$H:$X,COLUMN()-1,FALSE ))</f>
        <v>7.2503662340627804</v>
      </c>
      <c r="D119" s="3">
        <f>IF(LEN(VLOOKUP($B119,UEMP!$H:$X,COLUMN()-1,FALSE ))=0,"", VLOOKUP($B119,UEMP!$H:$X,COLUMN()-1,FALSE ))</f>
        <v>7.7</v>
      </c>
      <c r="E119" s="3">
        <f>IF(LEN(VLOOKUP($B119,UEMP!$H:$X,COLUMN()-1,FALSE ))=0,"", VLOOKUP($B119,UEMP!$H:$X,COLUMN()-1,FALSE ))</f>
        <v>3.6</v>
      </c>
      <c r="F119" s="3">
        <f>IF(LEN(VLOOKUP($B119,UEMP!$H:$X,COLUMN()-1,FALSE ))=0,"", VLOOKUP($B119,UEMP!$H:$X,COLUMN()-1,FALSE ))</f>
        <v>9.6</v>
      </c>
      <c r="G119" s="3">
        <f>IF(LEN(VLOOKUP($B119,UEMP!$H:$X,COLUMN()-1,FALSE ))=0,"", VLOOKUP($B119,UEMP!$H:$X,COLUMN()-1,FALSE ))</f>
        <v>8.9</v>
      </c>
      <c r="H119" s="3">
        <f>IF(LEN(VLOOKUP($B119,UEMP!$H:$X,COLUMN()-1,FALSE ))=0,"", VLOOKUP($B119,UEMP!$H:$X,COLUMN()-1,FALSE ))</f>
        <v>8.4</v>
      </c>
      <c r="I119" s="3">
        <f>IF(LEN(VLOOKUP($B119,UEMP!$H:$X,COLUMN()-1,FALSE ))=0,"", VLOOKUP($B119,UEMP!$H:$X,COLUMN()-1,FALSE ))</f>
        <v>8.8000000000000007</v>
      </c>
      <c r="J119" s="3">
        <f>IF(LEN(VLOOKUP($B119,UEMP!$H:$X,COLUMN()-1,FALSE ))=0,"", VLOOKUP($B119,UEMP!$H:$X,COLUMN()-1,FALSE ))</f>
        <v>8.1999999999999993</v>
      </c>
      <c r="K119" s="3">
        <f>IF(LEN(VLOOKUP($B119,UEMP!$H:$X,COLUMN()-1,FALSE ))=0,"", VLOOKUP($B119,UEMP!$H:$X,COLUMN()-1,FALSE ))</f>
        <v>9.2410913580242298</v>
      </c>
      <c r="L119" s="3">
        <f>IF(LEN(VLOOKUP($B119,UEMP!$H:$X,COLUMN()-1,FALSE ))=0,"", VLOOKUP($B119,UEMP!$H:$X,COLUMN()-1,FALSE ))</f>
        <v>12.7</v>
      </c>
      <c r="M119" s="3">
        <f>IF(LEN(VLOOKUP($B119,UEMP!$H:$X,COLUMN()-1,FALSE ))=0,"", VLOOKUP($B119,UEMP!$H:$X,COLUMN()-1,FALSE ))</f>
        <v>7.3918850000000003</v>
      </c>
      <c r="N119" s="3">
        <f>IF(LEN(VLOOKUP($B119,UEMP!$H:$X,COLUMN()-1,FALSE ))=0,"", VLOOKUP($B119,UEMP!$H:$X,COLUMN()-1,FALSE ))</f>
        <v>4.2</v>
      </c>
      <c r="O119" s="3">
        <f>IF(LEN(VLOOKUP($B119,UEMP!$H:$X,COLUMN()-1,FALSE ))=0,"", VLOOKUP($B119,UEMP!$H:$X,COLUMN()-1,FALSE ))</f>
        <v>10.4804166666667</v>
      </c>
      <c r="P119" s="3">
        <f>IF(LEN(VLOOKUP($B119,UEMP!$H:$X,COLUMN()-1,FALSE ))=0,"", VLOOKUP($B119,UEMP!$H:$X,COLUMN()-1,FALSE ))</f>
        <v>17.899999999999999</v>
      </c>
      <c r="Q119" s="3">
        <f>IF(LEN(VLOOKUP($B119,UEMP!$H:$X,COLUMN()-1,FALSE ))=0,"", VLOOKUP($B119,UEMP!$H:$X,COLUMN()-1,FALSE ))</f>
        <v>8.9</v>
      </c>
      <c r="R119" s="3">
        <f>IF(LEN(VLOOKUP($B119,UEMP!$H:$X,COLUMN()-1,FALSE ))=0,"", VLOOKUP($B119,UEMP!$H:$X,COLUMN()-1,FALSE ))</f>
        <v>4.7</v>
      </c>
      <c r="S119" s="6">
        <f t="shared" si="2"/>
        <v>2009</v>
      </c>
      <c r="T119">
        <f t="shared" si="3"/>
        <v>5</v>
      </c>
    </row>
    <row r="120" spans="2:20" x14ac:dyDescent="0.25">
      <c r="B120" s="5">
        <v>39994</v>
      </c>
      <c r="C120" s="3">
        <f>IF(LEN(VLOOKUP($B120,UEMP!$H:$X,COLUMN()-1,FALSE ))=0,"", VLOOKUP($B120,UEMP!$H:$X,COLUMN()-1,FALSE ))</f>
        <v>7.3357173001401499</v>
      </c>
      <c r="D120" s="3">
        <f>IF(LEN(VLOOKUP($B120,UEMP!$H:$X,COLUMN()-1,FALSE ))=0,"", VLOOKUP($B120,UEMP!$H:$X,COLUMN()-1,FALSE ))</f>
        <v>7.9</v>
      </c>
      <c r="E120" s="3">
        <f>IF(LEN(VLOOKUP($B120,UEMP!$H:$X,COLUMN()-1,FALSE ))=0,"", VLOOKUP($B120,UEMP!$H:$X,COLUMN()-1,FALSE ))</f>
        <v>3.8</v>
      </c>
      <c r="F120" s="3">
        <f>IF(LEN(VLOOKUP($B120,UEMP!$H:$X,COLUMN()-1,FALSE ))=0,"", VLOOKUP($B120,UEMP!$H:$X,COLUMN()-1,FALSE ))</f>
        <v>9.6999999999999993</v>
      </c>
      <c r="G120" s="3">
        <f>IF(LEN(VLOOKUP($B120,UEMP!$H:$X,COLUMN()-1,FALSE ))=0,"", VLOOKUP($B120,UEMP!$H:$X,COLUMN()-1,FALSE ))</f>
        <v>9</v>
      </c>
      <c r="H120" s="3">
        <f>IF(LEN(VLOOKUP($B120,UEMP!$H:$X,COLUMN()-1,FALSE ))=0,"", VLOOKUP($B120,UEMP!$H:$X,COLUMN()-1,FALSE ))</f>
        <v>8.6</v>
      </c>
      <c r="I120" s="3">
        <f>IF(LEN(VLOOKUP($B120,UEMP!$H:$X,COLUMN()-1,FALSE ))=0,"", VLOOKUP($B120,UEMP!$H:$X,COLUMN()-1,FALSE ))</f>
        <v>8.8000000000000007</v>
      </c>
      <c r="J120" s="3">
        <f>IF(LEN(VLOOKUP($B120,UEMP!$H:$X,COLUMN()-1,FALSE ))=0,"", VLOOKUP($B120,UEMP!$H:$X,COLUMN()-1,FALSE ))</f>
        <v>8.3000000000000007</v>
      </c>
      <c r="K120" s="3">
        <f>IF(LEN(VLOOKUP($B120,UEMP!$H:$X,COLUMN()-1,FALSE ))=0,"", VLOOKUP($B120,UEMP!$H:$X,COLUMN()-1,FALSE ))</f>
        <v>9.4162335227853404</v>
      </c>
      <c r="L120" s="3">
        <f>IF(LEN(VLOOKUP($B120,UEMP!$H:$X,COLUMN()-1,FALSE ))=0,"", VLOOKUP($B120,UEMP!$H:$X,COLUMN()-1,FALSE ))</f>
        <v>12.8</v>
      </c>
      <c r="M120" s="3">
        <f>IF(LEN(VLOOKUP($B120,UEMP!$H:$X,COLUMN()-1,FALSE ))=0,"", VLOOKUP($B120,UEMP!$H:$X,COLUMN()-1,FALSE ))</f>
        <v>7.6204650000000003</v>
      </c>
      <c r="N120" s="3">
        <f>IF(LEN(VLOOKUP($B120,UEMP!$H:$X,COLUMN()-1,FALSE ))=0,"", VLOOKUP($B120,UEMP!$H:$X,COLUMN()-1,FALSE ))</f>
        <v>4.3</v>
      </c>
      <c r="O120" s="3">
        <f>IF(LEN(VLOOKUP($B120,UEMP!$H:$X,COLUMN()-1,FALSE ))=0,"", VLOOKUP($B120,UEMP!$H:$X,COLUMN()-1,FALSE ))</f>
        <v>10.74375</v>
      </c>
      <c r="P120" s="3">
        <f>IF(LEN(VLOOKUP($B120,UEMP!$H:$X,COLUMN()-1,FALSE ))=0,"", VLOOKUP($B120,UEMP!$H:$X,COLUMN()-1,FALSE ))</f>
        <v>17.899999999999999</v>
      </c>
      <c r="Q120" s="3">
        <f>IF(LEN(VLOOKUP($B120,UEMP!$H:$X,COLUMN()-1,FALSE ))=0,"", VLOOKUP($B120,UEMP!$H:$X,COLUMN()-1,FALSE ))</f>
        <v>8.4</v>
      </c>
      <c r="R120" s="3">
        <f>IF(LEN(VLOOKUP($B120,UEMP!$H:$X,COLUMN()-1,FALSE ))=0,"", VLOOKUP($B120,UEMP!$H:$X,COLUMN()-1,FALSE ))</f>
        <v>4.7</v>
      </c>
      <c r="S120" s="6">
        <f t="shared" si="2"/>
        <v>2009</v>
      </c>
      <c r="T120">
        <f t="shared" si="3"/>
        <v>6</v>
      </c>
    </row>
    <row r="121" spans="2:20" x14ac:dyDescent="0.25">
      <c r="B121" s="5">
        <v>40025</v>
      </c>
      <c r="C121" s="3">
        <f>IF(LEN(VLOOKUP($B121,UEMP!$H:$X,COLUMN()-1,FALSE ))=0,"", VLOOKUP($B121,UEMP!$H:$X,COLUMN()-1,FALSE ))</f>
        <v>7.3387110300696898</v>
      </c>
      <c r="D121" s="3">
        <f>IF(LEN(VLOOKUP($B121,UEMP!$H:$X,COLUMN()-1,FALSE ))=0,"", VLOOKUP($B121,UEMP!$H:$X,COLUMN()-1,FALSE ))</f>
        <v>7.9</v>
      </c>
      <c r="E121" s="3">
        <f>IF(LEN(VLOOKUP($B121,UEMP!$H:$X,COLUMN()-1,FALSE ))=0,"", VLOOKUP($B121,UEMP!$H:$X,COLUMN()-1,FALSE ))</f>
        <v>3.7</v>
      </c>
      <c r="F121" s="3">
        <f>IF(LEN(VLOOKUP($B121,UEMP!$H:$X,COLUMN()-1,FALSE ))=0,"", VLOOKUP($B121,UEMP!$H:$X,COLUMN()-1,FALSE ))</f>
        <v>9.8000000000000007</v>
      </c>
      <c r="G121" s="3">
        <f>IF(LEN(VLOOKUP($B121,UEMP!$H:$X,COLUMN()-1,FALSE ))=0,"", VLOOKUP($B121,UEMP!$H:$X,COLUMN()-1,FALSE ))</f>
        <v>9.1</v>
      </c>
      <c r="H121" s="3">
        <f>IF(LEN(VLOOKUP($B121,UEMP!$H:$X,COLUMN()-1,FALSE ))=0,"", VLOOKUP($B121,UEMP!$H:$X,COLUMN()-1,FALSE ))</f>
        <v>8.6</v>
      </c>
      <c r="I121" s="3">
        <f>IF(LEN(VLOOKUP($B121,UEMP!$H:$X,COLUMN()-1,FALSE ))=0,"", VLOOKUP($B121,UEMP!$H:$X,COLUMN()-1,FALSE ))</f>
        <v>8.8000000000000007</v>
      </c>
      <c r="J121" s="3">
        <f>IF(LEN(VLOOKUP($B121,UEMP!$H:$X,COLUMN()-1,FALSE ))=0,"", VLOOKUP($B121,UEMP!$H:$X,COLUMN()-1,FALSE ))</f>
        <v>8.3000000000000007</v>
      </c>
      <c r="K121" s="3">
        <f>IF(LEN(VLOOKUP($B121,UEMP!$H:$X,COLUMN()-1,FALSE ))=0,"", VLOOKUP($B121,UEMP!$H:$X,COLUMN()-1,FALSE ))</f>
        <v>9.6121197714279401</v>
      </c>
      <c r="L121" s="3">
        <f>IF(LEN(VLOOKUP($B121,UEMP!$H:$X,COLUMN()-1,FALSE ))=0,"", VLOOKUP($B121,UEMP!$H:$X,COLUMN()-1,FALSE ))</f>
        <v>13</v>
      </c>
      <c r="M121" s="3">
        <f>IF(LEN(VLOOKUP($B121,UEMP!$H:$X,COLUMN()-1,FALSE ))=0,"", VLOOKUP($B121,UEMP!$H:$X,COLUMN()-1,FALSE ))</f>
        <v>7.8415340000000002</v>
      </c>
      <c r="N121" s="3">
        <f>IF(LEN(VLOOKUP($B121,UEMP!$H:$X,COLUMN()-1,FALSE ))=0,"", VLOOKUP($B121,UEMP!$H:$X,COLUMN()-1,FALSE ))</f>
        <v>4.5</v>
      </c>
      <c r="O121" s="3">
        <f>IF(LEN(VLOOKUP($B121,UEMP!$H:$X,COLUMN()-1,FALSE ))=0,"", VLOOKUP($B121,UEMP!$H:$X,COLUMN()-1,FALSE ))</f>
        <v>10.95125</v>
      </c>
      <c r="P121" s="3">
        <f>IF(LEN(VLOOKUP($B121,UEMP!$H:$X,COLUMN()-1,FALSE ))=0,"", VLOOKUP($B121,UEMP!$H:$X,COLUMN()-1,FALSE ))</f>
        <v>18</v>
      </c>
      <c r="Q121" s="3">
        <f>IF(LEN(VLOOKUP($B121,UEMP!$H:$X,COLUMN()-1,FALSE ))=0,"", VLOOKUP($B121,UEMP!$H:$X,COLUMN()-1,FALSE ))</f>
        <v>8.4</v>
      </c>
      <c r="R121" s="3">
        <f>IF(LEN(VLOOKUP($B121,UEMP!$H:$X,COLUMN()-1,FALSE ))=0,"", VLOOKUP($B121,UEMP!$H:$X,COLUMN()-1,FALSE ))</f>
        <v>4.8</v>
      </c>
      <c r="S121" s="6">
        <f t="shared" si="2"/>
        <v>2009</v>
      </c>
      <c r="T121">
        <f t="shared" si="3"/>
        <v>7</v>
      </c>
    </row>
    <row r="122" spans="2:20" x14ac:dyDescent="0.25">
      <c r="B122" s="5">
        <v>40056</v>
      </c>
      <c r="C122" s="3">
        <f>IF(LEN(VLOOKUP($B122,UEMP!$H:$X,COLUMN()-1,FALSE ))=0,"", VLOOKUP($B122,UEMP!$H:$X,COLUMN()-1,FALSE ))</f>
        <v>7.3551459528456098</v>
      </c>
      <c r="D122" s="3">
        <f>IF(LEN(VLOOKUP($B122,UEMP!$H:$X,COLUMN()-1,FALSE ))=0,"", VLOOKUP($B122,UEMP!$H:$X,COLUMN()-1,FALSE ))</f>
        <v>8</v>
      </c>
      <c r="E122" s="3">
        <f>IF(LEN(VLOOKUP($B122,UEMP!$H:$X,COLUMN()-1,FALSE ))=0,"", VLOOKUP($B122,UEMP!$H:$X,COLUMN()-1,FALSE ))</f>
        <v>3.9</v>
      </c>
      <c r="F122" s="3">
        <f>IF(LEN(VLOOKUP($B122,UEMP!$H:$X,COLUMN()-1,FALSE ))=0,"", VLOOKUP($B122,UEMP!$H:$X,COLUMN()-1,FALSE ))</f>
        <v>9.9</v>
      </c>
      <c r="G122" s="3">
        <f>IF(LEN(VLOOKUP($B122,UEMP!$H:$X,COLUMN()-1,FALSE ))=0,"", VLOOKUP($B122,UEMP!$H:$X,COLUMN()-1,FALSE ))</f>
        <v>9.1999999999999993</v>
      </c>
      <c r="H122" s="3">
        <f>IF(LEN(VLOOKUP($B122,UEMP!$H:$X,COLUMN()-1,FALSE ))=0,"", VLOOKUP($B122,UEMP!$H:$X,COLUMN()-1,FALSE ))</f>
        <v>8.6</v>
      </c>
      <c r="I122" s="3">
        <f>IF(LEN(VLOOKUP($B122,UEMP!$H:$X,COLUMN()-1,FALSE ))=0,"", VLOOKUP($B122,UEMP!$H:$X,COLUMN()-1,FALSE ))</f>
        <v>8.8000000000000007</v>
      </c>
      <c r="J122" s="3">
        <f>IF(LEN(VLOOKUP($B122,UEMP!$H:$X,COLUMN()-1,FALSE ))=0,"", VLOOKUP($B122,UEMP!$H:$X,COLUMN()-1,FALSE ))</f>
        <v>8.1999999999999993</v>
      </c>
      <c r="K122" s="3">
        <f>IF(LEN(VLOOKUP($B122,UEMP!$H:$X,COLUMN()-1,FALSE ))=0,"", VLOOKUP($B122,UEMP!$H:$X,COLUMN()-1,FALSE ))</f>
        <v>9.7003013101284594</v>
      </c>
      <c r="L122" s="3">
        <f>IF(LEN(VLOOKUP($B122,UEMP!$H:$X,COLUMN()-1,FALSE ))=0,"", VLOOKUP($B122,UEMP!$H:$X,COLUMN()-1,FALSE ))</f>
        <v>13.3</v>
      </c>
      <c r="M122" s="3">
        <f>IF(LEN(VLOOKUP($B122,UEMP!$H:$X,COLUMN()-1,FALSE ))=0,"", VLOOKUP($B122,UEMP!$H:$X,COLUMN()-1,FALSE ))</f>
        <v>7.8655559999999998</v>
      </c>
      <c r="N122" s="3">
        <f>IF(LEN(VLOOKUP($B122,UEMP!$H:$X,COLUMN()-1,FALSE ))=0,"", VLOOKUP($B122,UEMP!$H:$X,COLUMN()-1,FALSE ))</f>
        <v>4.5999999999999996</v>
      </c>
      <c r="O122" s="3">
        <f>IF(LEN(VLOOKUP($B122,UEMP!$H:$X,COLUMN()-1,FALSE ))=0,"", VLOOKUP($B122,UEMP!$H:$X,COLUMN()-1,FALSE ))</f>
        <v>11.1595833333333</v>
      </c>
      <c r="P122" s="3">
        <f>IF(LEN(VLOOKUP($B122,UEMP!$H:$X,COLUMN()-1,FALSE ))=0,"", VLOOKUP($B122,UEMP!$H:$X,COLUMN()-1,FALSE ))</f>
        <v>18.2</v>
      </c>
      <c r="Q122" s="3">
        <f>IF(LEN(VLOOKUP($B122,UEMP!$H:$X,COLUMN()-1,FALSE ))=0,"", VLOOKUP($B122,UEMP!$H:$X,COLUMN()-1,FALSE ))</f>
        <v>8.8000000000000007</v>
      </c>
      <c r="R122" s="3">
        <f>IF(LEN(VLOOKUP($B122,UEMP!$H:$X,COLUMN()-1,FALSE ))=0,"", VLOOKUP($B122,UEMP!$H:$X,COLUMN()-1,FALSE ))</f>
        <v>4.8</v>
      </c>
      <c r="S122" s="6">
        <f t="shared" si="2"/>
        <v>2009</v>
      </c>
      <c r="T122">
        <f t="shared" si="3"/>
        <v>8</v>
      </c>
    </row>
    <row r="123" spans="2:20" x14ac:dyDescent="0.25">
      <c r="B123" s="5">
        <v>40086</v>
      </c>
      <c r="C123" s="3">
        <f>IF(LEN(VLOOKUP($B123,UEMP!$H:$X,COLUMN()-1,FALSE ))=0,"", VLOOKUP($B123,UEMP!$H:$X,COLUMN()-1,FALSE ))</f>
        <v>7.3471934513619503</v>
      </c>
      <c r="D123" s="3">
        <f>IF(LEN(VLOOKUP($B123,UEMP!$H:$X,COLUMN()-1,FALSE ))=0,"", VLOOKUP($B123,UEMP!$H:$X,COLUMN()-1,FALSE ))</f>
        <v>8</v>
      </c>
      <c r="E123" s="3">
        <f>IF(LEN(VLOOKUP($B123,UEMP!$H:$X,COLUMN()-1,FALSE ))=0,"", VLOOKUP($B123,UEMP!$H:$X,COLUMN()-1,FALSE ))</f>
        <v>4.0999999999999996</v>
      </c>
      <c r="F123" s="3">
        <f>IF(LEN(VLOOKUP($B123,UEMP!$H:$X,COLUMN()-1,FALSE ))=0,"", VLOOKUP($B123,UEMP!$H:$X,COLUMN()-1,FALSE ))</f>
        <v>10</v>
      </c>
      <c r="G123" s="3">
        <f>IF(LEN(VLOOKUP($B123,UEMP!$H:$X,COLUMN()-1,FALSE ))=0,"", VLOOKUP($B123,UEMP!$H:$X,COLUMN()-1,FALSE ))</f>
        <v>9.3000000000000007</v>
      </c>
      <c r="H123" s="3">
        <f>IF(LEN(VLOOKUP($B123,UEMP!$H:$X,COLUMN()-1,FALSE ))=0,"", VLOOKUP($B123,UEMP!$H:$X,COLUMN()-1,FALSE ))</f>
        <v>8.6</v>
      </c>
      <c r="I123" s="3">
        <f>IF(LEN(VLOOKUP($B123,UEMP!$H:$X,COLUMN()-1,FALSE ))=0,"", VLOOKUP($B123,UEMP!$H:$X,COLUMN()-1,FALSE ))</f>
        <v>8.9</v>
      </c>
      <c r="J123" s="3">
        <f>IF(LEN(VLOOKUP($B123,UEMP!$H:$X,COLUMN()-1,FALSE ))=0,"", VLOOKUP($B123,UEMP!$H:$X,COLUMN()-1,FALSE ))</f>
        <v>8.1999999999999993</v>
      </c>
      <c r="K123" s="3">
        <f>IF(LEN(VLOOKUP($B123,UEMP!$H:$X,COLUMN()-1,FALSE ))=0,"", VLOOKUP($B123,UEMP!$H:$X,COLUMN()-1,FALSE ))</f>
        <v>9.9303010432623307</v>
      </c>
      <c r="L123" s="3">
        <f>IF(LEN(VLOOKUP($B123,UEMP!$H:$X,COLUMN()-1,FALSE ))=0,"", VLOOKUP($B123,UEMP!$H:$X,COLUMN()-1,FALSE ))</f>
        <v>13.7</v>
      </c>
      <c r="M123" s="3">
        <f>IF(LEN(VLOOKUP($B123,UEMP!$H:$X,COLUMN()-1,FALSE ))=0,"", VLOOKUP($B123,UEMP!$H:$X,COLUMN()-1,FALSE ))</f>
        <v>8.1855720000000005</v>
      </c>
      <c r="N123" s="3">
        <f>IF(LEN(VLOOKUP($B123,UEMP!$H:$X,COLUMN()-1,FALSE ))=0,"", VLOOKUP($B123,UEMP!$H:$X,COLUMN()-1,FALSE ))</f>
        <v>4.7</v>
      </c>
      <c r="O123" s="3">
        <f>IF(LEN(VLOOKUP($B123,UEMP!$H:$X,COLUMN()-1,FALSE ))=0,"", VLOOKUP($B123,UEMP!$H:$X,COLUMN()-1,FALSE ))</f>
        <v>11.25375</v>
      </c>
      <c r="P123" s="3">
        <f>IF(LEN(VLOOKUP($B123,UEMP!$H:$X,COLUMN()-1,FALSE ))=0,"", VLOOKUP($B123,UEMP!$H:$X,COLUMN()-1,FALSE ))</f>
        <v>18.399999999999999</v>
      </c>
      <c r="Q123" s="3">
        <f>IF(LEN(VLOOKUP($B123,UEMP!$H:$X,COLUMN()-1,FALSE ))=0,"", VLOOKUP($B123,UEMP!$H:$X,COLUMN()-1,FALSE ))</f>
        <v>8.8000000000000007</v>
      </c>
      <c r="R123" s="3">
        <f>IF(LEN(VLOOKUP($B123,UEMP!$H:$X,COLUMN()-1,FALSE ))=0,"", VLOOKUP($B123,UEMP!$H:$X,COLUMN()-1,FALSE ))</f>
        <v>4.8</v>
      </c>
      <c r="S123" s="6">
        <f t="shared" si="2"/>
        <v>2009</v>
      </c>
      <c r="T123">
        <f t="shared" si="3"/>
        <v>9</v>
      </c>
    </row>
    <row r="124" spans="2:20" x14ac:dyDescent="0.25">
      <c r="B124" s="5">
        <v>40117</v>
      </c>
      <c r="C124" s="3">
        <f>IF(LEN(VLOOKUP($B124,UEMP!$H:$X,COLUMN()-1,FALSE ))=0,"", VLOOKUP($B124,UEMP!$H:$X,COLUMN()-1,FALSE ))</f>
        <v>7.2503855895284701</v>
      </c>
      <c r="D124" s="3">
        <f>IF(LEN(VLOOKUP($B124,UEMP!$H:$X,COLUMN()-1,FALSE ))=0,"", VLOOKUP($B124,UEMP!$H:$X,COLUMN()-1,FALSE ))</f>
        <v>7.9</v>
      </c>
      <c r="E124" s="3">
        <f>IF(LEN(VLOOKUP($B124,UEMP!$H:$X,COLUMN()-1,FALSE ))=0,"", VLOOKUP($B124,UEMP!$H:$X,COLUMN()-1,FALSE ))</f>
        <v>4.2</v>
      </c>
      <c r="F124" s="3">
        <f>IF(LEN(VLOOKUP($B124,UEMP!$H:$X,COLUMN()-1,FALSE ))=0,"", VLOOKUP($B124,UEMP!$H:$X,COLUMN()-1,FALSE ))</f>
        <v>10</v>
      </c>
      <c r="G124" s="3">
        <f>IF(LEN(VLOOKUP($B124,UEMP!$H:$X,COLUMN()-1,FALSE ))=0,"", VLOOKUP($B124,UEMP!$H:$X,COLUMN()-1,FALSE ))</f>
        <v>9.4</v>
      </c>
      <c r="H124" s="3">
        <f>IF(LEN(VLOOKUP($B124,UEMP!$H:$X,COLUMN()-1,FALSE ))=0,"", VLOOKUP($B124,UEMP!$H:$X,COLUMN()-1,FALSE ))</f>
        <v>8.6999999999999993</v>
      </c>
      <c r="I124" s="3">
        <f>IF(LEN(VLOOKUP($B124,UEMP!$H:$X,COLUMN()-1,FALSE ))=0,"", VLOOKUP($B124,UEMP!$H:$X,COLUMN()-1,FALSE ))</f>
        <v>9</v>
      </c>
      <c r="J124" s="3">
        <f>IF(LEN(VLOOKUP($B124,UEMP!$H:$X,COLUMN()-1,FALSE ))=0,"", VLOOKUP($B124,UEMP!$H:$X,COLUMN()-1,FALSE ))</f>
        <v>8.1</v>
      </c>
      <c r="K124" s="3">
        <f>IF(LEN(VLOOKUP($B124,UEMP!$H:$X,COLUMN()-1,FALSE ))=0,"", VLOOKUP($B124,UEMP!$H:$X,COLUMN()-1,FALSE ))</f>
        <v>10.115458920165199</v>
      </c>
      <c r="L124" s="3">
        <f>IF(LEN(VLOOKUP($B124,UEMP!$H:$X,COLUMN()-1,FALSE ))=0,"", VLOOKUP($B124,UEMP!$H:$X,COLUMN()-1,FALSE ))</f>
        <v>13.8</v>
      </c>
      <c r="M124" s="3">
        <f>IF(LEN(VLOOKUP($B124,UEMP!$H:$X,COLUMN()-1,FALSE ))=0,"", VLOOKUP($B124,UEMP!$H:$X,COLUMN()-1,FALSE ))</f>
        <v>8.0950000000000006</v>
      </c>
      <c r="N124" s="3">
        <f>IF(LEN(VLOOKUP($B124,UEMP!$H:$X,COLUMN()-1,FALSE ))=0,"", VLOOKUP($B124,UEMP!$H:$X,COLUMN()-1,FALSE ))</f>
        <v>4.7</v>
      </c>
      <c r="O124" s="3">
        <f>IF(LEN(VLOOKUP($B124,UEMP!$H:$X,COLUMN()-1,FALSE ))=0,"", VLOOKUP($B124,UEMP!$H:$X,COLUMN()-1,FALSE ))</f>
        <v>11.35375</v>
      </c>
      <c r="P124" s="3">
        <f>IF(LEN(VLOOKUP($B124,UEMP!$H:$X,COLUMN()-1,FALSE ))=0,"", VLOOKUP($B124,UEMP!$H:$X,COLUMN()-1,FALSE ))</f>
        <v>18.600000000000001</v>
      </c>
      <c r="Q124" s="3">
        <f>IF(LEN(VLOOKUP($B124,UEMP!$H:$X,COLUMN()-1,FALSE ))=0,"", VLOOKUP($B124,UEMP!$H:$X,COLUMN()-1,FALSE ))</f>
        <v>8.6999999999999993</v>
      </c>
      <c r="R124" s="3">
        <f>IF(LEN(VLOOKUP($B124,UEMP!$H:$X,COLUMN()-1,FALSE ))=0,"", VLOOKUP($B124,UEMP!$H:$X,COLUMN()-1,FALSE ))</f>
        <v>4.9000000000000004</v>
      </c>
      <c r="S124" s="6">
        <f t="shared" si="2"/>
        <v>2009</v>
      </c>
      <c r="T124">
        <f t="shared" si="3"/>
        <v>10</v>
      </c>
    </row>
    <row r="125" spans="2:20" x14ac:dyDescent="0.25">
      <c r="B125" s="5">
        <v>40147</v>
      </c>
      <c r="C125" s="3">
        <f>IF(LEN(VLOOKUP($B125,UEMP!$H:$X,COLUMN()-1,FALSE ))=0,"", VLOOKUP($B125,UEMP!$H:$X,COLUMN()-1,FALSE ))</f>
        <v>7.1020580064429399</v>
      </c>
      <c r="D125" s="3">
        <f>IF(LEN(VLOOKUP($B125,UEMP!$H:$X,COLUMN()-1,FALSE ))=0,"", VLOOKUP($B125,UEMP!$H:$X,COLUMN()-1,FALSE ))</f>
        <v>8</v>
      </c>
      <c r="E125" s="3">
        <f>IF(LEN(VLOOKUP($B125,UEMP!$H:$X,COLUMN()-1,FALSE ))=0,"", VLOOKUP($B125,UEMP!$H:$X,COLUMN()-1,FALSE ))</f>
        <v>4.3</v>
      </c>
      <c r="F125" s="3">
        <f>IF(LEN(VLOOKUP($B125,UEMP!$H:$X,COLUMN()-1,FALSE ))=0,"", VLOOKUP($B125,UEMP!$H:$X,COLUMN()-1,FALSE ))</f>
        <v>10.1</v>
      </c>
      <c r="G125" s="3">
        <f>IF(LEN(VLOOKUP($B125,UEMP!$H:$X,COLUMN()-1,FALSE ))=0,"", VLOOKUP($B125,UEMP!$H:$X,COLUMN()-1,FALSE ))</f>
        <v>9.4</v>
      </c>
      <c r="H125" s="3">
        <f>IF(LEN(VLOOKUP($B125,UEMP!$H:$X,COLUMN()-1,FALSE ))=0,"", VLOOKUP($B125,UEMP!$H:$X,COLUMN()-1,FALSE ))</f>
        <v>8.9</v>
      </c>
      <c r="I125" s="3">
        <f>IF(LEN(VLOOKUP($B125,UEMP!$H:$X,COLUMN()-1,FALSE ))=0,"", VLOOKUP($B125,UEMP!$H:$X,COLUMN()-1,FALSE ))</f>
        <v>9.1</v>
      </c>
      <c r="J125" s="3">
        <f>IF(LEN(VLOOKUP($B125,UEMP!$H:$X,COLUMN()-1,FALSE ))=0,"", VLOOKUP($B125,UEMP!$H:$X,COLUMN()-1,FALSE ))</f>
        <v>8.1</v>
      </c>
      <c r="K125" s="3">
        <f>IF(LEN(VLOOKUP($B125,UEMP!$H:$X,COLUMN()-1,FALSE ))=0,"", VLOOKUP($B125,UEMP!$H:$X,COLUMN()-1,FALSE ))</f>
        <v>10.493650290972001</v>
      </c>
      <c r="L125" s="3">
        <f>IF(LEN(VLOOKUP($B125,UEMP!$H:$X,COLUMN()-1,FALSE ))=0,"", VLOOKUP($B125,UEMP!$H:$X,COLUMN()-1,FALSE ))</f>
        <v>13.9</v>
      </c>
      <c r="M125" s="3">
        <f>IF(LEN(VLOOKUP($B125,UEMP!$H:$X,COLUMN()-1,FALSE ))=0,"", VLOOKUP($B125,UEMP!$H:$X,COLUMN()-1,FALSE ))</f>
        <v>8.1587960000000006</v>
      </c>
      <c r="N125" s="3">
        <f>IF(LEN(VLOOKUP($B125,UEMP!$H:$X,COLUMN()-1,FALSE ))=0,"", VLOOKUP($B125,UEMP!$H:$X,COLUMN()-1,FALSE ))</f>
        <v>4.9000000000000004</v>
      </c>
      <c r="O125" s="3">
        <f>IF(LEN(VLOOKUP($B125,UEMP!$H:$X,COLUMN()-1,FALSE ))=0,"", VLOOKUP($B125,UEMP!$H:$X,COLUMN()-1,FALSE ))</f>
        <v>11.255416666666701</v>
      </c>
      <c r="P125" s="3">
        <f>IF(LEN(VLOOKUP($B125,UEMP!$H:$X,COLUMN()-1,FALSE ))=0,"", VLOOKUP($B125,UEMP!$H:$X,COLUMN()-1,FALSE ))</f>
        <v>18.7</v>
      </c>
      <c r="Q125" s="3">
        <f>IF(LEN(VLOOKUP($B125,UEMP!$H:$X,COLUMN()-1,FALSE ))=0,"", VLOOKUP($B125,UEMP!$H:$X,COLUMN()-1,FALSE ))</f>
        <v>8.6999999999999993</v>
      </c>
      <c r="R125" s="3">
        <f>IF(LEN(VLOOKUP($B125,UEMP!$H:$X,COLUMN()-1,FALSE ))=0,"", VLOOKUP($B125,UEMP!$H:$X,COLUMN()-1,FALSE ))</f>
        <v>4.8</v>
      </c>
      <c r="S125" s="6">
        <f t="shared" si="2"/>
        <v>2009</v>
      </c>
      <c r="T125">
        <f t="shared" si="3"/>
        <v>11</v>
      </c>
    </row>
    <row r="126" spans="2:20" x14ac:dyDescent="0.25">
      <c r="B126" s="5">
        <v>40178</v>
      </c>
      <c r="C126" s="3">
        <f>IF(LEN(VLOOKUP($B126,UEMP!$H:$X,COLUMN()-1,FALSE ))=0,"", VLOOKUP($B126,UEMP!$H:$X,COLUMN()-1,FALSE ))</f>
        <v>7.1761564790651997</v>
      </c>
      <c r="D126" s="3">
        <f>IF(LEN(VLOOKUP($B126,UEMP!$H:$X,COLUMN()-1,FALSE ))=0,"", VLOOKUP($B126,UEMP!$H:$X,COLUMN()-1,FALSE ))</f>
        <v>8.3000000000000007</v>
      </c>
      <c r="E126" s="3">
        <f>IF(LEN(VLOOKUP($B126,UEMP!$H:$X,COLUMN()-1,FALSE ))=0,"", VLOOKUP($B126,UEMP!$H:$X,COLUMN()-1,FALSE ))</f>
        <v>4.3</v>
      </c>
      <c r="F126" s="3">
        <f>IF(LEN(VLOOKUP($B126,UEMP!$H:$X,COLUMN()-1,FALSE ))=0,"", VLOOKUP($B126,UEMP!$H:$X,COLUMN()-1,FALSE ))</f>
        <v>10.1</v>
      </c>
      <c r="G126" s="3">
        <f>IF(LEN(VLOOKUP($B126,UEMP!$H:$X,COLUMN()-1,FALSE ))=0,"", VLOOKUP($B126,UEMP!$H:$X,COLUMN()-1,FALSE ))</f>
        <v>9.5</v>
      </c>
      <c r="H126" s="3">
        <f>IF(LEN(VLOOKUP($B126,UEMP!$H:$X,COLUMN()-1,FALSE ))=0,"", VLOOKUP($B126,UEMP!$H:$X,COLUMN()-1,FALSE ))</f>
        <v>8.9</v>
      </c>
      <c r="I126" s="3">
        <f>IF(LEN(VLOOKUP($B126,UEMP!$H:$X,COLUMN()-1,FALSE ))=0,"", VLOOKUP($B126,UEMP!$H:$X,COLUMN()-1,FALSE ))</f>
        <v>9.06666666666667</v>
      </c>
      <c r="J126" s="3">
        <f>IF(LEN(VLOOKUP($B126,UEMP!$H:$X,COLUMN()-1,FALSE ))=0,"", VLOOKUP($B126,UEMP!$H:$X,COLUMN()-1,FALSE ))</f>
        <v>8.1</v>
      </c>
      <c r="K126" s="3">
        <f>IF(LEN(VLOOKUP($B126,UEMP!$H:$X,COLUMN()-1,FALSE ))=0,"", VLOOKUP($B126,UEMP!$H:$X,COLUMN()-1,FALSE ))</f>
        <v>10.6548316293645</v>
      </c>
      <c r="L126" s="3">
        <f>IF(LEN(VLOOKUP($B126,UEMP!$H:$X,COLUMN()-1,FALSE ))=0,"", VLOOKUP($B126,UEMP!$H:$X,COLUMN()-1,FALSE ))</f>
        <v>13.9</v>
      </c>
      <c r="M126" s="3">
        <f>IF(LEN(VLOOKUP($B126,UEMP!$H:$X,COLUMN()-1,FALSE ))=0,"", VLOOKUP($B126,UEMP!$H:$X,COLUMN()-1,FALSE ))</f>
        <v>8.3382740000000002</v>
      </c>
      <c r="N126" s="3">
        <f>IF(LEN(VLOOKUP($B126,UEMP!$H:$X,COLUMN()-1,FALSE ))=0,"", VLOOKUP($B126,UEMP!$H:$X,COLUMN()-1,FALSE ))</f>
        <v>5</v>
      </c>
      <c r="O126" s="3">
        <f>IF(LEN(VLOOKUP($B126,UEMP!$H:$X,COLUMN()-1,FALSE ))=0,"", VLOOKUP($B126,UEMP!$H:$X,COLUMN()-1,FALSE ))</f>
        <v>11.297916666666699</v>
      </c>
      <c r="P126" s="3">
        <f>IF(LEN(VLOOKUP($B126,UEMP!$H:$X,COLUMN()-1,FALSE ))=0,"", VLOOKUP($B126,UEMP!$H:$X,COLUMN()-1,FALSE ))</f>
        <v>18.899999999999999</v>
      </c>
      <c r="Q126" s="3">
        <f>IF(LEN(VLOOKUP($B126,UEMP!$H:$X,COLUMN()-1,FALSE ))=0,"", VLOOKUP($B126,UEMP!$H:$X,COLUMN()-1,FALSE ))</f>
        <v>9</v>
      </c>
      <c r="R126" s="3">
        <f>IF(LEN(VLOOKUP($B126,UEMP!$H:$X,COLUMN()-1,FALSE ))=0,"", VLOOKUP($B126,UEMP!$H:$X,COLUMN()-1,FALSE ))</f>
        <v>4.8</v>
      </c>
      <c r="S126" s="6">
        <f t="shared" si="2"/>
        <v>2009</v>
      </c>
      <c r="T126">
        <f t="shared" si="3"/>
        <v>12</v>
      </c>
    </row>
    <row r="127" spans="2:20" x14ac:dyDescent="0.25">
      <c r="B127" s="5">
        <v>40209</v>
      </c>
      <c r="C127" s="3">
        <f>IF(LEN(VLOOKUP($B127,UEMP!$H:$X,COLUMN()-1,FALSE ))=0,"", VLOOKUP($B127,UEMP!$H:$X,COLUMN()-1,FALSE ))</f>
        <v>7.1922884274985197</v>
      </c>
      <c r="D127" s="3">
        <f>IF(LEN(VLOOKUP($B127,UEMP!$H:$X,COLUMN()-1,FALSE ))=0,"", VLOOKUP($B127,UEMP!$H:$X,COLUMN()-1,FALSE ))</f>
        <v>8.5</v>
      </c>
      <c r="E127" s="3">
        <f>IF(LEN(VLOOKUP($B127,UEMP!$H:$X,COLUMN()-1,FALSE ))=0,"", VLOOKUP($B127,UEMP!$H:$X,COLUMN()-1,FALSE ))</f>
        <v>4.3</v>
      </c>
      <c r="F127" s="3">
        <f>IF(LEN(VLOOKUP($B127,UEMP!$H:$X,COLUMN()-1,FALSE ))=0,"", VLOOKUP($B127,UEMP!$H:$X,COLUMN()-1,FALSE ))</f>
        <v>10.199999999999999</v>
      </c>
      <c r="G127" s="3">
        <f>IF(LEN(VLOOKUP($B127,UEMP!$H:$X,COLUMN()-1,FALSE ))=0,"", VLOOKUP($B127,UEMP!$H:$X,COLUMN()-1,FALSE ))</f>
        <v>9.6</v>
      </c>
      <c r="H127" s="3">
        <f>IF(LEN(VLOOKUP($B127,UEMP!$H:$X,COLUMN()-1,FALSE ))=0,"", VLOOKUP($B127,UEMP!$H:$X,COLUMN()-1,FALSE ))</f>
        <v>8.8000000000000007</v>
      </c>
      <c r="I127" s="3">
        <f>IF(LEN(VLOOKUP($B127,UEMP!$H:$X,COLUMN()-1,FALSE ))=0,"", VLOOKUP($B127,UEMP!$H:$X,COLUMN()-1,FALSE ))</f>
        <v>9.0333333333333297</v>
      </c>
      <c r="J127" s="3">
        <f>IF(LEN(VLOOKUP($B127,UEMP!$H:$X,COLUMN()-1,FALSE ))=0,"", VLOOKUP($B127,UEMP!$H:$X,COLUMN()-1,FALSE ))</f>
        <v>8</v>
      </c>
      <c r="K127" s="3">
        <f>IF(LEN(VLOOKUP($B127,UEMP!$H:$X,COLUMN()-1,FALSE ))=0,"", VLOOKUP($B127,UEMP!$H:$X,COLUMN()-1,FALSE ))</f>
        <v>11.052891817071799</v>
      </c>
      <c r="L127" s="3">
        <f>IF(LEN(VLOOKUP($B127,UEMP!$H:$X,COLUMN()-1,FALSE ))=0,"", VLOOKUP($B127,UEMP!$H:$X,COLUMN()-1,FALSE ))</f>
        <v>13.8</v>
      </c>
      <c r="M127" s="3">
        <f>IF(LEN(VLOOKUP($B127,UEMP!$H:$X,COLUMN()-1,FALSE ))=0,"", VLOOKUP($B127,UEMP!$H:$X,COLUMN()-1,FALSE ))</f>
        <v>8.4088469999999997</v>
      </c>
      <c r="N127" s="3">
        <f>IF(LEN(VLOOKUP($B127,UEMP!$H:$X,COLUMN()-1,FALSE ))=0,"", VLOOKUP($B127,UEMP!$H:$X,COLUMN()-1,FALSE ))</f>
        <v>5.0999999999999996</v>
      </c>
      <c r="O127" s="3">
        <f>IF(LEN(VLOOKUP($B127,UEMP!$H:$X,COLUMN()-1,FALSE ))=0,"", VLOOKUP($B127,UEMP!$H:$X,COLUMN()-1,FALSE ))</f>
        <v>11.344722222222201</v>
      </c>
      <c r="P127" s="3">
        <f>IF(LEN(VLOOKUP($B127,UEMP!$H:$X,COLUMN()-1,FALSE ))=0,"", VLOOKUP($B127,UEMP!$H:$X,COLUMN()-1,FALSE ))</f>
        <v>19.100000000000001</v>
      </c>
      <c r="Q127" s="3">
        <f>IF(LEN(VLOOKUP($B127,UEMP!$H:$X,COLUMN()-1,FALSE ))=0,"", VLOOKUP($B127,UEMP!$H:$X,COLUMN()-1,FALSE ))</f>
        <v>9.1</v>
      </c>
      <c r="R127" s="3">
        <f>IF(LEN(VLOOKUP($B127,UEMP!$H:$X,COLUMN()-1,FALSE ))=0,"", VLOOKUP($B127,UEMP!$H:$X,COLUMN()-1,FALSE ))</f>
        <v>4.9000000000000004</v>
      </c>
      <c r="S127" s="6">
        <f t="shared" si="2"/>
        <v>2010</v>
      </c>
      <c r="T127">
        <f t="shared" si="3"/>
        <v>1</v>
      </c>
    </row>
    <row r="128" spans="2:20" x14ac:dyDescent="0.25">
      <c r="B128" s="5">
        <v>40237</v>
      </c>
      <c r="C128" s="3">
        <f>IF(LEN(VLOOKUP($B128,UEMP!$H:$X,COLUMN()-1,FALSE ))=0,"", VLOOKUP($B128,UEMP!$H:$X,COLUMN()-1,FALSE ))</f>
        <v>7.3220404647275403</v>
      </c>
      <c r="D128" s="3">
        <f>IF(LEN(VLOOKUP($B128,UEMP!$H:$X,COLUMN()-1,FALSE ))=0,"", VLOOKUP($B128,UEMP!$H:$X,COLUMN()-1,FALSE ))</f>
        <v>8.6</v>
      </c>
      <c r="E128" s="3">
        <f>IF(LEN(VLOOKUP($B128,UEMP!$H:$X,COLUMN()-1,FALSE ))=0,"", VLOOKUP($B128,UEMP!$H:$X,COLUMN()-1,FALSE ))</f>
        <v>4.4000000000000004</v>
      </c>
      <c r="F128" s="3">
        <f>IF(LEN(VLOOKUP($B128,UEMP!$H:$X,COLUMN()-1,FALSE ))=0,"", VLOOKUP($B128,UEMP!$H:$X,COLUMN()-1,FALSE ))</f>
        <v>10.199999999999999</v>
      </c>
      <c r="G128" s="3">
        <f>IF(LEN(VLOOKUP($B128,UEMP!$H:$X,COLUMN()-1,FALSE ))=0,"", VLOOKUP($B128,UEMP!$H:$X,COLUMN()-1,FALSE ))</f>
        <v>9.6999999999999993</v>
      </c>
      <c r="H128" s="3">
        <f>IF(LEN(VLOOKUP($B128,UEMP!$H:$X,COLUMN()-1,FALSE ))=0,"", VLOOKUP($B128,UEMP!$H:$X,COLUMN()-1,FALSE ))</f>
        <v>8.8000000000000007</v>
      </c>
      <c r="I128" s="3">
        <f>IF(LEN(VLOOKUP($B128,UEMP!$H:$X,COLUMN()-1,FALSE ))=0,"", VLOOKUP($B128,UEMP!$H:$X,COLUMN()-1,FALSE ))</f>
        <v>9</v>
      </c>
      <c r="J128" s="3">
        <f>IF(LEN(VLOOKUP($B128,UEMP!$H:$X,COLUMN()-1,FALSE ))=0,"", VLOOKUP($B128,UEMP!$H:$X,COLUMN()-1,FALSE ))</f>
        <v>8</v>
      </c>
      <c r="K128" s="3">
        <f>IF(LEN(VLOOKUP($B128,UEMP!$H:$X,COLUMN()-1,FALSE ))=0,"", VLOOKUP($B128,UEMP!$H:$X,COLUMN()-1,FALSE ))</f>
        <v>11.382122739817</v>
      </c>
      <c r="L128" s="3">
        <f>IF(LEN(VLOOKUP($B128,UEMP!$H:$X,COLUMN()-1,FALSE ))=0,"", VLOOKUP($B128,UEMP!$H:$X,COLUMN()-1,FALSE ))</f>
        <v>13.7</v>
      </c>
      <c r="M128" s="3">
        <f>IF(LEN(VLOOKUP($B128,UEMP!$H:$X,COLUMN()-1,FALSE ))=0,"", VLOOKUP($B128,UEMP!$H:$X,COLUMN()-1,FALSE ))</f>
        <v>8.5061689999999999</v>
      </c>
      <c r="N128" s="3">
        <f>IF(LEN(VLOOKUP($B128,UEMP!$H:$X,COLUMN()-1,FALSE ))=0,"", VLOOKUP($B128,UEMP!$H:$X,COLUMN()-1,FALSE ))</f>
        <v>5.0999999999999996</v>
      </c>
      <c r="O128" s="3">
        <f>IF(LEN(VLOOKUP($B128,UEMP!$H:$X,COLUMN()-1,FALSE ))=0,"", VLOOKUP($B128,UEMP!$H:$X,COLUMN()-1,FALSE ))</f>
        <v>11.574722222222199</v>
      </c>
      <c r="P128" s="3">
        <f>IF(LEN(VLOOKUP($B128,UEMP!$H:$X,COLUMN()-1,FALSE ))=0,"", VLOOKUP($B128,UEMP!$H:$X,COLUMN()-1,FALSE ))</f>
        <v>19.2</v>
      </c>
      <c r="Q128" s="3">
        <f>IF(LEN(VLOOKUP($B128,UEMP!$H:$X,COLUMN()-1,FALSE ))=0,"", VLOOKUP($B128,UEMP!$H:$X,COLUMN()-1,FALSE ))</f>
        <v>8.9</v>
      </c>
      <c r="R128" s="3">
        <f>IF(LEN(VLOOKUP($B128,UEMP!$H:$X,COLUMN()-1,FALSE ))=0,"", VLOOKUP($B128,UEMP!$H:$X,COLUMN()-1,FALSE ))</f>
        <v>4.8</v>
      </c>
      <c r="S128" s="6">
        <f t="shared" si="2"/>
        <v>2010</v>
      </c>
      <c r="T128">
        <f t="shared" si="3"/>
        <v>2</v>
      </c>
    </row>
    <row r="129" spans="2:20" x14ac:dyDescent="0.25">
      <c r="B129" s="5">
        <v>40268</v>
      </c>
      <c r="C129" s="3">
        <f>IF(LEN(VLOOKUP($B129,UEMP!$H:$X,COLUMN()-1,FALSE ))=0,"", VLOOKUP($B129,UEMP!$H:$X,COLUMN()-1,FALSE ))</f>
        <v>7.0390814522140497</v>
      </c>
      <c r="D129" s="3">
        <f>IF(LEN(VLOOKUP($B129,UEMP!$H:$X,COLUMN()-1,FALSE ))=0,"", VLOOKUP($B129,UEMP!$H:$X,COLUMN()-1,FALSE ))</f>
        <v>8.6</v>
      </c>
      <c r="E129" s="3">
        <f>IF(LEN(VLOOKUP($B129,UEMP!$H:$X,COLUMN()-1,FALSE ))=0,"", VLOOKUP($B129,UEMP!$H:$X,COLUMN()-1,FALSE ))</f>
        <v>4.3</v>
      </c>
      <c r="F129" s="3">
        <f>IF(LEN(VLOOKUP($B129,UEMP!$H:$X,COLUMN()-1,FALSE ))=0,"", VLOOKUP($B129,UEMP!$H:$X,COLUMN()-1,FALSE ))</f>
        <v>10.199999999999999</v>
      </c>
      <c r="G129" s="3">
        <f>IF(LEN(VLOOKUP($B129,UEMP!$H:$X,COLUMN()-1,FALSE ))=0,"", VLOOKUP($B129,UEMP!$H:$X,COLUMN()-1,FALSE ))</f>
        <v>9.6999999999999993</v>
      </c>
      <c r="H129" s="3">
        <f>IF(LEN(VLOOKUP($B129,UEMP!$H:$X,COLUMN()-1,FALSE ))=0,"", VLOOKUP($B129,UEMP!$H:$X,COLUMN()-1,FALSE ))</f>
        <v>8.6</v>
      </c>
      <c r="I129" s="3">
        <f>IF(LEN(VLOOKUP($B129,UEMP!$H:$X,COLUMN()-1,FALSE ))=0,"", VLOOKUP($B129,UEMP!$H:$X,COLUMN()-1,FALSE ))</f>
        <v>8.9666666666666703</v>
      </c>
      <c r="J129" s="3">
        <f>IF(LEN(VLOOKUP($B129,UEMP!$H:$X,COLUMN()-1,FALSE ))=0,"", VLOOKUP($B129,UEMP!$H:$X,COLUMN()-1,FALSE ))</f>
        <v>8</v>
      </c>
      <c r="K129" s="3">
        <f>IF(LEN(VLOOKUP($B129,UEMP!$H:$X,COLUMN()-1,FALSE ))=0,"", VLOOKUP($B129,UEMP!$H:$X,COLUMN()-1,FALSE ))</f>
        <v>11.6449441318199</v>
      </c>
      <c r="L129" s="3">
        <f>IF(LEN(VLOOKUP($B129,UEMP!$H:$X,COLUMN()-1,FALSE ))=0,"", VLOOKUP($B129,UEMP!$H:$X,COLUMN()-1,FALSE ))</f>
        <v>13.9</v>
      </c>
      <c r="M129" s="3">
        <f>IF(LEN(VLOOKUP($B129,UEMP!$H:$X,COLUMN()-1,FALSE ))=0,"", VLOOKUP($B129,UEMP!$H:$X,COLUMN()-1,FALSE ))</f>
        <v>8.4142109999999999</v>
      </c>
      <c r="N129" s="3">
        <f>IF(LEN(VLOOKUP($B129,UEMP!$H:$X,COLUMN()-1,FALSE ))=0,"", VLOOKUP($B129,UEMP!$H:$X,COLUMN()-1,FALSE ))</f>
        <v>5.0999999999999996</v>
      </c>
      <c r="O129" s="3">
        <f>IF(LEN(VLOOKUP($B129,UEMP!$H:$X,COLUMN()-1,FALSE ))=0,"", VLOOKUP($B129,UEMP!$H:$X,COLUMN()-1,FALSE ))</f>
        <v>11.5722222222222</v>
      </c>
      <c r="P129" s="3">
        <f>IF(LEN(VLOOKUP($B129,UEMP!$H:$X,COLUMN()-1,FALSE ))=0,"", VLOOKUP($B129,UEMP!$H:$X,COLUMN()-1,FALSE ))</f>
        <v>19.5</v>
      </c>
      <c r="Q129" s="3">
        <f>IF(LEN(VLOOKUP($B129,UEMP!$H:$X,COLUMN()-1,FALSE ))=0,"", VLOOKUP($B129,UEMP!$H:$X,COLUMN()-1,FALSE ))</f>
        <v>8.8000000000000007</v>
      </c>
      <c r="R129" s="3">
        <f>IF(LEN(VLOOKUP($B129,UEMP!$H:$X,COLUMN()-1,FALSE ))=0,"", VLOOKUP($B129,UEMP!$H:$X,COLUMN()-1,FALSE ))</f>
        <v>4.7</v>
      </c>
      <c r="S129" s="6">
        <f t="shared" si="2"/>
        <v>2010</v>
      </c>
      <c r="T129">
        <f t="shared" si="3"/>
        <v>3</v>
      </c>
    </row>
    <row r="130" spans="2:20" x14ac:dyDescent="0.25">
      <c r="B130" s="5">
        <v>40298</v>
      </c>
      <c r="C130" s="3">
        <f>IF(LEN(VLOOKUP($B130,UEMP!$H:$X,COLUMN()-1,FALSE ))=0,"", VLOOKUP($B130,UEMP!$H:$X,COLUMN()-1,FALSE ))</f>
        <v>6.9461911068367002</v>
      </c>
      <c r="D130" s="3">
        <f>IF(LEN(VLOOKUP($B130,UEMP!$H:$X,COLUMN()-1,FALSE ))=0,"", VLOOKUP($B130,UEMP!$H:$X,COLUMN()-1,FALSE ))</f>
        <v>8.5</v>
      </c>
      <c r="E130" s="3">
        <f>IF(LEN(VLOOKUP($B130,UEMP!$H:$X,COLUMN()-1,FALSE ))=0,"", VLOOKUP($B130,UEMP!$H:$X,COLUMN()-1,FALSE ))</f>
        <v>4.3</v>
      </c>
      <c r="F130" s="3">
        <f>IF(LEN(VLOOKUP($B130,UEMP!$H:$X,COLUMN()-1,FALSE ))=0,"", VLOOKUP($B130,UEMP!$H:$X,COLUMN()-1,FALSE ))</f>
        <v>10.3</v>
      </c>
      <c r="G130" s="3">
        <f>IF(LEN(VLOOKUP($B130,UEMP!$H:$X,COLUMN()-1,FALSE ))=0,"", VLOOKUP($B130,UEMP!$H:$X,COLUMN()-1,FALSE ))</f>
        <v>9.6999999999999993</v>
      </c>
      <c r="H130" s="3">
        <f>IF(LEN(VLOOKUP($B130,UEMP!$H:$X,COLUMN()-1,FALSE ))=0,"", VLOOKUP($B130,UEMP!$H:$X,COLUMN()-1,FALSE ))</f>
        <v>8.5</v>
      </c>
      <c r="I130" s="3">
        <f>IF(LEN(VLOOKUP($B130,UEMP!$H:$X,COLUMN()-1,FALSE ))=0,"", VLOOKUP($B130,UEMP!$H:$X,COLUMN()-1,FALSE ))</f>
        <v>8.93333333333333</v>
      </c>
      <c r="J130" s="3">
        <f>IF(LEN(VLOOKUP($B130,UEMP!$H:$X,COLUMN()-1,FALSE ))=0,"", VLOOKUP($B130,UEMP!$H:$X,COLUMN()-1,FALSE ))</f>
        <v>7.8</v>
      </c>
      <c r="K130" s="3">
        <f>IF(LEN(VLOOKUP($B130,UEMP!$H:$X,COLUMN()-1,FALSE ))=0,"", VLOOKUP($B130,UEMP!$H:$X,COLUMN()-1,FALSE ))</f>
        <v>11.938892620218599</v>
      </c>
      <c r="L130" s="3">
        <f>IF(LEN(VLOOKUP($B130,UEMP!$H:$X,COLUMN()-1,FALSE ))=0,"", VLOOKUP($B130,UEMP!$H:$X,COLUMN()-1,FALSE ))</f>
        <v>14.2</v>
      </c>
      <c r="M130" s="3">
        <f>IF(LEN(VLOOKUP($B130,UEMP!$H:$X,COLUMN()-1,FALSE ))=0,"", VLOOKUP($B130,UEMP!$H:$X,COLUMN()-1,FALSE ))</f>
        <v>8.5360399999999998</v>
      </c>
      <c r="N130" s="3">
        <f>IF(LEN(VLOOKUP($B130,UEMP!$H:$X,COLUMN()-1,FALSE ))=0,"", VLOOKUP($B130,UEMP!$H:$X,COLUMN()-1,FALSE ))</f>
        <v>5</v>
      </c>
      <c r="O130" s="3">
        <f>IF(LEN(VLOOKUP($B130,UEMP!$H:$X,COLUMN()-1,FALSE ))=0,"", VLOOKUP($B130,UEMP!$H:$X,COLUMN()-1,FALSE ))</f>
        <v>11.8363888888889</v>
      </c>
      <c r="P130" s="3">
        <f>IF(LEN(VLOOKUP($B130,UEMP!$H:$X,COLUMN()-1,FALSE ))=0,"", VLOOKUP($B130,UEMP!$H:$X,COLUMN()-1,FALSE ))</f>
        <v>19.8</v>
      </c>
      <c r="Q130" s="3">
        <f>IF(LEN(VLOOKUP($B130,UEMP!$H:$X,COLUMN()-1,FALSE ))=0,"", VLOOKUP($B130,UEMP!$H:$X,COLUMN()-1,FALSE ))</f>
        <v>9.3000000000000007</v>
      </c>
      <c r="R130" s="3">
        <f>IF(LEN(VLOOKUP($B130,UEMP!$H:$X,COLUMN()-1,FALSE ))=0,"", VLOOKUP($B130,UEMP!$H:$X,COLUMN()-1,FALSE ))</f>
        <v>4.5999999999999996</v>
      </c>
      <c r="S130" s="6">
        <f t="shared" si="2"/>
        <v>2010</v>
      </c>
      <c r="T130">
        <f t="shared" si="3"/>
        <v>4</v>
      </c>
    </row>
    <row r="131" spans="2:20" x14ac:dyDescent="0.25">
      <c r="B131" s="5">
        <v>40329</v>
      </c>
      <c r="C131" s="3">
        <f>IF(LEN(VLOOKUP($B131,UEMP!$H:$X,COLUMN()-1,FALSE ))=0,"", VLOOKUP($B131,UEMP!$H:$X,COLUMN()-1,FALSE ))</f>
        <v>6.9327920515472901</v>
      </c>
      <c r="D131" s="3">
        <f>IF(LEN(VLOOKUP($B131,UEMP!$H:$X,COLUMN()-1,FALSE ))=0,"", VLOOKUP($B131,UEMP!$H:$X,COLUMN()-1,FALSE ))</f>
        <v>8.4</v>
      </c>
      <c r="E131" s="3">
        <f>IF(LEN(VLOOKUP($B131,UEMP!$H:$X,COLUMN()-1,FALSE ))=0,"", VLOOKUP($B131,UEMP!$H:$X,COLUMN()-1,FALSE ))</f>
        <v>4.2</v>
      </c>
      <c r="F131" s="3">
        <f>IF(LEN(VLOOKUP($B131,UEMP!$H:$X,COLUMN()-1,FALSE ))=0,"", VLOOKUP($B131,UEMP!$H:$X,COLUMN()-1,FALSE ))</f>
        <v>10.3</v>
      </c>
      <c r="G131" s="3">
        <f>IF(LEN(VLOOKUP($B131,UEMP!$H:$X,COLUMN()-1,FALSE ))=0,"", VLOOKUP($B131,UEMP!$H:$X,COLUMN()-1,FALSE ))</f>
        <v>9.6999999999999993</v>
      </c>
      <c r="H131" s="3">
        <f>IF(LEN(VLOOKUP($B131,UEMP!$H:$X,COLUMN()-1,FALSE ))=0,"", VLOOKUP($B131,UEMP!$H:$X,COLUMN()-1,FALSE ))</f>
        <v>8.4</v>
      </c>
      <c r="I131" s="3">
        <f>IF(LEN(VLOOKUP($B131,UEMP!$H:$X,COLUMN()-1,FALSE ))=0,"", VLOOKUP($B131,UEMP!$H:$X,COLUMN()-1,FALSE ))</f>
        <v>8.9</v>
      </c>
      <c r="J131" s="3">
        <f>IF(LEN(VLOOKUP($B131,UEMP!$H:$X,COLUMN()-1,FALSE ))=0,"", VLOOKUP($B131,UEMP!$H:$X,COLUMN()-1,FALSE ))</f>
        <v>7.7</v>
      </c>
      <c r="K131" s="3">
        <f>IF(LEN(VLOOKUP($B131,UEMP!$H:$X,COLUMN()-1,FALSE ))=0,"", VLOOKUP($B131,UEMP!$H:$X,COLUMN()-1,FALSE ))</f>
        <v>12.242956144533199</v>
      </c>
      <c r="L131" s="3">
        <f>IF(LEN(VLOOKUP($B131,UEMP!$H:$X,COLUMN()-1,FALSE ))=0,"", VLOOKUP($B131,UEMP!$H:$X,COLUMN()-1,FALSE ))</f>
        <v>14.5</v>
      </c>
      <c r="M131" s="3">
        <f>IF(LEN(VLOOKUP($B131,UEMP!$H:$X,COLUMN()-1,FALSE ))=0,"", VLOOKUP($B131,UEMP!$H:$X,COLUMN()-1,FALSE ))</f>
        <v>8.4863730000000004</v>
      </c>
      <c r="N131" s="3">
        <f>IF(LEN(VLOOKUP($B131,UEMP!$H:$X,COLUMN()-1,FALSE ))=0,"", VLOOKUP($B131,UEMP!$H:$X,COLUMN()-1,FALSE ))</f>
        <v>5</v>
      </c>
      <c r="O131" s="3">
        <f>IF(LEN(VLOOKUP($B131,UEMP!$H:$X,COLUMN()-1,FALSE ))=0,"", VLOOKUP($B131,UEMP!$H:$X,COLUMN()-1,FALSE ))</f>
        <v>12.0080555555556</v>
      </c>
      <c r="P131" s="3">
        <f>IF(LEN(VLOOKUP($B131,UEMP!$H:$X,COLUMN()-1,FALSE ))=0,"", VLOOKUP($B131,UEMP!$H:$X,COLUMN()-1,FALSE ))</f>
        <v>20</v>
      </c>
      <c r="Q131" s="3">
        <f>IF(LEN(VLOOKUP($B131,UEMP!$H:$X,COLUMN()-1,FALSE ))=0,"", VLOOKUP($B131,UEMP!$H:$X,COLUMN()-1,FALSE ))</f>
        <v>8.8000000000000007</v>
      </c>
      <c r="R131" s="3">
        <f>IF(LEN(VLOOKUP($B131,UEMP!$H:$X,COLUMN()-1,FALSE ))=0,"", VLOOKUP($B131,UEMP!$H:$X,COLUMN()-1,FALSE ))</f>
        <v>4.5</v>
      </c>
      <c r="S131" s="6">
        <f t="shared" si="2"/>
        <v>2010</v>
      </c>
      <c r="T131">
        <f t="shared" si="3"/>
        <v>5</v>
      </c>
    </row>
    <row r="132" spans="2:20" x14ac:dyDescent="0.25">
      <c r="B132" s="5">
        <v>40359</v>
      </c>
      <c r="C132" s="3">
        <f>IF(LEN(VLOOKUP($B132,UEMP!$H:$X,COLUMN()-1,FALSE ))=0,"", VLOOKUP($B132,UEMP!$H:$X,COLUMN()-1,FALSE ))</f>
        <v>6.88585203078694</v>
      </c>
      <c r="D132" s="3">
        <f>IF(LEN(VLOOKUP($B132,UEMP!$H:$X,COLUMN()-1,FALSE ))=0,"", VLOOKUP($B132,UEMP!$H:$X,COLUMN()-1,FALSE ))</f>
        <v>8.5</v>
      </c>
      <c r="E132" s="3">
        <f>IF(LEN(VLOOKUP($B132,UEMP!$H:$X,COLUMN()-1,FALSE ))=0,"", VLOOKUP($B132,UEMP!$H:$X,COLUMN()-1,FALSE ))</f>
        <v>4.2</v>
      </c>
      <c r="F132" s="3">
        <f>IF(LEN(VLOOKUP($B132,UEMP!$H:$X,COLUMN()-1,FALSE ))=0,"", VLOOKUP($B132,UEMP!$H:$X,COLUMN()-1,FALSE ))</f>
        <v>10.3</v>
      </c>
      <c r="G132" s="3">
        <f>IF(LEN(VLOOKUP($B132,UEMP!$H:$X,COLUMN()-1,FALSE ))=0,"", VLOOKUP($B132,UEMP!$H:$X,COLUMN()-1,FALSE ))</f>
        <v>9.6</v>
      </c>
      <c r="H132" s="3">
        <f>IF(LEN(VLOOKUP($B132,UEMP!$H:$X,COLUMN()-1,FALSE ))=0,"", VLOOKUP($B132,UEMP!$H:$X,COLUMN()-1,FALSE ))</f>
        <v>8.4</v>
      </c>
      <c r="I132" s="3">
        <f>IF(LEN(VLOOKUP($B132,UEMP!$H:$X,COLUMN()-1,FALSE ))=0,"", VLOOKUP($B132,UEMP!$H:$X,COLUMN()-1,FALSE ))</f>
        <v>8.8666666666666707</v>
      </c>
      <c r="J132" s="3">
        <f>IF(LEN(VLOOKUP($B132,UEMP!$H:$X,COLUMN()-1,FALSE ))=0,"", VLOOKUP($B132,UEMP!$H:$X,COLUMN()-1,FALSE ))</f>
        <v>7.7</v>
      </c>
      <c r="K132" s="3">
        <f>IF(LEN(VLOOKUP($B132,UEMP!$H:$X,COLUMN()-1,FALSE ))=0,"", VLOOKUP($B132,UEMP!$H:$X,COLUMN()-1,FALSE ))</f>
        <v>12.4975836612092</v>
      </c>
      <c r="L132" s="3">
        <f>IF(LEN(VLOOKUP($B132,UEMP!$H:$X,COLUMN()-1,FALSE ))=0,"", VLOOKUP($B132,UEMP!$H:$X,COLUMN()-1,FALSE ))</f>
        <v>14.4</v>
      </c>
      <c r="M132" s="3">
        <f>IF(LEN(VLOOKUP($B132,UEMP!$H:$X,COLUMN()-1,FALSE ))=0,"", VLOOKUP($B132,UEMP!$H:$X,COLUMN()-1,FALSE ))</f>
        <v>8.3871300000000009</v>
      </c>
      <c r="N132" s="3">
        <f>IF(LEN(VLOOKUP($B132,UEMP!$H:$X,COLUMN()-1,FALSE ))=0,"", VLOOKUP($B132,UEMP!$H:$X,COLUMN()-1,FALSE ))</f>
        <v>5</v>
      </c>
      <c r="O132" s="3">
        <f>IF(LEN(VLOOKUP($B132,UEMP!$H:$X,COLUMN()-1,FALSE ))=0,"", VLOOKUP($B132,UEMP!$H:$X,COLUMN()-1,FALSE ))</f>
        <v>12.308055555555599</v>
      </c>
      <c r="P132" s="3">
        <f>IF(LEN(VLOOKUP($B132,UEMP!$H:$X,COLUMN()-1,FALSE ))=0,"", VLOOKUP($B132,UEMP!$H:$X,COLUMN()-1,FALSE ))</f>
        <v>20.100000000000001</v>
      </c>
      <c r="Q132" s="3">
        <f>IF(LEN(VLOOKUP($B132,UEMP!$H:$X,COLUMN()-1,FALSE ))=0,"", VLOOKUP($B132,UEMP!$H:$X,COLUMN()-1,FALSE ))</f>
        <v>8.1999999999999993</v>
      </c>
      <c r="R132" s="3">
        <f>IF(LEN(VLOOKUP($B132,UEMP!$H:$X,COLUMN()-1,FALSE ))=0,"", VLOOKUP($B132,UEMP!$H:$X,COLUMN()-1,FALSE ))</f>
        <v>4.5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25">
      <c r="B133" s="5">
        <v>40390</v>
      </c>
      <c r="C133" s="3">
        <f>IF(LEN(VLOOKUP($B133,UEMP!$H:$X,COLUMN()-1,FALSE ))=0,"", VLOOKUP($B133,UEMP!$H:$X,COLUMN()-1,FALSE ))</f>
        <v>6.8622588795824999</v>
      </c>
      <c r="D133" s="3">
        <f>IF(LEN(VLOOKUP($B133,UEMP!$H:$X,COLUMN()-1,FALSE ))=0,"", VLOOKUP($B133,UEMP!$H:$X,COLUMN()-1,FALSE ))</f>
        <v>8.6</v>
      </c>
      <c r="E133" s="3">
        <f>IF(LEN(VLOOKUP($B133,UEMP!$H:$X,COLUMN()-1,FALSE ))=0,"", VLOOKUP($B133,UEMP!$H:$X,COLUMN()-1,FALSE ))</f>
        <v>4.0999999999999996</v>
      </c>
      <c r="F133" s="3">
        <f>IF(LEN(VLOOKUP($B133,UEMP!$H:$X,COLUMN()-1,FALSE ))=0,"", VLOOKUP($B133,UEMP!$H:$X,COLUMN()-1,FALSE ))</f>
        <v>10.199999999999999</v>
      </c>
      <c r="G133" s="3">
        <f>IF(LEN(VLOOKUP($B133,UEMP!$H:$X,COLUMN()-1,FALSE ))=0,"", VLOOKUP($B133,UEMP!$H:$X,COLUMN()-1,FALSE ))</f>
        <v>9.6</v>
      </c>
      <c r="H133" s="3">
        <f>IF(LEN(VLOOKUP($B133,UEMP!$H:$X,COLUMN()-1,FALSE ))=0,"", VLOOKUP($B133,UEMP!$H:$X,COLUMN()-1,FALSE ))</f>
        <v>8.3000000000000007</v>
      </c>
      <c r="I133" s="3">
        <f>IF(LEN(VLOOKUP($B133,UEMP!$H:$X,COLUMN()-1,FALSE ))=0,"", VLOOKUP($B133,UEMP!$H:$X,COLUMN()-1,FALSE ))</f>
        <v>8.8333333333333304</v>
      </c>
      <c r="J133" s="3">
        <f>IF(LEN(VLOOKUP($B133,UEMP!$H:$X,COLUMN()-1,FALSE ))=0,"", VLOOKUP($B133,UEMP!$H:$X,COLUMN()-1,FALSE ))</f>
        <v>7.6</v>
      </c>
      <c r="K133" s="3">
        <f>IF(LEN(VLOOKUP($B133,UEMP!$H:$X,COLUMN()-1,FALSE ))=0,"", VLOOKUP($B133,UEMP!$H:$X,COLUMN()-1,FALSE ))</f>
        <v>12.7017135545203</v>
      </c>
      <c r="L133" s="3">
        <f>IF(LEN(VLOOKUP($B133,UEMP!$H:$X,COLUMN()-1,FALSE ))=0,"", VLOOKUP($B133,UEMP!$H:$X,COLUMN()-1,FALSE ))</f>
        <v>14.3</v>
      </c>
      <c r="M133" s="3">
        <f>IF(LEN(VLOOKUP($B133,UEMP!$H:$X,COLUMN()-1,FALSE ))=0,"", VLOOKUP($B133,UEMP!$H:$X,COLUMN()-1,FALSE ))</f>
        <v>8.2650729999999992</v>
      </c>
      <c r="N133" s="3">
        <f>IF(LEN(VLOOKUP($B133,UEMP!$H:$X,COLUMN()-1,FALSE ))=0,"", VLOOKUP($B133,UEMP!$H:$X,COLUMN()-1,FALSE ))</f>
        <v>5</v>
      </c>
      <c r="O133" s="3">
        <f>IF(LEN(VLOOKUP($B133,UEMP!$H:$X,COLUMN()-1,FALSE ))=0,"", VLOOKUP($B133,UEMP!$H:$X,COLUMN()-1,FALSE ))</f>
        <v>12.356388888888899</v>
      </c>
      <c r="P133" s="3">
        <f>IF(LEN(VLOOKUP($B133,UEMP!$H:$X,COLUMN()-1,FALSE ))=0,"", VLOOKUP($B133,UEMP!$H:$X,COLUMN()-1,FALSE ))</f>
        <v>20</v>
      </c>
      <c r="Q133" s="3">
        <f>IF(LEN(VLOOKUP($B133,UEMP!$H:$X,COLUMN()-1,FALSE ))=0,"", VLOOKUP($B133,UEMP!$H:$X,COLUMN()-1,FALSE ))</f>
        <v>8.6999999999999993</v>
      </c>
      <c r="R133" s="3">
        <f>IF(LEN(VLOOKUP($B133,UEMP!$H:$X,COLUMN()-1,FALSE ))=0,"", VLOOKUP($B133,UEMP!$H:$X,COLUMN()-1,FALSE ))</f>
        <v>4.4000000000000004</v>
      </c>
      <c r="S133" s="6">
        <f t="shared" si="4"/>
        <v>2010</v>
      </c>
      <c r="T133">
        <f t="shared" si="5"/>
        <v>7</v>
      </c>
    </row>
    <row r="134" spans="2:20" x14ac:dyDescent="0.25">
      <c r="B134" s="5">
        <v>40421</v>
      </c>
      <c r="C134" s="3">
        <f>IF(LEN(VLOOKUP($B134,UEMP!$H:$X,COLUMN()-1,FALSE ))=0,"", VLOOKUP($B134,UEMP!$H:$X,COLUMN()-1,FALSE ))</f>
        <v>6.81403402567262</v>
      </c>
      <c r="D134" s="3">
        <f>IF(LEN(VLOOKUP($B134,UEMP!$H:$X,COLUMN()-1,FALSE ))=0,"", VLOOKUP($B134,UEMP!$H:$X,COLUMN()-1,FALSE ))</f>
        <v>8.4</v>
      </c>
      <c r="E134" s="3">
        <f>IF(LEN(VLOOKUP($B134,UEMP!$H:$X,COLUMN()-1,FALSE ))=0,"", VLOOKUP($B134,UEMP!$H:$X,COLUMN()-1,FALSE ))</f>
        <v>4.2</v>
      </c>
      <c r="F134" s="3">
        <f>IF(LEN(VLOOKUP($B134,UEMP!$H:$X,COLUMN()-1,FALSE ))=0,"", VLOOKUP($B134,UEMP!$H:$X,COLUMN()-1,FALSE ))</f>
        <v>10.199999999999999</v>
      </c>
      <c r="G134" s="3">
        <f>IF(LEN(VLOOKUP($B134,UEMP!$H:$X,COLUMN()-1,FALSE ))=0,"", VLOOKUP($B134,UEMP!$H:$X,COLUMN()-1,FALSE ))</f>
        <v>9.6</v>
      </c>
      <c r="H134" s="3">
        <f>IF(LEN(VLOOKUP($B134,UEMP!$H:$X,COLUMN()-1,FALSE ))=0,"", VLOOKUP($B134,UEMP!$H:$X,COLUMN()-1,FALSE ))</f>
        <v>8.1999999999999993</v>
      </c>
      <c r="I134" s="3">
        <f>IF(LEN(VLOOKUP($B134,UEMP!$H:$X,COLUMN()-1,FALSE ))=0,"", VLOOKUP($B134,UEMP!$H:$X,COLUMN()-1,FALSE ))</f>
        <v>8.8000000000000007</v>
      </c>
      <c r="J134" s="3">
        <f>IF(LEN(VLOOKUP($B134,UEMP!$H:$X,COLUMN()-1,FALSE ))=0,"", VLOOKUP($B134,UEMP!$H:$X,COLUMN()-1,FALSE ))</f>
        <v>7.6</v>
      </c>
      <c r="K134" s="3">
        <f>IF(LEN(VLOOKUP($B134,UEMP!$H:$X,COLUMN()-1,FALSE ))=0,"", VLOOKUP($B134,UEMP!$H:$X,COLUMN()-1,FALSE ))</f>
        <v>12.9404024095245</v>
      </c>
      <c r="L134" s="3">
        <f>IF(LEN(VLOOKUP($B134,UEMP!$H:$X,COLUMN()-1,FALSE ))=0,"", VLOOKUP($B134,UEMP!$H:$X,COLUMN()-1,FALSE ))</f>
        <v>14.5</v>
      </c>
      <c r="M134" s="3">
        <f>IF(LEN(VLOOKUP($B134,UEMP!$H:$X,COLUMN()-1,FALSE ))=0,"", VLOOKUP($B134,UEMP!$H:$X,COLUMN()-1,FALSE ))</f>
        <v>8.1867479999999997</v>
      </c>
      <c r="N134" s="3">
        <f>IF(LEN(VLOOKUP($B134,UEMP!$H:$X,COLUMN()-1,FALSE ))=0,"", VLOOKUP($B134,UEMP!$H:$X,COLUMN()-1,FALSE ))</f>
        <v>5</v>
      </c>
      <c r="O134" s="3">
        <f>IF(LEN(VLOOKUP($B134,UEMP!$H:$X,COLUMN()-1,FALSE ))=0,"", VLOOKUP($B134,UEMP!$H:$X,COLUMN()-1,FALSE ))</f>
        <v>12.307222222222199</v>
      </c>
      <c r="P134" s="3">
        <f>IF(LEN(VLOOKUP($B134,UEMP!$H:$X,COLUMN()-1,FALSE ))=0,"", VLOOKUP($B134,UEMP!$H:$X,COLUMN()-1,FALSE ))</f>
        <v>20.100000000000001</v>
      </c>
      <c r="Q134" s="3">
        <f>IF(LEN(VLOOKUP($B134,UEMP!$H:$X,COLUMN()-1,FALSE ))=0,"", VLOOKUP($B134,UEMP!$H:$X,COLUMN()-1,FALSE ))</f>
        <v>8.4</v>
      </c>
      <c r="R134" s="3">
        <f>IF(LEN(VLOOKUP($B134,UEMP!$H:$X,COLUMN()-1,FALSE ))=0,"", VLOOKUP($B134,UEMP!$H:$X,COLUMN()-1,FALSE ))</f>
        <v>4.4000000000000004</v>
      </c>
      <c r="S134" s="6">
        <f t="shared" si="4"/>
        <v>2010</v>
      </c>
      <c r="T134">
        <f t="shared" si="5"/>
        <v>8</v>
      </c>
    </row>
    <row r="135" spans="2:20" x14ac:dyDescent="0.25">
      <c r="B135" s="5">
        <v>40451</v>
      </c>
      <c r="C135" s="3">
        <f>IF(LEN(VLOOKUP($B135,UEMP!$H:$X,COLUMN()-1,FALSE ))=0,"", VLOOKUP($B135,UEMP!$H:$X,COLUMN()-1,FALSE ))</f>
        <v>6.7985409809859298</v>
      </c>
      <c r="D135" s="3">
        <f>IF(LEN(VLOOKUP($B135,UEMP!$H:$X,COLUMN()-1,FALSE ))=0,"", VLOOKUP($B135,UEMP!$H:$X,COLUMN()-1,FALSE ))</f>
        <v>8.3000000000000007</v>
      </c>
      <c r="E135" s="3">
        <f>IF(LEN(VLOOKUP($B135,UEMP!$H:$X,COLUMN()-1,FALSE ))=0,"", VLOOKUP($B135,UEMP!$H:$X,COLUMN()-1,FALSE ))</f>
        <v>4.2</v>
      </c>
      <c r="F135" s="3">
        <f>IF(LEN(VLOOKUP($B135,UEMP!$H:$X,COLUMN()-1,FALSE ))=0,"", VLOOKUP($B135,UEMP!$H:$X,COLUMN()-1,FALSE ))</f>
        <v>10.199999999999999</v>
      </c>
      <c r="G135" s="3">
        <f>IF(LEN(VLOOKUP($B135,UEMP!$H:$X,COLUMN()-1,FALSE ))=0,"", VLOOKUP($B135,UEMP!$H:$X,COLUMN()-1,FALSE ))</f>
        <v>9.6</v>
      </c>
      <c r="H135" s="3">
        <f>IF(LEN(VLOOKUP($B135,UEMP!$H:$X,COLUMN()-1,FALSE ))=0,"", VLOOKUP($B135,UEMP!$H:$X,COLUMN()-1,FALSE ))</f>
        <v>8.1</v>
      </c>
      <c r="I135" s="3">
        <f>IF(LEN(VLOOKUP($B135,UEMP!$H:$X,COLUMN()-1,FALSE ))=0,"", VLOOKUP($B135,UEMP!$H:$X,COLUMN()-1,FALSE ))</f>
        <v>8.8000000000000007</v>
      </c>
      <c r="J135" s="3">
        <f>IF(LEN(VLOOKUP($B135,UEMP!$H:$X,COLUMN()-1,FALSE ))=0,"", VLOOKUP($B135,UEMP!$H:$X,COLUMN()-1,FALSE ))</f>
        <v>7.5</v>
      </c>
      <c r="K135" s="3">
        <f>IF(LEN(VLOOKUP($B135,UEMP!$H:$X,COLUMN()-1,FALSE ))=0,"", VLOOKUP($B135,UEMP!$H:$X,COLUMN()-1,FALSE ))</f>
        <v>13.3694421328658</v>
      </c>
      <c r="L135" s="3">
        <f>IF(LEN(VLOOKUP($B135,UEMP!$H:$X,COLUMN()-1,FALSE ))=0,"", VLOOKUP($B135,UEMP!$H:$X,COLUMN()-1,FALSE ))</f>
        <v>15</v>
      </c>
      <c r="M135" s="3">
        <f>IF(LEN(VLOOKUP($B135,UEMP!$H:$X,COLUMN()-1,FALSE ))=0,"", VLOOKUP($B135,UEMP!$H:$X,COLUMN()-1,FALSE ))</f>
        <v>8.1469830000000005</v>
      </c>
      <c r="N135" s="3">
        <f>IF(LEN(VLOOKUP($B135,UEMP!$H:$X,COLUMN()-1,FALSE ))=0,"", VLOOKUP($B135,UEMP!$H:$X,COLUMN()-1,FALSE ))</f>
        <v>5</v>
      </c>
      <c r="O135" s="3">
        <f>IF(LEN(VLOOKUP($B135,UEMP!$H:$X,COLUMN()-1,FALSE ))=0,"", VLOOKUP($B135,UEMP!$H:$X,COLUMN()-1,FALSE ))</f>
        <v>12.1955555555556</v>
      </c>
      <c r="P135" s="3">
        <f>IF(LEN(VLOOKUP($B135,UEMP!$H:$X,COLUMN()-1,FALSE ))=0,"", VLOOKUP($B135,UEMP!$H:$X,COLUMN()-1,FALSE ))</f>
        <v>20.100000000000001</v>
      </c>
      <c r="Q135" s="3">
        <f>IF(LEN(VLOOKUP($B135,UEMP!$H:$X,COLUMN()-1,FALSE ))=0,"", VLOOKUP($B135,UEMP!$H:$X,COLUMN()-1,FALSE ))</f>
        <v>8.4</v>
      </c>
      <c r="R135" s="3">
        <f>IF(LEN(VLOOKUP($B135,UEMP!$H:$X,COLUMN()-1,FALSE ))=0,"", VLOOKUP($B135,UEMP!$H:$X,COLUMN()-1,FALSE ))</f>
        <v>4.4000000000000004</v>
      </c>
      <c r="S135" s="6">
        <f t="shared" si="4"/>
        <v>2010</v>
      </c>
      <c r="T135">
        <f t="shared" si="5"/>
        <v>9</v>
      </c>
    </row>
    <row r="136" spans="2:20" x14ac:dyDescent="0.25">
      <c r="B136" s="5">
        <v>40482</v>
      </c>
      <c r="C136" s="3">
        <f>IF(LEN(VLOOKUP($B136,UEMP!$H:$X,COLUMN()-1,FALSE ))=0,"", VLOOKUP($B136,UEMP!$H:$X,COLUMN()-1,FALSE ))</f>
        <v>6.6836908980235599</v>
      </c>
      <c r="D136" s="3">
        <f>IF(LEN(VLOOKUP($B136,UEMP!$H:$X,COLUMN()-1,FALSE ))=0,"", VLOOKUP($B136,UEMP!$H:$X,COLUMN()-1,FALSE ))</f>
        <v>8.1</v>
      </c>
      <c r="E136" s="3">
        <f>IF(LEN(VLOOKUP($B136,UEMP!$H:$X,COLUMN()-1,FALSE ))=0,"", VLOOKUP($B136,UEMP!$H:$X,COLUMN()-1,FALSE ))</f>
        <v>4.0999999999999996</v>
      </c>
      <c r="F136" s="3">
        <f>IF(LEN(VLOOKUP($B136,UEMP!$H:$X,COLUMN()-1,FALSE ))=0,"", VLOOKUP($B136,UEMP!$H:$X,COLUMN()-1,FALSE ))</f>
        <v>10.199999999999999</v>
      </c>
      <c r="G136" s="3">
        <f>IF(LEN(VLOOKUP($B136,UEMP!$H:$X,COLUMN()-1,FALSE ))=0,"", VLOOKUP($B136,UEMP!$H:$X,COLUMN()-1,FALSE ))</f>
        <v>9.6</v>
      </c>
      <c r="H136" s="3">
        <f>IF(LEN(VLOOKUP($B136,UEMP!$H:$X,COLUMN()-1,FALSE ))=0,"", VLOOKUP($B136,UEMP!$H:$X,COLUMN()-1,FALSE ))</f>
        <v>8</v>
      </c>
      <c r="I136" s="3">
        <f>IF(LEN(VLOOKUP($B136,UEMP!$H:$X,COLUMN()-1,FALSE ))=0,"", VLOOKUP($B136,UEMP!$H:$X,COLUMN()-1,FALSE ))</f>
        <v>8.8000000000000007</v>
      </c>
      <c r="J136" s="3">
        <f>IF(LEN(VLOOKUP($B136,UEMP!$H:$X,COLUMN()-1,FALSE ))=0,"", VLOOKUP($B136,UEMP!$H:$X,COLUMN()-1,FALSE ))</f>
        <v>7.4</v>
      </c>
      <c r="K136" s="3">
        <f>IF(LEN(VLOOKUP($B136,UEMP!$H:$X,COLUMN()-1,FALSE ))=0,"", VLOOKUP($B136,UEMP!$H:$X,COLUMN()-1,FALSE ))</f>
        <v>13.9092850202268</v>
      </c>
      <c r="L136" s="3">
        <f>IF(LEN(VLOOKUP($B136,UEMP!$H:$X,COLUMN()-1,FALSE ))=0,"", VLOOKUP($B136,UEMP!$H:$X,COLUMN()-1,FALSE ))</f>
        <v>15.5</v>
      </c>
      <c r="M136" s="3">
        <f>IF(LEN(VLOOKUP($B136,UEMP!$H:$X,COLUMN()-1,FALSE ))=0,"", VLOOKUP($B136,UEMP!$H:$X,COLUMN()-1,FALSE ))</f>
        <v>8.4663850000000007</v>
      </c>
      <c r="N136" s="3">
        <f>IF(LEN(VLOOKUP($B136,UEMP!$H:$X,COLUMN()-1,FALSE ))=0,"", VLOOKUP($B136,UEMP!$H:$X,COLUMN()-1,FALSE ))</f>
        <v>4.9000000000000004</v>
      </c>
      <c r="O136" s="3">
        <f>IF(LEN(VLOOKUP($B136,UEMP!$H:$X,COLUMN()-1,FALSE ))=0,"", VLOOKUP($B136,UEMP!$H:$X,COLUMN()-1,FALSE ))</f>
        <v>12.040555555555599</v>
      </c>
      <c r="P136" s="3">
        <f>IF(LEN(VLOOKUP($B136,UEMP!$H:$X,COLUMN()-1,FALSE ))=0,"", VLOOKUP($B136,UEMP!$H:$X,COLUMN()-1,FALSE ))</f>
        <v>20.100000000000001</v>
      </c>
      <c r="Q136" s="3">
        <f>IF(LEN(VLOOKUP($B136,UEMP!$H:$X,COLUMN()-1,FALSE ))=0,"", VLOOKUP($B136,UEMP!$H:$X,COLUMN()-1,FALSE ))</f>
        <v>8.3000000000000007</v>
      </c>
      <c r="R136" s="3">
        <f>IF(LEN(VLOOKUP($B136,UEMP!$H:$X,COLUMN()-1,FALSE ))=0,"", VLOOKUP($B136,UEMP!$H:$X,COLUMN()-1,FALSE ))</f>
        <v>4.4000000000000004</v>
      </c>
      <c r="S136" s="6">
        <f t="shared" si="4"/>
        <v>2010</v>
      </c>
      <c r="T136">
        <f t="shared" si="5"/>
        <v>10</v>
      </c>
    </row>
    <row r="137" spans="2:20" x14ac:dyDescent="0.25">
      <c r="B137" s="5">
        <v>40512</v>
      </c>
      <c r="C137" s="3">
        <f>IF(LEN(VLOOKUP($B137,UEMP!$H:$X,COLUMN()-1,FALSE ))=0,"", VLOOKUP($B137,UEMP!$H:$X,COLUMN()-1,FALSE ))</f>
        <v>6.7486920385602698</v>
      </c>
      <c r="D137" s="3">
        <f>IF(LEN(VLOOKUP($B137,UEMP!$H:$X,COLUMN()-1,FALSE ))=0,"", VLOOKUP($B137,UEMP!$H:$X,COLUMN()-1,FALSE ))</f>
        <v>7.8</v>
      </c>
      <c r="E137" s="3">
        <f>IF(LEN(VLOOKUP($B137,UEMP!$H:$X,COLUMN()-1,FALSE ))=0,"", VLOOKUP($B137,UEMP!$H:$X,COLUMN()-1,FALSE ))</f>
        <v>4.0999999999999996</v>
      </c>
      <c r="F137" s="3">
        <f>IF(LEN(VLOOKUP($B137,UEMP!$H:$X,COLUMN()-1,FALSE ))=0,"", VLOOKUP($B137,UEMP!$H:$X,COLUMN()-1,FALSE ))</f>
        <v>10.1</v>
      </c>
      <c r="G137" s="3">
        <f>IF(LEN(VLOOKUP($B137,UEMP!$H:$X,COLUMN()-1,FALSE ))=0,"", VLOOKUP($B137,UEMP!$H:$X,COLUMN()-1,FALSE ))</f>
        <v>9.6</v>
      </c>
      <c r="H137" s="3">
        <f>IF(LEN(VLOOKUP($B137,UEMP!$H:$X,COLUMN()-1,FALSE ))=0,"", VLOOKUP($B137,UEMP!$H:$X,COLUMN()-1,FALSE ))</f>
        <v>8.1</v>
      </c>
      <c r="I137" s="3">
        <f>IF(LEN(VLOOKUP($B137,UEMP!$H:$X,COLUMN()-1,FALSE ))=0,"", VLOOKUP($B137,UEMP!$H:$X,COLUMN()-1,FALSE ))</f>
        <v>8.8000000000000007</v>
      </c>
      <c r="J137" s="3">
        <f>IF(LEN(VLOOKUP($B137,UEMP!$H:$X,COLUMN()-1,FALSE ))=0,"", VLOOKUP($B137,UEMP!$H:$X,COLUMN()-1,FALSE ))</f>
        <v>7.4</v>
      </c>
      <c r="K137" s="3">
        <f>IF(LEN(VLOOKUP($B137,UEMP!$H:$X,COLUMN()-1,FALSE ))=0,"", VLOOKUP($B137,UEMP!$H:$X,COLUMN()-1,FALSE ))</f>
        <v>14.247681236589701</v>
      </c>
      <c r="L137" s="3">
        <f>IF(LEN(VLOOKUP($B137,UEMP!$H:$X,COLUMN()-1,FALSE ))=0,"", VLOOKUP($B137,UEMP!$H:$X,COLUMN()-1,FALSE ))</f>
        <v>15.7</v>
      </c>
      <c r="M137" s="3">
        <f>IF(LEN(VLOOKUP($B137,UEMP!$H:$X,COLUMN()-1,FALSE ))=0,"", VLOOKUP($B137,UEMP!$H:$X,COLUMN()-1,FALSE ))</f>
        <v>8.1487440000000007</v>
      </c>
      <c r="N137" s="3">
        <f>IF(LEN(VLOOKUP($B137,UEMP!$H:$X,COLUMN()-1,FALSE ))=0,"", VLOOKUP($B137,UEMP!$H:$X,COLUMN()-1,FALSE ))</f>
        <v>4.9000000000000004</v>
      </c>
      <c r="O137" s="3">
        <f>IF(LEN(VLOOKUP($B137,UEMP!$H:$X,COLUMN()-1,FALSE ))=0,"", VLOOKUP($B137,UEMP!$H:$X,COLUMN()-1,FALSE ))</f>
        <v>12.2013888888889</v>
      </c>
      <c r="P137" s="3">
        <f>IF(LEN(VLOOKUP($B137,UEMP!$H:$X,COLUMN()-1,FALSE ))=0,"", VLOOKUP($B137,UEMP!$H:$X,COLUMN()-1,FALSE ))</f>
        <v>20.2</v>
      </c>
      <c r="Q137" s="3">
        <f>IF(LEN(VLOOKUP($B137,UEMP!$H:$X,COLUMN()-1,FALSE ))=0,"", VLOOKUP($B137,UEMP!$H:$X,COLUMN()-1,FALSE ))</f>
        <v>8</v>
      </c>
      <c r="R137" s="3">
        <f>IF(LEN(VLOOKUP($B137,UEMP!$H:$X,COLUMN()-1,FALSE ))=0,"", VLOOKUP($B137,UEMP!$H:$X,COLUMN()-1,FALSE ))</f>
        <v>4.4000000000000004</v>
      </c>
      <c r="S137" s="6">
        <f t="shared" si="4"/>
        <v>2010</v>
      </c>
      <c r="T137">
        <f t="shared" si="5"/>
        <v>11</v>
      </c>
    </row>
    <row r="138" spans="2:20" x14ac:dyDescent="0.25">
      <c r="B138" s="5">
        <v>40543</v>
      </c>
      <c r="C138" s="3">
        <f>IF(LEN(VLOOKUP($B138,UEMP!$H:$X,COLUMN()-1,FALSE ))=0,"", VLOOKUP($B138,UEMP!$H:$X,COLUMN()-1,FALSE ))</f>
        <v>6.7948058162543497</v>
      </c>
      <c r="D138" s="3">
        <f>IF(LEN(VLOOKUP($B138,UEMP!$H:$X,COLUMN()-1,FALSE ))=0,"", VLOOKUP($B138,UEMP!$H:$X,COLUMN()-1,FALSE ))</f>
        <v>7.6</v>
      </c>
      <c r="E138" s="3">
        <f>IF(LEN(VLOOKUP($B138,UEMP!$H:$X,COLUMN()-1,FALSE ))=0,"", VLOOKUP($B138,UEMP!$H:$X,COLUMN()-1,FALSE ))</f>
        <v>4.0999999999999996</v>
      </c>
      <c r="F138" s="3">
        <f>IF(LEN(VLOOKUP($B138,UEMP!$H:$X,COLUMN()-1,FALSE ))=0,"", VLOOKUP($B138,UEMP!$H:$X,COLUMN()-1,FALSE ))</f>
        <v>10.1</v>
      </c>
      <c r="G138" s="3">
        <f>IF(LEN(VLOOKUP($B138,UEMP!$H:$X,COLUMN()-1,FALSE ))=0,"", VLOOKUP($B138,UEMP!$H:$X,COLUMN()-1,FALSE ))</f>
        <v>9.6</v>
      </c>
      <c r="H138" s="3">
        <f>IF(LEN(VLOOKUP($B138,UEMP!$H:$X,COLUMN()-1,FALSE ))=0,"", VLOOKUP($B138,UEMP!$H:$X,COLUMN()-1,FALSE ))</f>
        <v>8.1</v>
      </c>
      <c r="I138" s="3">
        <f>IF(LEN(VLOOKUP($B138,UEMP!$H:$X,COLUMN()-1,FALSE ))=0,"", VLOOKUP($B138,UEMP!$H:$X,COLUMN()-1,FALSE ))</f>
        <v>8.8000000000000007</v>
      </c>
      <c r="J138" s="3">
        <f>IF(LEN(VLOOKUP($B138,UEMP!$H:$X,COLUMN()-1,FALSE ))=0,"", VLOOKUP($B138,UEMP!$H:$X,COLUMN()-1,FALSE ))</f>
        <v>7.4</v>
      </c>
      <c r="K138" s="3">
        <f>IF(LEN(VLOOKUP($B138,UEMP!$H:$X,COLUMN()-1,FALSE ))=0,"", VLOOKUP($B138,UEMP!$H:$X,COLUMN()-1,FALSE ))</f>
        <v>14.7112160290029</v>
      </c>
      <c r="L138" s="3">
        <f>IF(LEN(VLOOKUP($B138,UEMP!$H:$X,COLUMN()-1,FALSE ))=0,"", VLOOKUP($B138,UEMP!$H:$X,COLUMN()-1,FALSE ))</f>
        <v>15.8</v>
      </c>
      <c r="M138" s="3">
        <f>IF(LEN(VLOOKUP($B138,UEMP!$H:$X,COLUMN()-1,FALSE ))=0,"", VLOOKUP($B138,UEMP!$H:$X,COLUMN()-1,FALSE ))</f>
        <v>8.0858480000000004</v>
      </c>
      <c r="N138" s="3">
        <f>IF(LEN(VLOOKUP($B138,UEMP!$H:$X,COLUMN()-1,FALSE ))=0,"", VLOOKUP($B138,UEMP!$H:$X,COLUMN()-1,FALSE ))</f>
        <v>5</v>
      </c>
      <c r="O138" s="3">
        <f>IF(LEN(VLOOKUP($B138,UEMP!$H:$X,COLUMN()-1,FALSE ))=0,"", VLOOKUP($B138,UEMP!$H:$X,COLUMN()-1,FALSE ))</f>
        <v>12.0547222222222</v>
      </c>
      <c r="P138" s="3">
        <f>IF(LEN(VLOOKUP($B138,UEMP!$H:$X,COLUMN()-1,FALSE ))=0,"", VLOOKUP($B138,UEMP!$H:$X,COLUMN()-1,FALSE ))</f>
        <v>20.3</v>
      </c>
      <c r="Q138" s="3">
        <f>IF(LEN(VLOOKUP($B138,UEMP!$H:$X,COLUMN()-1,FALSE ))=0,"", VLOOKUP($B138,UEMP!$H:$X,COLUMN()-1,FALSE ))</f>
        <v>8</v>
      </c>
      <c r="R138" s="3">
        <f>IF(LEN(VLOOKUP($B138,UEMP!$H:$X,COLUMN()-1,FALSE ))=0,"", VLOOKUP($B138,UEMP!$H:$X,COLUMN()-1,FALSE ))</f>
        <v>4.4000000000000004</v>
      </c>
      <c r="S138" s="6">
        <f t="shared" si="4"/>
        <v>2010</v>
      </c>
      <c r="T138">
        <f t="shared" si="5"/>
        <v>12</v>
      </c>
    </row>
    <row r="139" spans="2:20" x14ac:dyDescent="0.25">
      <c r="B139" s="5">
        <v>40574</v>
      </c>
      <c r="C139" s="3">
        <f>IF(LEN(VLOOKUP($B139,UEMP!$H:$X,COLUMN()-1,FALSE ))=0,"", VLOOKUP($B139,UEMP!$H:$X,COLUMN()-1,FALSE ))</f>
        <v>6.7767411086565401</v>
      </c>
      <c r="D139" s="3">
        <f>IF(LEN(VLOOKUP($B139,UEMP!$H:$X,COLUMN()-1,FALSE ))=0,"", VLOOKUP($B139,UEMP!$H:$X,COLUMN()-1,FALSE ))</f>
        <v>7.3</v>
      </c>
      <c r="E139" s="3">
        <f>IF(LEN(VLOOKUP($B139,UEMP!$H:$X,COLUMN()-1,FALSE ))=0,"", VLOOKUP($B139,UEMP!$H:$X,COLUMN()-1,FALSE ))</f>
        <v>4.0999999999999996</v>
      </c>
      <c r="F139" s="3">
        <f>IF(LEN(VLOOKUP($B139,UEMP!$H:$X,COLUMN()-1,FALSE ))=0,"", VLOOKUP($B139,UEMP!$H:$X,COLUMN()-1,FALSE ))</f>
        <v>10.1</v>
      </c>
      <c r="G139" s="3">
        <f>IF(LEN(VLOOKUP($B139,UEMP!$H:$X,COLUMN()-1,FALSE ))=0,"", VLOOKUP($B139,UEMP!$H:$X,COLUMN()-1,FALSE ))</f>
        <v>9.5</v>
      </c>
      <c r="H139" s="3">
        <f>IF(LEN(VLOOKUP($B139,UEMP!$H:$X,COLUMN()-1,FALSE ))=0,"", VLOOKUP($B139,UEMP!$H:$X,COLUMN()-1,FALSE ))</f>
        <v>8.1</v>
      </c>
      <c r="I139" s="3">
        <f>IF(LEN(VLOOKUP($B139,UEMP!$H:$X,COLUMN()-1,FALSE ))=0,"", VLOOKUP($B139,UEMP!$H:$X,COLUMN()-1,FALSE ))</f>
        <v>8.8000000000000007</v>
      </c>
      <c r="J139" s="3">
        <f>IF(LEN(VLOOKUP($B139,UEMP!$H:$X,COLUMN()-1,FALSE ))=0,"", VLOOKUP($B139,UEMP!$H:$X,COLUMN()-1,FALSE ))</f>
        <v>7.4</v>
      </c>
      <c r="K139" s="3">
        <f>IF(LEN(VLOOKUP($B139,UEMP!$H:$X,COLUMN()-1,FALSE ))=0,"", VLOOKUP($B139,UEMP!$H:$X,COLUMN()-1,FALSE ))</f>
        <v>15.0460544039871</v>
      </c>
      <c r="L139" s="3">
        <f>IF(LEN(VLOOKUP($B139,UEMP!$H:$X,COLUMN()-1,FALSE ))=0,"", VLOOKUP($B139,UEMP!$H:$X,COLUMN()-1,FALSE ))</f>
        <v>15.4</v>
      </c>
      <c r="M139" s="3">
        <f>IF(LEN(VLOOKUP($B139,UEMP!$H:$X,COLUMN()-1,FALSE ))=0,"", VLOOKUP($B139,UEMP!$H:$X,COLUMN()-1,FALSE ))</f>
        <v>8.0310140000000008</v>
      </c>
      <c r="N139" s="3">
        <f>IF(LEN(VLOOKUP($B139,UEMP!$H:$X,COLUMN()-1,FALSE ))=0,"", VLOOKUP($B139,UEMP!$H:$X,COLUMN()-1,FALSE ))</f>
        <v>4.9000000000000004</v>
      </c>
      <c r="O139" s="3">
        <f>IF(LEN(VLOOKUP($B139,UEMP!$H:$X,COLUMN()-1,FALSE ))=0,"", VLOOKUP($B139,UEMP!$H:$X,COLUMN()-1,FALSE ))</f>
        <v>12.204513888888901</v>
      </c>
      <c r="P139" s="3">
        <f>IF(LEN(VLOOKUP($B139,UEMP!$H:$X,COLUMN()-1,FALSE ))=0,"", VLOOKUP($B139,UEMP!$H:$X,COLUMN()-1,FALSE ))</f>
        <v>20.399999999999999</v>
      </c>
      <c r="Q139" s="3">
        <f>IF(LEN(VLOOKUP($B139,UEMP!$H:$X,COLUMN()-1,FALSE ))=0,"", VLOOKUP($B139,UEMP!$H:$X,COLUMN()-1,FALSE ))</f>
        <v>8</v>
      </c>
      <c r="R139" s="3">
        <f>IF(LEN(VLOOKUP($B139,UEMP!$H:$X,COLUMN()-1,FALSE ))=0,"", VLOOKUP($B139,UEMP!$H:$X,COLUMN()-1,FALSE ))</f>
        <v>4.4000000000000004</v>
      </c>
      <c r="S139" s="6">
        <f t="shared" si="4"/>
        <v>2011</v>
      </c>
      <c r="T139">
        <f t="shared" si="5"/>
        <v>1</v>
      </c>
    </row>
    <row r="140" spans="2:20" x14ac:dyDescent="0.25">
      <c r="B140" s="5">
        <v>40602</v>
      </c>
      <c r="C140" s="3">
        <f>IF(LEN(VLOOKUP($B140,UEMP!$H:$X,COLUMN()-1,FALSE ))=0,"", VLOOKUP($B140,UEMP!$H:$X,COLUMN()-1,FALSE ))</f>
        <v>6.5928065771489903</v>
      </c>
      <c r="D140" s="3">
        <f>IF(LEN(VLOOKUP($B140,UEMP!$H:$X,COLUMN()-1,FALSE ))=0,"", VLOOKUP($B140,UEMP!$H:$X,COLUMN()-1,FALSE ))</f>
        <v>7</v>
      </c>
      <c r="E140" s="3">
        <f>IF(LEN(VLOOKUP($B140,UEMP!$H:$X,COLUMN()-1,FALSE ))=0,"", VLOOKUP($B140,UEMP!$H:$X,COLUMN()-1,FALSE ))</f>
        <v>4.0999999999999996</v>
      </c>
      <c r="F140" s="3">
        <f>IF(LEN(VLOOKUP($B140,UEMP!$H:$X,COLUMN()-1,FALSE ))=0,"", VLOOKUP($B140,UEMP!$H:$X,COLUMN()-1,FALSE ))</f>
        <v>10</v>
      </c>
      <c r="G140" s="3">
        <f>IF(LEN(VLOOKUP($B140,UEMP!$H:$X,COLUMN()-1,FALSE ))=0,"", VLOOKUP($B140,UEMP!$H:$X,COLUMN()-1,FALSE ))</f>
        <v>9.5</v>
      </c>
      <c r="H140" s="3">
        <f>IF(LEN(VLOOKUP($B140,UEMP!$H:$X,COLUMN()-1,FALSE ))=0,"", VLOOKUP($B140,UEMP!$H:$X,COLUMN()-1,FALSE ))</f>
        <v>8.1</v>
      </c>
      <c r="I140" s="3">
        <f>IF(LEN(VLOOKUP($B140,UEMP!$H:$X,COLUMN()-1,FALSE ))=0,"", VLOOKUP($B140,UEMP!$H:$X,COLUMN()-1,FALSE ))</f>
        <v>8.8000000000000007</v>
      </c>
      <c r="J140" s="3">
        <f>IF(LEN(VLOOKUP($B140,UEMP!$H:$X,COLUMN()-1,FALSE ))=0,"", VLOOKUP($B140,UEMP!$H:$X,COLUMN()-1,FALSE ))</f>
        <v>7.3</v>
      </c>
      <c r="K140" s="3">
        <f>IF(LEN(VLOOKUP($B140,UEMP!$H:$X,COLUMN()-1,FALSE ))=0,"", VLOOKUP($B140,UEMP!$H:$X,COLUMN()-1,FALSE ))</f>
        <v>15.4201250384617</v>
      </c>
      <c r="L140" s="3">
        <f>IF(LEN(VLOOKUP($B140,UEMP!$H:$X,COLUMN()-1,FALSE ))=0,"", VLOOKUP($B140,UEMP!$H:$X,COLUMN()-1,FALSE ))</f>
        <v>15.1</v>
      </c>
      <c r="M140" s="3">
        <f>IF(LEN(VLOOKUP($B140,UEMP!$H:$X,COLUMN()-1,FALSE ))=0,"", VLOOKUP($B140,UEMP!$H:$X,COLUMN()-1,FALSE ))</f>
        <v>7.9252560000000001</v>
      </c>
      <c r="N140" s="3">
        <f>IF(LEN(VLOOKUP($B140,UEMP!$H:$X,COLUMN()-1,FALSE ))=0,"", VLOOKUP($B140,UEMP!$H:$X,COLUMN()-1,FALSE ))</f>
        <v>4.9000000000000004</v>
      </c>
      <c r="O140" s="3">
        <f>IF(LEN(VLOOKUP($B140,UEMP!$H:$X,COLUMN()-1,FALSE ))=0,"", VLOOKUP($B140,UEMP!$H:$X,COLUMN()-1,FALSE ))</f>
        <v>12.267847222222199</v>
      </c>
      <c r="P140" s="3">
        <f>IF(LEN(VLOOKUP($B140,UEMP!$H:$X,COLUMN()-1,FALSE ))=0,"", VLOOKUP($B140,UEMP!$H:$X,COLUMN()-1,FALSE ))</f>
        <v>20.5</v>
      </c>
      <c r="Q140" s="3">
        <f>IF(LEN(VLOOKUP($B140,UEMP!$H:$X,COLUMN()-1,FALSE ))=0,"", VLOOKUP($B140,UEMP!$H:$X,COLUMN()-1,FALSE ))</f>
        <v>7.8</v>
      </c>
      <c r="R140" s="3">
        <f>IF(LEN(VLOOKUP($B140,UEMP!$H:$X,COLUMN()-1,FALSE ))=0,"", VLOOKUP($B140,UEMP!$H:$X,COLUMN()-1,FALSE ))</f>
        <v>4.4000000000000004</v>
      </c>
      <c r="S140" s="6">
        <f t="shared" si="4"/>
        <v>2011</v>
      </c>
      <c r="T140">
        <f t="shared" si="5"/>
        <v>2</v>
      </c>
    </row>
    <row r="141" spans="2:20" x14ac:dyDescent="0.25">
      <c r="B141" s="5">
        <v>40633</v>
      </c>
      <c r="C141" s="3">
        <f>IF(LEN(VLOOKUP($B141,UEMP!$H:$X,COLUMN()-1,FALSE ))=0,"", VLOOKUP($B141,UEMP!$H:$X,COLUMN()-1,FALSE ))</f>
        <v>6.5914428263330098</v>
      </c>
      <c r="D141" s="3">
        <f>IF(LEN(VLOOKUP($B141,UEMP!$H:$X,COLUMN()-1,FALSE ))=0,"", VLOOKUP($B141,UEMP!$H:$X,COLUMN()-1,FALSE ))</f>
        <v>6.9</v>
      </c>
      <c r="E141" s="3">
        <f>IF(LEN(VLOOKUP($B141,UEMP!$H:$X,COLUMN()-1,FALSE ))=0,"", VLOOKUP($B141,UEMP!$H:$X,COLUMN()-1,FALSE ))</f>
        <v>4.0999999999999996</v>
      </c>
      <c r="F141" s="3">
        <f>IF(LEN(VLOOKUP($B141,UEMP!$H:$X,COLUMN()-1,FALSE ))=0,"", VLOOKUP($B141,UEMP!$H:$X,COLUMN()-1,FALSE ))</f>
        <v>10</v>
      </c>
      <c r="G141" s="3">
        <f>IF(LEN(VLOOKUP($B141,UEMP!$H:$X,COLUMN()-1,FALSE ))=0,"", VLOOKUP($B141,UEMP!$H:$X,COLUMN()-1,FALSE ))</f>
        <v>9.4</v>
      </c>
      <c r="H141" s="3">
        <f>IF(LEN(VLOOKUP($B141,UEMP!$H:$X,COLUMN()-1,FALSE ))=0,"", VLOOKUP($B141,UEMP!$H:$X,COLUMN()-1,FALSE ))</f>
        <v>8</v>
      </c>
      <c r="I141" s="3">
        <f>IF(LEN(VLOOKUP($B141,UEMP!$H:$X,COLUMN()-1,FALSE ))=0,"", VLOOKUP($B141,UEMP!$H:$X,COLUMN()-1,FALSE ))</f>
        <v>8.7666666666666693</v>
      </c>
      <c r="J141" s="3">
        <f>IF(LEN(VLOOKUP($B141,UEMP!$H:$X,COLUMN()-1,FALSE ))=0,"", VLOOKUP($B141,UEMP!$H:$X,COLUMN()-1,FALSE ))</f>
        <v>7.2</v>
      </c>
      <c r="K141" s="3">
        <f>IF(LEN(VLOOKUP($B141,UEMP!$H:$X,COLUMN()-1,FALSE ))=0,"", VLOOKUP($B141,UEMP!$H:$X,COLUMN()-1,FALSE ))</f>
        <v>16.0489444417796</v>
      </c>
      <c r="L141" s="3">
        <f>IF(LEN(VLOOKUP($B141,UEMP!$H:$X,COLUMN()-1,FALSE ))=0,"", VLOOKUP($B141,UEMP!$H:$X,COLUMN()-1,FALSE ))</f>
        <v>15</v>
      </c>
      <c r="M141" s="3">
        <f>IF(LEN(VLOOKUP($B141,UEMP!$H:$X,COLUMN()-1,FALSE ))=0,"", VLOOKUP($B141,UEMP!$H:$X,COLUMN()-1,FALSE ))</f>
        <v>7.9535119999999999</v>
      </c>
      <c r="N141" s="3">
        <f>IF(LEN(VLOOKUP($B141,UEMP!$H:$X,COLUMN()-1,FALSE ))=0,"", VLOOKUP($B141,UEMP!$H:$X,COLUMN()-1,FALSE ))</f>
        <v>4.8</v>
      </c>
      <c r="O141" s="3">
        <f>IF(LEN(VLOOKUP($B141,UEMP!$H:$X,COLUMN()-1,FALSE ))=0,"", VLOOKUP($B141,UEMP!$H:$X,COLUMN()-1,FALSE ))</f>
        <v>12.4020138888889</v>
      </c>
      <c r="P141" s="3">
        <f>IF(LEN(VLOOKUP($B141,UEMP!$H:$X,COLUMN()-1,FALSE ))=0,"", VLOOKUP($B141,UEMP!$H:$X,COLUMN()-1,FALSE ))</f>
        <v>20.6</v>
      </c>
      <c r="Q141" s="3">
        <f>IF(LEN(VLOOKUP($B141,UEMP!$H:$X,COLUMN()-1,FALSE ))=0,"", VLOOKUP($B141,UEMP!$H:$X,COLUMN()-1,FALSE ))</f>
        <v>7.9</v>
      </c>
      <c r="R141" s="3">
        <f>IF(LEN(VLOOKUP($B141,UEMP!$H:$X,COLUMN()-1,FALSE ))=0,"", VLOOKUP($B141,UEMP!$H:$X,COLUMN()-1,FALSE ))</f>
        <v>4.4000000000000004</v>
      </c>
      <c r="S141" s="6">
        <f t="shared" si="4"/>
        <v>2011</v>
      </c>
      <c r="T141">
        <f t="shared" si="5"/>
        <v>3</v>
      </c>
    </row>
    <row r="142" spans="2:20" x14ac:dyDescent="0.25">
      <c r="B142" s="5">
        <v>40663</v>
      </c>
      <c r="C142" s="3">
        <f>IF(LEN(VLOOKUP($B142,UEMP!$H:$X,COLUMN()-1,FALSE ))=0,"", VLOOKUP($B142,UEMP!$H:$X,COLUMN()-1,FALSE ))</f>
        <v>6.6060848379258097</v>
      </c>
      <c r="D142" s="3">
        <f>IF(LEN(VLOOKUP($B142,UEMP!$H:$X,COLUMN()-1,FALSE ))=0,"", VLOOKUP($B142,UEMP!$H:$X,COLUMN()-1,FALSE ))</f>
        <v>6.8</v>
      </c>
      <c r="E142" s="3">
        <f>IF(LEN(VLOOKUP($B142,UEMP!$H:$X,COLUMN()-1,FALSE ))=0,"", VLOOKUP($B142,UEMP!$H:$X,COLUMN()-1,FALSE ))</f>
        <v>4</v>
      </c>
      <c r="F142" s="3">
        <f>IF(LEN(VLOOKUP($B142,UEMP!$H:$X,COLUMN()-1,FALSE ))=0,"", VLOOKUP($B142,UEMP!$H:$X,COLUMN()-1,FALSE ))</f>
        <v>10</v>
      </c>
      <c r="G142" s="3">
        <f>IF(LEN(VLOOKUP($B142,UEMP!$H:$X,COLUMN()-1,FALSE ))=0,"", VLOOKUP($B142,UEMP!$H:$X,COLUMN()-1,FALSE ))</f>
        <v>9.5</v>
      </c>
      <c r="H142" s="3">
        <f>IF(LEN(VLOOKUP($B142,UEMP!$H:$X,COLUMN()-1,FALSE ))=0,"", VLOOKUP($B142,UEMP!$H:$X,COLUMN()-1,FALSE ))</f>
        <v>7.9</v>
      </c>
      <c r="I142" s="3">
        <f>IF(LEN(VLOOKUP($B142,UEMP!$H:$X,COLUMN()-1,FALSE ))=0,"", VLOOKUP($B142,UEMP!$H:$X,COLUMN()-1,FALSE ))</f>
        <v>8.7333333333333307</v>
      </c>
      <c r="J142" s="3">
        <f>IF(LEN(VLOOKUP($B142,UEMP!$H:$X,COLUMN()-1,FALSE ))=0,"", VLOOKUP($B142,UEMP!$H:$X,COLUMN()-1,FALSE ))</f>
        <v>7.1</v>
      </c>
      <c r="K142" s="3">
        <f>IF(LEN(VLOOKUP($B142,UEMP!$H:$X,COLUMN()-1,FALSE ))=0,"", VLOOKUP($B142,UEMP!$H:$X,COLUMN()-1,FALSE ))</f>
        <v>16.3803487447951</v>
      </c>
      <c r="L142" s="3">
        <f>IF(LEN(VLOOKUP($B142,UEMP!$H:$X,COLUMN()-1,FALSE ))=0,"", VLOOKUP($B142,UEMP!$H:$X,COLUMN()-1,FALSE ))</f>
        <v>15</v>
      </c>
      <c r="M142" s="3">
        <f>IF(LEN(VLOOKUP($B142,UEMP!$H:$X,COLUMN()-1,FALSE ))=0,"", VLOOKUP($B142,UEMP!$H:$X,COLUMN()-1,FALSE ))</f>
        <v>7.8990410000000004</v>
      </c>
      <c r="N142" s="3">
        <f>IF(LEN(VLOOKUP($B142,UEMP!$H:$X,COLUMN()-1,FALSE ))=0,"", VLOOKUP($B142,UEMP!$H:$X,COLUMN()-1,FALSE ))</f>
        <v>4.7</v>
      </c>
      <c r="O142" s="3">
        <f>IF(LEN(VLOOKUP($B142,UEMP!$H:$X,COLUMN()-1,FALSE ))=0,"", VLOOKUP($B142,UEMP!$H:$X,COLUMN()-1,FALSE ))</f>
        <v>12.2936805555556</v>
      </c>
      <c r="P142" s="3">
        <f>IF(LEN(VLOOKUP($B142,UEMP!$H:$X,COLUMN()-1,FALSE ))=0,"", VLOOKUP($B142,UEMP!$H:$X,COLUMN()-1,FALSE ))</f>
        <v>20.6</v>
      </c>
      <c r="Q142" s="3">
        <f>IF(LEN(VLOOKUP($B142,UEMP!$H:$X,COLUMN()-1,FALSE ))=0,"", VLOOKUP($B142,UEMP!$H:$X,COLUMN()-1,FALSE ))</f>
        <v>7.7</v>
      </c>
      <c r="R142" s="3">
        <f>IF(LEN(VLOOKUP($B142,UEMP!$H:$X,COLUMN()-1,FALSE ))=0,"", VLOOKUP($B142,UEMP!$H:$X,COLUMN()-1,FALSE ))</f>
        <v>4.5</v>
      </c>
      <c r="S142" s="6">
        <f t="shared" si="4"/>
        <v>2011</v>
      </c>
      <c r="T142">
        <f t="shared" si="5"/>
        <v>4</v>
      </c>
    </row>
    <row r="143" spans="2:20" x14ac:dyDescent="0.25">
      <c r="B143" s="5">
        <v>40694</v>
      </c>
      <c r="C143" s="3">
        <f>IF(LEN(VLOOKUP($B143,UEMP!$H:$X,COLUMN()-1,FALSE ))=0,"", VLOOKUP($B143,UEMP!$H:$X,COLUMN()-1,FALSE ))</f>
        <v>6.72990426449834</v>
      </c>
      <c r="D143" s="3">
        <f>IF(LEN(VLOOKUP($B143,UEMP!$H:$X,COLUMN()-1,FALSE ))=0,"", VLOOKUP($B143,UEMP!$H:$X,COLUMN()-1,FALSE ))</f>
        <v>6.9</v>
      </c>
      <c r="E143" s="3">
        <f>IF(LEN(VLOOKUP($B143,UEMP!$H:$X,COLUMN()-1,FALSE ))=0,"", VLOOKUP($B143,UEMP!$H:$X,COLUMN()-1,FALSE ))</f>
        <v>4</v>
      </c>
      <c r="F143" s="3">
        <f>IF(LEN(VLOOKUP($B143,UEMP!$H:$X,COLUMN()-1,FALSE ))=0,"", VLOOKUP($B143,UEMP!$H:$X,COLUMN()-1,FALSE ))</f>
        <v>10</v>
      </c>
      <c r="G143" s="3">
        <f>IF(LEN(VLOOKUP($B143,UEMP!$H:$X,COLUMN()-1,FALSE ))=0,"", VLOOKUP($B143,UEMP!$H:$X,COLUMN()-1,FALSE ))</f>
        <v>9.5</v>
      </c>
      <c r="H143" s="3">
        <f>IF(LEN(VLOOKUP($B143,UEMP!$H:$X,COLUMN()-1,FALSE ))=0,"", VLOOKUP($B143,UEMP!$H:$X,COLUMN()-1,FALSE ))</f>
        <v>7.8</v>
      </c>
      <c r="I143" s="3">
        <f>IF(LEN(VLOOKUP($B143,UEMP!$H:$X,COLUMN()-1,FALSE ))=0,"", VLOOKUP($B143,UEMP!$H:$X,COLUMN()-1,FALSE ))</f>
        <v>8.6999999999999993</v>
      </c>
      <c r="J143" s="3">
        <f>IF(LEN(VLOOKUP($B143,UEMP!$H:$X,COLUMN()-1,FALSE ))=0,"", VLOOKUP($B143,UEMP!$H:$X,COLUMN()-1,FALSE ))</f>
        <v>7.1</v>
      </c>
      <c r="K143" s="3">
        <f>IF(LEN(VLOOKUP($B143,UEMP!$H:$X,COLUMN()-1,FALSE ))=0,"", VLOOKUP($B143,UEMP!$H:$X,COLUMN()-1,FALSE ))</f>
        <v>16.971665403485598</v>
      </c>
      <c r="L143" s="3">
        <f>IF(LEN(VLOOKUP($B143,UEMP!$H:$X,COLUMN()-1,FALSE ))=0,"", VLOOKUP($B143,UEMP!$H:$X,COLUMN()-1,FALSE ))</f>
        <v>15</v>
      </c>
      <c r="M143" s="3">
        <f>IF(LEN(VLOOKUP($B143,UEMP!$H:$X,COLUMN()-1,FALSE ))=0,"", VLOOKUP($B143,UEMP!$H:$X,COLUMN()-1,FALSE ))</f>
        <v>8.0532210000000006</v>
      </c>
      <c r="N143" s="3">
        <f>IF(LEN(VLOOKUP($B143,UEMP!$H:$X,COLUMN()-1,FALSE ))=0,"", VLOOKUP($B143,UEMP!$H:$X,COLUMN()-1,FALSE ))</f>
        <v>4.8</v>
      </c>
      <c r="O143" s="3">
        <f>IF(LEN(VLOOKUP($B143,UEMP!$H:$X,COLUMN()-1,FALSE ))=0,"", VLOOKUP($B143,UEMP!$H:$X,COLUMN()-1,FALSE ))</f>
        <v>12.503680555555601</v>
      </c>
      <c r="P143" s="3">
        <f>IF(LEN(VLOOKUP($B143,UEMP!$H:$X,COLUMN()-1,FALSE ))=0,"", VLOOKUP($B143,UEMP!$H:$X,COLUMN()-1,FALSE ))</f>
        <v>20.7</v>
      </c>
      <c r="Q143" s="3">
        <f>IF(LEN(VLOOKUP($B143,UEMP!$H:$X,COLUMN()-1,FALSE ))=0,"", VLOOKUP($B143,UEMP!$H:$X,COLUMN()-1,FALSE ))</f>
        <v>7.8</v>
      </c>
      <c r="R143" s="3">
        <f>IF(LEN(VLOOKUP($B143,UEMP!$H:$X,COLUMN()-1,FALSE ))=0,"", VLOOKUP($B143,UEMP!$H:$X,COLUMN()-1,FALSE ))</f>
        <v>4.5</v>
      </c>
      <c r="S143" s="6">
        <f t="shared" si="4"/>
        <v>2011</v>
      </c>
      <c r="T143">
        <f t="shared" si="5"/>
        <v>5</v>
      </c>
    </row>
    <row r="144" spans="2:20" x14ac:dyDescent="0.25">
      <c r="B144" s="5">
        <v>40724</v>
      </c>
      <c r="C144" s="3">
        <f>IF(LEN(VLOOKUP($B144,UEMP!$H:$X,COLUMN()-1,FALSE ))=0,"", VLOOKUP($B144,UEMP!$H:$X,COLUMN()-1,FALSE ))</f>
        <v>6.70447482118972</v>
      </c>
      <c r="D144" s="3">
        <f>IF(LEN(VLOOKUP($B144,UEMP!$H:$X,COLUMN()-1,FALSE ))=0,"", VLOOKUP($B144,UEMP!$H:$X,COLUMN()-1,FALSE ))</f>
        <v>7</v>
      </c>
      <c r="E144" s="3">
        <f>IF(LEN(VLOOKUP($B144,UEMP!$H:$X,COLUMN()-1,FALSE ))=0,"", VLOOKUP($B144,UEMP!$H:$X,COLUMN()-1,FALSE ))</f>
        <v>4.0999999999999996</v>
      </c>
      <c r="F144" s="3">
        <f>IF(LEN(VLOOKUP($B144,UEMP!$H:$X,COLUMN()-1,FALSE ))=0,"", VLOOKUP($B144,UEMP!$H:$X,COLUMN()-1,FALSE ))</f>
        <v>10</v>
      </c>
      <c r="G144" s="3">
        <f>IF(LEN(VLOOKUP($B144,UEMP!$H:$X,COLUMN()-1,FALSE ))=0,"", VLOOKUP($B144,UEMP!$H:$X,COLUMN()-1,FALSE ))</f>
        <v>9.5</v>
      </c>
      <c r="H144" s="3">
        <f>IF(LEN(VLOOKUP($B144,UEMP!$H:$X,COLUMN()-1,FALSE ))=0,"", VLOOKUP($B144,UEMP!$H:$X,COLUMN()-1,FALSE ))</f>
        <v>7.8</v>
      </c>
      <c r="I144" s="3">
        <f>IF(LEN(VLOOKUP($B144,UEMP!$H:$X,COLUMN()-1,FALSE ))=0,"", VLOOKUP($B144,UEMP!$H:$X,COLUMN()-1,FALSE ))</f>
        <v>8.7333333333333307</v>
      </c>
      <c r="J144" s="3">
        <f>IF(LEN(VLOOKUP($B144,UEMP!$H:$X,COLUMN()-1,FALSE ))=0,"", VLOOKUP($B144,UEMP!$H:$X,COLUMN()-1,FALSE ))</f>
        <v>7</v>
      </c>
      <c r="K144" s="3">
        <f>IF(LEN(VLOOKUP($B144,UEMP!$H:$X,COLUMN()-1,FALSE ))=0,"", VLOOKUP($B144,UEMP!$H:$X,COLUMN()-1,FALSE ))</f>
        <v>17.2812156182551</v>
      </c>
      <c r="L144" s="3">
        <f>IF(LEN(VLOOKUP($B144,UEMP!$H:$X,COLUMN()-1,FALSE ))=0,"", VLOOKUP($B144,UEMP!$H:$X,COLUMN()-1,FALSE ))</f>
        <v>15.1</v>
      </c>
      <c r="M144" s="3">
        <f>IF(LEN(VLOOKUP($B144,UEMP!$H:$X,COLUMN()-1,FALSE ))=0,"", VLOOKUP($B144,UEMP!$H:$X,COLUMN()-1,FALSE ))</f>
        <v>8.0519540000000003</v>
      </c>
      <c r="N144" s="3">
        <f>IF(LEN(VLOOKUP($B144,UEMP!$H:$X,COLUMN()-1,FALSE ))=0,"", VLOOKUP($B144,UEMP!$H:$X,COLUMN()-1,FALSE ))</f>
        <v>4.7</v>
      </c>
      <c r="O144" s="3">
        <f>IF(LEN(VLOOKUP($B144,UEMP!$H:$X,COLUMN()-1,FALSE ))=0,"", VLOOKUP($B144,UEMP!$H:$X,COLUMN()-1,FALSE ))</f>
        <v>12.3870138888889</v>
      </c>
      <c r="P144" s="3">
        <f>IF(LEN(VLOOKUP($B144,UEMP!$H:$X,COLUMN()-1,FALSE ))=0,"", VLOOKUP($B144,UEMP!$H:$X,COLUMN()-1,FALSE ))</f>
        <v>21</v>
      </c>
      <c r="Q144" s="3">
        <f>IF(LEN(VLOOKUP($B144,UEMP!$H:$X,COLUMN()-1,FALSE ))=0,"", VLOOKUP($B144,UEMP!$H:$X,COLUMN()-1,FALSE ))</f>
        <v>7.9</v>
      </c>
      <c r="R144" s="3">
        <f>IF(LEN(VLOOKUP($B144,UEMP!$H:$X,COLUMN()-1,FALSE ))=0,"", VLOOKUP($B144,UEMP!$H:$X,COLUMN()-1,FALSE ))</f>
        <v>4.5999999999999996</v>
      </c>
      <c r="S144" s="6">
        <f t="shared" si="4"/>
        <v>2011</v>
      </c>
      <c r="T144">
        <f t="shared" si="5"/>
        <v>6</v>
      </c>
    </row>
    <row r="145" spans="2:20" x14ac:dyDescent="0.25">
      <c r="B145" s="5">
        <v>40755</v>
      </c>
      <c r="C145" s="3">
        <f>IF(LEN(VLOOKUP($B145,UEMP!$H:$X,COLUMN()-1,FALSE ))=0,"", VLOOKUP($B145,UEMP!$H:$X,COLUMN()-1,FALSE ))</f>
        <v>6.7671070892564904</v>
      </c>
      <c r="D145" s="3">
        <f>IF(LEN(VLOOKUP($B145,UEMP!$H:$X,COLUMN()-1,FALSE ))=0,"", VLOOKUP($B145,UEMP!$H:$X,COLUMN()-1,FALSE ))</f>
        <v>7.5</v>
      </c>
      <c r="E145" s="3">
        <f>IF(LEN(VLOOKUP($B145,UEMP!$H:$X,COLUMN()-1,FALSE ))=0,"", VLOOKUP($B145,UEMP!$H:$X,COLUMN()-1,FALSE ))</f>
        <v>4</v>
      </c>
      <c r="F145" s="3">
        <f>IF(LEN(VLOOKUP($B145,UEMP!$H:$X,COLUMN()-1,FALSE ))=0,"", VLOOKUP($B145,UEMP!$H:$X,COLUMN()-1,FALSE ))</f>
        <v>10.199999999999999</v>
      </c>
      <c r="G145" s="3">
        <f>IF(LEN(VLOOKUP($B145,UEMP!$H:$X,COLUMN()-1,FALSE ))=0,"", VLOOKUP($B145,UEMP!$H:$X,COLUMN()-1,FALSE ))</f>
        <v>9.6</v>
      </c>
      <c r="H145" s="3">
        <f>IF(LEN(VLOOKUP($B145,UEMP!$H:$X,COLUMN()-1,FALSE ))=0,"", VLOOKUP($B145,UEMP!$H:$X,COLUMN()-1,FALSE ))</f>
        <v>7.8</v>
      </c>
      <c r="I145" s="3">
        <f>IF(LEN(VLOOKUP($B145,UEMP!$H:$X,COLUMN()-1,FALSE ))=0,"", VLOOKUP($B145,UEMP!$H:$X,COLUMN()-1,FALSE ))</f>
        <v>8.7666666666666693</v>
      </c>
      <c r="J145" s="3">
        <f>IF(LEN(VLOOKUP($B145,UEMP!$H:$X,COLUMN()-1,FALSE ))=0,"", VLOOKUP($B145,UEMP!$H:$X,COLUMN()-1,FALSE ))</f>
        <v>7</v>
      </c>
      <c r="K145" s="3">
        <f>IF(LEN(VLOOKUP($B145,UEMP!$H:$X,COLUMN()-1,FALSE ))=0,"", VLOOKUP($B145,UEMP!$H:$X,COLUMN()-1,FALSE ))</f>
        <v>17.826544603187202</v>
      </c>
      <c r="L145" s="3">
        <f>IF(LEN(VLOOKUP($B145,UEMP!$H:$X,COLUMN()-1,FALSE ))=0,"", VLOOKUP($B145,UEMP!$H:$X,COLUMN()-1,FALSE ))</f>
        <v>15.5</v>
      </c>
      <c r="M145" s="3">
        <f>IF(LEN(VLOOKUP($B145,UEMP!$H:$X,COLUMN()-1,FALSE ))=0,"", VLOOKUP($B145,UEMP!$H:$X,COLUMN()-1,FALSE ))</f>
        <v>8.3214369999999995</v>
      </c>
      <c r="N145" s="3">
        <f>IF(LEN(VLOOKUP($B145,UEMP!$H:$X,COLUMN()-1,FALSE ))=0,"", VLOOKUP($B145,UEMP!$H:$X,COLUMN()-1,FALSE ))</f>
        <v>4.9000000000000004</v>
      </c>
      <c r="O145" s="3">
        <f>IF(LEN(VLOOKUP($B145,UEMP!$H:$X,COLUMN()-1,FALSE ))=0,"", VLOOKUP($B145,UEMP!$H:$X,COLUMN()-1,FALSE ))</f>
        <v>12.462013888888899</v>
      </c>
      <c r="P145" s="3">
        <f>IF(LEN(VLOOKUP($B145,UEMP!$H:$X,COLUMN()-1,FALSE ))=0,"", VLOOKUP($B145,UEMP!$H:$X,COLUMN()-1,FALSE ))</f>
        <v>21.4</v>
      </c>
      <c r="Q145" s="3">
        <f>IF(LEN(VLOOKUP($B145,UEMP!$H:$X,COLUMN()-1,FALSE ))=0,"", VLOOKUP($B145,UEMP!$H:$X,COLUMN()-1,FALSE ))</f>
        <v>7.7</v>
      </c>
      <c r="R145" s="3">
        <f>IF(LEN(VLOOKUP($B145,UEMP!$H:$X,COLUMN()-1,FALSE ))=0,"", VLOOKUP($B145,UEMP!$H:$X,COLUMN()-1,FALSE ))</f>
        <v>4.7</v>
      </c>
      <c r="S145" s="6">
        <f t="shared" si="4"/>
        <v>2011</v>
      </c>
      <c r="T145">
        <f t="shared" si="5"/>
        <v>7</v>
      </c>
    </row>
    <row r="146" spans="2:20" x14ac:dyDescent="0.25">
      <c r="B146" s="5">
        <v>40786</v>
      </c>
      <c r="C146" s="3">
        <f>IF(LEN(VLOOKUP($B146,UEMP!$H:$X,COLUMN()-1,FALSE ))=0,"", VLOOKUP($B146,UEMP!$H:$X,COLUMN()-1,FALSE ))</f>
        <v>6.7517262545233399</v>
      </c>
      <c r="D146" s="3">
        <f>IF(LEN(VLOOKUP($B146,UEMP!$H:$X,COLUMN()-1,FALSE ))=0,"", VLOOKUP($B146,UEMP!$H:$X,COLUMN()-1,FALSE ))</f>
        <v>7.6</v>
      </c>
      <c r="E146" s="3">
        <f>IF(LEN(VLOOKUP($B146,UEMP!$H:$X,COLUMN()-1,FALSE ))=0,"", VLOOKUP($B146,UEMP!$H:$X,COLUMN()-1,FALSE ))</f>
        <v>4.0999999999999996</v>
      </c>
      <c r="F146" s="3">
        <f>IF(LEN(VLOOKUP($B146,UEMP!$H:$X,COLUMN()-1,FALSE ))=0,"", VLOOKUP($B146,UEMP!$H:$X,COLUMN()-1,FALSE ))</f>
        <v>10.199999999999999</v>
      </c>
      <c r="G146" s="3">
        <f>IF(LEN(VLOOKUP($B146,UEMP!$H:$X,COLUMN()-1,FALSE ))=0,"", VLOOKUP($B146,UEMP!$H:$X,COLUMN()-1,FALSE ))</f>
        <v>9.6999999999999993</v>
      </c>
      <c r="H146" s="3">
        <f>IF(LEN(VLOOKUP($B146,UEMP!$H:$X,COLUMN()-1,FALSE ))=0,"", VLOOKUP($B146,UEMP!$H:$X,COLUMN()-1,FALSE ))</f>
        <v>7.7</v>
      </c>
      <c r="I146" s="3">
        <f>IF(LEN(VLOOKUP($B146,UEMP!$H:$X,COLUMN()-1,FALSE ))=0,"", VLOOKUP($B146,UEMP!$H:$X,COLUMN()-1,FALSE ))</f>
        <v>8.8000000000000007</v>
      </c>
      <c r="J146" s="3">
        <f>IF(LEN(VLOOKUP($B146,UEMP!$H:$X,COLUMN()-1,FALSE ))=0,"", VLOOKUP($B146,UEMP!$H:$X,COLUMN()-1,FALSE ))</f>
        <v>7</v>
      </c>
      <c r="K146" s="3">
        <f>IF(LEN(VLOOKUP($B146,UEMP!$H:$X,COLUMN()-1,FALSE ))=0,"", VLOOKUP($B146,UEMP!$H:$X,COLUMN()-1,FALSE ))</f>
        <v>18.666174810775299</v>
      </c>
      <c r="L146" s="3">
        <f>IF(LEN(VLOOKUP($B146,UEMP!$H:$X,COLUMN()-1,FALSE ))=0,"", VLOOKUP($B146,UEMP!$H:$X,COLUMN()-1,FALSE ))</f>
        <v>15.7</v>
      </c>
      <c r="M146" s="3">
        <f>IF(LEN(VLOOKUP($B146,UEMP!$H:$X,COLUMN()-1,FALSE ))=0,"", VLOOKUP($B146,UEMP!$H:$X,COLUMN()-1,FALSE ))</f>
        <v>8.3925979999999996</v>
      </c>
      <c r="N146" s="3">
        <f>IF(LEN(VLOOKUP($B146,UEMP!$H:$X,COLUMN()-1,FALSE ))=0,"", VLOOKUP($B146,UEMP!$H:$X,COLUMN()-1,FALSE ))</f>
        <v>4.9000000000000004</v>
      </c>
      <c r="O146" s="3">
        <f>IF(LEN(VLOOKUP($B146,UEMP!$H:$X,COLUMN()-1,FALSE ))=0,"", VLOOKUP($B146,UEMP!$H:$X,COLUMN()-1,FALSE ))</f>
        <v>12.812013888888901</v>
      </c>
      <c r="P146" s="3">
        <f>IF(LEN(VLOOKUP($B146,UEMP!$H:$X,COLUMN()-1,FALSE ))=0,"", VLOOKUP($B146,UEMP!$H:$X,COLUMN()-1,FALSE ))</f>
        <v>21.8</v>
      </c>
      <c r="Q146" s="3">
        <f>IF(LEN(VLOOKUP($B146,UEMP!$H:$X,COLUMN()-1,FALSE ))=0,"", VLOOKUP($B146,UEMP!$H:$X,COLUMN()-1,FALSE ))</f>
        <v>7.7</v>
      </c>
      <c r="R146" s="3">
        <f>IF(LEN(VLOOKUP($B146,UEMP!$H:$X,COLUMN()-1,FALSE ))=0,"", VLOOKUP($B146,UEMP!$H:$X,COLUMN()-1,FALSE ))</f>
        <v>4.8</v>
      </c>
      <c r="S146" s="6">
        <f t="shared" si="4"/>
        <v>2011</v>
      </c>
      <c r="T146">
        <f t="shared" si="5"/>
        <v>8</v>
      </c>
    </row>
    <row r="147" spans="2:20" x14ac:dyDescent="0.25">
      <c r="B147" s="5">
        <v>40816</v>
      </c>
      <c r="C147" s="3">
        <f>IF(LEN(VLOOKUP($B147,UEMP!$H:$X,COLUMN()-1,FALSE ))=0,"", VLOOKUP($B147,UEMP!$H:$X,COLUMN()-1,FALSE ))</f>
        <v>6.7906233920941501</v>
      </c>
      <c r="D147" s="3">
        <f>IF(LEN(VLOOKUP($B147,UEMP!$H:$X,COLUMN()-1,FALSE ))=0,"", VLOOKUP($B147,UEMP!$H:$X,COLUMN()-1,FALSE ))</f>
        <v>7.5</v>
      </c>
      <c r="E147" s="3">
        <f>IF(LEN(VLOOKUP($B147,UEMP!$H:$X,COLUMN()-1,FALSE ))=0,"", VLOOKUP($B147,UEMP!$H:$X,COLUMN()-1,FALSE ))</f>
        <v>4</v>
      </c>
      <c r="F147" s="3">
        <f>IF(LEN(VLOOKUP($B147,UEMP!$H:$X,COLUMN()-1,FALSE ))=0,"", VLOOKUP($B147,UEMP!$H:$X,COLUMN()-1,FALSE ))</f>
        <v>10.4</v>
      </c>
      <c r="G147" s="3">
        <f>IF(LEN(VLOOKUP($B147,UEMP!$H:$X,COLUMN()-1,FALSE ))=0,"", VLOOKUP($B147,UEMP!$H:$X,COLUMN()-1,FALSE ))</f>
        <v>9.8000000000000007</v>
      </c>
      <c r="H147" s="3">
        <f>IF(LEN(VLOOKUP($B147,UEMP!$H:$X,COLUMN()-1,FALSE ))=0,"", VLOOKUP($B147,UEMP!$H:$X,COLUMN()-1,FALSE ))</f>
        <v>7.6</v>
      </c>
      <c r="I147" s="3">
        <f>IF(LEN(VLOOKUP($B147,UEMP!$H:$X,COLUMN()-1,FALSE ))=0,"", VLOOKUP($B147,UEMP!$H:$X,COLUMN()-1,FALSE ))</f>
        <v>8.8666666666666707</v>
      </c>
      <c r="J147" s="3">
        <f>IF(LEN(VLOOKUP($B147,UEMP!$H:$X,COLUMN()-1,FALSE ))=0,"", VLOOKUP($B147,UEMP!$H:$X,COLUMN()-1,FALSE ))</f>
        <v>6.9</v>
      </c>
      <c r="K147" s="3">
        <f>IF(LEN(VLOOKUP($B147,UEMP!$H:$X,COLUMN()-1,FALSE ))=0,"", VLOOKUP($B147,UEMP!$H:$X,COLUMN()-1,FALSE ))</f>
        <v>19.134987449885202</v>
      </c>
      <c r="L147" s="3">
        <f>IF(LEN(VLOOKUP($B147,UEMP!$H:$X,COLUMN()-1,FALSE ))=0,"", VLOOKUP($B147,UEMP!$H:$X,COLUMN()-1,FALSE ))</f>
        <v>15.7</v>
      </c>
      <c r="M147" s="3">
        <f>IF(LEN(VLOOKUP($B147,UEMP!$H:$X,COLUMN()-1,FALSE ))=0,"", VLOOKUP($B147,UEMP!$H:$X,COLUMN()-1,FALSE ))</f>
        <v>8.755611</v>
      </c>
      <c r="N147" s="3">
        <f>IF(LEN(VLOOKUP($B147,UEMP!$H:$X,COLUMN()-1,FALSE ))=0,"", VLOOKUP($B147,UEMP!$H:$X,COLUMN()-1,FALSE ))</f>
        <v>5.0999999999999996</v>
      </c>
      <c r="O147" s="3">
        <f>IF(LEN(VLOOKUP($B147,UEMP!$H:$X,COLUMN()-1,FALSE ))=0,"", VLOOKUP($B147,UEMP!$H:$X,COLUMN()-1,FALSE ))</f>
        <v>13.296180555555599</v>
      </c>
      <c r="P147" s="3">
        <f>IF(LEN(VLOOKUP($B147,UEMP!$H:$X,COLUMN()-1,FALSE ))=0,"", VLOOKUP($B147,UEMP!$H:$X,COLUMN()-1,FALSE ))</f>
        <v>22.1</v>
      </c>
      <c r="Q147" s="3">
        <f>IF(LEN(VLOOKUP($B147,UEMP!$H:$X,COLUMN()-1,FALSE ))=0,"", VLOOKUP($B147,UEMP!$H:$X,COLUMN()-1,FALSE ))</f>
        <v>7.5</v>
      </c>
      <c r="R147" s="3">
        <f>IF(LEN(VLOOKUP($B147,UEMP!$H:$X,COLUMN()-1,FALSE ))=0,"", VLOOKUP($B147,UEMP!$H:$X,COLUMN()-1,FALSE ))</f>
        <v>4.8</v>
      </c>
      <c r="S147" s="6">
        <f t="shared" si="4"/>
        <v>2011</v>
      </c>
      <c r="T147">
        <f t="shared" si="5"/>
        <v>9</v>
      </c>
    </row>
    <row r="148" spans="2:20" x14ac:dyDescent="0.25">
      <c r="B148" s="5">
        <v>40847</v>
      </c>
      <c r="C148" s="3">
        <f>IF(LEN(VLOOKUP($B148,UEMP!$H:$X,COLUMN()-1,FALSE ))=0,"", VLOOKUP($B148,UEMP!$H:$X,COLUMN()-1,FALSE ))</f>
        <v>6.8472045747069403</v>
      </c>
      <c r="D148" s="3">
        <f>IF(LEN(VLOOKUP($B148,UEMP!$H:$X,COLUMN()-1,FALSE ))=0,"", VLOOKUP($B148,UEMP!$H:$X,COLUMN()-1,FALSE ))</f>
        <v>7.2</v>
      </c>
      <c r="E148" s="3">
        <f>IF(LEN(VLOOKUP($B148,UEMP!$H:$X,COLUMN()-1,FALSE ))=0,"", VLOOKUP($B148,UEMP!$H:$X,COLUMN()-1,FALSE ))</f>
        <v>4</v>
      </c>
      <c r="F148" s="3">
        <f>IF(LEN(VLOOKUP($B148,UEMP!$H:$X,COLUMN()-1,FALSE ))=0,"", VLOOKUP($B148,UEMP!$H:$X,COLUMN()-1,FALSE ))</f>
        <v>10.5</v>
      </c>
      <c r="G148" s="3">
        <f>IF(LEN(VLOOKUP($B148,UEMP!$H:$X,COLUMN()-1,FALSE ))=0,"", VLOOKUP($B148,UEMP!$H:$X,COLUMN()-1,FALSE ))</f>
        <v>9.9</v>
      </c>
      <c r="H148" s="3">
        <f>IF(LEN(VLOOKUP($B148,UEMP!$H:$X,COLUMN()-1,FALSE ))=0,"", VLOOKUP($B148,UEMP!$H:$X,COLUMN()-1,FALSE ))</f>
        <v>7.6</v>
      </c>
      <c r="I148" s="3">
        <f>IF(LEN(VLOOKUP($B148,UEMP!$H:$X,COLUMN()-1,FALSE ))=0,"", VLOOKUP($B148,UEMP!$H:$X,COLUMN()-1,FALSE ))</f>
        <v>8.93333333333333</v>
      </c>
      <c r="J148" s="3">
        <f>IF(LEN(VLOOKUP($B148,UEMP!$H:$X,COLUMN()-1,FALSE ))=0,"", VLOOKUP($B148,UEMP!$H:$X,COLUMN()-1,FALSE ))</f>
        <v>6.9</v>
      </c>
      <c r="K148" s="3">
        <f>IF(LEN(VLOOKUP($B148,UEMP!$H:$X,COLUMN()-1,FALSE ))=0,"", VLOOKUP($B148,UEMP!$H:$X,COLUMN()-1,FALSE ))</f>
        <v>20.2001782101554</v>
      </c>
      <c r="L148" s="3">
        <f>IF(LEN(VLOOKUP($B148,UEMP!$H:$X,COLUMN()-1,FALSE ))=0,"", VLOOKUP($B148,UEMP!$H:$X,COLUMN()-1,FALSE ))</f>
        <v>15.8</v>
      </c>
      <c r="M148" s="3">
        <f>IF(LEN(VLOOKUP($B148,UEMP!$H:$X,COLUMN()-1,FALSE ))=0,"", VLOOKUP($B148,UEMP!$H:$X,COLUMN()-1,FALSE ))</f>
        <v>8.6924449999999993</v>
      </c>
      <c r="N148" s="3">
        <f>IF(LEN(VLOOKUP($B148,UEMP!$H:$X,COLUMN()-1,FALSE ))=0,"", VLOOKUP($B148,UEMP!$H:$X,COLUMN()-1,FALSE ))</f>
        <v>5.2</v>
      </c>
      <c r="O148" s="3">
        <f>IF(LEN(VLOOKUP($B148,UEMP!$H:$X,COLUMN()-1,FALSE ))=0,"", VLOOKUP($B148,UEMP!$H:$X,COLUMN()-1,FALSE ))</f>
        <v>13.5720138888889</v>
      </c>
      <c r="P148" s="3">
        <f>IF(LEN(VLOOKUP($B148,UEMP!$H:$X,COLUMN()-1,FALSE ))=0,"", VLOOKUP($B148,UEMP!$H:$X,COLUMN()-1,FALSE ))</f>
        <v>22.4</v>
      </c>
      <c r="Q148" s="3">
        <f>IF(LEN(VLOOKUP($B148,UEMP!$H:$X,COLUMN()-1,FALSE ))=0,"", VLOOKUP($B148,UEMP!$H:$X,COLUMN()-1,FALSE ))</f>
        <v>7.8</v>
      </c>
      <c r="R148" s="3">
        <f>IF(LEN(VLOOKUP($B148,UEMP!$H:$X,COLUMN()-1,FALSE ))=0,"", VLOOKUP($B148,UEMP!$H:$X,COLUMN()-1,FALSE ))</f>
        <v>4.8</v>
      </c>
      <c r="S148" s="6">
        <f t="shared" si="4"/>
        <v>2011</v>
      </c>
      <c r="T148">
        <f t="shared" si="5"/>
        <v>10</v>
      </c>
    </row>
    <row r="149" spans="2:20" x14ac:dyDescent="0.25">
      <c r="B149" s="5">
        <v>40877</v>
      </c>
      <c r="C149" s="3">
        <f>IF(LEN(VLOOKUP($B149,UEMP!$H:$X,COLUMN()-1,FALSE ))=0,"", VLOOKUP($B149,UEMP!$H:$X,COLUMN()-1,FALSE ))</f>
        <v>6.8555531387846704</v>
      </c>
      <c r="D149" s="3">
        <f>IF(LEN(VLOOKUP($B149,UEMP!$H:$X,COLUMN()-1,FALSE ))=0,"", VLOOKUP($B149,UEMP!$H:$X,COLUMN()-1,FALSE ))</f>
        <v>7.1</v>
      </c>
      <c r="E149" s="3">
        <f>IF(LEN(VLOOKUP($B149,UEMP!$H:$X,COLUMN()-1,FALSE ))=0,"", VLOOKUP($B149,UEMP!$H:$X,COLUMN()-1,FALSE ))</f>
        <v>4</v>
      </c>
      <c r="F149" s="3">
        <f>IF(LEN(VLOOKUP($B149,UEMP!$H:$X,COLUMN()-1,FALSE ))=0,"", VLOOKUP($B149,UEMP!$H:$X,COLUMN()-1,FALSE ))</f>
        <v>10.6</v>
      </c>
      <c r="G149" s="3">
        <f>IF(LEN(VLOOKUP($B149,UEMP!$H:$X,COLUMN()-1,FALSE ))=0,"", VLOOKUP($B149,UEMP!$H:$X,COLUMN()-1,FALSE ))</f>
        <v>10</v>
      </c>
      <c r="H149" s="3">
        <f>IF(LEN(VLOOKUP($B149,UEMP!$H:$X,COLUMN()-1,FALSE ))=0,"", VLOOKUP($B149,UEMP!$H:$X,COLUMN()-1,FALSE ))</f>
        <v>7.5</v>
      </c>
      <c r="I149" s="3">
        <f>IF(LEN(VLOOKUP($B149,UEMP!$H:$X,COLUMN()-1,FALSE ))=0,"", VLOOKUP($B149,UEMP!$H:$X,COLUMN()-1,FALSE ))</f>
        <v>9</v>
      </c>
      <c r="J149" s="3">
        <f>IF(LEN(VLOOKUP($B149,UEMP!$H:$X,COLUMN()-1,FALSE ))=0,"", VLOOKUP($B149,UEMP!$H:$X,COLUMN()-1,FALSE ))</f>
        <v>6.8</v>
      </c>
      <c r="K149" s="3">
        <f>IF(LEN(VLOOKUP($B149,UEMP!$H:$X,COLUMN()-1,FALSE ))=0,"", VLOOKUP($B149,UEMP!$H:$X,COLUMN()-1,FALSE ))</f>
        <v>20.5573554915931</v>
      </c>
      <c r="L149" s="3">
        <f>IF(LEN(VLOOKUP($B149,UEMP!$H:$X,COLUMN()-1,FALSE ))=0,"", VLOOKUP($B149,UEMP!$H:$X,COLUMN()-1,FALSE ))</f>
        <v>15.9</v>
      </c>
      <c r="M149" s="3">
        <f>IF(LEN(VLOOKUP($B149,UEMP!$H:$X,COLUMN()-1,FALSE ))=0,"", VLOOKUP($B149,UEMP!$H:$X,COLUMN()-1,FALSE ))</f>
        <v>9.2143320000000006</v>
      </c>
      <c r="N149" s="3">
        <f>IF(LEN(VLOOKUP($B149,UEMP!$H:$X,COLUMN()-1,FALSE ))=0,"", VLOOKUP($B149,UEMP!$H:$X,COLUMN()-1,FALSE ))</f>
        <v>5.4</v>
      </c>
      <c r="O149" s="3">
        <f>IF(LEN(VLOOKUP($B149,UEMP!$H:$X,COLUMN()-1,FALSE ))=0,"", VLOOKUP($B149,UEMP!$H:$X,COLUMN()-1,FALSE ))</f>
        <v>13.999513888888901</v>
      </c>
      <c r="P149" s="3">
        <f>IF(LEN(VLOOKUP($B149,UEMP!$H:$X,COLUMN()-1,FALSE ))=0,"", VLOOKUP($B149,UEMP!$H:$X,COLUMN()-1,FALSE ))</f>
        <v>22.6</v>
      </c>
      <c r="Q149" s="3">
        <f>IF(LEN(VLOOKUP($B149,UEMP!$H:$X,COLUMN()-1,FALSE ))=0,"", VLOOKUP($B149,UEMP!$H:$X,COLUMN()-1,FALSE ))</f>
        <v>7.7</v>
      </c>
      <c r="R149" s="3">
        <f>IF(LEN(VLOOKUP($B149,UEMP!$H:$X,COLUMN()-1,FALSE ))=0,"", VLOOKUP($B149,UEMP!$H:$X,COLUMN()-1,FALSE ))</f>
        <v>4.8</v>
      </c>
      <c r="S149" s="6">
        <f t="shared" si="4"/>
        <v>2011</v>
      </c>
      <c r="T149">
        <f t="shared" si="5"/>
        <v>11</v>
      </c>
    </row>
    <row r="150" spans="2:20" x14ac:dyDescent="0.25">
      <c r="B150" s="5">
        <v>40908</v>
      </c>
      <c r="C150" s="3">
        <f>IF(LEN(VLOOKUP($B150,UEMP!$H:$X,COLUMN()-1,FALSE ))=0,"", VLOOKUP($B150,UEMP!$H:$X,COLUMN()-1,FALSE ))</f>
        <v>6.7715317224429201</v>
      </c>
      <c r="D150" s="3">
        <f>IF(LEN(VLOOKUP($B150,UEMP!$H:$X,COLUMN()-1,FALSE ))=0,"", VLOOKUP($B150,UEMP!$H:$X,COLUMN()-1,FALSE ))</f>
        <v>7</v>
      </c>
      <c r="E150" s="3">
        <f>IF(LEN(VLOOKUP($B150,UEMP!$H:$X,COLUMN()-1,FALSE ))=0,"", VLOOKUP($B150,UEMP!$H:$X,COLUMN()-1,FALSE ))</f>
        <v>4</v>
      </c>
      <c r="F150" s="3">
        <f>IF(LEN(VLOOKUP($B150,UEMP!$H:$X,COLUMN()-1,FALSE ))=0,"", VLOOKUP($B150,UEMP!$H:$X,COLUMN()-1,FALSE ))</f>
        <v>10.7</v>
      </c>
      <c r="G150" s="3">
        <f>IF(LEN(VLOOKUP($B150,UEMP!$H:$X,COLUMN()-1,FALSE ))=0,"", VLOOKUP($B150,UEMP!$H:$X,COLUMN()-1,FALSE ))</f>
        <v>10.1</v>
      </c>
      <c r="H150" s="3">
        <f>IF(LEN(VLOOKUP($B150,UEMP!$H:$X,COLUMN()-1,FALSE ))=0,"", VLOOKUP($B150,UEMP!$H:$X,COLUMN()-1,FALSE ))</f>
        <v>7.5</v>
      </c>
      <c r="I150" s="3">
        <f>IF(LEN(VLOOKUP($B150,UEMP!$H:$X,COLUMN()-1,FALSE ))=0,"", VLOOKUP($B150,UEMP!$H:$X,COLUMN()-1,FALSE ))</f>
        <v>9.0333333333333297</v>
      </c>
      <c r="J150" s="3">
        <f>IF(LEN(VLOOKUP($B150,UEMP!$H:$X,COLUMN()-1,FALSE ))=0,"", VLOOKUP($B150,UEMP!$H:$X,COLUMN()-1,FALSE ))</f>
        <v>6.8</v>
      </c>
      <c r="K150" s="3">
        <f>IF(LEN(VLOOKUP($B150,UEMP!$H:$X,COLUMN()-1,FALSE ))=0,"", VLOOKUP($B150,UEMP!$H:$X,COLUMN()-1,FALSE ))</f>
        <v>21.229970297487998</v>
      </c>
      <c r="L150" s="3">
        <f>IF(LEN(VLOOKUP($B150,UEMP!$H:$X,COLUMN()-1,FALSE ))=0,"", VLOOKUP($B150,UEMP!$H:$X,COLUMN()-1,FALSE ))</f>
        <v>15.9</v>
      </c>
      <c r="M150" s="3">
        <f>IF(LEN(VLOOKUP($B150,UEMP!$H:$X,COLUMN()-1,FALSE ))=0,"", VLOOKUP($B150,UEMP!$H:$X,COLUMN()-1,FALSE ))</f>
        <v>9.521217</v>
      </c>
      <c r="N150" s="3">
        <f>IF(LEN(VLOOKUP($B150,UEMP!$H:$X,COLUMN()-1,FALSE ))=0,"", VLOOKUP($B150,UEMP!$H:$X,COLUMN()-1,FALSE ))</f>
        <v>5.4</v>
      </c>
      <c r="O150" s="3">
        <f>IF(LEN(VLOOKUP($B150,UEMP!$H:$X,COLUMN()-1,FALSE ))=0,"", VLOOKUP($B150,UEMP!$H:$X,COLUMN()-1,FALSE ))</f>
        <v>14.399513888888899</v>
      </c>
      <c r="P150" s="3">
        <f>IF(LEN(VLOOKUP($B150,UEMP!$H:$X,COLUMN()-1,FALSE ))=0,"", VLOOKUP($B150,UEMP!$H:$X,COLUMN()-1,FALSE ))</f>
        <v>22.9</v>
      </c>
      <c r="Q150" s="3">
        <f>IF(LEN(VLOOKUP($B150,UEMP!$H:$X,COLUMN()-1,FALSE ))=0,"", VLOOKUP($B150,UEMP!$H:$X,COLUMN()-1,FALSE ))</f>
        <v>7.8</v>
      </c>
      <c r="R150" s="3">
        <f>IF(LEN(VLOOKUP($B150,UEMP!$H:$X,COLUMN()-1,FALSE ))=0,"", VLOOKUP($B150,UEMP!$H:$X,COLUMN()-1,FALSE ))</f>
        <v>4.8</v>
      </c>
      <c r="S150" s="6">
        <f t="shared" si="4"/>
        <v>2011</v>
      </c>
      <c r="T150">
        <f t="shared" si="5"/>
        <v>12</v>
      </c>
    </row>
    <row r="151" spans="2:20" x14ac:dyDescent="0.25">
      <c r="B151" s="5">
        <v>40939</v>
      </c>
      <c r="C151" s="3">
        <f>IF(LEN(VLOOKUP($B151,UEMP!$H:$X,COLUMN()-1,FALSE ))=0,"", VLOOKUP($B151,UEMP!$H:$X,COLUMN()-1,FALSE ))</f>
        <v>6.8116834460633902</v>
      </c>
      <c r="D151" s="3">
        <f>IF(LEN(VLOOKUP($B151,UEMP!$H:$X,COLUMN()-1,FALSE ))=0,"", VLOOKUP($B151,UEMP!$H:$X,COLUMN()-1,FALSE ))</f>
        <v>7.1</v>
      </c>
      <c r="E151" s="3">
        <f>IF(LEN(VLOOKUP($B151,UEMP!$H:$X,COLUMN()-1,FALSE ))=0,"", VLOOKUP($B151,UEMP!$H:$X,COLUMN()-1,FALSE ))</f>
        <v>3.9</v>
      </c>
      <c r="F151" s="3">
        <f>IF(LEN(VLOOKUP($B151,UEMP!$H:$X,COLUMN()-1,FALSE ))=0,"", VLOOKUP($B151,UEMP!$H:$X,COLUMN()-1,FALSE ))</f>
        <v>10.8</v>
      </c>
      <c r="G151" s="3">
        <f>IF(LEN(VLOOKUP($B151,UEMP!$H:$X,COLUMN()-1,FALSE ))=0,"", VLOOKUP($B151,UEMP!$H:$X,COLUMN()-1,FALSE ))</f>
        <v>10.1</v>
      </c>
      <c r="H151" s="3">
        <f>IF(LEN(VLOOKUP($B151,UEMP!$H:$X,COLUMN()-1,FALSE ))=0,"", VLOOKUP($B151,UEMP!$H:$X,COLUMN()-1,FALSE ))</f>
        <v>7.5</v>
      </c>
      <c r="I151" s="3">
        <f>IF(LEN(VLOOKUP($B151,UEMP!$H:$X,COLUMN()-1,FALSE ))=0,"", VLOOKUP($B151,UEMP!$H:$X,COLUMN()-1,FALSE ))</f>
        <v>9.06666666666667</v>
      </c>
      <c r="J151" s="3">
        <f>IF(LEN(VLOOKUP($B151,UEMP!$H:$X,COLUMN()-1,FALSE ))=0,"", VLOOKUP($B151,UEMP!$H:$X,COLUMN()-1,FALSE ))</f>
        <v>6.8</v>
      </c>
      <c r="K151" s="3">
        <f>IF(LEN(VLOOKUP($B151,UEMP!$H:$X,COLUMN()-1,FALSE ))=0,"", VLOOKUP($B151,UEMP!$H:$X,COLUMN()-1,FALSE ))</f>
        <v>21.441477727752901</v>
      </c>
      <c r="L151" s="3">
        <f>IF(LEN(VLOOKUP($B151,UEMP!$H:$X,COLUMN()-1,FALSE ))=0,"", VLOOKUP($B151,UEMP!$H:$X,COLUMN()-1,FALSE ))</f>
        <v>16</v>
      </c>
      <c r="M151" s="3">
        <f>IF(LEN(VLOOKUP($B151,UEMP!$H:$X,COLUMN()-1,FALSE ))=0,"", VLOOKUP($B151,UEMP!$H:$X,COLUMN()-1,FALSE ))</f>
        <v>9.5724029999999996</v>
      </c>
      <c r="N151" s="3">
        <f>IF(LEN(VLOOKUP($B151,UEMP!$H:$X,COLUMN()-1,FALSE ))=0,"", VLOOKUP($B151,UEMP!$H:$X,COLUMN()-1,FALSE ))</f>
        <v>5.5</v>
      </c>
      <c r="O151" s="3">
        <f>IF(LEN(VLOOKUP($B151,UEMP!$H:$X,COLUMN()-1,FALSE ))=0,"", VLOOKUP($B151,UEMP!$H:$X,COLUMN()-1,FALSE ))</f>
        <v>14.3680555555556</v>
      </c>
      <c r="P151" s="3">
        <f>IF(LEN(VLOOKUP($B151,UEMP!$H:$X,COLUMN()-1,FALSE ))=0,"", VLOOKUP($B151,UEMP!$H:$X,COLUMN()-1,FALSE ))</f>
        <v>23.2</v>
      </c>
      <c r="Q151" s="3">
        <f>IF(LEN(VLOOKUP($B151,UEMP!$H:$X,COLUMN()-1,FALSE ))=0,"", VLOOKUP($B151,UEMP!$H:$X,COLUMN()-1,FALSE ))</f>
        <v>7.9</v>
      </c>
      <c r="R151" s="3">
        <f>IF(LEN(VLOOKUP($B151,UEMP!$H:$X,COLUMN()-1,FALSE ))=0,"", VLOOKUP($B151,UEMP!$H:$X,COLUMN()-1,FALSE ))</f>
        <v>4.8</v>
      </c>
      <c r="S151" s="6">
        <f t="shared" si="4"/>
        <v>2012</v>
      </c>
      <c r="T151">
        <f t="shared" si="5"/>
        <v>1</v>
      </c>
    </row>
    <row r="152" spans="2:20" x14ac:dyDescent="0.25">
      <c r="B152" s="5">
        <v>40968</v>
      </c>
      <c r="C152" s="3">
        <f>IF(LEN(VLOOKUP($B152,UEMP!$H:$X,COLUMN()-1,FALSE ))=0,"", VLOOKUP($B152,UEMP!$H:$X,COLUMN()-1,FALSE ))</f>
        <v>6.9113035591714098</v>
      </c>
      <c r="D152" s="3">
        <f>IF(LEN(VLOOKUP($B152,UEMP!$H:$X,COLUMN()-1,FALSE ))=0,"", VLOOKUP($B152,UEMP!$H:$X,COLUMN()-1,FALSE ))</f>
        <v>7.1</v>
      </c>
      <c r="E152" s="3">
        <f>IF(LEN(VLOOKUP($B152,UEMP!$H:$X,COLUMN()-1,FALSE ))=0,"", VLOOKUP($B152,UEMP!$H:$X,COLUMN()-1,FALSE ))</f>
        <v>4.2</v>
      </c>
      <c r="F152" s="3">
        <f>IF(LEN(VLOOKUP($B152,UEMP!$H:$X,COLUMN()-1,FALSE ))=0,"", VLOOKUP($B152,UEMP!$H:$X,COLUMN()-1,FALSE ))</f>
        <v>10.9</v>
      </c>
      <c r="G152" s="3">
        <f>IF(LEN(VLOOKUP($B152,UEMP!$H:$X,COLUMN()-1,FALSE ))=0,"", VLOOKUP($B152,UEMP!$H:$X,COLUMN()-1,FALSE ))</f>
        <v>10.199999999999999</v>
      </c>
      <c r="H152" s="3">
        <f>IF(LEN(VLOOKUP($B152,UEMP!$H:$X,COLUMN()-1,FALSE ))=0,"", VLOOKUP($B152,UEMP!$H:$X,COLUMN()-1,FALSE ))</f>
        <v>7.5</v>
      </c>
      <c r="I152" s="3">
        <f>IF(LEN(VLOOKUP($B152,UEMP!$H:$X,COLUMN()-1,FALSE ))=0,"", VLOOKUP($B152,UEMP!$H:$X,COLUMN()-1,FALSE ))</f>
        <v>9.1</v>
      </c>
      <c r="J152" s="3">
        <f>IF(LEN(VLOOKUP($B152,UEMP!$H:$X,COLUMN()-1,FALSE ))=0,"", VLOOKUP($B152,UEMP!$H:$X,COLUMN()-1,FALSE ))</f>
        <v>6.8</v>
      </c>
      <c r="K152" s="3">
        <f>IF(LEN(VLOOKUP($B152,UEMP!$H:$X,COLUMN()-1,FALSE ))=0,"", VLOOKUP($B152,UEMP!$H:$X,COLUMN()-1,FALSE ))</f>
        <v>22.113917612269301</v>
      </c>
      <c r="L152" s="3">
        <f>IF(LEN(VLOOKUP($B152,UEMP!$H:$X,COLUMN()-1,FALSE ))=0,"", VLOOKUP($B152,UEMP!$H:$X,COLUMN()-1,FALSE ))</f>
        <v>16</v>
      </c>
      <c r="M152" s="3">
        <f>IF(LEN(VLOOKUP($B152,UEMP!$H:$X,COLUMN()-1,FALSE ))=0,"", VLOOKUP($B152,UEMP!$H:$X,COLUMN()-1,FALSE ))</f>
        <v>9.9070870000000006</v>
      </c>
      <c r="N152" s="3">
        <f>IF(LEN(VLOOKUP($B152,UEMP!$H:$X,COLUMN()-1,FALSE ))=0,"", VLOOKUP($B152,UEMP!$H:$X,COLUMN()-1,FALSE ))</f>
        <v>5.5</v>
      </c>
      <c r="O152" s="3">
        <f>IF(LEN(VLOOKUP($B152,UEMP!$H:$X,COLUMN()-1,FALSE ))=0,"", VLOOKUP($B152,UEMP!$H:$X,COLUMN()-1,FALSE ))</f>
        <v>14.592222222222199</v>
      </c>
      <c r="P152" s="3">
        <f>IF(LEN(VLOOKUP($B152,UEMP!$H:$X,COLUMN()-1,FALSE ))=0,"", VLOOKUP($B152,UEMP!$H:$X,COLUMN()-1,FALSE ))</f>
        <v>23.5</v>
      </c>
      <c r="Q152" s="3">
        <f>IF(LEN(VLOOKUP($B152,UEMP!$H:$X,COLUMN()-1,FALSE ))=0,"", VLOOKUP($B152,UEMP!$H:$X,COLUMN()-1,FALSE ))</f>
        <v>7.8</v>
      </c>
      <c r="R152" s="3">
        <f>IF(LEN(VLOOKUP($B152,UEMP!$H:$X,COLUMN()-1,FALSE ))=0,"", VLOOKUP($B152,UEMP!$H:$X,COLUMN()-1,FALSE ))</f>
        <v>4.8</v>
      </c>
      <c r="S152" s="6">
        <f t="shared" si="4"/>
        <v>2012</v>
      </c>
      <c r="T152">
        <f t="shared" si="5"/>
        <v>2</v>
      </c>
    </row>
    <row r="153" spans="2:20" x14ac:dyDescent="0.25">
      <c r="B153" s="5">
        <v>40999</v>
      </c>
      <c r="C153" s="3">
        <f>IF(LEN(VLOOKUP($B153,UEMP!$H:$X,COLUMN()-1,FALSE ))=0,"", VLOOKUP($B153,UEMP!$H:$X,COLUMN()-1,FALSE ))</f>
        <v>6.8457786784531098</v>
      </c>
      <c r="D153" s="3">
        <f>IF(LEN(VLOOKUP($B153,UEMP!$H:$X,COLUMN()-1,FALSE ))=0,"", VLOOKUP($B153,UEMP!$H:$X,COLUMN()-1,FALSE ))</f>
        <v>7.1</v>
      </c>
      <c r="E153" s="3">
        <f>IF(LEN(VLOOKUP($B153,UEMP!$H:$X,COLUMN()-1,FALSE ))=0,"", VLOOKUP($B153,UEMP!$H:$X,COLUMN()-1,FALSE ))</f>
        <v>4.3</v>
      </c>
      <c r="F153" s="3">
        <f>IF(LEN(VLOOKUP($B153,UEMP!$H:$X,COLUMN()-1,FALSE ))=0,"", VLOOKUP($B153,UEMP!$H:$X,COLUMN()-1,FALSE ))</f>
        <v>11.1</v>
      </c>
      <c r="G153" s="3">
        <f>IF(LEN(VLOOKUP($B153,UEMP!$H:$X,COLUMN()-1,FALSE ))=0,"", VLOOKUP($B153,UEMP!$H:$X,COLUMN()-1,FALSE ))</f>
        <v>10.3</v>
      </c>
      <c r="H153" s="3">
        <f>IF(LEN(VLOOKUP($B153,UEMP!$H:$X,COLUMN()-1,FALSE ))=0,"", VLOOKUP($B153,UEMP!$H:$X,COLUMN()-1,FALSE ))</f>
        <v>7.5</v>
      </c>
      <c r="I153" s="3">
        <f>IF(LEN(VLOOKUP($B153,UEMP!$H:$X,COLUMN()-1,FALSE ))=0,"", VLOOKUP($B153,UEMP!$H:$X,COLUMN()-1,FALSE ))</f>
        <v>9.1999999999999993</v>
      </c>
      <c r="J153" s="3">
        <f>IF(LEN(VLOOKUP($B153,UEMP!$H:$X,COLUMN()-1,FALSE ))=0,"", VLOOKUP($B153,UEMP!$H:$X,COLUMN()-1,FALSE ))</f>
        <v>6.8</v>
      </c>
      <c r="K153" s="3">
        <f>IF(LEN(VLOOKUP($B153,UEMP!$H:$X,COLUMN()-1,FALSE ))=0,"", VLOOKUP($B153,UEMP!$H:$X,COLUMN()-1,FALSE ))</f>
        <v>22.655687576914598</v>
      </c>
      <c r="L153" s="3">
        <f>IF(LEN(VLOOKUP($B153,UEMP!$H:$X,COLUMN()-1,FALSE ))=0,"", VLOOKUP($B153,UEMP!$H:$X,COLUMN()-1,FALSE ))</f>
        <v>15.9</v>
      </c>
      <c r="M153" s="3">
        <f>IF(LEN(VLOOKUP($B153,UEMP!$H:$X,COLUMN()-1,FALSE ))=0,"", VLOOKUP($B153,UEMP!$H:$X,COLUMN()-1,FALSE ))</f>
        <v>10.372608</v>
      </c>
      <c r="N153" s="3">
        <f>IF(LEN(VLOOKUP($B153,UEMP!$H:$X,COLUMN()-1,FALSE ))=0,"", VLOOKUP($B153,UEMP!$H:$X,COLUMN()-1,FALSE ))</f>
        <v>5.5</v>
      </c>
      <c r="O153" s="3">
        <f>IF(LEN(VLOOKUP($B153,UEMP!$H:$X,COLUMN()-1,FALSE ))=0,"", VLOOKUP($B153,UEMP!$H:$X,COLUMN()-1,FALSE ))</f>
        <v>14.9472222222222</v>
      </c>
      <c r="P153" s="3">
        <f>IF(LEN(VLOOKUP($B153,UEMP!$H:$X,COLUMN()-1,FALSE ))=0,"", VLOOKUP($B153,UEMP!$H:$X,COLUMN()-1,FALSE ))</f>
        <v>23.8</v>
      </c>
      <c r="Q153" s="3">
        <f>IF(LEN(VLOOKUP($B153,UEMP!$H:$X,COLUMN()-1,FALSE ))=0,"", VLOOKUP($B153,UEMP!$H:$X,COLUMN()-1,FALSE ))</f>
        <v>7.5</v>
      </c>
      <c r="R153" s="3">
        <f>IF(LEN(VLOOKUP($B153,UEMP!$H:$X,COLUMN()-1,FALSE ))=0,"", VLOOKUP($B153,UEMP!$H:$X,COLUMN()-1,FALSE ))</f>
        <v>4.8</v>
      </c>
      <c r="S153" s="6">
        <f t="shared" si="4"/>
        <v>2012</v>
      </c>
      <c r="T153">
        <f t="shared" si="5"/>
        <v>3</v>
      </c>
    </row>
    <row r="154" spans="2:20" x14ac:dyDescent="0.25">
      <c r="B154" s="5">
        <v>41029</v>
      </c>
      <c r="C154" s="3">
        <f>IF(LEN(VLOOKUP($B154,UEMP!$H:$X,COLUMN()-1,FALSE ))=0,"", VLOOKUP($B154,UEMP!$H:$X,COLUMN()-1,FALSE ))</f>
        <v>6.9354394133732198</v>
      </c>
      <c r="D154" s="3">
        <f>IF(LEN(VLOOKUP($B154,UEMP!$H:$X,COLUMN()-1,FALSE ))=0,"", VLOOKUP($B154,UEMP!$H:$X,COLUMN()-1,FALSE ))</f>
        <v>7.2</v>
      </c>
      <c r="E154" s="3">
        <f>IF(LEN(VLOOKUP($B154,UEMP!$H:$X,COLUMN()-1,FALSE ))=0,"", VLOOKUP($B154,UEMP!$H:$X,COLUMN()-1,FALSE ))</f>
        <v>4.5</v>
      </c>
      <c r="F154" s="3">
        <f>IF(LEN(VLOOKUP($B154,UEMP!$H:$X,COLUMN()-1,FALSE ))=0,"", VLOOKUP($B154,UEMP!$H:$X,COLUMN()-1,FALSE ))</f>
        <v>11.2</v>
      </c>
      <c r="G154" s="3">
        <f>IF(LEN(VLOOKUP($B154,UEMP!$H:$X,COLUMN()-1,FALSE ))=0,"", VLOOKUP($B154,UEMP!$H:$X,COLUMN()-1,FALSE ))</f>
        <v>10.4</v>
      </c>
      <c r="H154" s="3">
        <f>IF(LEN(VLOOKUP($B154,UEMP!$H:$X,COLUMN()-1,FALSE ))=0,"", VLOOKUP($B154,UEMP!$H:$X,COLUMN()-1,FALSE ))</f>
        <v>7.6</v>
      </c>
      <c r="I154" s="3">
        <f>IF(LEN(VLOOKUP($B154,UEMP!$H:$X,COLUMN()-1,FALSE ))=0,"", VLOOKUP($B154,UEMP!$H:$X,COLUMN()-1,FALSE ))</f>
        <v>9.3000000000000007</v>
      </c>
      <c r="J154" s="3">
        <f>IF(LEN(VLOOKUP($B154,UEMP!$H:$X,COLUMN()-1,FALSE ))=0,"", VLOOKUP($B154,UEMP!$H:$X,COLUMN()-1,FALSE ))</f>
        <v>6.9</v>
      </c>
      <c r="K154" s="3">
        <f>IF(LEN(VLOOKUP($B154,UEMP!$H:$X,COLUMN()-1,FALSE ))=0,"", VLOOKUP($B154,UEMP!$H:$X,COLUMN()-1,FALSE ))</f>
        <v>23.5005735950066</v>
      </c>
      <c r="L154" s="3">
        <f>IF(LEN(VLOOKUP($B154,UEMP!$H:$X,COLUMN()-1,FALSE ))=0,"", VLOOKUP($B154,UEMP!$H:$X,COLUMN()-1,FALSE ))</f>
        <v>15.6</v>
      </c>
      <c r="M154" s="3">
        <f>IF(LEN(VLOOKUP($B154,UEMP!$H:$X,COLUMN()-1,FALSE ))=0,"", VLOOKUP($B154,UEMP!$H:$X,COLUMN()-1,FALSE ))</f>
        <v>10.549255</v>
      </c>
      <c r="N154" s="3">
        <f>IF(LEN(VLOOKUP($B154,UEMP!$H:$X,COLUMN()-1,FALSE ))=0,"", VLOOKUP($B154,UEMP!$H:$X,COLUMN()-1,FALSE ))</f>
        <v>5.7</v>
      </c>
      <c r="O154" s="3">
        <f>IF(LEN(VLOOKUP($B154,UEMP!$H:$X,COLUMN()-1,FALSE ))=0,"", VLOOKUP($B154,UEMP!$H:$X,COLUMN()-1,FALSE ))</f>
        <v>15.362222222222201</v>
      </c>
      <c r="P154" s="3">
        <f>IF(LEN(VLOOKUP($B154,UEMP!$H:$X,COLUMN()-1,FALSE ))=0,"", VLOOKUP($B154,UEMP!$H:$X,COLUMN()-1,FALSE ))</f>
        <v>24.2</v>
      </c>
      <c r="Q154" s="3">
        <f>IF(LEN(VLOOKUP($B154,UEMP!$H:$X,COLUMN()-1,FALSE ))=0,"", VLOOKUP($B154,UEMP!$H:$X,COLUMN()-1,FALSE ))</f>
        <v>7.5</v>
      </c>
      <c r="R154" s="3">
        <f>IF(LEN(VLOOKUP($B154,UEMP!$H:$X,COLUMN()-1,FALSE ))=0,"", VLOOKUP($B154,UEMP!$H:$X,COLUMN()-1,FALSE ))</f>
        <v>4.7</v>
      </c>
      <c r="S154" s="6">
        <f t="shared" si="4"/>
        <v>2012</v>
      </c>
      <c r="T154">
        <f t="shared" si="5"/>
        <v>4</v>
      </c>
    </row>
    <row r="155" spans="2:20" x14ac:dyDescent="0.25">
      <c r="B155" s="5">
        <v>41060</v>
      </c>
      <c r="C155" s="3">
        <f>IF(LEN(VLOOKUP($B155,UEMP!$H:$X,COLUMN()-1,FALSE ))=0,"", VLOOKUP($B155,UEMP!$H:$X,COLUMN()-1,FALSE ))</f>
        <v>6.9039243341369403</v>
      </c>
      <c r="D155" s="3">
        <f>IF(LEN(VLOOKUP($B155,UEMP!$H:$X,COLUMN()-1,FALSE ))=0,"", VLOOKUP($B155,UEMP!$H:$X,COLUMN()-1,FALSE ))</f>
        <v>7.3</v>
      </c>
      <c r="E155" s="3">
        <f>IF(LEN(VLOOKUP($B155,UEMP!$H:$X,COLUMN()-1,FALSE ))=0,"", VLOOKUP($B155,UEMP!$H:$X,COLUMN()-1,FALSE ))</f>
        <v>4.5999999999999996</v>
      </c>
      <c r="F155" s="3">
        <f>IF(LEN(VLOOKUP($B155,UEMP!$H:$X,COLUMN()-1,FALSE ))=0,"", VLOOKUP($B155,UEMP!$H:$X,COLUMN()-1,FALSE ))</f>
        <v>11.3</v>
      </c>
      <c r="G155" s="3">
        <f>IF(LEN(VLOOKUP($B155,UEMP!$H:$X,COLUMN()-1,FALSE ))=0,"", VLOOKUP($B155,UEMP!$H:$X,COLUMN()-1,FALSE ))</f>
        <v>10.4</v>
      </c>
      <c r="H155" s="3">
        <f>IF(LEN(VLOOKUP($B155,UEMP!$H:$X,COLUMN()-1,FALSE ))=0,"", VLOOKUP($B155,UEMP!$H:$X,COLUMN()-1,FALSE ))</f>
        <v>7.6</v>
      </c>
      <c r="I155" s="3">
        <f>IF(LEN(VLOOKUP($B155,UEMP!$H:$X,COLUMN()-1,FALSE ))=0,"", VLOOKUP($B155,UEMP!$H:$X,COLUMN()-1,FALSE ))</f>
        <v>9.4</v>
      </c>
      <c r="J155" s="3">
        <f>IF(LEN(VLOOKUP($B155,UEMP!$H:$X,COLUMN()-1,FALSE ))=0,"", VLOOKUP($B155,UEMP!$H:$X,COLUMN()-1,FALSE ))</f>
        <v>6.8</v>
      </c>
      <c r="K155" s="3">
        <f>IF(LEN(VLOOKUP($B155,UEMP!$H:$X,COLUMN()-1,FALSE ))=0,"", VLOOKUP($B155,UEMP!$H:$X,COLUMN()-1,FALSE ))</f>
        <v>24.1039223765804</v>
      </c>
      <c r="L155" s="3">
        <f>IF(LEN(VLOOKUP($B155,UEMP!$H:$X,COLUMN()-1,FALSE ))=0,"", VLOOKUP($B155,UEMP!$H:$X,COLUMN()-1,FALSE ))</f>
        <v>15.5</v>
      </c>
      <c r="M155" s="3">
        <f>IF(LEN(VLOOKUP($B155,UEMP!$H:$X,COLUMN()-1,FALSE ))=0,"", VLOOKUP($B155,UEMP!$H:$X,COLUMN()-1,FALSE ))</f>
        <v>10.447652</v>
      </c>
      <c r="N155" s="3">
        <f>IF(LEN(VLOOKUP($B155,UEMP!$H:$X,COLUMN()-1,FALSE ))=0,"", VLOOKUP($B155,UEMP!$H:$X,COLUMN()-1,FALSE ))</f>
        <v>5.7</v>
      </c>
      <c r="O155" s="3">
        <f>IF(LEN(VLOOKUP($B155,UEMP!$H:$X,COLUMN()-1,FALSE ))=0,"", VLOOKUP($B155,UEMP!$H:$X,COLUMN()-1,FALSE ))</f>
        <v>15.299722222222201</v>
      </c>
      <c r="P155" s="3">
        <f>IF(LEN(VLOOKUP($B155,UEMP!$H:$X,COLUMN()-1,FALSE ))=0,"", VLOOKUP($B155,UEMP!$H:$X,COLUMN()-1,FALSE ))</f>
        <v>24.6</v>
      </c>
      <c r="Q155" s="3">
        <f>IF(LEN(VLOOKUP($B155,UEMP!$H:$X,COLUMN()-1,FALSE ))=0,"", VLOOKUP($B155,UEMP!$H:$X,COLUMN()-1,FALSE ))</f>
        <v>8.1999999999999993</v>
      </c>
      <c r="R155" s="3">
        <f>IF(LEN(VLOOKUP($B155,UEMP!$H:$X,COLUMN()-1,FALSE ))=0,"", VLOOKUP($B155,UEMP!$H:$X,COLUMN()-1,FALSE ))</f>
        <v>4.7</v>
      </c>
      <c r="S155" s="6">
        <f t="shared" si="4"/>
        <v>2012</v>
      </c>
      <c r="T155">
        <f t="shared" si="5"/>
        <v>5</v>
      </c>
    </row>
    <row r="156" spans="2:20" x14ac:dyDescent="0.25">
      <c r="B156" s="5">
        <v>41090</v>
      </c>
      <c r="C156" s="3">
        <f>IF(LEN(VLOOKUP($B156,UEMP!$H:$X,COLUMN()-1,FALSE ))=0,"", VLOOKUP($B156,UEMP!$H:$X,COLUMN()-1,FALSE ))</f>
        <v>6.9423012265328898</v>
      </c>
      <c r="D156" s="3">
        <f>IF(LEN(VLOOKUP($B156,UEMP!$H:$X,COLUMN()-1,FALSE ))=0,"", VLOOKUP($B156,UEMP!$H:$X,COLUMN()-1,FALSE ))</f>
        <v>7.3</v>
      </c>
      <c r="E156" s="3">
        <f>IF(LEN(VLOOKUP($B156,UEMP!$H:$X,COLUMN()-1,FALSE ))=0,"", VLOOKUP($B156,UEMP!$H:$X,COLUMN()-1,FALSE ))</f>
        <v>4.5999999999999996</v>
      </c>
      <c r="F156" s="3">
        <f>IF(LEN(VLOOKUP($B156,UEMP!$H:$X,COLUMN()-1,FALSE ))=0,"", VLOOKUP($B156,UEMP!$H:$X,COLUMN()-1,FALSE ))</f>
        <v>11.4</v>
      </c>
      <c r="G156" s="3">
        <f>IF(LEN(VLOOKUP($B156,UEMP!$H:$X,COLUMN()-1,FALSE ))=0,"", VLOOKUP($B156,UEMP!$H:$X,COLUMN()-1,FALSE ))</f>
        <v>10.5</v>
      </c>
      <c r="H156" s="3">
        <f>IF(LEN(VLOOKUP($B156,UEMP!$H:$X,COLUMN()-1,FALSE ))=0,"", VLOOKUP($B156,UEMP!$H:$X,COLUMN()-1,FALSE ))</f>
        <v>7.7</v>
      </c>
      <c r="I156" s="3">
        <f>IF(LEN(VLOOKUP($B156,UEMP!$H:$X,COLUMN()-1,FALSE ))=0,"", VLOOKUP($B156,UEMP!$H:$X,COLUMN()-1,FALSE ))</f>
        <v>9.4</v>
      </c>
      <c r="J156" s="3">
        <f>IF(LEN(VLOOKUP($B156,UEMP!$H:$X,COLUMN()-1,FALSE ))=0,"", VLOOKUP($B156,UEMP!$H:$X,COLUMN()-1,FALSE ))</f>
        <v>6.8</v>
      </c>
      <c r="K156" s="3">
        <f>IF(LEN(VLOOKUP($B156,UEMP!$H:$X,COLUMN()-1,FALSE ))=0,"", VLOOKUP($B156,UEMP!$H:$X,COLUMN()-1,FALSE ))</f>
        <v>24.945331347271601</v>
      </c>
      <c r="L156" s="3">
        <f>IF(LEN(VLOOKUP($B156,UEMP!$H:$X,COLUMN()-1,FALSE ))=0,"", VLOOKUP($B156,UEMP!$H:$X,COLUMN()-1,FALSE ))</f>
        <v>15.5</v>
      </c>
      <c r="M156" s="3">
        <f>IF(LEN(VLOOKUP($B156,UEMP!$H:$X,COLUMN()-1,FALSE ))=0,"", VLOOKUP($B156,UEMP!$H:$X,COLUMN()-1,FALSE ))</f>
        <v>10.737406</v>
      </c>
      <c r="N156" s="3">
        <f>IF(LEN(VLOOKUP($B156,UEMP!$H:$X,COLUMN()-1,FALSE ))=0,"", VLOOKUP($B156,UEMP!$H:$X,COLUMN()-1,FALSE ))</f>
        <v>5.7</v>
      </c>
      <c r="O156" s="3">
        <f>IF(LEN(VLOOKUP($B156,UEMP!$H:$X,COLUMN()-1,FALSE ))=0,"", VLOOKUP($B156,UEMP!$H:$X,COLUMN()-1,FALSE ))</f>
        <v>15.498888888888899</v>
      </c>
      <c r="P156" s="3">
        <f>IF(LEN(VLOOKUP($B156,UEMP!$H:$X,COLUMN()-1,FALSE ))=0,"", VLOOKUP($B156,UEMP!$H:$X,COLUMN()-1,FALSE ))</f>
        <v>24.8</v>
      </c>
      <c r="Q156" s="3">
        <f>IF(LEN(VLOOKUP($B156,UEMP!$H:$X,COLUMN()-1,FALSE ))=0,"", VLOOKUP($B156,UEMP!$H:$X,COLUMN()-1,FALSE ))</f>
        <v>7.9</v>
      </c>
      <c r="R156" s="3">
        <f>IF(LEN(VLOOKUP($B156,UEMP!$H:$X,COLUMN()-1,FALSE ))=0,"", VLOOKUP($B156,UEMP!$H:$X,COLUMN()-1,FALSE ))</f>
        <v>4.7</v>
      </c>
      <c r="S156" s="6">
        <f t="shared" si="4"/>
        <v>2012</v>
      </c>
      <c r="T156">
        <f t="shared" si="5"/>
        <v>6</v>
      </c>
    </row>
    <row r="157" spans="2:20" x14ac:dyDescent="0.25">
      <c r="B157" s="5">
        <v>41121</v>
      </c>
      <c r="C157" s="3">
        <f>IF(LEN(VLOOKUP($B157,UEMP!$H:$X,COLUMN()-1,FALSE ))=0,"", VLOOKUP($B157,UEMP!$H:$X,COLUMN()-1,FALSE ))</f>
        <v>6.7360790464892801</v>
      </c>
      <c r="D157" s="3">
        <f>IF(LEN(VLOOKUP($B157,UEMP!$H:$X,COLUMN()-1,FALSE ))=0,"", VLOOKUP($B157,UEMP!$H:$X,COLUMN()-1,FALSE ))</f>
        <v>7.3</v>
      </c>
      <c r="E157" s="3">
        <f>IF(LEN(VLOOKUP($B157,UEMP!$H:$X,COLUMN()-1,FALSE ))=0,"", VLOOKUP($B157,UEMP!$H:$X,COLUMN()-1,FALSE ))</f>
        <v>4.5</v>
      </c>
      <c r="F157" s="3">
        <f>IF(LEN(VLOOKUP($B157,UEMP!$H:$X,COLUMN()-1,FALSE ))=0,"", VLOOKUP($B157,UEMP!$H:$X,COLUMN()-1,FALSE ))</f>
        <v>11.5</v>
      </c>
      <c r="G157" s="3">
        <f>IF(LEN(VLOOKUP($B157,UEMP!$H:$X,COLUMN()-1,FALSE ))=0,"", VLOOKUP($B157,UEMP!$H:$X,COLUMN()-1,FALSE ))</f>
        <v>10.5</v>
      </c>
      <c r="H157" s="3">
        <f>IF(LEN(VLOOKUP($B157,UEMP!$H:$X,COLUMN()-1,FALSE ))=0,"", VLOOKUP($B157,UEMP!$H:$X,COLUMN()-1,FALSE ))</f>
        <v>7.8</v>
      </c>
      <c r="I157" s="3">
        <f>IF(LEN(VLOOKUP($B157,UEMP!$H:$X,COLUMN()-1,FALSE ))=0,"", VLOOKUP($B157,UEMP!$H:$X,COLUMN()-1,FALSE ))</f>
        <v>9.4</v>
      </c>
      <c r="J157" s="3">
        <f>IF(LEN(VLOOKUP($B157,UEMP!$H:$X,COLUMN()-1,FALSE ))=0,"", VLOOKUP($B157,UEMP!$H:$X,COLUMN()-1,FALSE ))</f>
        <v>6.8</v>
      </c>
      <c r="K157" s="3">
        <f>IF(LEN(VLOOKUP($B157,UEMP!$H:$X,COLUMN()-1,FALSE ))=0,"", VLOOKUP($B157,UEMP!$H:$X,COLUMN()-1,FALSE ))</f>
        <v>25.3140282300085</v>
      </c>
      <c r="L157" s="3">
        <f>IF(LEN(VLOOKUP($B157,UEMP!$H:$X,COLUMN()-1,FALSE ))=0,"", VLOOKUP($B157,UEMP!$H:$X,COLUMN()-1,FALSE ))</f>
        <v>15.6</v>
      </c>
      <c r="M157" s="3">
        <f>IF(LEN(VLOOKUP($B157,UEMP!$H:$X,COLUMN()-1,FALSE ))=0,"", VLOOKUP($B157,UEMP!$H:$X,COLUMN()-1,FALSE ))</f>
        <v>10.685803999999999</v>
      </c>
      <c r="N157" s="3">
        <f>IF(LEN(VLOOKUP($B157,UEMP!$H:$X,COLUMN()-1,FALSE ))=0,"", VLOOKUP($B157,UEMP!$H:$X,COLUMN()-1,FALSE ))</f>
        <v>5.9</v>
      </c>
      <c r="O157" s="3">
        <f>IF(LEN(VLOOKUP($B157,UEMP!$H:$X,COLUMN()-1,FALSE ))=0,"", VLOOKUP($B157,UEMP!$H:$X,COLUMN()-1,FALSE ))</f>
        <v>15.6805555555556</v>
      </c>
      <c r="P157" s="3">
        <f>IF(LEN(VLOOKUP($B157,UEMP!$H:$X,COLUMN()-1,FALSE ))=0,"", VLOOKUP($B157,UEMP!$H:$X,COLUMN()-1,FALSE ))</f>
        <v>25.2</v>
      </c>
      <c r="Q157" s="3">
        <f>IF(LEN(VLOOKUP($B157,UEMP!$H:$X,COLUMN()-1,FALSE ))=0,"", VLOOKUP($B157,UEMP!$H:$X,COLUMN()-1,FALSE ))</f>
        <v>8</v>
      </c>
      <c r="R157" s="3">
        <f>IF(LEN(VLOOKUP($B157,UEMP!$H:$X,COLUMN()-1,FALSE ))=0,"", VLOOKUP($B157,UEMP!$H:$X,COLUMN()-1,FALSE ))</f>
        <v>4.7</v>
      </c>
      <c r="S157" s="6">
        <f t="shared" si="4"/>
        <v>2012</v>
      </c>
      <c r="T157">
        <f t="shared" si="5"/>
        <v>7</v>
      </c>
    </row>
    <row r="158" spans="2:20" x14ac:dyDescent="0.25">
      <c r="B158" s="5">
        <v>41152</v>
      </c>
      <c r="C158" s="3">
        <f>IF(LEN(VLOOKUP($B158,UEMP!$H:$X,COLUMN()-1,FALSE ))=0,"", VLOOKUP($B158,UEMP!$H:$X,COLUMN()-1,FALSE ))</f>
        <v>6.9965086307061704</v>
      </c>
      <c r="D158" s="3">
        <f>IF(LEN(VLOOKUP($B158,UEMP!$H:$X,COLUMN()-1,FALSE ))=0,"", VLOOKUP($B158,UEMP!$H:$X,COLUMN()-1,FALSE ))</f>
        <v>7.5</v>
      </c>
      <c r="E158" s="3">
        <f>IF(LEN(VLOOKUP($B158,UEMP!$H:$X,COLUMN()-1,FALSE ))=0,"", VLOOKUP($B158,UEMP!$H:$X,COLUMN()-1,FALSE ))</f>
        <v>4.5999999999999996</v>
      </c>
      <c r="F158" s="3">
        <f>IF(LEN(VLOOKUP($B158,UEMP!$H:$X,COLUMN()-1,FALSE ))=0,"", VLOOKUP($B158,UEMP!$H:$X,COLUMN()-1,FALSE ))</f>
        <v>11.5</v>
      </c>
      <c r="G158" s="3">
        <f>IF(LEN(VLOOKUP($B158,UEMP!$H:$X,COLUMN()-1,FALSE ))=0,"", VLOOKUP($B158,UEMP!$H:$X,COLUMN()-1,FALSE ))</f>
        <v>10.6</v>
      </c>
      <c r="H158" s="3">
        <f>IF(LEN(VLOOKUP($B158,UEMP!$H:$X,COLUMN()-1,FALSE ))=0,"", VLOOKUP($B158,UEMP!$H:$X,COLUMN()-1,FALSE ))</f>
        <v>7.9</v>
      </c>
      <c r="I158" s="3">
        <f>IF(LEN(VLOOKUP($B158,UEMP!$H:$X,COLUMN()-1,FALSE ))=0,"", VLOOKUP($B158,UEMP!$H:$X,COLUMN()-1,FALSE ))</f>
        <v>9.4</v>
      </c>
      <c r="J158" s="3">
        <f>IF(LEN(VLOOKUP($B158,UEMP!$H:$X,COLUMN()-1,FALSE ))=0,"", VLOOKUP($B158,UEMP!$H:$X,COLUMN()-1,FALSE ))</f>
        <v>6.8</v>
      </c>
      <c r="K158" s="3">
        <f>IF(LEN(VLOOKUP($B158,UEMP!$H:$X,COLUMN()-1,FALSE ))=0,"", VLOOKUP($B158,UEMP!$H:$X,COLUMN()-1,FALSE ))</f>
        <v>25.686036024627001</v>
      </c>
      <c r="L158" s="3">
        <f>IF(LEN(VLOOKUP($B158,UEMP!$H:$X,COLUMN()-1,FALSE ))=0,"", VLOOKUP($B158,UEMP!$H:$X,COLUMN()-1,FALSE ))</f>
        <v>15.6</v>
      </c>
      <c r="M158" s="3">
        <f>IF(LEN(VLOOKUP($B158,UEMP!$H:$X,COLUMN()-1,FALSE ))=0,"", VLOOKUP($B158,UEMP!$H:$X,COLUMN()-1,FALSE ))</f>
        <v>10.753684</v>
      </c>
      <c r="N158" s="3">
        <f>IF(LEN(VLOOKUP($B158,UEMP!$H:$X,COLUMN()-1,FALSE ))=0,"", VLOOKUP($B158,UEMP!$H:$X,COLUMN()-1,FALSE ))</f>
        <v>5.8</v>
      </c>
      <c r="O158" s="3">
        <f>IF(LEN(VLOOKUP($B158,UEMP!$H:$X,COLUMN()-1,FALSE ))=0,"", VLOOKUP($B158,UEMP!$H:$X,COLUMN()-1,FALSE ))</f>
        <v>16.259722222222202</v>
      </c>
      <c r="P158" s="3">
        <f>IF(LEN(VLOOKUP($B158,UEMP!$H:$X,COLUMN()-1,FALSE ))=0,"", VLOOKUP($B158,UEMP!$H:$X,COLUMN()-1,FALSE ))</f>
        <v>25.3</v>
      </c>
      <c r="Q158" s="3">
        <f>IF(LEN(VLOOKUP($B158,UEMP!$H:$X,COLUMN()-1,FALSE ))=0,"", VLOOKUP($B158,UEMP!$H:$X,COLUMN()-1,FALSE ))</f>
        <v>8.1999999999999993</v>
      </c>
      <c r="R158" s="3">
        <f>IF(LEN(VLOOKUP($B158,UEMP!$H:$X,COLUMN()-1,FALSE ))=0,"", VLOOKUP($B158,UEMP!$H:$X,COLUMN()-1,FALSE ))</f>
        <v>4.7</v>
      </c>
      <c r="S158" s="6">
        <f t="shared" si="4"/>
        <v>2012</v>
      </c>
      <c r="T158">
        <f t="shared" si="5"/>
        <v>8</v>
      </c>
    </row>
    <row r="159" spans="2:20" x14ac:dyDescent="0.25">
      <c r="B159" s="5">
        <v>41182</v>
      </c>
      <c r="C159" s="3">
        <f>IF(LEN(VLOOKUP($B159,UEMP!$H:$X,COLUMN()-1,FALSE ))=0,"", VLOOKUP($B159,UEMP!$H:$X,COLUMN()-1,FALSE ))</f>
        <v>7.0225092898212198</v>
      </c>
      <c r="D159" s="3">
        <f>IF(LEN(VLOOKUP($B159,UEMP!$H:$X,COLUMN()-1,FALSE ))=0,"", VLOOKUP($B159,UEMP!$H:$X,COLUMN()-1,FALSE ))</f>
        <v>7.7</v>
      </c>
      <c r="E159" s="3">
        <f>IF(LEN(VLOOKUP($B159,UEMP!$H:$X,COLUMN()-1,FALSE ))=0,"", VLOOKUP($B159,UEMP!$H:$X,COLUMN()-1,FALSE ))</f>
        <v>4.5999999999999996</v>
      </c>
      <c r="F159" s="3">
        <f>IF(LEN(VLOOKUP($B159,UEMP!$H:$X,COLUMN()-1,FALSE ))=0,"", VLOOKUP($B159,UEMP!$H:$X,COLUMN()-1,FALSE ))</f>
        <v>11.6</v>
      </c>
      <c r="G159" s="3">
        <f>IF(LEN(VLOOKUP($B159,UEMP!$H:$X,COLUMN()-1,FALSE ))=0,"", VLOOKUP($B159,UEMP!$H:$X,COLUMN()-1,FALSE ))</f>
        <v>10.6</v>
      </c>
      <c r="H159" s="3">
        <f>IF(LEN(VLOOKUP($B159,UEMP!$H:$X,COLUMN()-1,FALSE ))=0,"", VLOOKUP($B159,UEMP!$H:$X,COLUMN()-1,FALSE ))</f>
        <v>7.9</v>
      </c>
      <c r="I159" s="3">
        <f>IF(LEN(VLOOKUP($B159,UEMP!$H:$X,COLUMN()-1,FALSE ))=0,"", VLOOKUP($B159,UEMP!$H:$X,COLUMN()-1,FALSE ))</f>
        <v>9.5</v>
      </c>
      <c r="J159" s="3">
        <f>IF(LEN(VLOOKUP($B159,UEMP!$H:$X,COLUMN()-1,FALSE ))=0,"", VLOOKUP($B159,UEMP!$H:$X,COLUMN()-1,FALSE ))</f>
        <v>6.8</v>
      </c>
      <c r="K159" s="3">
        <f>IF(LEN(VLOOKUP($B159,UEMP!$H:$X,COLUMN()-1,FALSE ))=0,"", VLOOKUP($B159,UEMP!$H:$X,COLUMN()-1,FALSE ))</f>
        <v>26.066064061157199</v>
      </c>
      <c r="L159" s="3">
        <f>IF(LEN(VLOOKUP($B159,UEMP!$H:$X,COLUMN()-1,FALSE ))=0,"", VLOOKUP($B159,UEMP!$H:$X,COLUMN()-1,FALSE ))</f>
        <v>15.5</v>
      </c>
      <c r="M159" s="3">
        <f>IF(LEN(VLOOKUP($B159,UEMP!$H:$X,COLUMN()-1,FALSE ))=0,"", VLOOKUP($B159,UEMP!$H:$X,COLUMN()-1,FALSE ))</f>
        <v>10.985505</v>
      </c>
      <c r="N159" s="3">
        <f>IF(LEN(VLOOKUP($B159,UEMP!$H:$X,COLUMN()-1,FALSE ))=0,"", VLOOKUP($B159,UEMP!$H:$X,COLUMN()-1,FALSE ))</f>
        <v>6</v>
      </c>
      <c r="O159" s="3">
        <f>IF(LEN(VLOOKUP($B159,UEMP!$H:$X,COLUMN()-1,FALSE ))=0,"", VLOOKUP($B159,UEMP!$H:$X,COLUMN()-1,FALSE ))</f>
        <v>16.4305555555556</v>
      </c>
      <c r="P159" s="3">
        <f>IF(LEN(VLOOKUP($B159,UEMP!$H:$X,COLUMN()-1,FALSE ))=0,"", VLOOKUP($B159,UEMP!$H:$X,COLUMN()-1,FALSE ))</f>
        <v>25.5</v>
      </c>
      <c r="Q159" s="3">
        <f>IF(LEN(VLOOKUP($B159,UEMP!$H:$X,COLUMN()-1,FALSE ))=0,"", VLOOKUP($B159,UEMP!$H:$X,COLUMN()-1,FALSE ))</f>
        <v>8.1</v>
      </c>
      <c r="R159" s="3">
        <f>IF(LEN(VLOOKUP($B159,UEMP!$H:$X,COLUMN()-1,FALSE ))=0,"", VLOOKUP($B159,UEMP!$H:$X,COLUMN()-1,FALSE ))</f>
        <v>4.7</v>
      </c>
      <c r="S159" s="6">
        <f t="shared" si="4"/>
        <v>2012</v>
      </c>
      <c r="T159">
        <f t="shared" si="5"/>
        <v>9</v>
      </c>
    </row>
    <row r="160" spans="2:20" x14ac:dyDescent="0.25">
      <c r="B160" s="5">
        <v>41213</v>
      </c>
      <c r="C160" s="3">
        <f>IF(LEN(VLOOKUP($B160,UEMP!$H:$X,COLUMN()-1,FALSE ))=0,"", VLOOKUP($B160,UEMP!$H:$X,COLUMN()-1,FALSE ))</f>
        <v>7.1574669209570096</v>
      </c>
      <c r="D160" s="3">
        <f>IF(LEN(VLOOKUP($B160,UEMP!$H:$X,COLUMN()-1,FALSE ))=0,"", VLOOKUP($B160,UEMP!$H:$X,COLUMN()-1,FALSE ))</f>
        <v>8.1</v>
      </c>
      <c r="E160" s="3">
        <f>IF(LEN(VLOOKUP($B160,UEMP!$H:$X,COLUMN()-1,FALSE ))=0,"", VLOOKUP($B160,UEMP!$H:$X,COLUMN()-1,FALSE ))</f>
        <v>4.5999999999999996</v>
      </c>
      <c r="F160" s="3">
        <f>IF(LEN(VLOOKUP($B160,UEMP!$H:$X,COLUMN()-1,FALSE ))=0,"", VLOOKUP($B160,UEMP!$H:$X,COLUMN()-1,FALSE ))</f>
        <v>11.7</v>
      </c>
      <c r="G160" s="3">
        <f>IF(LEN(VLOOKUP($B160,UEMP!$H:$X,COLUMN()-1,FALSE ))=0,"", VLOOKUP($B160,UEMP!$H:$X,COLUMN()-1,FALSE ))</f>
        <v>10.7</v>
      </c>
      <c r="H160" s="3">
        <f>IF(LEN(VLOOKUP($B160,UEMP!$H:$X,COLUMN()-1,FALSE ))=0,"", VLOOKUP($B160,UEMP!$H:$X,COLUMN()-1,FALSE ))</f>
        <v>7.8</v>
      </c>
      <c r="I160" s="3">
        <f>IF(LEN(VLOOKUP($B160,UEMP!$H:$X,COLUMN()-1,FALSE ))=0,"", VLOOKUP($B160,UEMP!$H:$X,COLUMN()-1,FALSE ))</f>
        <v>9.6</v>
      </c>
      <c r="J160" s="3">
        <f>IF(LEN(VLOOKUP($B160,UEMP!$H:$X,COLUMN()-1,FALSE ))=0,"", VLOOKUP($B160,UEMP!$H:$X,COLUMN()-1,FALSE ))</f>
        <v>6.8</v>
      </c>
      <c r="K160" s="3">
        <f>IF(LEN(VLOOKUP($B160,UEMP!$H:$X,COLUMN()-1,FALSE ))=0,"", VLOOKUP($B160,UEMP!$H:$X,COLUMN()-1,FALSE ))</f>
        <v>26.0459035290672</v>
      </c>
      <c r="L160" s="3">
        <f>IF(LEN(VLOOKUP($B160,UEMP!$H:$X,COLUMN()-1,FALSE ))=0,"", VLOOKUP($B160,UEMP!$H:$X,COLUMN()-1,FALSE ))</f>
        <v>15.3</v>
      </c>
      <c r="M160" s="3">
        <f>IF(LEN(VLOOKUP($B160,UEMP!$H:$X,COLUMN()-1,FALSE ))=0,"", VLOOKUP($B160,UEMP!$H:$X,COLUMN()-1,FALSE ))</f>
        <v>11.366069</v>
      </c>
      <c r="N160" s="3">
        <f>IF(LEN(VLOOKUP($B160,UEMP!$H:$X,COLUMN()-1,FALSE ))=0,"", VLOOKUP($B160,UEMP!$H:$X,COLUMN()-1,FALSE ))</f>
        <v>6.1</v>
      </c>
      <c r="O160" s="3">
        <f>IF(LEN(VLOOKUP($B160,UEMP!$H:$X,COLUMN()-1,FALSE ))=0,"", VLOOKUP($B160,UEMP!$H:$X,COLUMN()-1,FALSE ))</f>
        <v>16.8122222222222</v>
      </c>
      <c r="P160" s="3">
        <f>IF(LEN(VLOOKUP($B160,UEMP!$H:$X,COLUMN()-1,FALSE ))=0,"", VLOOKUP($B160,UEMP!$H:$X,COLUMN()-1,FALSE ))</f>
        <v>25.7</v>
      </c>
      <c r="Q160" s="3">
        <f>IF(LEN(VLOOKUP($B160,UEMP!$H:$X,COLUMN()-1,FALSE ))=0,"", VLOOKUP($B160,UEMP!$H:$X,COLUMN()-1,FALSE ))</f>
        <v>8</v>
      </c>
      <c r="R160" s="3">
        <f>IF(LEN(VLOOKUP($B160,UEMP!$H:$X,COLUMN()-1,FALSE ))=0,"", VLOOKUP($B160,UEMP!$H:$X,COLUMN()-1,FALSE ))</f>
        <v>4.7</v>
      </c>
      <c r="S160" s="6">
        <f t="shared" si="4"/>
        <v>2012</v>
      </c>
      <c r="T160">
        <f t="shared" si="5"/>
        <v>10</v>
      </c>
    </row>
    <row r="161" spans="2:20" x14ac:dyDescent="0.25">
      <c r="B161" s="5">
        <v>41243</v>
      </c>
      <c r="C161" s="3">
        <f>IF(LEN(VLOOKUP($B161,UEMP!$H:$X,COLUMN()-1,FALSE ))=0,"", VLOOKUP($B161,UEMP!$H:$X,COLUMN()-1,FALSE ))</f>
        <v>7.1805180853436399</v>
      </c>
      <c r="D161" s="3">
        <f>IF(LEN(VLOOKUP($B161,UEMP!$H:$X,COLUMN()-1,FALSE ))=0,"", VLOOKUP($B161,UEMP!$H:$X,COLUMN()-1,FALSE ))</f>
        <v>8.3000000000000007</v>
      </c>
      <c r="E161" s="3">
        <f>IF(LEN(VLOOKUP($B161,UEMP!$H:$X,COLUMN()-1,FALSE ))=0,"", VLOOKUP($B161,UEMP!$H:$X,COLUMN()-1,FALSE ))</f>
        <v>4.5999999999999996</v>
      </c>
      <c r="F161" s="3">
        <f>IF(LEN(VLOOKUP($B161,UEMP!$H:$X,COLUMN()-1,FALSE ))=0,"", VLOOKUP($B161,UEMP!$H:$X,COLUMN()-1,FALSE ))</f>
        <v>11.8</v>
      </c>
      <c r="G161" s="3">
        <f>IF(LEN(VLOOKUP($B161,UEMP!$H:$X,COLUMN()-1,FALSE ))=0,"", VLOOKUP($B161,UEMP!$H:$X,COLUMN()-1,FALSE ))</f>
        <v>10.8</v>
      </c>
      <c r="H161" s="3">
        <f>IF(LEN(VLOOKUP($B161,UEMP!$H:$X,COLUMN()-1,FALSE ))=0,"", VLOOKUP($B161,UEMP!$H:$X,COLUMN()-1,FALSE ))</f>
        <v>7.9</v>
      </c>
      <c r="I161" s="3">
        <f>IF(LEN(VLOOKUP($B161,UEMP!$H:$X,COLUMN()-1,FALSE ))=0,"", VLOOKUP($B161,UEMP!$H:$X,COLUMN()-1,FALSE ))</f>
        <v>9.6999999999999993</v>
      </c>
      <c r="J161" s="3">
        <f>IF(LEN(VLOOKUP($B161,UEMP!$H:$X,COLUMN()-1,FALSE ))=0,"", VLOOKUP($B161,UEMP!$H:$X,COLUMN()-1,FALSE ))</f>
        <v>6.8</v>
      </c>
      <c r="K161" s="3">
        <f>IF(LEN(VLOOKUP($B161,UEMP!$H:$X,COLUMN()-1,FALSE ))=0,"", VLOOKUP($B161,UEMP!$H:$X,COLUMN()-1,FALSE ))</f>
        <v>26.411094368666099</v>
      </c>
      <c r="L161" s="3">
        <f>IF(LEN(VLOOKUP($B161,UEMP!$H:$X,COLUMN()-1,FALSE ))=0,"", VLOOKUP($B161,UEMP!$H:$X,COLUMN()-1,FALSE ))</f>
        <v>15.1</v>
      </c>
      <c r="M161" s="3">
        <f>IF(LEN(VLOOKUP($B161,UEMP!$H:$X,COLUMN()-1,FALSE ))=0,"", VLOOKUP($B161,UEMP!$H:$X,COLUMN()-1,FALSE ))</f>
        <v>11.269173</v>
      </c>
      <c r="N161" s="3">
        <f>IF(LEN(VLOOKUP($B161,UEMP!$H:$X,COLUMN()-1,FALSE ))=0,"", VLOOKUP($B161,UEMP!$H:$X,COLUMN()-1,FALSE ))</f>
        <v>6.2</v>
      </c>
      <c r="O161" s="3">
        <f>IF(LEN(VLOOKUP($B161,UEMP!$H:$X,COLUMN()-1,FALSE ))=0,"", VLOOKUP($B161,UEMP!$H:$X,COLUMN()-1,FALSE ))</f>
        <v>16.963055555555599</v>
      </c>
      <c r="P161" s="3">
        <f>IF(LEN(VLOOKUP($B161,UEMP!$H:$X,COLUMN()-1,FALSE ))=0,"", VLOOKUP($B161,UEMP!$H:$X,COLUMN()-1,FALSE ))</f>
        <v>25.9</v>
      </c>
      <c r="Q161" s="3">
        <f>IF(LEN(VLOOKUP($B161,UEMP!$H:$X,COLUMN()-1,FALSE ))=0,"", VLOOKUP($B161,UEMP!$H:$X,COLUMN()-1,FALSE ))</f>
        <v>8.4</v>
      </c>
      <c r="R161" s="3">
        <f>IF(LEN(VLOOKUP($B161,UEMP!$H:$X,COLUMN()-1,FALSE ))=0,"", VLOOKUP($B161,UEMP!$H:$X,COLUMN()-1,FALSE ))</f>
        <v>4.7</v>
      </c>
      <c r="S161" s="6">
        <f t="shared" si="4"/>
        <v>2012</v>
      </c>
      <c r="T161">
        <f t="shared" si="5"/>
        <v>11</v>
      </c>
    </row>
    <row r="162" spans="2:20" x14ac:dyDescent="0.25">
      <c r="B162" s="5">
        <v>41274</v>
      </c>
      <c r="C162" s="3">
        <f>IF(LEN(VLOOKUP($B162,UEMP!$H:$X,COLUMN()-1,FALSE ))=0,"", VLOOKUP($B162,UEMP!$H:$X,COLUMN()-1,FALSE ))</f>
        <v>7.1472549531794298</v>
      </c>
      <c r="D162" s="3">
        <f>IF(LEN(VLOOKUP($B162,UEMP!$H:$X,COLUMN()-1,FALSE ))=0,"", VLOOKUP($B162,UEMP!$H:$X,COLUMN()-1,FALSE ))</f>
        <v>8.4</v>
      </c>
      <c r="E162" s="3">
        <f>IF(LEN(VLOOKUP($B162,UEMP!$H:$X,COLUMN()-1,FALSE ))=0,"", VLOOKUP($B162,UEMP!$H:$X,COLUMN()-1,FALSE ))</f>
        <v>4.5999999999999996</v>
      </c>
      <c r="F162" s="3">
        <f>IF(LEN(VLOOKUP($B162,UEMP!$H:$X,COLUMN()-1,FALSE ))=0,"", VLOOKUP($B162,UEMP!$H:$X,COLUMN()-1,FALSE ))</f>
        <v>11.9</v>
      </c>
      <c r="G162" s="3">
        <f>IF(LEN(VLOOKUP($B162,UEMP!$H:$X,COLUMN()-1,FALSE ))=0,"", VLOOKUP($B162,UEMP!$H:$X,COLUMN()-1,FALSE ))</f>
        <v>10.8</v>
      </c>
      <c r="H162" s="3">
        <f>IF(LEN(VLOOKUP($B162,UEMP!$H:$X,COLUMN()-1,FALSE ))=0,"", VLOOKUP($B162,UEMP!$H:$X,COLUMN()-1,FALSE ))</f>
        <v>7.9</v>
      </c>
      <c r="I162" s="3">
        <f>IF(LEN(VLOOKUP($B162,UEMP!$H:$X,COLUMN()-1,FALSE ))=0,"", VLOOKUP($B162,UEMP!$H:$X,COLUMN()-1,FALSE ))</f>
        <v>9.7666666666666693</v>
      </c>
      <c r="J162" s="3">
        <f>IF(LEN(VLOOKUP($B162,UEMP!$H:$X,COLUMN()-1,FALSE ))=0,"", VLOOKUP($B162,UEMP!$H:$X,COLUMN()-1,FALSE ))</f>
        <v>6.9</v>
      </c>
      <c r="K162" s="3">
        <f>IF(LEN(VLOOKUP($B162,UEMP!$H:$X,COLUMN()-1,FALSE ))=0,"", VLOOKUP($B162,UEMP!$H:$X,COLUMN()-1,FALSE ))</f>
        <v>26.327101192828199</v>
      </c>
      <c r="L162" s="3">
        <f>IF(LEN(VLOOKUP($B162,UEMP!$H:$X,COLUMN()-1,FALSE ))=0,"", VLOOKUP($B162,UEMP!$H:$X,COLUMN()-1,FALSE ))</f>
        <v>14.9</v>
      </c>
      <c r="M162" s="3">
        <f>IF(LEN(VLOOKUP($B162,UEMP!$H:$X,COLUMN()-1,FALSE ))=0,"", VLOOKUP($B162,UEMP!$H:$X,COLUMN()-1,FALSE ))</f>
        <v>11.419985</v>
      </c>
      <c r="N162" s="3">
        <f>IF(LEN(VLOOKUP($B162,UEMP!$H:$X,COLUMN()-1,FALSE ))=0,"", VLOOKUP($B162,UEMP!$H:$X,COLUMN()-1,FALSE ))</f>
        <v>6.4</v>
      </c>
      <c r="O162" s="3">
        <f>IF(LEN(VLOOKUP($B162,UEMP!$H:$X,COLUMN()-1,FALSE ))=0,"", VLOOKUP($B162,UEMP!$H:$X,COLUMN()-1,FALSE ))</f>
        <v>17.185555555555599</v>
      </c>
      <c r="P162" s="3">
        <f>IF(LEN(VLOOKUP($B162,UEMP!$H:$X,COLUMN()-1,FALSE ))=0,"", VLOOKUP($B162,UEMP!$H:$X,COLUMN()-1,FALSE ))</f>
        <v>26</v>
      </c>
      <c r="Q162" s="3">
        <f>IF(LEN(VLOOKUP($B162,UEMP!$H:$X,COLUMN()-1,FALSE ))=0,"", VLOOKUP($B162,UEMP!$H:$X,COLUMN()-1,FALSE ))</f>
        <v>8.1</v>
      </c>
      <c r="R162" s="3">
        <f>IF(LEN(VLOOKUP($B162,UEMP!$H:$X,COLUMN()-1,FALSE ))=0,"", VLOOKUP($B162,UEMP!$H:$X,COLUMN()-1,FALSE ))</f>
        <v>4.5999999999999996</v>
      </c>
      <c r="S162" s="6">
        <f t="shared" si="4"/>
        <v>2012</v>
      </c>
      <c r="T162">
        <f t="shared" si="5"/>
        <v>12</v>
      </c>
    </row>
    <row r="163" spans="2:20" x14ac:dyDescent="0.25">
      <c r="B163" s="5">
        <v>41305</v>
      </c>
      <c r="C163" s="3">
        <f>IF(LEN(VLOOKUP($B163,UEMP!$H:$X,COLUMN()-1,FALSE ))=0,"", VLOOKUP($B163,UEMP!$H:$X,COLUMN()-1,FALSE ))</f>
        <v>7.3011131554081601</v>
      </c>
      <c r="D163" s="3">
        <f>IF(LEN(VLOOKUP($B163,UEMP!$H:$X,COLUMN()-1,FALSE ))=0,"", VLOOKUP($B163,UEMP!$H:$X,COLUMN()-1,FALSE ))</f>
        <v>8.4</v>
      </c>
      <c r="E163" s="3">
        <f>IF(LEN(VLOOKUP($B163,UEMP!$H:$X,COLUMN()-1,FALSE ))=0,"", VLOOKUP($B163,UEMP!$H:$X,COLUMN()-1,FALSE ))</f>
        <v>4.5</v>
      </c>
      <c r="F163" s="3">
        <f>IF(LEN(VLOOKUP($B163,UEMP!$H:$X,COLUMN()-1,FALSE ))=0,"", VLOOKUP($B163,UEMP!$H:$X,COLUMN()-1,FALSE ))</f>
        <v>12</v>
      </c>
      <c r="G163" s="3">
        <f>IF(LEN(VLOOKUP($B163,UEMP!$H:$X,COLUMN()-1,FALSE ))=0,"", VLOOKUP($B163,UEMP!$H:$X,COLUMN()-1,FALSE ))</f>
        <v>10.9</v>
      </c>
      <c r="H163" s="3">
        <f>IF(LEN(VLOOKUP($B163,UEMP!$H:$X,COLUMN()-1,FALSE ))=0,"", VLOOKUP($B163,UEMP!$H:$X,COLUMN()-1,FALSE ))</f>
        <v>8.1</v>
      </c>
      <c r="I163" s="3">
        <f>IF(LEN(VLOOKUP($B163,UEMP!$H:$X,COLUMN()-1,FALSE ))=0,"", VLOOKUP($B163,UEMP!$H:$X,COLUMN()-1,FALSE ))</f>
        <v>9.8333333333333304</v>
      </c>
      <c r="J163" s="3">
        <f>IF(LEN(VLOOKUP($B163,UEMP!$H:$X,COLUMN()-1,FALSE ))=0,"", VLOOKUP($B163,UEMP!$H:$X,COLUMN()-1,FALSE ))</f>
        <v>6.9</v>
      </c>
      <c r="K163" s="3">
        <f>IF(LEN(VLOOKUP($B163,UEMP!$H:$X,COLUMN()-1,FALSE ))=0,"", VLOOKUP($B163,UEMP!$H:$X,COLUMN()-1,FALSE ))</f>
        <v>26.6227037846533</v>
      </c>
      <c r="L163" s="3">
        <f>IF(LEN(VLOOKUP($B163,UEMP!$H:$X,COLUMN()-1,FALSE ))=0,"", VLOOKUP($B163,UEMP!$H:$X,COLUMN()-1,FALSE ))</f>
        <v>14.6</v>
      </c>
      <c r="M163" s="3">
        <f>IF(LEN(VLOOKUP($B163,UEMP!$H:$X,COLUMN()-1,FALSE ))=0,"", VLOOKUP($B163,UEMP!$H:$X,COLUMN()-1,FALSE ))</f>
        <v>11.757372999999999</v>
      </c>
      <c r="N163" s="3">
        <f>IF(LEN(VLOOKUP($B163,UEMP!$H:$X,COLUMN()-1,FALSE ))=0,"", VLOOKUP($B163,UEMP!$H:$X,COLUMN()-1,FALSE ))</f>
        <v>6.6</v>
      </c>
      <c r="O163" s="3">
        <f>IF(LEN(VLOOKUP($B163,UEMP!$H:$X,COLUMN()-1,FALSE ))=0,"", VLOOKUP($B163,UEMP!$H:$X,COLUMN()-1,FALSE ))</f>
        <v>17.385069444444401</v>
      </c>
      <c r="P163" s="3">
        <f>IF(LEN(VLOOKUP($B163,UEMP!$H:$X,COLUMN()-1,FALSE ))=0,"", VLOOKUP($B163,UEMP!$H:$X,COLUMN()-1,FALSE ))</f>
        <v>26.1</v>
      </c>
      <c r="Q163" s="3">
        <f>IF(LEN(VLOOKUP($B163,UEMP!$H:$X,COLUMN()-1,FALSE ))=0,"", VLOOKUP($B163,UEMP!$H:$X,COLUMN()-1,FALSE ))</f>
        <v>7.9</v>
      </c>
      <c r="R163" s="3">
        <f>IF(LEN(VLOOKUP($B163,UEMP!$H:$X,COLUMN()-1,FALSE ))=0,"", VLOOKUP($B163,UEMP!$H:$X,COLUMN()-1,FALSE ))</f>
        <v>4.5999999999999996</v>
      </c>
      <c r="S163" s="6">
        <f t="shared" si="4"/>
        <v>2013</v>
      </c>
      <c r="T163">
        <f t="shared" si="5"/>
        <v>1</v>
      </c>
    </row>
    <row r="164" spans="2:20" x14ac:dyDescent="0.25">
      <c r="B164" s="5">
        <v>41333</v>
      </c>
      <c r="C164" s="3">
        <f>IF(LEN(VLOOKUP($B164,UEMP!$H:$X,COLUMN()-1,FALSE ))=0,"", VLOOKUP($B164,UEMP!$H:$X,COLUMN()-1,FALSE ))</f>
        <v>7.3335135590223199</v>
      </c>
      <c r="D164" s="3">
        <f>IF(LEN(VLOOKUP($B164,UEMP!$H:$X,COLUMN()-1,FALSE ))=0,"", VLOOKUP($B164,UEMP!$H:$X,COLUMN()-1,FALSE ))</f>
        <v>8.4</v>
      </c>
      <c r="E164" s="3">
        <f>IF(LEN(VLOOKUP($B164,UEMP!$H:$X,COLUMN()-1,FALSE ))=0,"", VLOOKUP($B164,UEMP!$H:$X,COLUMN()-1,FALSE ))</f>
        <v>4.4000000000000004</v>
      </c>
      <c r="F164" s="3">
        <f>IF(LEN(VLOOKUP($B164,UEMP!$H:$X,COLUMN()-1,FALSE ))=0,"", VLOOKUP($B164,UEMP!$H:$X,COLUMN()-1,FALSE ))</f>
        <v>12</v>
      </c>
      <c r="G164" s="3">
        <f>IF(LEN(VLOOKUP($B164,UEMP!$H:$X,COLUMN()-1,FALSE ))=0,"", VLOOKUP($B164,UEMP!$H:$X,COLUMN()-1,FALSE ))</f>
        <v>11</v>
      </c>
      <c r="H164" s="3">
        <f>IF(LEN(VLOOKUP($B164,UEMP!$H:$X,COLUMN()-1,FALSE ))=0,"", VLOOKUP($B164,UEMP!$H:$X,COLUMN()-1,FALSE ))</f>
        <v>8.1999999999999993</v>
      </c>
      <c r="I164" s="3">
        <f>IF(LEN(VLOOKUP($B164,UEMP!$H:$X,COLUMN()-1,FALSE ))=0,"", VLOOKUP($B164,UEMP!$H:$X,COLUMN()-1,FALSE ))</f>
        <v>9.9</v>
      </c>
      <c r="J164" s="3">
        <f>IF(LEN(VLOOKUP($B164,UEMP!$H:$X,COLUMN()-1,FALSE ))=0,"", VLOOKUP($B164,UEMP!$H:$X,COLUMN()-1,FALSE ))</f>
        <v>6.9</v>
      </c>
      <c r="K164" s="3">
        <f>IF(LEN(VLOOKUP($B164,UEMP!$H:$X,COLUMN()-1,FALSE ))=0,"", VLOOKUP($B164,UEMP!$H:$X,COLUMN()-1,FALSE ))</f>
        <v>26.720300286496599</v>
      </c>
      <c r="L164" s="3">
        <f>IF(LEN(VLOOKUP($B164,UEMP!$H:$X,COLUMN()-1,FALSE ))=0,"", VLOOKUP($B164,UEMP!$H:$X,COLUMN()-1,FALSE ))</f>
        <v>14.5</v>
      </c>
      <c r="M164" s="3">
        <f>IF(LEN(VLOOKUP($B164,UEMP!$H:$X,COLUMN()-1,FALSE ))=0,"", VLOOKUP($B164,UEMP!$H:$X,COLUMN()-1,FALSE ))</f>
        <v>11.834508</v>
      </c>
      <c r="N164" s="3">
        <f>IF(LEN(VLOOKUP($B164,UEMP!$H:$X,COLUMN()-1,FALSE ))=0,"", VLOOKUP($B164,UEMP!$H:$X,COLUMN()-1,FALSE ))</f>
        <v>6.8</v>
      </c>
      <c r="O164" s="3">
        <f>IF(LEN(VLOOKUP($B164,UEMP!$H:$X,COLUMN()-1,FALSE ))=0,"", VLOOKUP($B164,UEMP!$H:$X,COLUMN()-1,FALSE ))</f>
        <v>17.263402777777799</v>
      </c>
      <c r="P164" s="3">
        <f>IF(LEN(VLOOKUP($B164,UEMP!$H:$X,COLUMN()-1,FALSE ))=0,"", VLOOKUP($B164,UEMP!$H:$X,COLUMN()-1,FALSE ))</f>
        <v>26.3</v>
      </c>
      <c r="Q164" s="3">
        <f>IF(LEN(VLOOKUP($B164,UEMP!$H:$X,COLUMN()-1,FALSE ))=0,"", VLOOKUP($B164,UEMP!$H:$X,COLUMN()-1,FALSE ))</f>
        <v>8</v>
      </c>
      <c r="R164" s="3">
        <f>IF(LEN(VLOOKUP($B164,UEMP!$H:$X,COLUMN()-1,FALSE ))=0,"", VLOOKUP($B164,UEMP!$H:$X,COLUMN()-1,FALSE ))</f>
        <v>4.5999999999999996</v>
      </c>
      <c r="S164" s="6">
        <f t="shared" si="4"/>
        <v>2013</v>
      </c>
      <c r="T164">
        <f t="shared" si="5"/>
        <v>2</v>
      </c>
    </row>
    <row r="165" spans="2:20" x14ac:dyDescent="0.25">
      <c r="B165" s="5">
        <v>41364</v>
      </c>
      <c r="C165" s="3">
        <f>IF(LEN(VLOOKUP($B165,UEMP!$H:$X,COLUMN()-1,FALSE ))=0,"", VLOOKUP($B165,UEMP!$H:$X,COLUMN()-1,FALSE ))</f>
        <v>7.4648556181411498</v>
      </c>
      <c r="D165" s="3">
        <f>IF(LEN(VLOOKUP($B165,UEMP!$H:$X,COLUMN()-1,FALSE ))=0,"", VLOOKUP($B165,UEMP!$H:$X,COLUMN()-1,FALSE ))</f>
        <v>8.4</v>
      </c>
      <c r="E165" s="3">
        <f>IF(LEN(VLOOKUP($B165,UEMP!$H:$X,COLUMN()-1,FALSE ))=0,"", VLOOKUP($B165,UEMP!$H:$X,COLUMN()-1,FALSE ))</f>
        <v>4.5</v>
      </c>
      <c r="F165" s="3">
        <f>IF(LEN(VLOOKUP($B165,UEMP!$H:$X,COLUMN()-1,FALSE ))=0,"", VLOOKUP($B165,UEMP!$H:$X,COLUMN()-1,FALSE ))</f>
        <v>12</v>
      </c>
      <c r="G165" s="3">
        <f>IF(LEN(VLOOKUP($B165,UEMP!$H:$X,COLUMN()-1,FALSE ))=0,"", VLOOKUP($B165,UEMP!$H:$X,COLUMN()-1,FALSE ))</f>
        <v>11</v>
      </c>
      <c r="H165" s="3">
        <f>IF(LEN(VLOOKUP($B165,UEMP!$H:$X,COLUMN()-1,FALSE ))=0,"", VLOOKUP($B165,UEMP!$H:$X,COLUMN()-1,FALSE ))</f>
        <v>8.3000000000000007</v>
      </c>
      <c r="I165" s="3">
        <f>IF(LEN(VLOOKUP($B165,UEMP!$H:$X,COLUMN()-1,FALSE ))=0,"", VLOOKUP($B165,UEMP!$H:$X,COLUMN()-1,FALSE ))</f>
        <v>9.9666666666666703</v>
      </c>
      <c r="J165" s="3">
        <f>IF(LEN(VLOOKUP($B165,UEMP!$H:$X,COLUMN()-1,FALSE ))=0,"", VLOOKUP($B165,UEMP!$H:$X,COLUMN()-1,FALSE ))</f>
        <v>6.9</v>
      </c>
      <c r="K165" s="3">
        <f>IF(LEN(VLOOKUP($B165,UEMP!$H:$X,COLUMN()-1,FALSE ))=0,"", VLOOKUP($B165,UEMP!$H:$X,COLUMN()-1,FALSE ))</f>
        <v>27.114825114894099</v>
      </c>
      <c r="L165" s="3">
        <f>IF(LEN(VLOOKUP($B165,UEMP!$H:$X,COLUMN()-1,FALSE ))=0,"", VLOOKUP($B165,UEMP!$H:$X,COLUMN()-1,FALSE ))</f>
        <v>14.5</v>
      </c>
      <c r="M165" s="3">
        <f>IF(LEN(VLOOKUP($B165,UEMP!$H:$X,COLUMN()-1,FALSE ))=0,"", VLOOKUP($B165,UEMP!$H:$X,COLUMN()-1,FALSE ))</f>
        <v>11.820598</v>
      </c>
      <c r="N165" s="3">
        <f>IF(LEN(VLOOKUP($B165,UEMP!$H:$X,COLUMN()-1,FALSE ))=0,"", VLOOKUP($B165,UEMP!$H:$X,COLUMN()-1,FALSE ))</f>
        <v>6.9</v>
      </c>
      <c r="O165" s="3">
        <f>IF(LEN(VLOOKUP($B165,UEMP!$H:$X,COLUMN()-1,FALSE ))=0,"", VLOOKUP($B165,UEMP!$H:$X,COLUMN()-1,FALSE ))</f>
        <v>17.184236111111101</v>
      </c>
      <c r="P165" s="3">
        <f>IF(LEN(VLOOKUP($B165,UEMP!$H:$X,COLUMN()-1,FALSE ))=0,"", VLOOKUP($B165,UEMP!$H:$X,COLUMN()-1,FALSE ))</f>
        <v>26.2</v>
      </c>
      <c r="Q165" s="3">
        <f>IF(LEN(VLOOKUP($B165,UEMP!$H:$X,COLUMN()-1,FALSE ))=0,"", VLOOKUP($B165,UEMP!$H:$X,COLUMN()-1,FALSE ))</f>
        <v>8.3000000000000007</v>
      </c>
      <c r="R165" s="3">
        <f>IF(LEN(VLOOKUP($B165,UEMP!$H:$X,COLUMN()-1,FALSE ))=0,"", VLOOKUP($B165,UEMP!$H:$X,COLUMN()-1,FALSE ))</f>
        <v>4.5</v>
      </c>
      <c r="S165" s="6">
        <f t="shared" si="4"/>
        <v>2013</v>
      </c>
      <c r="T165">
        <f t="shared" si="5"/>
        <v>3</v>
      </c>
    </row>
    <row r="166" spans="2:20" x14ac:dyDescent="0.25">
      <c r="B166" s="5">
        <v>41394</v>
      </c>
      <c r="C166" s="3">
        <f>IF(LEN(VLOOKUP($B166,UEMP!$H:$X,COLUMN()-1,FALSE ))=0,"", VLOOKUP($B166,UEMP!$H:$X,COLUMN()-1,FALSE ))</f>
        <v>7.3975229476183504</v>
      </c>
      <c r="D166" s="3">
        <f>IF(LEN(VLOOKUP($B166,UEMP!$H:$X,COLUMN()-1,FALSE ))=0,"", VLOOKUP($B166,UEMP!$H:$X,COLUMN()-1,FALSE ))</f>
        <v>8.4</v>
      </c>
      <c r="E166" s="3">
        <f>IF(LEN(VLOOKUP($B166,UEMP!$H:$X,COLUMN()-1,FALSE ))=0,"", VLOOKUP($B166,UEMP!$H:$X,COLUMN()-1,FALSE ))</f>
        <v>4.5999999999999996</v>
      </c>
      <c r="F166" s="3">
        <f>IF(LEN(VLOOKUP($B166,UEMP!$H:$X,COLUMN()-1,FALSE ))=0,"", VLOOKUP($B166,UEMP!$H:$X,COLUMN()-1,FALSE ))</f>
        <v>12.1</v>
      </c>
      <c r="G166" s="3">
        <f>IF(LEN(VLOOKUP($B166,UEMP!$H:$X,COLUMN()-1,FALSE ))=0,"", VLOOKUP($B166,UEMP!$H:$X,COLUMN()-1,FALSE ))</f>
        <v>11</v>
      </c>
      <c r="H166" s="3">
        <f>IF(LEN(VLOOKUP($B166,UEMP!$H:$X,COLUMN()-1,FALSE ))=0,"", VLOOKUP($B166,UEMP!$H:$X,COLUMN()-1,FALSE ))</f>
        <v>8.3000000000000007</v>
      </c>
      <c r="I166" s="3">
        <f>IF(LEN(VLOOKUP($B166,UEMP!$H:$X,COLUMN()-1,FALSE ))=0,"", VLOOKUP($B166,UEMP!$H:$X,COLUMN()-1,FALSE ))</f>
        <v>10.033333333333299</v>
      </c>
      <c r="J166" s="3">
        <f>IF(LEN(VLOOKUP($B166,UEMP!$H:$X,COLUMN()-1,FALSE ))=0,"", VLOOKUP($B166,UEMP!$H:$X,COLUMN()-1,FALSE ))</f>
        <v>7</v>
      </c>
      <c r="K166" s="3">
        <f>IF(LEN(VLOOKUP($B166,UEMP!$H:$X,COLUMN()-1,FALSE ))=0,"", VLOOKUP($B166,UEMP!$H:$X,COLUMN()-1,FALSE ))</f>
        <v>27.5806802352582</v>
      </c>
      <c r="L166" s="3">
        <f>IF(LEN(VLOOKUP($B166,UEMP!$H:$X,COLUMN()-1,FALSE ))=0,"", VLOOKUP($B166,UEMP!$H:$X,COLUMN()-1,FALSE ))</f>
        <v>14.5</v>
      </c>
      <c r="M166" s="3">
        <f>IF(LEN(VLOOKUP($B166,UEMP!$H:$X,COLUMN()-1,FALSE ))=0,"", VLOOKUP($B166,UEMP!$H:$X,COLUMN()-1,FALSE ))</f>
        <v>12.058353</v>
      </c>
      <c r="N166" s="3">
        <f>IF(LEN(VLOOKUP($B166,UEMP!$H:$X,COLUMN()-1,FALSE ))=0,"", VLOOKUP($B166,UEMP!$H:$X,COLUMN()-1,FALSE ))</f>
        <v>7</v>
      </c>
      <c r="O166" s="3">
        <f>IF(LEN(VLOOKUP($B166,UEMP!$H:$X,COLUMN()-1,FALSE ))=0,"", VLOOKUP($B166,UEMP!$H:$X,COLUMN()-1,FALSE ))</f>
        <v>16.989236111111101</v>
      </c>
      <c r="P166" s="3">
        <f>IF(LEN(VLOOKUP($B166,UEMP!$H:$X,COLUMN()-1,FALSE ))=0,"", VLOOKUP($B166,UEMP!$H:$X,COLUMN()-1,FALSE ))</f>
        <v>26.2</v>
      </c>
      <c r="Q166" s="3">
        <f>IF(LEN(VLOOKUP($B166,UEMP!$H:$X,COLUMN()-1,FALSE ))=0,"", VLOOKUP($B166,UEMP!$H:$X,COLUMN()-1,FALSE ))</f>
        <v>8.1999999999999993</v>
      </c>
      <c r="R166" s="3">
        <f>IF(LEN(VLOOKUP($B166,UEMP!$H:$X,COLUMN()-1,FALSE ))=0,"", VLOOKUP($B166,UEMP!$H:$X,COLUMN()-1,FALSE ))</f>
        <v>4.5</v>
      </c>
      <c r="S166" s="6">
        <f t="shared" si="4"/>
        <v>2013</v>
      </c>
      <c r="T166">
        <f t="shared" si="5"/>
        <v>4</v>
      </c>
    </row>
    <row r="167" spans="2:20" x14ac:dyDescent="0.25">
      <c r="B167" s="5">
        <v>41425</v>
      </c>
      <c r="C167" s="3">
        <f>IF(LEN(VLOOKUP($B167,UEMP!$H:$X,COLUMN()-1,FALSE ))=0,"", VLOOKUP($B167,UEMP!$H:$X,COLUMN()-1,FALSE ))</f>
        <v>7.37789469854697</v>
      </c>
      <c r="D167" s="3">
        <f>IF(LEN(VLOOKUP($B167,UEMP!$H:$X,COLUMN()-1,FALSE ))=0,"", VLOOKUP($B167,UEMP!$H:$X,COLUMN()-1,FALSE ))</f>
        <v>8.5</v>
      </c>
      <c r="E167" s="3">
        <f>IF(LEN(VLOOKUP($B167,UEMP!$H:$X,COLUMN()-1,FALSE ))=0,"", VLOOKUP($B167,UEMP!$H:$X,COLUMN()-1,FALSE ))</f>
        <v>4.5</v>
      </c>
      <c r="F167" s="3">
        <f>IF(LEN(VLOOKUP($B167,UEMP!$H:$X,COLUMN()-1,FALSE ))=0,"", VLOOKUP($B167,UEMP!$H:$X,COLUMN()-1,FALSE ))</f>
        <v>12.1</v>
      </c>
      <c r="G167" s="3">
        <f>IF(LEN(VLOOKUP($B167,UEMP!$H:$X,COLUMN()-1,FALSE ))=0,"", VLOOKUP($B167,UEMP!$H:$X,COLUMN()-1,FALSE ))</f>
        <v>11</v>
      </c>
      <c r="H167" s="3">
        <f>IF(LEN(VLOOKUP($B167,UEMP!$H:$X,COLUMN()-1,FALSE ))=0,"", VLOOKUP($B167,UEMP!$H:$X,COLUMN()-1,FALSE ))</f>
        <v>8.4</v>
      </c>
      <c r="I167" s="3">
        <f>IF(LEN(VLOOKUP($B167,UEMP!$H:$X,COLUMN()-1,FALSE ))=0,"", VLOOKUP($B167,UEMP!$H:$X,COLUMN()-1,FALSE ))</f>
        <v>10.1</v>
      </c>
      <c r="J167" s="3">
        <f>IF(LEN(VLOOKUP($B167,UEMP!$H:$X,COLUMN()-1,FALSE ))=0,"", VLOOKUP($B167,UEMP!$H:$X,COLUMN()-1,FALSE ))</f>
        <v>6.9</v>
      </c>
      <c r="K167" s="3">
        <f>IF(LEN(VLOOKUP($B167,UEMP!$H:$X,COLUMN()-1,FALSE ))=0,"", VLOOKUP($B167,UEMP!$H:$X,COLUMN()-1,FALSE ))</f>
        <v>27.825300214157199</v>
      </c>
      <c r="L167" s="3">
        <f>IF(LEN(VLOOKUP($B167,UEMP!$H:$X,COLUMN()-1,FALSE ))=0,"", VLOOKUP($B167,UEMP!$H:$X,COLUMN()-1,FALSE ))</f>
        <v>14.5</v>
      </c>
      <c r="M167" s="3">
        <f>IF(LEN(VLOOKUP($B167,UEMP!$H:$X,COLUMN()-1,FALSE ))=0,"", VLOOKUP($B167,UEMP!$H:$X,COLUMN()-1,FALSE ))</f>
        <v>12.150252999999999</v>
      </c>
      <c r="N167" s="3">
        <f>IF(LEN(VLOOKUP($B167,UEMP!$H:$X,COLUMN()-1,FALSE ))=0,"", VLOOKUP($B167,UEMP!$H:$X,COLUMN()-1,FALSE ))</f>
        <v>7.1</v>
      </c>
      <c r="O167" s="3">
        <f>IF(LEN(VLOOKUP($B167,UEMP!$H:$X,COLUMN()-1,FALSE ))=0,"", VLOOKUP($B167,UEMP!$H:$X,COLUMN()-1,FALSE ))</f>
        <v>17.033402777777798</v>
      </c>
      <c r="P167" s="3">
        <f>IF(LEN(VLOOKUP($B167,UEMP!$H:$X,COLUMN()-1,FALSE ))=0,"", VLOOKUP($B167,UEMP!$H:$X,COLUMN()-1,FALSE ))</f>
        <v>26.2</v>
      </c>
      <c r="Q167" s="3">
        <f>IF(LEN(VLOOKUP($B167,UEMP!$H:$X,COLUMN()-1,FALSE ))=0,"", VLOOKUP($B167,UEMP!$H:$X,COLUMN()-1,FALSE ))</f>
        <v>7.9</v>
      </c>
      <c r="R167" s="3">
        <f>IF(LEN(VLOOKUP($B167,UEMP!$H:$X,COLUMN()-1,FALSE ))=0,"", VLOOKUP($B167,UEMP!$H:$X,COLUMN()-1,FALSE ))</f>
        <v>4.4000000000000004</v>
      </c>
      <c r="S167" s="6">
        <f t="shared" si="4"/>
        <v>2013</v>
      </c>
      <c r="T167">
        <f t="shared" si="5"/>
        <v>5</v>
      </c>
    </row>
    <row r="168" spans="2:20" x14ac:dyDescent="0.25">
      <c r="B168" s="5">
        <v>41455</v>
      </c>
      <c r="C168" s="3">
        <f>IF(LEN(VLOOKUP($B168,UEMP!$H:$X,COLUMN()-1,FALSE ))=0,"", VLOOKUP($B168,UEMP!$H:$X,COLUMN()-1,FALSE ))</f>
        <v>7.4570139342638697</v>
      </c>
      <c r="D168" s="3">
        <f>IF(LEN(VLOOKUP($B168,UEMP!$H:$X,COLUMN()-1,FALSE ))=0,"", VLOOKUP($B168,UEMP!$H:$X,COLUMN()-1,FALSE ))</f>
        <v>8.4</v>
      </c>
      <c r="E168" s="3">
        <f>IF(LEN(VLOOKUP($B168,UEMP!$H:$X,COLUMN()-1,FALSE ))=0,"", VLOOKUP($B168,UEMP!$H:$X,COLUMN()-1,FALSE ))</f>
        <v>4.4000000000000004</v>
      </c>
      <c r="F168" s="3">
        <f>IF(LEN(VLOOKUP($B168,UEMP!$H:$X,COLUMN()-1,FALSE ))=0,"", VLOOKUP($B168,UEMP!$H:$X,COLUMN()-1,FALSE ))</f>
        <v>12.1</v>
      </c>
      <c r="G168" s="3">
        <f>IF(LEN(VLOOKUP($B168,UEMP!$H:$X,COLUMN()-1,FALSE ))=0,"", VLOOKUP($B168,UEMP!$H:$X,COLUMN()-1,FALSE ))</f>
        <v>11</v>
      </c>
      <c r="H168" s="3">
        <f>IF(LEN(VLOOKUP($B168,UEMP!$H:$X,COLUMN()-1,FALSE ))=0,"", VLOOKUP($B168,UEMP!$H:$X,COLUMN()-1,FALSE ))</f>
        <v>8.5</v>
      </c>
      <c r="I168" s="3">
        <f>IF(LEN(VLOOKUP($B168,UEMP!$H:$X,COLUMN()-1,FALSE ))=0,"", VLOOKUP($B168,UEMP!$H:$X,COLUMN()-1,FALSE ))</f>
        <v>10.033333333333299</v>
      </c>
      <c r="J168" s="3">
        <f>IF(LEN(VLOOKUP($B168,UEMP!$H:$X,COLUMN()-1,FALSE ))=0,"", VLOOKUP($B168,UEMP!$H:$X,COLUMN()-1,FALSE ))</f>
        <v>6.8</v>
      </c>
      <c r="K168" s="3">
        <f>IF(LEN(VLOOKUP($B168,UEMP!$H:$X,COLUMN()-1,FALSE ))=0,"", VLOOKUP($B168,UEMP!$H:$X,COLUMN()-1,FALSE ))</f>
        <v>27.828342826700901</v>
      </c>
      <c r="L168" s="3">
        <f>IF(LEN(VLOOKUP($B168,UEMP!$H:$X,COLUMN()-1,FALSE ))=0,"", VLOOKUP($B168,UEMP!$H:$X,COLUMN()-1,FALSE ))</f>
        <v>14.2</v>
      </c>
      <c r="M168" s="3">
        <f>IF(LEN(VLOOKUP($B168,UEMP!$H:$X,COLUMN()-1,FALSE ))=0,"", VLOOKUP($B168,UEMP!$H:$X,COLUMN()-1,FALSE ))</f>
        <v>12.212749000000001</v>
      </c>
      <c r="N168" s="3">
        <f>IF(LEN(VLOOKUP($B168,UEMP!$H:$X,COLUMN()-1,FALSE ))=0,"", VLOOKUP($B168,UEMP!$H:$X,COLUMN()-1,FALSE ))</f>
        <v>7.3</v>
      </c>
      <c r="O168" s="3">
        <f>IF(LEN(VLOOKUP($B168,UEMP!$H:$X,COLUMN()-1,FALSE ))=0,"", VLOOKUP($B168,UEMP!$H:$X,COLUMN()-1,FALSE ))</f>
        <v>16.754236111111101</v>
      </c>
      <c r="P168" s="3">
        <f>IF(LEN(VLOOKUP($B168,UEMP!$H:$X,COLUMN()-1,FALSE ))=0,"", VLOOKUP($B168,UEMP!$H:$X,COLUMN()-1,FALSE ))</f>
        <v>26.2</v>
      </c>
      <c r="Q168" s="3">
        <f>IF(LEN(VLOOKUP($B168,UEMP!$H:$X,COLUMN()-1,FALSE ))=0,"", VLOOKUP($B168,UEMP!$H:$X,COLUMN()-1,FALSE ))</f>
        <v>8</v>
      </c>
      <c r="R168" s="3">
        <f>IF(LEN(VLOOKUP($B168,UEMP!$H:$X,COLUMN()-1,FALSE ))=0,"", VLOOKUP($B168,UEMP!$H:$X,COLUMN()-1,FALSE ))</f>
        <v>4.3</v>
      </c>
      <c r="S168" s="6">
        <f t="shared" si="4"/>
        <v>2013</v>
      </c>
      <c r="T168">
        <f t="shared" si="5"/>
        <v>6</v>
      </c>
    </row>
    <row r="169" spans="2:20" x14ac:dyDescent="0.25">
      <c r="B169" s="5">
        <v>41486</v>
      </c>
      <c r="C169" s="3">
        <f>IF(LEN(VLOOKUP($B169,UEMP!$H:$X,COLUMN()-1,FALSE ))=0,"", VLOOKUP($B169,UEMP!$H:$X,COLUMN()-1,FALSE ))</f>
        <v>7.76142137614685</v>
      </c>
      <c r="D169" s="3">
        <f>IF(LEN(VLOOKUP($B169,UEMP!$H:$X,COLUMN()-1,FALSE ))=0,"", VLOOKUP($B169,UEMP!$H:$X,COLUMN()-1,FALSE ))</f>
        <v>8.5</v>
      </c>
      <c r="E169" s="3">
        <f>IF(LEN(VLOOKUP($B169,UEMP!$H:$X,COLUMN()-1,FALSE ))=0,"", VLOOKUP($B169,UEMP!$H:$X,COLUMN()-1,FALSE ))</f>
        <v>4.4000000000000004</v>
      </c>
      <c r="F169" s="3">
        <f>IF(LEN(VLOOKUP($B169,UEMP!$H:$X,COLUMN()-1,FALSE ))=0,"", VLOOKUP($B169,UEMP!$H:$X,COLUMN()-1,FALSE ))</f>
        <v>12.1</v>
      </c>
      <c r="G169" s="3">
        <f>IF(LEN(VLOOKUP($B169,UEMP!$H:$X,COLUMN()-1,FALSE ))=0,"", VLOOKUP($B169,UEMP!$H:$X,COLUMN()-1,FALSE ))</f>
        <v>10.9</v>
      </c>
      <c r="H169" s="3">
        <f>IF(LEN(VLOOKUP($B169,UEMP!$H:$X,COLUMN()-1,FALSE ))=0,"", VLOOKUP($B169,UEMP!$H:$X,COLUMN()-1,FALSE ))</f>
        <v>8.5</v>
      </c>
      <c r="I169" s="3">
        <f>IF(LEN(VLOOKUP($B169,UEMP!$H:$X,COLUMN()-1,FALSE ))=0,"", VLOOKUP($B169,UEMP!$H:$X,COLUMN()-1,FALSE ))</f>
        <v>9.9666666666666703</v>
      </c>
      <c r="J169" s="3">
        <f>IF(LEN(VLOOKUP($B169,UEMP!$H:$X,COLUMN()-1,FALSE ))=0,"", VLOOKUP($B169,UEMP!$H:$X,COLUMN()-1,FALSE ))</f>
        <v>6.8</v>
      </c>
      <c r="K169" s="3">
        <f>IF(LEN(VLOOKUP($B169,UEMP!$H:$X,COLUMN()-1,FALSE ))=0,"", VLOOKUP($B169,UEMP!$H:$X,COLUMN()-1,FALSE ))</f>
        <v>27.9594787697322</v>
      </c>
      <c r="L169" s="3">
        <f>IF(LEN(VLOOKUP($B169,UEMP!$H:$X,COLUMN()-1,FALSE ))=0,"", VLOOKUP($B169,UEMP!$H:$X,COLUMN()-1,FALSE ))</f>
        <v>13.7</v>
      </c>
      <c r="M169" s="3">
        <f>IF(LEN(VLOOKUP($B169,UEMP!$H:$X,COLUMN()-1,FALSE ))=0,"", VLOOKUP($B169,UEMP!$H:$X,COLUMN()-1,FALSE ))</f>
        <v>12.102554</v>
      </c>
      <c r="N169" s="3">
        <f>IF(LEN(VLOOKUP($B169,UEMP!$H:$X,COLUMN()-1,FALSE ))=0,"", VLOOKUP($B169,UEMP!$H:$X,COLUMN()-1,FALSE ))</f>
        <v>7.5</v>
      </c>
      <c r="O169" s="3">
        <f>IF(LEN(VLOOKUP($B169,UEMP!$H:$X,COLUMN()-1,FALSE ))=0,"", VLOOKUP($B169,UEMP!$H:$X,COLUMN()-1,FALSE ))</f>
        <v>16.813402777777799</v>
      </c>
      <c r="P169" s="3">
        <f>IF(LEN(VLOOKUP($B169,UEMP!$H:$X,COLUMN()-1,FALSE ))=0,"", VLOOKUP($B169,UEMP!$H:$X,COLUMN()-1,FALSE ))</f>
        <v>26.3</v>
      </c>
      <c r="Q169" s="3">
        <f>IF(LEN(VLOOKUP($B169,UEMP!$H:$X,COLUMN()-1,FALSE ))=0,"", VLOOKUP($B169,UEMP!$H:$X,COLUMN()-1,FALSE ))</f>
        <v>7.9</v>
      </c>
      <c r="R169" s="3">
        <f>IF(LEN(VLOOKUP($B169,UEMP!$H:$X,COLUMN()-1,FALSE ))=0,"", VLOOKUP($B169,UEMP!$H:$X,COLUMN()-1,FALSE ))</f>
        <v>4.2</v>
      </c>
      <c r="S169" s="6">
        <f t="shared" si="4"/>
        <v>2013</v>
      </c>
      <c r="T169">
        <f t="shared" si="5"/>
        <v>7</v>
      </c>
    </row>
    <row r="170" spans="2:20" x14ac:dyDescent="0.25">
      <c r="B170" s="5">
        <v>41517</v>
      </c>
      <c r="C170" s="3">
        <f>IF(LEN(VLOOKUP($B170,UEMP!$H:$X,COLUMN()-1,FALSE ))=0,"", VLOOKUP($B170,UEMP!$H:$X,COLUMN()-1,FALSE ))</f>
        <v>7.7396888908460504</v>
      </c>
      <c r="D170" s="3">
        <f>IF(LEN(VLOOKUP($B170,UEMP!$H:$X,COLUMN()-1,FALSE ))=0,"", VLOOKUP($B170,UEMP!$H:$X,COLUMN()-1,FALSE ))</f>
        <v>8.4</v>
      </c>
      <c r="E170" s="3">
        <f>IF(LEN(VLOOKUP($B170,UEMP!$H:$X,COLUMN()-1,FALSE ))=0,"", VLOOKUP($B170,UEMP!$H:$X,COLUMN()-1,FALSE ))</f>
        <v>4.3</v>
      </c>
      <c r="F170" s="3">
        <f>IF(LEN(VLOOKUP($B170,UEMP!$H:$X,COLUMN()-1,FALSE ))=0,"", VLOOKUP($B170,UEMP!$H:$X,COLUMN()-1,FALSE ))</f>
        <v>12</v>
      </c>
      <c r="G170" s="3">
        <f>IF(LEN(VLOOKUP($B170,UEMP!$H:$X,COLUMN()-1,FALSE ))=0,"", VLOOKUP($B170,UEMP!$H:$X,COLUMN()-1,FALSE ))</f>
        <v>10.9</v>
      </c>
      <c r="H170" s="3">
        <f>IF(LEN(VLOOKUP($B170,UEMP!$H:$X,COLUMN()-1,FALSE ))=0,"", VLOOKUP($B170,UEMP!$H:$X,COLUMN()-1,FALSE ))</f>
        <v>8.6</v>
      </c>
      <c r="I170" s="3">
        <f>IF(LEN(VLOOKUP($B170,UEMP!$H:$X,COLUMN()-1,FALSE ))=0,"", VLOOKUP($B170,UEMP!$H:$X,COLUMN()-1,FALSE ))</f>
        <v>9.9</v>
      </c>
      <c r="J170" s="3">
        <f>IF(LEN(VLOOKUP($B170,UEMP!$H:$X,COLUMN()-1,FALSE ))=0,"", VLOOKUP($B170,UEMP!$H:$X,COLUMN()-1,FALSE ))</f>
        <v>6.8</v>
      </c>
      <c r="K170" s="3">
        <f>IF(LEN(VLOOKUP($B170,UEMP!$H:$X,COLUMN()-1,FALSE ))=0,"", VLOOKUP($B170,UEMP!$H:$X,COLUMN()-1,FALSE ))</f>
        <v>27.7706221950538</v>
      </c>
      <c r="L170" s="3">
        <f>IF(LEN(VLOOKUP($B170,UEMP!$H:$X,COLUMN()-1,FALSE ))=0,"", VLOOKUP($B170,UEMP!$H:$X,COLUMN()-1,FALSE ))</f>
        <v>13.3</v>
      </c>
      <c r="M170" s="3">
        <f>IF(LEN(VLOOKUP($B170,UEMP!$H:$X,COLUMN()-1,FALSE ))=0,"", VLOOKUP($B170,UEMP!$H:$X,COLUMN()-1,FALSE ))</f>
        <v>12.26097</v>
      </c>
      <c r="N170" s="3">
        <f>IF(LEN(VLOOKUP($B170,UEMP!$H:$X,COLUMN()-1,FALSE ))=0,"", VLOOKUP($B170,UEMP!$H:$X,COLUMN()-1,FALSE ))</f>
        <v>7.5</v>
      </c>
      <c r="O170" s="3">
        <f>IF(LEN(VLOOKUP($B170,UEMP!$H:$X,COLUMN()-1,FALSE ))=0,"", VLOOKUP($B170,UEMP!$H:$X,COLUMN()-1,FALSE ))</f>
        <v>16.252569444444401</v>
      </c>
      <c r="P170" s="3">
        <f>IF(LEN(VLOOKUP($B170,UEMP!$H:$X,COLUMN()-1,FALSE ))=0,"", VLOOKUP($B170,UEMP!$H:$X,COLUMN()-1,FALSE ))</f>
        <v>26.2</v>
      </c>
      <c r="Q170" s="3">
        <f>IF(LEN(VLOOKUP($B170,UEMP!$H:$X,COLUMN()-1,FALSE ))=0,"", VLOOKUP($B170,UEMP!$H:$X,COLUMN()-1,FALSE ))</f>
        <v>8</v>
      </c>
      <c r="R170" s="3">
        <f>IF(LEN(VLOOKUP($B170,UEMP!$H:$X,COLUMN()-1,FALSE ))=0,"", VLOOKUP($B170,UEMP!$H:$X,COLUMN()-1,FALSE ))</f>
        <v>4.0999999999999996</v>
      </c>
      <c r="S170" s="6">
        <f t="shared" si="4"/>
        <v>2013</v>
      </c>
      <c r="T170">
        <f t="shared" si="5"/>
        <v>8</v>
      </c>
    </row>
    <row r="171" spans="2:20" x14ac:dyDescent="0.25">
      <c r="B171" s="5">
        <v>41547</v>
      </c>
      <c r="C171" s="3">
        <f>IF(LEN(VLOOKUP($B171,UEMP!$H:$X,COLUMN()-1,FALSE ))=0,"", VLOOKUP($B171,UEMP!$H:$X,COLUMN()-1,FALSE ))</f>
        <v>7.8070647977481302</v>
      </c>
      <c r="D171" s="3">
        <f>IF(LEN(VLOOKUP($B171,UEMP!$H:$X,COLUMN()-1,FALSE ))=0,"", VLOOKUP($B171,UEMP!$H:$X,COLUMN()-1,FALSE ))</f>
        <v>8.5</v>
      </c>
      <c r="E171" s="3">
        <f>IF(LEN(VLOOKUP($B171,UEMP!$H:$X,COLUMN()-1,FALSE ))=0,"", VLOOKUP($B171,UEMP!$H:$X,COLUMN()-1,FALSE ))</f>
        <v>4.3</v>
      </c>
      <c r="F171" s="3">
        <f>IF(LEN(VLOOKUP($B171,UEMP!$H:$X,COLUMN()-1,FALSE ))=0,"", VLOOKUP($B171,UEMP!$H:$X,COLUMN()-1,FALSE ))</f>
        <v>12</v>
      </c>
      <c r="G171" s="3">
        <f>IF(LEN(VLOOKUP($B171,UEMP!$H:$X,COLUMN()-1,FALSE ))=0,"", VLOOKUP($B171,UEMP!$H:$X,COLUMN()-1,FALSE ))</f>
        <v>10.8</v>
      </c>
      <c r="H171" s="3">
        <f>IF(LEN(VLOOKUP($B171,UEMP!$H:$X,COLUMN()-1,FALSE ))=0,"", VLOOKUP($B171,UEMP!$H:$X,COLUMN()-1,FALSE ))</f>
        <v>8.6</v>
      </c>
      <c r="I171" s="3">
        <f>IF(LEN(VLOOKUP($B171,UEMP!$H:$X,COLUMN()-1,FALSE ))=0,"", VLOOKUP($B171,UEMP!$H:$X,COLUMN()-1,FALSE ))</f>
        <v>9.8666666666666707</v>
      </c>
      <c r="J171" s="3">
        <f>IF(LEN(VLOOKUP($B171,UEMP!$H:$X,COLUMN()-1,FALSE ))=0,"", VLOOKUP($B171,UEMP!$H:$X,COLUMN()-1,FALSE ))</f>
        <v>6.8</v>
      </c>
      <c r="K171" s="3">
        <f>IF(LEN(VLOOKUP($B171,UEMP!$H:$X,COLUMN()-1,FALSE ))=0,"", VLOOKUP($B171,UEMP!$H:$X,COLUMN()-1,FALSE ))</f>
        <v>27.923812859233401</v>
      </c>
      <c r="L171" s="3">
        <f>IF(LEN(VLOOKUP($B171,UEMP!$H:$X,COLUMN()-1,FALSE ))=0,"", VLOOKUP($B171,UEMP!$H:$X,COLUMN()-1,FALSE ))</f>
        <v>13.1</v>
      </c>
      <c r="M171" s="3">
        <f>IF(LEN(VLOOKUP($B171,UEMP!$H:$X,COLUMN()-1,FALSE ))=0,"", VLOOKUP($B171,UEMP!$H:$X,COLUMN()-1,FALSE ))</f>
        <v>12.34754</v>
      </c>
      <c r="N171" s="3">
        <f>IF(LEN(VLOOKUP($B171,UEMP!$H:$X,COLUMN()-1,FALSE ))=0,"", VLOOKUP($B171,UEMP!$H:$X,COLUMN()-1,FALSE ))</f>
        <v>7.6</v>
      </c>
      <c r="O171" s="3">
        <f>IF(LEN(VLOOKUP($B171,UEMP!$H:$X,COLUMN()-1,FALSE ))=0,"", VLOOKUP($B171,UEMP!$H:$X,COLUMN()-1,FALSE ))</f>
        <v>15.9284027777778</v>
      </c>
      <c r="P171" s="3">
        <f>IF(LEN(VLOOKUP($B171,UEMP!$H:$X,COLUMN()-1,FALSE ))=0,"", VLOOKUP($B171,UEMP!$H:$X,COLUMN()-1,FALSE ))</f>
        <v>26.1</v>
      </c>
      <c r="Q171" s="3">
        <f>IF(LEN(VLOOKUP($B171,UEMP!$H:$X,COLUMN()-1,FALSE ))=0,"", VLOOKUP($B171,UEMP!$H:$X,COLUMN()-1,FALSE ))</f>
        <v>8.1</v>
      </c>
      <c r="R171" s="3">
        <f>IF(LEN(VLOOKUP($B171,UEMP!$H:$X,COLUMN()-1,FALSE ))=0,"", VLOOKUP($B171,UEMP!$H:$X,COLUMN()-1,FALSE ))</f>
        <v>4</v>
      </c>
      <c r="S171" s="6">
        <f t="shared" si="4"/>
        <v>2013</v>
      </c>
      <c r="T171">
        <f t="shared" si="5"/>
        <v>9</v>
      </c>
    </row>
    <row r="172" spans="2:20" x14ac:dyDescent="0.25">
      <c r="B172" s="5">
        <v>41578</v>
      </c>
      <c r="C172" s="3">
        <f>IF(LEN(VLOOKUP($B172,UEMP!$H:$X,COLUMN()-1,FALSE ))=0,"", VLOOKUP($B172,UEMP!$H:$X,COLUMN()-1,FALSE ))</f>
        <v>7.8481287423220003</v>
      </c>
      <c r="D172" s="3">
        <f>IF(LEN(VLOOKUP($B172,UEMP!$H:$X,COLUMN()-1,FALSE ))=0,"", VLOOKUP($B172,UEMP!$H:$X,COLUMN()-1,FALSE ))</f>
        <v>8.5</v>
      </c>
      <c r="E172" s="3">
        <f>IF(LEN(VLOOKUP($B172,UEMP!$H:$X,COLUMN()-1,FALSE ))=0,"", VLOOKUP($B172,UEMP!$H:$X,COLUMN()-1,FALSE ))</f>
        <v>4.3</v>
      </c>
      <c r="F172" s="3">
        <f>IF(LEN(VLOOKUP($B172,UEMP!$H:$X,COLUMN()-1,FALSE ))=0,"", VLOOKUP($B172,UEMP!$H:$X,COLUMN()-1,FALSE ))</f>
        <v>11.9</v>
      </c>
      <c r="G172" s="3">
        <f>IF(LEN(VLOOKUP($B172,UEMP!$H:$X,COLUMN()-1,FALSE ))=0,"", VLOOKUP($B172,UEMP!$H:$X,COLUMN()-1,FALSE ))</f>
        <v>10.7</v>
      </c>
      <c r="H172" s="3">
        <f>IF(LEN(VLOOKUP($B172,UEMP!$H:$X,COLUMN()-1,FALSE ))=0,"", VLOOKUP($B172,UEMP!$H:$X,COLUMN()-1,FALSE ))</f>
        <v>8.6</v>
      </c>
      <c r="I172" s="3">
        <f>IF(LEN(VLOOKUP($B172,UEMP!$H:$X,COLUMN()-1,FALSE ))=0,"", VLOOKUP($B172,UEMP!$H:$X,COLUMN()-1,FALSE ))</f>
        <v>9.8333333333333304</v>
      </c>
      <c r="J172" s="3">
        <f>IF(LEN(VLOOKUP($B172,UEMP!$H:$X,COLUMN()-1,FALSE ))=0,"", VLOOKUP($B172,UEMP!$H:$X,COLUMN()-1,FALSE ))</f>
        <v>6.8</v>
      </c>
      <c r="K172" s="3">
        <f>IF(LEN(VLOOKUP($B172,UEMP!$H:$X,COLUMN()-1,FALSE ))=0,"", VLOOKUP($B172,UEMP!$H:$X,COLUMN()-1,FALSE ))</f>
        <v>27.703822103259199</v>
      </c>
      <c r="L172" s="3">
        <f>IF(LEN(VLOOKUP($B172,UEMP!$H:$X,COLUMN()-1,FALSE ))=0,"", VLOOKUP($B172,UEMP!$H:$X,COLUMN()-1,FALSE ))</f>
        <v>13</v>
      </c>
      <c r="M172" s="3">
        <f>IF(LEN(VLOOKUP($B172,UEMP!$H:$X,COLUMN()-1,FALSE ))=0,"", VLOOKUP($B172,UEMP!$H:$X,COLUMN()-1,FALSE ))</f>
        <v>12.23296</v>
      </c>
      <c r="N172" s="3">
        <f>IF(LEN(VLOOKUP($B172,UEMP!$H:$X,COLUMN()-1,FALSE ))=0,"", VLOOKUP($B172,UEMP!$H:$X,COLUMN()-1,FALSE ))</f>
        <v>7.6</v>
      </c>
      <c r="O172" s="3">
        <f>IF(LEN(VLOOKUP($B172,UEMP!$H:$X,COLUMN()-1,FALSE ))=0,"", VLOOKUP($B172,UEMP!$H:$X,COLUMN()-1,FALSE ))</f>
        <v>15.6375694444444</v>
      </c>
      <c r="P172" s="3">
        <f>IF(LEN(VLOOKUP($B172,UEMP!$H:$X,COLUMN()-1,FALSE ))=0,"", VLOOKUP($B172,UEMP!$H:$X,COLUMN()-1,FALSE ))</f>
        <v>26</v>
      </c>
      <c r="Q172" s="3">
        <f>IF(LEN(VLOOKUP($B172,UEMP!$H:$X,COLUMN()-1,FALSE ))=0,"", VLOOKUP($B172,UEMP!$H:$X,COLUMN()-1,FALSE ))</f>
        <v>7.8</v>
      </c>
      <c r="R172" s="3">
        <f>IF(LEN(VLOOKUP($B172,UEMP!$H:$X,COLUMN()-1,FALSE ))=0,"", VLOOKUP($B172,UEMP!$H:$X,COLUMN()-1,FALSE ))</f>
        <v>3.9</v>
      </c>
      <c r="S172" s="6">
        <f t="shared" si="4"/>
        <v>2013</v>
      </c>
      <c r="T172">
        <f t="shared" si="5"/>
        <v>10</v>
      </c>
    </row>
    <row r="173" spans="2:20" x14ac:dyDescent="0.25">
      <c r="B173" s="5">
        <v>41608</v>
      </c>
      <c r="C173" s="3">
        <f>IF(LEN(VLOOKUP($B173,UEMP!$H:$X,COLUMN()-1,FALSE ))=0,"", VLOOKUP($B173,UEMP!$H:$X,COLUMN()-1,FALSE ))</f>
        <v>7.9365069965612198</v>
      </c>
      <c r="D173" s="3">
        <f>IF(LEN(VLOOKUP($B173,UEMP!$H:$X,COLUMN()-1,FALSE ))=0,"", VLOOKUP($B173,UEMP!$H:$X,COLUMN()-1,FALSE ))</f>
        <v>8.5</v>
      </c>
      <c r="E173" s="3">
        <f>IF(LEN(VLOOKUP($B173,UEMP!$H:$X,COLUMN()-1,FALSE ))=0,"", VLOOKUP($B173,UEMP!$H:$X,COLUMN()-1,FALSE ))</f>
        <v>4.3</v>
      </c>
      <c r="F173" s="3">
        <f>IF(LEN(VLOOKUP($B173,UEMP!$H:$X,COLUMN()-1,FALSE ))=0,"", VLOOKUP($B173,UEMP!$H:$X,COLUMN()-1,FALSE ))</f>
        <v>11.9</v>
      </c>
      <c r="G173" s="3">
        <f>IF(LEN(VLOOKUP($B173,UEMP!$H:$X,COLUMN()-1,FALSE ))=0,"", VLOOKUP($B173,UEMP!$H:$X,COLUMN()-1,FALSE ))</f>
        <v>10.7</v>
      </c>
      <c r="H173" s="3">
        <f>IF(LEN(VLOOKUP($B173,UEMP!$H:$X,COLUMN()-1,FALSE ))=0,"", VLOOKUP($B173,UEMP!$H:$X,COLUMN()-1,FALSE ))</f>
        <v>8.6</v>
      </c>
      <c r="I173" s="3">
        <f>IF(LEN(VLOOKUP($B173,UEMP!$H:$X,COLUMN()-1,FALSE ))=0,"", VLOOKUP($B173,UEMP!$H:$X,COLUMN()-1,FALSE ))</f>
        <v>9.8000000000000007</v>
      </c>
      <c r="J173" s="3">
        <f>IF(LEN(VLOOKUP($B173,UEMP!$H:$X,COLUMN()-1,FALSE ))=0,"", VLOOKUP($B173,UEMP!$H:$X,COLUMN()-1,FALSE ))</f>
        <v>6.9</v>
      </c>
      <c r="K173" s="3">
        <f>IF(LEN(VLOOKUP($B173,UEMP!$H:$X,COLUMN()-1,FALSE ))=0,"", VLOOKUP($B173,UEMP!$H:$X,COLUMN()-1,FALSE ))</f>
        <v>27.6414003933671</v>
      </c>
      <c r="L173" s="3">
        <f>IF(LEN(VLOOKUP($B173,UEMP!$H:$X,COLUMN()-1,FALSE ))=0,"", VLOOKUP($B173,UEMP!$H:$X,COLUMN()-1,FALSE ))</f>
        <v>12.9</v>
      </c>
      <c r="M173" s="3">
        <f>IF(LEN(VLOOKUP($B173,UEMP!$H:$X,COLUMN()-1,FALSE ))=0,"", VLOOKUP($B173,UEMP!$H:$X,COLUMN()-1,FALSE ))</f>
        <v>12.365055</v>
      </c>
      <c r="N173" s="3">
        <f>IF(LEN(VLOOKUP($B173,UEMP!$H:$X,COLUMN()-1,FALSE ))=0,"", VLOOKUP($B173,UEMP!$H:$X,COLUMN()-1,FALSE ))</f>
        <v>7.6</v>
      </c>
      <c r="O173" s="3">
        <f>IF(LEN(VLOOKUP($B173,UEMP!$H:$X,COLUMN()-1,FALSE ))=0,"", VLOOKUP($B173,UEMP!$H:$X,COLUMN()-1,FALSE ))</f>
        <v>15.3200694444444</v>
      </c>
      <c r="P173" s="3">
        <f>IF(LEN(VLOOKUP($B173,UEMP!$H:$X,COLUMN()-1,FALSE ))=0,"", VLOOKUP($B173,UEMP!$H:$X,COLUMN()-1,FALSE ))</f>
        <v>25.8</v>
      </c>
      <c r="Q173" s="3">
        <f>IF(LEN(VLOOKUP($B173,UEMP!$H:$X,COLUMN()-1,FALSE ))=0,"", VLOOKUP($B173,UEMP!$H:$X,COLUMN()-1,FALSE ))</f>
        <v>8.1</v>
      </c>
      <c r="R173" s="3">
        <f>IF(LEN(VLOOKUP($B173,UEMP!$H:$X,COLUMN()-1,FALSE ))=0,"", VLOOKUP($B173,UEMP!$H:$X,COLUMN()-1,FALSE ))</f>
        <v>3.8</v>
      </c>
      <c r="S173" s="6">
        <f t="shared" si="4"/>
        <v>2013</v>
      </c>
      <c r="T173">
        <f t="shared" si="5"/>
        <v>11</v>
      </c>
    </row>
    <row r="174" spans="2:20" x14ac:dyDescent="0.25">
      <c r="B174" s="5">
        <v>41639</v>
      </c>
      <c r="C174" s="3">
        <f>IF(LEN(VLOOKUP($B174,UEMP!$H:$X,COLUMN()-1,FALSE ))=0,"", VLOOKUP($B174,UEMP!$H:$X,COLUMN()-1,FALSE ))</f>
        <v>8.0696489164272993</v>
      </c>
      <c r="D174" s="3">
        <f>IF(LEN(VLOOKUP($B174,UEMP!$H:$X,COLUMN()-1,FALSE ))=0,"", VLOOKUP($B174,UEMP!$H:$X,COLUMN()-1,FALSE ))</f>
        <v>8.6</v>
      </c>
      <c r="E174" s="3">
        <f>IF(LEN(VLOOKUP($B174,UEMP!$H:$X,COLUMN()-1,FALSE ))=0,"", VLOOKUP($B174,UEMP!$H:$X,COLUMN()-1,FALSE ))</f>
        <v>4.3</v>
      </c>
      <c r="F174" s="3">
        <f>IF(LEN(VLOOKUP($B174,UEMP!$H:$X,COLUMN()-1,FALSE ))=0,"", VLOOKUP($B174,UEMP!$H:$X,COLUMN()-1,FALSE ))</f>
        <v>11.9</v>
      </c>
      <c r="G174" s="3">
        <f>IF(LEN(VLOOKUP($B174,UEMP!$H:$X,COLUMN()-1,FALSE ))=0,"", VLOOKUP($B174,UEMP!$H:$X,COLUMN()-1,FALSE ))</f>
        <v>10.7</v>
      </c>
      <c r="H174" s="3">
        <f>IF(LEN(VLOOKUP($B174,UEMP!$H:$X,COLUMN()-1,FALSE ))=0,"", VLOOKUP($B174,UEMP!$H:$X,COLUMN()-1,FALSE ))</f>
        <v>8.6</v>
      </c>
      <c r="I174" s="3">
        <f>IF(LEN(VLOOKUP($B174,UEMP!$H:$X,COLUMN()-1,FALSE ))=0,"", VLOOKUP($B174,UEMP!$H:$X,COLUMN()-1,FALSE ))</f>
        <v>9.8000000000000007</v>
      </c>
      <c r="J174" s="3">
        <f>IF(LEN(VLOOKUP($B174,UEMP!$H:$X,COLUMN()-1,FALSE ))=0,"", VLOOKUP($B174,UEMP!$H:$X,COLUMN()-1,FALSE ))</f>
        <v>6.8</v>
      </c>
      <c r="K174" s="3">
        <f>IF(LEN(VLOOKUP($B174,UEMP!$H:$X,COLUMN()-1,FALSE ))=0,"", VLOOKUP($B174,UEMP!$H:$X,COLUMN()-1,FALSE ))</f>
        <v>27.416717052205701</v>
      </c>
      <c r="L174" s="3">
        <f>IF(LEN(VLOOKUP($B174,UEMP!$H:$X,COLUMN()-1,FALSE ))=0,"", VLOOKUP($B174,UEMP!$H:$X,COLUMN()-1,FALSE ))</f>
        <v>12.9</v>
      </c>
      <c r="M174" s="3">
        <f>IF(LEN(VLOOKUP($B174,UEMP!$H:$X,COLUMN()-1,FALSE ))=0,"", VLOOKUP($B174,UEMP!$H:$X,COLUMN()-1,FALSE ))</f>
        <v>12.446167000000001</v>
      </c>
      <c r="N174" s="3">
        <f>IF(LEN(VLOOKUP($B174,UEMP!$H:$X,COLUMN()-1,FALSE ))=0,"", VLOOKUP($B174,UEMP!$H:$X,COLUMN()-1,FALSE ))</f>
        <v>7.7</v>
      </c>
      <c r="O174" s="3">
        <f>IF(LEN(VLOOKUP($B174,UEMP!$H:$X,COLUMN()-1,FALSE ))=0,"", VLOOKUP($B174,UEMP!$H:$X,COLUMN()-1,FALSE ))</f>
        <v>14.938402777777799</v>
      </c>
      <c r="P174" s="3">
        <f>IF(LEN(VLOOKUP($B174,UEMP!$H:$X,COLUMN()-1,FALSE ))=0,"", VLOOKUP($B174,UEMP!$H:$X,COLUMN()-1,FALSE ))</f>
        <v>25.5</v>
      </c>
      <c r="Q174" s="3">
        <f>IF(LEN(VLOOKUP($B174,UEMP!$H:$X,COLUMN()-1,FALSE ))=0,"", VLOOKUP($B174,UEMP!$H:$X,COLUMN()-1,FALSE ))</f>
        <v>8</v>
      </c>
      <c r="R174" s="3">
        <f>IF(LEN(VLOOKUP($B174,UEMP!$H:$X,COLUMN()-1,FALSE ))=0,"", VLOOKUP($B174,UEMP!$H:$X,COLUMN()-1,FALSE ))</f>
        <v>3.7</v>
      </c>
      <c r="S174" s="6">
        <f t="shared" si="4"/>
        <v>2013</v>
      </c>
      <c r="T174">
        <f t="shared" si="5"/>
        <v>12</v>
      </c>
    </row>
    <row r="175" spans="2:20" x14ac:dyDescent="0.25">
      <c r="B175" s="5">
        <v>41670</v>
      </c>
      <c r="C175" s="3">
        <f>IF(LEN(VLOOKUP($B175,UEMP!$H:$X,COLUMN()-1,FALSE ))=0,"", VLOOKUP($B175,UEMP!$H:$X,COLUMN()-1,FALSE ))</f>
        <v>8.0096801076113504</v>
      </c>
      <c r="D175" s="3">
        <f>IF(LEN(VLOOKUP($B175,UEMP!$H:$X,COLUMN()-1,FALSE ))=0,"", VLOOKUP($B175,UEMP!$H:$X,COLUMN()-1,FALSE ))</f>
        <v>8.6999999999999993</v>
      </c>
      <c r="E175" s="3">
        <f>IF(LEN(VLOOKUP($B175,UEMP!$H:$X,COLUMN()-1,FALSE ))=0,"", VLOOKUP($B175,UEMP!$H:$X,COLUMN()-1,FALSE ))</f>
        <v>4.0999999999999996</v>
      </c>
      <c r="F175" s="3">
        <f>IF(LEN(VLOOKUP($B175,UEMP!$H:$X,COLUMN()-1,FALSE ))=0,"", VLOOKUP($B175,UEMP!$H:$X,COLUMN()-1,FALSE ))</f>
        <v>11.9</v>
      </c>
      <c r="G175" s="3">
        <f>IF(LEN(VLOOKUP($B175,UEMP!$H:$X,COLUMN()-1,FALSE ))=0,"", VLOOKUP($B175,UEMP!$H:$X,COLUMN()-1,FALSE ))</f>
        <v>10.6</v>
      </c>
      <c r="H175" s="3">
        <f>IF(LEN(VLOOKUP($B175,UEMP!$H:$X,COLUMN()-1,FALSE ))=0,"", VLOOKUP($B175,UEMP!$H:$X,COLUMN()-1,FALSE ))</f>
        <v>8.4</v>
      </c>
      <c r="I175" s="3">
        <f>IF(LEN(VLOOKUP($B175,UEMP!$H:$X,COLUMN()-1,FALSE ))=0,"", VLOOKUP($B175,UEMP!$H:$X,COLUMN()-1,FALSE ))</f>
        <v>9.8000000000000007</v>
      </c>
      <c r="J175" s="3">
        <f>IF(LEN(VLOOKUP($B175,UEMP!$H:$X,COLUMN()-1,FALSE ))=0,"", VLOOKUP($B175,UEMP!$H:$X,COLUMN()-1,FALSE ))</f>
        <v>6.8</v>
      </c>
      <c r="K175" s="3">
        <f>IF(LEN(VLOOKUP($B175,UEMP!$H:$X,COLUMN()-1,FALSE ))=0,"", VLOOKUP($B175,UEMP!$H:$X,COLUMN()-1,FALSE ))</f>
        <v>27.0676698028206</v>
      </c>
      <c r="L175" s="3">
        <f>IF(LEN(VLOOKUP($B175,UEMP!$H:$X,COLUMN()-1,FALSE ))=0,"", VLOOKUP($B175,UEMP!$H:$X,COLUMN()-1,FALSE ))</f>
        <v>12.9</v>
      </c>
      <c r="M175" s="3">
        <f>IF(LEN(VLOOKUP($B175,UEMP!$H:$X,COLUMN()-1,FALSE ))=0,"", VLOOKUP($B175,UEMP!$H:$X,COLUMN()-1,FALSE ))</f>
        <v>12.780844</v>
      </c>
      <c r="N175" s="3">
        <f>IF(LEN(VLOOKUP($B175,UEMP!$H:$X,COLUMN()-1,FALSE ))=0,"", VLOOKUP($B175,UEMP!$H:$X,COLUMN()-1,FALSE ))</f>
        <v>7.8</v>
      </c>
      <c r="O175" s="3">
        <f>IF(LEN(VLOOKUP($B175,UEMP!$H:$X,COLUMN()-1,FALSE ))=0,"", VLOOKUP($B175,UEMP!$H:$X,COLUMN()-1,FALSE ))</f>
        <v>14.766875000000001</v>
      </c>
      <c r="P175" s="3">
        <f>IF(LEN(VLOOKUP($B175,UEMP!$H:$X,COLUMN()-1,FALSE ))=0,"", VLOOKUP($B175,UEMP!$H:$X,COLUMN()-1,FALSE ))</f>
        <v>25.5</v>
      </c>
      <c r="Q175" s="3">
        <f>IF(LEN(VLOOKUP($B175,UEMP!$H:$X,COLUMN()-1,FALSE ))=0,"", VLOOKUP($B175,UEMP!$H:$X,COLUMN()-1,FALSE ))</f>
        <v>8.1</v>
      </c>
      <c r="R175" s="3">
        <f>IF(LEN(VLOOKUP($B175,UEMP!$H:$X,COLUMN()-1,FALSE ))=0,"", VLOOKUP($B175,UEMP!$H:$X,COLUMN()-1,FALSE ))</f>
        <v>3.5</v>
      </c>
      <c r="S175" s="6">
        <f t="shared" si="4"/>
        <v>2014</v>
      </c>
      <c r="T175">
        <f t="shared" si="5"/>
        <v>1</v>
      </c>
    </row>
    <row r="176" spans="2:20" x14ac:dyDescent="0.25">
      <c r="B176" s="5">
        <v>41698</v>
      </c>
      <c r="C176" s="3">
        <f>IF(LEN(VLOOKUP($B176,UEMP!$H:$X,COLUMN()-1,FALSE ))=0,"", VLOOKUP($B176,UEMP!$H:$X,COLUMN()-1,FALSE ))</f>
        <v>8.0244879814101306</v>
      </c>
      <c r="D176" s="3">
        <f>IF(LEN(VLOOKUP($B176,UEMP!$H:$X,COLUMN()-1,FALSE ))=0,"", VLOOKUP($B176,UEMP!$H:$X,COLUMN()-1,FALSE ))</f>
        <v>8.6</v>
      </c>
      <c r="E176" s="3">
        <f>IF(LEN(VLOOKUP($B176,UEMP!$H:$X,COLUMN()-1,FALSE ))=0,"", VLOOKUP($B176,UEMP!$H:$X,COLUMN()-1,FALSE ))</f>
        <v>4.0999999999999996</v>
      </c>
      <c r="F176" s="3">
        <f>IF(LEN(VLOOKUP($B176,UEMP!$H:$X,COLUMN()-1,FALSE ))=0,"", VLOOKUP($B176,UEMP!$H:$X,COLUMN()-1,FALSE ))</f>
        <v>11.9</v>
      </c>
      <c r="G176" s="3">
        <f>IF(LEN(VLOOKUP($B176,UEMP!$H:$X,COLUMN()-1,FALSE ))=0,"", VLOOKUP($B176,UEMP!$H:$X,COLUMN()-1,FALSE ))</f>
        <v>10.6</v>
      </c>
      <c r="H176" s="3">
        <f>IF(LEN(VLOOKUP($B176,UEMP!$H:$X,COLUMN()-1,FALSE ))=0,"", VLOOKUP($B176,UEMP!$H:$X,COLUMN()-1,FALSE ))</f>
        <v>8.4</v>
      </c>
      <c r="I176" s="3">
        <f>IF(LEN(VLOOKUP($B176,UEMP!$H:$X,COLUMN()-1,FALSE ))=0,"", VLOOKUP($B176,UEMP!$H:$X,COLUMN()-1,FALSE ))</f>
        <v>9.8000000000000007</v>
      </c>
      <c r="J176" s="3">
        <f>IF(LEN(VLOOKUP($B176,UEMP!$H:$X,COLUMN()-1,FALSE ))=0,"", VLOOKUP($B176,UEMP!$H:$X,COLUMN()-1,FALSE ))</f>
        <v>6.8</v>
      </c>
      <c r="K176" s="3">
        <f>IF(LEN(VLOOKUP($B176,UEMP!$H:$X,COLUMN()-1,FALSE ))=0,"", VLOOKUP($B176,UEMP!$H:$X,COLUMN()-1,FALSE ))</f>
        <v>27.099091971682199</v>
      </c>
      <c r="L176" s="3">
        <f>IF(LEN(VLOOKUP($B176,UEMP!$H:$X,COLUMN()-1,FALSE ))=0,"", VLOOKUP($B176,UEMP!$H:$X,COLUMN()-1,FALSE ))</f>
        <v>12.9</v>
      </c>
      <c r="M176" s="3">
        <f>IF(LEN(VLOOKUP($B176,UEMP!$H:$X,COLUMN()-1,FALSE ))=0,"", VLOOKUP($B176,UEMP!$H:$X,COLUMN()-1,FALSE ))</f>
        <v>12.808638999999999</v>
      </c>
      <c r="N176" s="3">
        <f>IF(LEN(VLOOKUP($B176,UEMP!$H:$X,COLUMN()-1,FALSE ))=0,"", VLOOKUP($B176,UEMP!$H:$X,COLUMN()-1,FALSE ))</f>
        <v>7.9</v>
      </c>
      <c r="O176" s="3">
        <f>IF(LEN(VLOOKUP($B176,UEMP!$H:$X,COLUMN()-1,FALSE ))=0,"", VLOOKUP($B176,UEMP!$H:$X,COLUMN()-1,FALSE ))</f>
        <v>14.698541666666699</v>
      </c>
      <c r="P176" s="3">
        <f>IF(LEN(VLOOKUP($B176,UEMP!$H:$X,COLUMN()-1,FALSE ))=0,"", VLOOKUP($B176,UEMP!$H:$X,COLUMN()-1,FALSE ))</f>
        <v>25.2</v>
      </c>
      <c r="Q176" s="3">
        <f>IF(LEN(VLOOKUP($B176,UEMP!$H:$X,COLUMN()-1,FALSE ))=0,"", VLOOKUP($B176,UEMP!$H:$X,COLUMN()-1,FALSE ))</f>
        <v>8</v>
      </c>
      <c r="R176" s="3">
        <f>IF(LEN(VLOOKUP($B176,UEMP!$H:$X,COLUMN()-1,FALSE ))=0,"", VLOOKUP($B176,UEMP!$H:$X,COLUMN()-1,FALSE ))</f>
        <v>3.4</v>
      </c>
      <c r="S176" s="6">
        <f t="shared" si="4"/>
        <v>2014</v>
      </c>
      <c r="T176">
        <f t="shared" si="5"/>
        <v>2</v>
      </c>
    </row>
    <row r="177" spans="2:20" x14ac:dyDescent="0.25">
      <c r="B177" s="5">
        <v>41729</v>
      </c>
      <c r="C177" s="3">
        <f>IF(LEN(VLOOKUP($B177,UEMP!$H:$X,COLUMN()-1,FALSE ))=0,"", VLOOKUP($B177,UEMP!$H:$X,COLUMN()-1,FALSE ))</f>
        <v>8.1289441451576305</v>
      </c>
      <c r="D177" s="3">
        <f>IF(LEN(VLOOKUP($B177,UEMP!$H:$X,COLUMN()-1,FALSE ))=0,"", VLOOKUP($B177,UEMP!$H:$X,COLUMN()-1,FALSE ))</f>
        <v>8.6</v>
      </c>
      <c r="E177" s="3">
        <f>IF(LEN(VLOOKUP($B177,UEMP!$H:$X,COLUMN()-1,FALSE ))=0,"", VLOOKUP($B177,UEMP!$H:$X,COLUMN()-1,FALSE ))</f>
        <v>4.0999999999999996</v>
      </c>
      <c r="F177" s="3">
        <f>IF(LEN(VLOOKUP($B177,UEMP!$H:$X,COLUMN()-1,FALSE ))=0,"", VLOOKUP($B177,UEMP!$H:$X,COLUMN()-1,FALSE ))</f>
        <v>11.8</v>
      </c>
      <c r="G177" s="3">
        <f>IF(LEN(VLOOKUP($B177,UEMP!$H:$X,COLUMN()-1,FALSE ))=0,"", VLOOKUP($B177,UEMP!$H:$X,COLUMN()-1,FALSE ))</f>
        <v>10.5</v>
      </c>
      <c r="H177" s="3">
        <f>IF(LEN(VLOOKUP($B177,UEMP!$H:$X,COLUMN()-1,FALSE ))=0,"", VLOOKUP($B177,UEMP!$H:$X,COLUMN()-1,FALSE ))</f>
        <v>8.4</v>
      </c>
      <c r="I177" s="3">
        <f>IF(LEN(VLOOKUP($B177,UEMP!$H:$X,COLUMN()-1,FALSE ))=0,"", VLOOKUP($B177,UEMP!$H:$X,COLUMN()-1,FALSE ))</f>
        <v>9.8000000000000007</v>
      </c>
      <c r="J177" s="3">
        <f>IF(LEN(VLOOKUP($B177,UEMP!$H:$X,COLUMN()-1,FALSE ))=0,"", VLOOKUP($B177,UEMP!$H:$X,COLUMN()-1,FALSE ))</f>
        <v>6.8</v>
      </c>
      <c r="K177" s="3">
        <f>IF(LEN(VLOOKUP($B177,UEMP!$H:$X,COLUMN()-1,FALSE ))=0,"", VLOOKUP($B177,UEMP!$H:$X,COLUMN()-1,FALSE ))</f>
        <v>26.9169356822892</v>
      </c>
      <c r="L177" s="3">
        <f>IF(LEN(VLOOKUP($B177,UEMP!$H:$X,COLUMN()-1,FALSE ))=0,"", VLOOKUP($B177,UEMP!$H:$X,COLUMN()-1,FALSE ))</f>
        <v>12.7</v>
      </c>
      <c r="M177" s="3">
        <f>IF(LEN(VLOOKUP($B177,UEMP!$H:$X,COLUMN()-1,FALSE ))=0,"", VLOOKUP($B177,UEMP!$H:$X,COLUMN()-1,FALSE ))</f>
        <v>12.661771</v>
      </c>
      <c r="N177" s="3">
        <f>IF(LEN(VLOOKUP($B177,UEMP!$H:$X,COLUMN()-1,FALSE ))=0,"", VLOOKUP($B177,UEMP!$H:$X,COLUMN()-1,FALSE ))</f>
        <v>7.8</v>
      </c>
      <c r="O177" s="3">
        <f>IF(LEN(VLOOKUP($B177,UEMP!$H:$X,COLUMN()-1,FALSE ))=0,"", VLOOKUP($B177,UEMP!$H:$X,COLUMN()-1,FALSE ))</f>
        <v>14.582708333333301</v>
      </c>
      <c r="P177" s="3">
        <f>IF(LEN(VLOOKUP($B177,UEMP!$H:$X,COLUMN()-1,FALSE ))=0,"", VLOOKUP($B177,UEMP!$H:$X,COLUMN()-1,FALSE ))</f>
        <v>25.1</v>
      </c>
      <c r="Q177" s="3">
        <f>IF(LEN(VLOOKUP($B177,UEMP!$H:$X,COLUMN()-1,FALSE ))=0,"", VLOOKUP($B177,UEMP!$H:$X,COLUMN()-1,FALSE ))</f>
        <v>8.1</v>
      </c>
      <c r="R177" s="3">
        <f>IF(LEN(VLOOKUP($B177,UEMP!$H:$X,COLUMN()-1,FALSE ))=0,"", VLOOKUP($B177,UEMP!$H:$X,COLUMN()-1,FALSE ))</f>
        <v>3.3</v>
      </c>
      <c r="S177" s="6">
        <f t="shared" si="4"/>
        <v>2014</v>
      </c>
      <c r="T177">
        <f t="shared" si="5"/>
        <v>3</v>
      </c>
    </row>
    <row r="178" spans="2:20" x14ac:dyDescent="0.25">
      <c r="B178" s="5">
        <v>41759</v>
      </c>
      <c r="C178" s="3">
        <f>IF(LEN(VLOOKUP($B178,UEMP!$H:$X,COLUMN()-1,FALSE ))=0,"", VLOOKUP($B178,UEMP!$H:$X,COLUMN()-1,FALSE ))</f>
        <v>8.1708044356144605</v>
      </c>
      <c r="D178" s="3">
        <f>IF(LEN(VLOOKUP($B178,UEMP!$H:$X,COLUMN()-1,FALSE ))=0,"", VLOOKUP($B178,UEMP!$H:$X,COLUMN()-1,FALSE ))</f>
        <v>8.6</v>
      </c>
      <c r="E178" s="3">
        <f>IF(LEN(VLOOKUP($B178,UEMP!$H:$X,COLUMN()-1,FALSE ))=0,"", VLOOKUP($B178,UEMP!$H:$X,COLUMN()-1,FALSE ))</f>
        <v>4</v>
      </c>
      <c r="F178" s="3">
        <f>IF(LEN(VLOOKUP($B178,UEMP!$H:$X,COLUMN()-1,FALSE ))=0,"", VLOOKUP($B178,UEMP!$H:$X,COLUMN()-1,FALSE ))</f>
        <v>11.7</v>
      </c>
      <c r="G178" s="3">
        <f>IF(LEN(VLOOKUP($B178,UEMP!$H:$X,COLUMN()-1,FALSE ))=0,"", VLOOKUP($B178,UEMP!$H:$X,COLUMN()-1,FALSE ))</f>
        <v>10.4</v>
      </c>
      <c r="H178" s="3">
        <f>IF(LEN(VLOOKUP($B178,UEMP!$H:$X,COLUMN()-1,FALSE ))=0,"", VLOOKUP($B178,UEMP!$H:$X,COLUMN()-1,FALSE ))</f>
        <v>8.5</v>
      </c>
      <c r="I178" s="3">
        <f>IF(LEN(VLOOKUP($B178,UEMP!$H:$X,COLUMN()-1,FALSE ))=0,"", VLOOKUP($B178,UEMP!$H:$X,COLUMN()-1,FALSE ))</f>
        <v>9.8000000000000007</v>
      </c>
      <c r="J178" s="3">
        <f>IF(LEN(VLOOKUP($B178,UEMP!$H:$X,COLUMN()-1,FALSE ))=0,"", VLOOKUP($B178,UEMP!$H:$X,COLUMN()-1,FALSE ))</f>
        <v>6.7</v>
      </c>
      <c r="K178" s="3">
        <f>IF(LEN(VLOOKUP($B178,UEMP!$H:$X,COLUMN()-1,FALSE ))=0,"", VLOOKUP($B178,UEMP!$H:$X,COLUMN()-1,FALSE ))</f>
        <v>27.162663144213301</v>
      </c>
      <c r="L178" s="3">
        <f>IF(LEN(VLOOKUP($B178,UEMP!$H:$X,COLUMN()-1,FALSE ))=0,"", VLOOKUP($B178,UEMP!$H:$X,COLUMN()-1,FALSE ))</f>
        <v>12.4</v>
      </c>
      <c r="M178" s="3">
        <f>IF(LEN(VLOOKUP($B178,UEMP!$H:$X,COLUMN()-1,FALSE ))=0,"", VLOOKUP($B178,UEMP!$H:$X,COLUMN()-1,FALSE ))</f>
        <v>12.586202</v>
      </c>
      <c r="N178" s="3">
        <f>IF(LEN(VLOOKUP($B178,UEMP!$H:$X,COLUMN()-1,FALSE ))=0,"", VLOOKUP($B178,UEMP!$H:$X,COLUMN()-1,FALSE ))</f>
        <v>7.7</v>
      </c>
      <c r="O178" s="3">
        <f>IF(LEN(VLOOKUP($B178,UEMP!$H:$X,COLUMN()-1,FALSE ))=0,"", VLOOKUP($B178,UEMP!$H:$X,COLUMN()-1,FALSE ))</f>
        <v>14.4985416666667</v>
      </c>
      <c r="P178" s="3">
        <f>IF(LEN(VLOOKUP($B178,UEMP!$H:$X,COLUMN()-1,FALSE ))=0,"", VLOOKUP($B178,UEMP!$H:$X,COLUMN()-1,FALSE ))</f>
        <v>24.8</v>
      </c>
      <c r="Q178" s="3">
        <f>IF(LEN(VLOOKUP($B178,UEMP!$H:$X,COLUMN()-1,FALSE ))=0,"", VLOOKUP($B178,UEMP!$H:$X,COLUMN()-1,FALSE ))</f>
        <v>8.1</v>
      </c>
      <c r="R178" s="3">
        <f>IF(LEN(VLOOKUP($B178,UEMP!$H:$X,COLUMN()-1,FALSE ))=0,"", VLOOKUP($B178,UEMP!$H:$X,COLUMN()-1,FALSE ))</f>
        <v>3.2</v>
      </c>
      <c r="S178" s="6">
        <f t="shared" si="4"/>
        <v>2014</v>
      </c>
      <c r="T178">
        <f t="shared" si="5"/>
        <v>4</v>
      </c>
    </row>
    <row r="179" spans="2:20" x14ac:dyDescent="0.25">
      <c r="B179" s="5">
        <v>41790</v>
      </c>
      <c r="C179" s="3">
        <f>IF(LEN(VLOOKUP($B179,UEMP!$H:$X,COLUMN()-1,FALSE ))=0,"", VLOOKUP($B179,UEMP!$H:$X,COLUMN()-1,FALSE ))</f>
        <v>8.2894437772280103</v>
      </c>
      <c r="D179" s="3">
        <f>IF(LEN(VLOOKUP($B179,UEMP!$H:$X,COLUMN()-1,FALSE ))=0,"", VLOOKUP($B179,UEMP!$H:$X,COLUMN()-1,FALSE ))</f>
        <v>8.5</v>
      </c>
      <c r="E179" s="3">
        <f>IF(LEN(VLOOKUP($B179,UEMP!$H:$X,COLUMN()-1,FALSE ))=0,"", VLOOKUP($B179,UEMP!$H:$X,COLUMN()-1,FALSE ))</f>
        <v>4</v>
      </c>
      <c r="F179" s="3">
        <f>IF(LEN(VLOOKUP($B179,UEMP!$H:$X,COLUMN()-1,FALSE ))=0,"", VLOOKUP($B179,UEMP!$H:$X,COLUMN()-1,FALSE ))</f>
        <v>11.7</v>
      </c>
      <c r="G179" s="3">
        <f>IF(LEN(VLOOKUP($B179,UEMP!$H:$X,COLUMN()-1,FALSE ))=0,"", VLOOKUP($B179,UEMP!$H:$X,COLUMN()-1,FALSE ))</f>
        <v>10.3</v>
      </c>
      <c r="H179" s="3">
        <f>IF(LEN(VLOOKUP($B179,UEMP!$H:$X,COLUMN()-1,FALSE ))=0,"", VLOOKUP($B179,UEMP!$H:$X,COLUMN()-1,FALSE ))</f>
        <v>8.5</v>
      </c>
      <c r="I179" s="3">
        <f>IF(LEN(VLOOKUP($B179,UEMP!$H:$X,COLUMN()-1,FALSE ))=0,"", VLOOKUP($B179,UEMP!$H:$X,COLUMN()-1,FALSE ))</f>
        <v>9.8000000000000007</v>
      </c>
      <c r="J179" s="3">
        <f>IF(LEN(VLOOKUP($B179,UEMP!$H:$X,COLUMN()-1,FALSE ))=0,"", VLOOKUP($B179,UEMP!$H:$X,COLUMN()-1,FALSE ))</f>
        <v>6.7</v>
      </c>
      <c r="K179" s="3">
        <f>IF(LEN(VLOOKUP($B179,UEMP!$H:$X,COLUMN()-1,FALSE ))=0,"", VLOOKUP($B179,UEMP!$H:$X,COLUMN()-1,FALSE ))</f>
        <v>27.126234107863802</v>
      </c>
      <c r="L179" s="3">
        <f>IF(LEN(VLOOKUP($B179,UEMP!$H:$X,COLUMN()-1,FALSE ))=0,"", VLOOKUP($B179,UEMP!$H:$X,COLUMN()-1,FALSE ))</f>
        <v>12.1</v>
      </c>
      <c r="M179" s="3">
        <f>IF(LEN(VLOOKUP($B179,UEMP!$H:$X,COLUMN()-1,FALSE ))=0,"", VLOOKUP($B179,UEMP!$H:$X,COLUMN()-1,FALSE ))</f>
        <v>12.554741999999999</v>
      </c>
      <c r="N179" s="3">
        <f>IF(LEN(VLOOKUP($B179,UEMP!$H:$X,COLUMN()-1,FALSE ))=0,"", VLOOKUP($B179,UEMP!$H:$X,COLUMN()-1,FALSE ))</f>
        <v>7.6</v>
      </c>
      <c r="O179" s="3">
        <f>IF(LEN(VLOOKUP($B179,UEMP!$H:$X,COLUMN()-1,FALSE ))=0,"", VLOOKUP($B179,UEMP!$H:$X,COLUMN()-1,FALSE ))</f>
        <v>14.485208333333301</v>
      </c>
      <c r="P179" s="3">
        <f>IF(LEN(VLOOKUP($B179,UEMP!$H:$X,COLUMN()-1,FALSE ))=0,"", VLOOKUP($B179,UEMP!$H:$X,COLUMN()-1,FALSE ))</f>
        <v>24.6</v>
      </c>
      <c r="Q179" s="3">
        <f>IF(LEN(VLOOKUP($B179,UEMP!$H:$X,COLUMN()-1,FALSE ))=0,"", VLOOKUP($B179,UEMP!$H:$X,COLUMN()-1,FALSE ))</f>
        <v>7.6</v>
      </c>
      <c r="R179" s="3">
        <f>IF(LEN(VLOOKUP($B179,UEMP!$H:$X,COLUMN()-1,FALSE ))=0,"", VLOOKUP($B179,UEMP!$H:$X,COLUMN()-1,FALSE ))</f>
        <v>3.2</v>
      </c>
      <c r="S179" s="6">
        <f t="shared" si="4"/>
        <v>2014</v>
      </c>
      <c r="T179">
        <f t="shared" si="5"/>
        <v>5</v>
      </c>
    </row>
    <row r="180" spans="2:20" x14ac:dyDescent="0.25">
      <c r="B180" s="5">
        <v>41820</v>
      </c>
      <c r="C180" s="3">
        <f>IF(LEN(VLOOKUP($B180,UEMP!$H:$X,COLUMN()-1,FALSE ))=0,"", VLOOKUP($B180,UEMP!$H:$X,COLUMN()-1,FALSE ))</f>
        <v>8.3796086198926396</v>
      </c>
      <c r="D180" s="3">
        <f>IF(LEN(VLOOKUP($B180,UEMP!$H:$X,COLUMN()-1,FALSE ))=0,"", VLOOKUP($B180,UEMP!$H:$X,COLUMN()-1,FALSE ))</f>
        <v>8.5</v>
      </c>
      <c r="E180" s="3">
        <f>IF(LEN(VLOOKUP($B180,UEMP!$H:$X,COLUMN()-1,FALSE ))=0,"", VLOOKUP($B180,UEMP!$H:$X,COLUMN()-1,FALSE ))</f>
        <v>4</v>
      </c>
      <c r="F180" s="3">
        <f>IF(LEN(VLOOKUP($B180,UEMP!$H:$X,COLUMN()-1,FALSE ))=0,"", VLOOKUP($B180,UEMP!$H:$X,COLUMN()-1,FALSE ))</f>
        <v>11.5</v>
      </c>
      <c r="G180" s="3">
        <f>IF(LEN(VLOOKUP($B180,UEMP!$H:$X,COLUMN()-1,FALSE ))=0,"", VLOOKUP($B180,UEMP!$H:$X,COLUMN()-1,FALSE ))</f>
        <v>10.199999999999999</v>
      </c>
      <c r="H180" s="3">
        <f>IF(LEN(VLOOKUP($B180,UEMP!$H:$X,COLUMN()-1,FALSE ))=0,"", VLOOKUP($B180,UEMP!$H:$X,COLUMN()-1,FALSE ))</f>
        <v>8.6</v>
      </c>
      <c r="I180" s="3">
        <f>IF(LEN(VLOOKUP($B180,UEMP!$H:$X,COLUMN()-1,FALSE ))=0,"", VLOOKUP($B180,UEMP!$H:$X,COLUMN()-1,FALSE ))</f>
        <v>9.8666666666666707</v>
      </c>
      <c r="J180" s="3">
        <f>IF(LEN(VLOOKUP($B180,UEMP!$H:$X,COLUMN()-1,FALSE ))=0,"", VLOOKUP($B180,UEMP!$H:$X,COLUMN()-1,FALSE ))</f>
        <v>6.7</v>
      </c>
      <c r="K180" s="3">
        <f>IF(LEN(VLOOKUP($B180,UEMP!$H:$X,COLUMN()-1,FALSE ))=0,"", VLOOKUP($B180,UEMP!$H:$X,COLUMN()-1,FALSE ))</f>
        <v>26.7370598403607</v>
      </c>
      <c r="L180" s="3">
        <f>IF(LEN(VLOOKUP($B180,UEMP!$H:$X,COLUMN()-1,FALSE ))=0,"", VLOOKUP($B180,UEMP!$H:$X,COLUMN()-1,FALSE ))</f>
        <v>11.9</v>
      </c>
      <c r="M180" s="3">
        <f>IF(LEN(VLOOKUP($B180,UEMP!$H:$X,COLUMN()-1,FALSE ))=0,"", VLOOKUP($B180,UEMP!$H:$X,COLUMN()-1,FALSE ))</f>
        <v>12.112377</v>
      </c>
      <c r="N180" s="3">
        <f>IF(LEN(VLOOKUP($B180,UEMP!$H:$X,COLUMN()-1,FALSE ))=0,"", VLOOKUP($B180,UEMP!$H:$X,COLUMN()-1,FALSE ))</f>
        <v>7.4</v>
      </c>
      <c r="O180" s="3">
        <f>IF(LEN(VLOOKUP($B180,UEMP!$H:$X,COLUMN()-1,FALSE ))=0,"", VLOOKUP($B180,UEMP!$H:$X,COLUMN()-1,FALSE ))</f>
        <v>14.440208333333301</v>
      </c>
      <c r="P180" s="3">
        <f>IF(LEN(VLOOKUP($B180,UEMP!$H:$X,COLUMN()-1,FALSE ))=0,"", VLOOKUP($B180,UEMP!$H:$X,COLUMN()-1,FALSE ))</f>
        <v>24.4</v>
      </c>
      <c r="Q180" s="3">
        <f>IF(LEN(VLOOKUP($B180,UEMP!$H:$X,COLUMN()-1,FALSE ))=0,"", VLOOKUP($B180,UEMP!$H:$X,COLUMN()-1,FALSE ))</f>
        <v>8.1</v>
      </c>
      <c r="R180" s="3">
        <f>IF(LEN(VLOOKUP($B180,UEMP!$H:$X,COLUMN()-1,FALSE ))=0,"", VLOOKUP($B180,UEMP!$H:$X,COLUMN()-1,FALSE ))</f>
        <v>3</v>
      </c>
      <c r="S180" s="6">
        <f t="shared" si="4"/>
        <v>2014</v>
      </c>
      <c r="T180">
        <f t="shared" si="5"/>
        <v>6</v>
      </c>
    </row>
    <row r="181" spans="2:20" x14ac:dyDescent="0.25">
      <c r="B181" s="5">
        <v>41851</v>
      </c>
      <c r="C181" s="3">
        <f>IF(LEN(VLOOKUP($B181,UEMP!$H:$X,COLUMN()-1,FALSE ))=0,"", VLOOKUP($B181,UEMP!$H:$X,COLUMN()-1,FALSE ))</f>
        <v>8.4603997097189207</v>
      </c>
      <c r="D181" s="3">
        <f>IF(LEN(VLOOKUP($B181,UEMP!$H:$X,COLUMN()-1,FALSE ))=0,"", VLOOKUP($B181,UEMP!$H:$X,COLUMN()-1,FALSE ))</f>
        <v>8.5</v>
      </c>
      <c r="E181" s="3">
        <f>IF(LEN(VLOOKUP($B181,UEMP!$H:$X,COLUMN()-1,FALSE ))=0,"", VLOOKUP($B181,UEMP!$H:$X,COLUMN()-1,FALSE ))</f>
        <v>4</v>
      </c>
      <c r="F181" s="3">
        <f>IF(LEN(VLOOKUP($B181,UEMP!$H:$X,COLUMN()-1,FALSE ))=0,"", VLOOKUP($B181,UEMP!$H:$X,COLUMN()-1,FALSE ))</f>
        <v>11.6</v>
      </c>
      <c r="G181" s="3">
        <f>IF(LEN(VLOOKUP($B181,UEMP!$H:$X,COLUMN()-1,FALSE ))=0,"", VLOOKUP($B181,UEMP!$H:$X,COLUMN()-1,FALSE ))</f>
        <v>10.199999999999999</v>
      </c>
      <c r="H181" s="3">
        <f>IF(LEN(VLOOKUP($B181,UEMP!$H:$X,COLUMN()-1,FALSE ))=0,"", VLOOKUP($B181,UEMP!$H:$X,COLUMN()-1,FALSE ))</f>
        <v>8.6</v>
      </c>
      <c r="I181" s="3">
        <f>IF(LEN(VLOOKUP($B181,UEMP!$H:$X,COLUMN()-1,FALSE ))=0,"", VLOOKUP($B181,UEMP!$H:$X,COLUMN()-1,FALSE ))</f>
        <v>9.93333333333333</v>
      </c>
      <c r="J181" s="3">
        <f>IF(LEN(VLOOKUP($B181,UEMP!$H:$X,COLUMN()-1,FALSE ))=0,"", VLOOKUP($B181,UEMP!$H:$X,COLUMN()-1,FALSE ))</f>
        <v>6.7</v>
      </c>
      <c r="K181" s="3">
        <f>IF(LEN(VLOOKUP($B181,UEMP!$H:$X,COLUMN()-1,FALSE ))=0,"", VLOOKUP($B181,UEMP!$H:$X,COLUMN()-1,FALSE ))</f>
        <v>26.411902211861399</v>
      </c>
      <c r="L181" s="3">
        <f>IF(LEN(VLOOKUP($B181,UEMP!$H:$X,COLUMN()-1,FALSE ))=0,"", VLOOKUP($B181,UEMP!$H:$X,COLUMN()-1,FALSE ))</f>
        <v>11.9</v>
      </c>
      <c r="M181" s="3">
        <f>IF(LEN(VLOOKUP($B181,UEMP!$H:$X,COLUMN()-1,FALSE ))=0,"", VLOOKUP($B181,UEMP!$H:$X,COLUMN()-1,FALSE ))</f>
        <v>12.582732</v>
      </c>
      <c r="N181" s="3">
        <f>IF(LEN(VLOOKUP($B181,UEMP!$H:$X,COLUMN()-1,FALSE ))=0,"", VLOOKUP($B181,UEMP!$H:$X,COLUMN()-1,FALSE ))</f>
        <v>7.3</v>
      </c>
      <c r="O181" s="3">
        <f>IF(LEN(VLOOKUP($B181,UEMP!$H:$X,COLUMN()-1,FALSE ))=0,"", VLOOKUP($B181,UEMP!$H:$X,COLUMN()-1,FALSE ))</f>
        <v>14.2685416666667</v>
      </c>
      <c r="P181" s="3">
        <f>IF(LEN(VLOOKUP($B181,UEMP!$H:$X,COLUMN()-1,FALSE ))=0,"", VLOOKUP($B181,UEMP!$H:$X,COLUMN()-1,FALSE ))</f>
        <v>24.4</v>
      </c>
      <c r="Q181" s="3">
        <f>IF(LEN(VLOOKUP($B181,UEMP!$H:$X,COLUMN()-1,FALSE ))=0,"", VLOOKUP($B181,UEMP!$H:$X,COLUMN()-1,FALSE ))</f>
        <v>7.8</v>
      </c>
      <c r="R181" s="3">
        <f>IF(LEN(VLOOKUP($B181,UEMP!$H:$X,COLUMN()-1,FALSE ))=0,"", VLOOKUP($B181,UEMP!$H:$X,COLUMN()-1,FALSE ))</f>
        <v>2.9</v>
      </c>
      <c r="S181" s="6">
        <f t="shared" si="4"/>
        <v>2014</v>
      </c>
      <c r="T181">
        <f t="shared" si="5"/>
        <v>7</v>
      </c>
    </row>
    <row r="182" spans="2:20" x14ac:dyDescent="0.25">
      <c r="B182" s="5">
        <v>41882</v>
      </c>
      <c r="C182" s="3">
        <f>IF(LEN(VLOOKUP($B182,UEMP!$H:$X,COLUMN()-1,FALSE ))=0,"", VLOOKUP($B182,UEMP!$H:$X,COLUMN()-1,FALSE ))</f>
        <v>8.4121525109935096</v>
      </c>
      <c r="D182" s="3">
        <f>IF(LEN(VLOOKUP($B182,UEMP!$H:$X,COLUMN()-1,FALSE ))=0,"", VLOOKUP($B182,UEMP!$H:$X,COLUMN()-1,FALSE ))</f>
        <v>8.5</v>
      </c>
      <c r="E182" s="3">
        <f>IF(LEN(VLOOKUP($B182,UEMP!$H:$X,COLUMN()-1,FALSE ))=0,"", VLOOKUP($B182,UEMP!$H:$X,COLUMN()-1,FALSE ))</f>
        <v>3.9</v>
      </c>
      <c r="F182" s="3">
        <f>IF(LEN(VLOOKUP($B182,UEMP!$H:$X,COLUMN()-1,FALSE ))=0,"", VLOOKUP($B182,UEMP!$H:$X,COLUMN()-1,FALSE ))</f>
        <v>11.5</v>
      </c>
      <c r="G182" s="3">
        <f>IF(LEN(VLOOKUP($B182,UEMP!$H:$X,COLUMN()-1,FALSE ))=0,"", VLOOKUP($B182,UEMP!$H:$X,COLUMN()-1,FALSE ))</f>
        <v>10.1</v>
      </c>
      <c r="H182" s="3">
        <f>IF(LEN(VLOOKUP($B182,UEMP!$H:$X,COLUMN()-1,FALSE ))=0,"", VLOOKUP($B182,UEMP!$H:$X,COLUMN()-1,FALSE ))</f>
        <v>8.6999999999999993</v>
      </c>
      <c r="I182" s="3">
        <f>IF(LEN(VLOOKUP($B182,UEMP!$H:$X,COLUMN()-1,FALSE ))=0,"", VLOOKUP($B182,UEMP!$H:$X,COLUMN()-1,FALSE ))</f>
        <v>10</v>
      </c>
      <c r="J182" s="3">
        <f>IF(LEN(VLOOKUP($B182,UEMP!$H:$X,COLUMN()-1,FALSE ))=0,"", VLOOKUP($B182,UEMP!$H:$X,COLUMN()-1,FALSE ))</f>
        <v>6.7</v>
      </c>
      <c r="K182" s="3">
        <f>IF(LEN(VLOOKUP($B182,UEMP!$H:$X,COLUMN()-1,FALSE ))=0,"", VLOOKUP($B182,UEMP!$H:$X,COLUMN()-1,FALSE ))</f>
        <v>26.276132127237801</v>
      </c>
      <c r="L182" s="3">
        <f>IF(LEN(VLOOKUP($B182,UEMP!$H:$X,COLUMN()-1,FALSE ))=0,"", VLOOKUP($B182,UEMP!$H:$X,COLUMN()-1,FALSE ))</f>
        <v>11.7</v>
      </c>
      <c r="M182" s="3">
        <f>IF(LEN(VLOOKUP($B182,UEMP!$H:$X,COLUMN()-1,FALSE ))=0,"", VLOOKUP($B182,UEMP!$H:$X,COLUMN()-1,FALSE ))</f>
        <v>12.392875</v>
      </c>
      <c r="N182" s="3">
        <f>IF(LEN(VLOOKUP($B182,UEMP!$H:$X,COLUMN()-1,FALSE ))=0,"", VLOOKUP($B182,UEMP!$H:$X,COLUMN()-1,FALSE ))</f>
        <v>7.2</v>
      </c>
      <c r="O182" s="3">
        <f>IF(LEN(VLOOKUP($B182,UEMP!$H:$X,COLUMN()-1,FALSE ))=0,"", VLOOKUP($B182,UEMP!$H:$X,COLUMN()-1,FALSE ))</f>
        <v>13.7127083333333</v>
      </c>
      <c r="P182" s="3">
        <f>IF(LEN(VLOOKUP($B182,UEMP!$H:$X,COLUMN()-1,FALSE ))=0,"", VLOOKUP($B182,UEMP!$H:$X,COLUMN()-1,FALSE ))</f>
        <v>24.2</v>
      </c>
      <c r="Q182" s="3">
        <f>IF(LEN(VLOOKUP($B182,UEMP!$H:$X,COLUMN()-1,FALSE ))=0,"", VLOOKUP($B182,UEMP!$H:$X,COLUMN()-1,FALSE ))</f>
        <v>8</v>
      </c>
      <c r="R182" s="3">
        <f>IF(LEN(VLOOKUP($B182,UEMP!$H:$X,COLUMN()-1,FALSE ))=0,"", VLOOKUP($B182,UEMP!$H:$X,COLUMN()-1,FALSE ))</f>
        <v>2.8</v>
      </c>
      <c r="S182" s="6">
        <f t="shared" si="4"/>
        <v>2014</v>
      </c>
      <c r="T182">
        <f t="shared" si="5"/>
        <v>8</v>
      </c>
    </row>
    <row r="183" spans="2:20" x14ac:dyDescent="0.25">
      <c r="B183" s="5">
        <v>41912</v>
      </c>
      <c r="C183" s="3">
        <f>IF(LEN(VLOOKUP($B183,UEMP!$H:$X,COLUMN()-1,FALSE ))=0,"", VLOOKUP($B183,UEMP!$H:$X,COLUMN()-1,FALSE ))</f>
        <v>8.5067571319827504</v>
      </c>
      <c r="D183" s="3">
        <f>IF(LEN(VLOOKUP($B183,UEMP!$H:$X,COLUMN()-1,FALSE ))=0,"", VLOOKUP($B183,UEMP!$H:$X,COLUMN()-1,FALSE ))</f>
        <v>8.5</v>
      </c>
      <c r="E183" s="3">
        <f>IF(LEN(VLOOKUP($B183,UEMP!$H:$X,COLUMN()-1,FALSE ))=0,"", VLOOKUP($B183,UEMP!$H:$X,COLUMN()-1,FALSE ))</f>
        <v>3.9</v>
      </c>
      <c r="F183" s="3">
        <f>IF(LEN(VLOOKUP($B183,UEMP!$H:$X,COLUMN()-1,FALSE ))=0,"", VLOOKUP($B183,UEMP!$H:$X,COLUMN()-1,FALSE ))</f>
        <v>11.5</v>
      </c>
      <c r="G183" s="3">
        <f>IF(LEN(VLOOKUP($B183,UEMP!$H:$X,COLUMN()-1,FALSE ))=0,"", VLOOKUP($B183,UEMP!$H:$X,COLUMN()-1,FALSE ))</f>
        <v>10</v>
      </c>
      <c r="H183" s="3">
        <f>IF(LEN(VLOOKUP($B183,UEMP!$H:$X,COLUMN()-1,FALSE ))=0,"", VLOOKUP($B183,UEMP!$H:$X,COLUMN()-1,FALSE ))</f>
        <v>8.8000000000000007</v>
      </c>
      <c r="I183" s="3">
        <f>IF(LEN(VLOOKUP($B183,UEMP!$H:$X,COLUMN()-1,FALSE ))=0,"", VLOOKUP($B183,UEMP!$H:$X,COLUMN()-1,FALSE ))</f>
        <v>10.033333333333299</v>
      </c>
      <c r="J183" s="3">
        <f>IF(LEN(VLOOKUP($B183,UEMP!$H:$X,COLUMN()-1,FALSE ))=0,"", VLOOKUP($B183,UEMP!$H:$X,COLUMN()-1,FALSE ))</f>
        <v>6.7</v>
      </c>
      <c r="K183" s="3">
        <f>IF(LEN(VLOOKUP($B183,UEMP!$H:$X,COLUMN()-1,FALSE ))=0,"", VLOOKUP($B183,UEMP!$H:$X,COLUMN()-1,FALSE ))</f>
        <v>26.142476216210401</v>
      </c>
      <c r="L183" s="3">
        <f>IF(LEN(VLOOKUP($B183,UEMP!$H:$X,COLUMN()-1,FALSE ))=0,"", VLOOKUP($B183,UEMP!$H:$X,COLUMN()-1,FALSE ))</f>
        <v>11.5</v>
      </c>
      <c r="M183" s="3">
        <f>IF(LEN(VLOOKUP($B183,UEMP!$H:$X,COLUMN()-1,FALSE ))=0,"", VLOOKUP($B183,UEMP!$H:$X,COLUMN()-1,FALSE ))</f>
        <v>12.704907</v>
      </c>
      <c r="N183" s="3">
        <f>IF(LEN(VLOOKUP($B183,UEMP!$H:$X,COLUMN()-1,FALSE ))=0,"", VLOOKUP($B183,UEMP!$H:$X,COLUMN()-1,FALSE ))</f>
        <v>7.1</v>
      </c>
      <c r="O183" s="3">
        <f>IF(LEN(VLOOKUP($B183,UEMP!$H:$X,COLUMN()-1,FALSE ))=0,"", VLOOKUP($B183,UEMP!$H:$X,COLUMN()-1,FALSE ))</f>
        <v>13.5085416666667</v>
      </c>
      <c r="P183" s="3">
        <f>IF(LEN(VLOOKUP($B183,UEMP!$H:$X,COLUMN()-1,FALSE ))=0,"", VLOOKUP($B183,UEMP!$H:$X,COLUMN()-1,FALSE ))</f>
        <v>24</v>
      </c>
      <c r="Q183" s="3">
        <f>IF(LEN(VLOOKUP($B183,UEMP!$H:$X,COLUMN()-1,FALSE ))=0,"", VLOOKUP($B183,UEMP!$H:$X,COLUMN()-1,FALSE ))</f>
        <v>7.8</v>
      </c>
      <c r="R183" s="3">
        <f>IF(LEN(VLOOKUP($B183,UEMP!$H:$X,COLUMN()-1,FALSE ))=0,"", VLOOKUP($B183,UEMP!$H:$X,COLUMN()-1,FALSE ))</f>
        <v>2.7</v>
      </c>
      <c r="S183" s="6">
        <f t="shared" si="4"/>
        <v>2014</v>
      </c>
      <c r="T183">
        <f t="shared" si="5"/>
        <v>9</v>
      </c>
    </row>
    <row r="184" spans="2:20" x14ac:dyDescent="0.25">
      <c r="B184" s="5">
        <v>41943</v>
      </c>
      <c r="C184" s="3">
        <f>IF(LEN(VLOOKUP($B184,UEMP!$H:$X,COLUMN()-1,FALSE ))=0,"", VLOOKUP($B184,UEMP!$H:$X,COLUMN()-1,FALSE ))</f>
        <v>8.5317945652520795</v>
      </c>
      <c r="D184" s="3">
        <f>IF(LEN(VLOOKUP($B184,UEMP!$H:$X,COLUMN()-1,FALSE ))=0,"", VLOOKUP($B184,UEMP!$H:$X,COLUMN()-1,FALSE ))</f>
        <v>8.5</v>
      </c>
      <c r="E184" s="3">
        <f>IF(LEN(VLOOKUP($B184,UEMP!$H:$X,COLUMN()-1,FALSE ))=0,"", VLOOKUP($B184,UEMP!$H:$X,COLUMN()-1,FALSE ))</f>
        <v>3.9</v>
      </c>
      <c r="F184" s="3">
        <f>IF(LEN(VLOOKUP($B184,UEMP!$H:$X,COLUMN()-1,FALSE ))=0,"", VLOOKUP($B184,UEMP!$H:$X,COLUMN()-1,FALSE ))</f>
        <v>11.5</v>
      </c>
      <c r="G184" s="3">
        <f>IF(LEN(VLOOKUP($B184,UEMP!$H:$X,COLUMN()-1,FALSE ))=0,"", VLOOKUP($B184,UEMP!$H:$X,COLUMN()-1,FALSE ))</f>
        <v>10</v>
      </c>
      <c r="H184" s="3">
        <f>IF(LEN(VLOOKUP($B184,UEMP!$H:$X,COLUMN()-1,FALSE ))=0,"", VLOOKUP($B184,UEMP!$H:$X,COLUMN()-1,FALSE ))</f>
        <v>8.9</v>
      </c>
      <c r="I184" s="3">
        <f>IF(LEN(VLOOKUP($B184,UEMP!$H:$X,COLUMN()-1,FALSE ))=0,"", VLOOKUP($B184,UEMP!$H:$X,COLUMN()-1,FALSE ))</f>
        <v>10.0666666666667</v>
      </c>
      <c r="J184" s="3">
        <f>IF(LEN(VLOOKUP($B184,UEMP!$H:$X,COLUMN()-1,FALSE ))=0,"", VLOOKUP($B184,UEMP!$H:$X,COLUMN()-1,FALSE ))</f>
        <v>6.6</v>
      </c>
      <c r="K184" s="3">
        <f>IF(LEN(VLOOKUP($B184,UEMP!$H:$X,COLUMN()-1,FALSE ))=0,"", VLOOKUP($B184,UEMP!$H:$X,COLUMN()-1,FALSE ))</f>
        <v>26.048591291629901</v>
      </c>
      <c r="L184" s="3">
        <f>IF(LEN(VLOOKUP($B184,UEMP!$H:$X,COLUMN()-1,FALSE ))=0,"", VLOOKUP($B184,UEMP!$H:$X,COLUMN()-1,FALSE ))</f>
        <v>11.1</v>
      </c>
      <c r="M184" s="3">
        <f>IF(LEN(VLOOKUP($B184,UEMP!$H:$X,COLUMN()-1,FALSE ))=0,"", VLOOKUP($B184,UEMP!$H:$X,COLUMN()-1,FALSE ))</f>
        <v>12.862524000000001</v>
      </c>
      <c r="N184" s="3">
        <f>IF(LEN(VLOOKUP($B184,UEMP!$H:$X,COLUMN()-1,FALSE ))=0,"", VLOOKUP($B184,UEMP!$H:$X,COLUMN()-1,FALSE ))</f>
        <v>7.1</v>
      </c>
      <c r="O184" s="3">
        <f>IF(LEN(VLOOKUP($B184,UEMP!$H:$X,COLUMN()-1,FALSE ))=0,"", VLOOKUP($B184,UEMP!$H:$X,COLUMN()-1,FALSE ))</f>
        <v>13.534375000000001</v>
      </c>
      <c r="P184" s="3">
        <f>IF(LEN(VLOOKUP($B184,UEMP!$H:$X,COLUMN()-1,FALSE ))=0,"", VLOOKUP($B184,UEMP!$H:$X,COLUMN()-1,FALSE ))</f>
        <v>23.9</v>
      </c>
      <c r="Q184" s="3">
        <f>IF(LEN(VLOOKUP($B184,UEMP!$H:$X,COLUMN()-1,FALSE ))=0,"", VLOOKUP($B184,UEMP!$H:$X,COLUMN()-1,FALSE ))</f>
        <v>8</v>
      </c>
      <c r="R184" s="3">
        <f>IF(LEN(VLOOKUP($B184,UEMP!$H:$X,COLUMN()-1,FALSE ))=0,"", VLOOKUP($B184,UEMP!$H:$X,COLUMN()-1,FALSE ))</f>
        <v>2.7</v>
      </c>
      <c r="S184" s="6">
        <f t="shared" si="4"/>
        <v>2014</v>
      </c>
      <c r="T184">
        <f t="shared" si="5"/>
        <v>10</v>
      </c>
    </row>
    <row r="185" spans="2:20" x14ac:dyDescent="0.25">
      <c r="B185" s="5">
        <v>41973</v>
      </c>
      <c r="C185" s="3">
        <f>IF(LEN(VLOOKUP($B185,UEMP!$H:$X,COLUMN()-1,FALSE ))=0,"", VLOOKUP($B185,UEMP!$H:$X,COLUMN()-1,FALSE ))</f>
        <v>8.6157180047535107</v>
      </c>
      <c r="D185" s="3">
        <f>IF(LEN(VLOOKUP($B185,UEMP!$H:$X,COLUMN()-1,FALSE ))=0,"", VLOOKUP($B185,UEMP!$H:$X,COLUMN()-1,FALSE ))</f>
        <v>8.6</v>
      </c>
      <c r="E185" s="3">
        <f>IF(LEN(VLOOKUP($B185,UEMP!$H:$X,COLUMN()-1,FALSE ))=0,"", VLOOKUP($B185,UEMP!$H:$X,COLUMN()-1,FALSE ))</f>
        <v>3.9</v>
      </c>
      <c r="F185" s="3">
        <f>IF(LEN(VLOOKUP($B185,UEMP!$H:$X,COLUMN()-1,FALSE ))=0,"", VLOOKUP($B185,UEMP!$H:$X,COLUMN()-1,FALSE ))</f>
        <v>11.5</v>
      </c>
      <c r="G185" s="3">
        <f>IF(LEN(VLOOKUP($B185,UEMP!$H:$X,COLUMN()-1,FALSE ))=0,"", VLOOKUP($B185,UEMP!$H:$X,COLUMN()-1,FALSE ))</f>
        <v>10</v>
      </c>
      <c r="H185" s="3">
        <f>IF(LEN(VLOOKUP($B185,UEMP!$H:$X,COLUMN()-1,FALSE ))=0,"", VLOOKUP($B185,UEMP!$H:$X,COLUMN()-1,FALSE ))</f>
        <v>9</v>
      </c>
      <c r="I185" s="3">
        <f>IF(LEN(VLOOKUP($B185,UEMP!$H:$X,COLUMN()-1,FALSE ))=0,"", VLOOKUP($B185,UEMP!$H:$X,COLUMN()-1,FALSE ))</f>
        <v>10.1</v>
      </c>
      <c r="J185" s="3">
        <f>IF(LEN(VLOOKUP($B185,UEMP!$H:$X,COLUMN()-1,FALSE ))=0,"", VLOOKUP($B185,UEMP!$H:$X,COLUMN()-1,FALSE ))</f>
        <v>6.6</v>
      </c>
      <c r="K185" s="3">
        <f>IF(LEN(VLOOKUP($B185,UEMP!$H:$X,COLUMN()-1,FALSE ))=0,"", VLOOKUP($B185,UEMP!$H:$X,COLUMN()-1,FALSE ))</f>
        <v>25.818219426045399</v>
      </c>
      <c r="L185" s="3">
        <f>IF(LEN(VLOOKUP($B185,UEMP!$H:$X,COLUMN()-1,FALSE ))=0,"", VLOOKUP($B185,UEMP!$H:$X,COLUMN()-1,FALSE ))</f>
        <v>10.9</v>
      </c>
      <c r="M185" s="3">
        <f>IF(LEN(VLOOKUP($B185,UEMP!$H:$X,COLUMN()-1,FALSE ))=0,"", VLOOKUP($B185,UEMP!$H:$X,COLUMN()-1,FALSE ))</f>
        <v>13.037526</v>
      </c>
      <c r="N185" s="3">
        <f>IF(LEN(VLOOKUP($B185,UEMP!$H:$X,COLUMN()-1,FALSE ))=0,"", VLOOKUP($B185,UEMP!$H:$X,COLUMN()-1,FALSE ))</f>
        <v>7.1</v>
      </c>
      <c r="O185" s="3">
        <f>IF(LEN(VLOOKUP($B185,UEMP!$H:$X,COLUMN()-1,FALSE ))=0,"", VLOOKUP($B185,UEMP!$H:$X,COLUMN()-1,FALSE ))</f>
        <v>13.4535416666667</v>
      </c>
      <c r="P185" s="3">
        <f>IF(LEN(VLOOKUP($B185,UEMP!$H:$X,COLUMN()-1,FALSE ))=0,"", VLOOKUP($B185,UEMP!$H:$X,COLUMN()-1,FALSE ))</f>
        <v>23.7</v>
      </c>
      <c r="Q185" s="3">
        <f>IF(LEN(VLOOKUP($B185,UEMP!$H:$X,COLUMN()-1,FALSE ))=0,"", VLOOKUP($B185,UEMP!$H:$X,COLUMN()-1,FALSE ))</f>
        <v>7.9</v>
      </c>
      <c r="R185" s="3">
        <f>IF(LEN(VLOOKUP($B185,UEMP!$H:$X,COLUMN()-1,FALSE ))=0,"", VLOOKUP($B185,UEMP!$H:$X,COLUMN()-1,FALSE ))</f>
        <v>2.6</v>
      </c>
      <c r="S185" s="6">
        <f t="shared" si="4"/>
        <v>2014</v>
      </c>
      <c r="T185">
        <f t="shared" si="5"/>
        <v>11</v>
      </c>
    </row>
    <row r="186" spans="2:20" x14ac:dyDescent="0.25">
      <c r="B186" s="5">
        <v>42004</v>
      </c>
      <c r="C186" s="3">
        <f>IF(LEN(VLOOKUP($B186,UEMP!$H:$X,COLUMN()-1,FALSE ))=0,"", VLOOKUP($B186,UEMP!$H:$X,COLUMN()-1,FALSE ))</f>
        <v>8.7388343122920595</v>
      </c>
      <c r="D186" s="3">
        <f>IF(LEN(VLOOKUP($B186,UEMP!$H:$X,COLUMN()-1,FALSE ))=0,"", VLOOKUP($B186,UEMP!$H:$X,COLUMN()-1,FALSE ))</f>
        <v>8.5</v>
      </c>
      <c r="E186" s="3">
        <f>IF(LEN(VLOOKUP($B186,UEMP!$H:$X,COLUMN()-1,FALSE ))=0,"", VLOOKUP($B186,UEMP!$H:$X,COLUMN()-1,FALSE ))</f>
        <v>3.9</v>
      </c>
      <c r="F186" s="3">
        <f>IF(LEN(VLOOKUP($B186,UEMP!$H:$X,COLUMN()-1,FALSE ))=0,"", VLOOKUP($B186,UEMP!$H:$X,COLUMN()-1,FALSE ))</f>
        <v>11.3</v>
      </c>
      <c r="G186" s="3">
        <f>IF(LEN(VLOOKUP($B186,UEMP!$H:$X,COLUMN()-1,FALSE ))=0,"", VLOOKUP($B186,UEMP!$H:$X,COLUMN()-1,FALSE ))</f>
        <v>9.8000000000000007</v>
      </c>
      <c r="H186" s="3">
        <f>IF(LEN(VLOOKUP($B186,UEMP!$H:$X,COLUMN()-1,FALSE ))=0,"", VLOOKUP($B186,UEMP!$H:$X,COLUMN()-1,FALSE ))</f>
        <v>9.1</v>
      </c>
      <c r="I186" s="3">
        <f>IF(LEN(VLOOKUP($B186,UEMP!$H:$X,COLUMN()-1,FALSE ))=0,"", VLOOKUP($B186,UEMP!$H:$X,COLUMN()-1,FALSE ))</f>
        <v>10.0666666666667</v>
      </c>
      <c r="J186" s="3">
        <f>IF(LEN(VLOOKUP($B186,UEMP!$H:$X,COLUMN()-1,FALSE ))=0,"", VLOOKUP($B186,UEMP!$H:$X,COLUMN()-1,FALSE ))</f>
        <v>6.5</v>
      </c>
      <c r="K186" s="3">
        <f>IF(LEN(VLOOKUP($B186,UEMP!$H:$X,COLUMN()-1,FALSE ))=0,"", VLOOKUP($B186,UEMP!$H:$X,COLUMN()-1,FALSE ))</f>
        <v>25.776908427988101</v>
      </c>
      <c r="L186" s="3">
        <f>IF(LEN(VLOOKUP($B186,UEMP!$H:$X,COLUMN()-1,FALSE ))=0,"", VLOOKUP($B186,UEMP!$H:$X,COLUMN()-1,FALSE ))</f>
        <v>10.8</v>
      </c>
      <c r="M186" s="3">
        <f>IF(LEN(VLOOKUP($B186,UEMP!$H:$X,COLUMN()-1,FALSE ))=0,"", VLOOKUP($B186,UEMP!$H:$X,COLUMN()-1,FALSE ))</f>
        <v>12.34416</v>
      </c>
      <c r="N186" s="3">
        <f>IF(LEN(VLOOKUP($B186,UEMP!$H:$X,COLUMN()-1,FALSE ))=0,"", VLOOKUP($B186,UEMP!$H:$X,COLUMN()-1,FALSE ))</f>
        <v>7.2</v>
      </c>
      <c r="O186" s="3">
        <f>IF(LEN(VLOOKUP($B186,UEMP!$H:$X,COLUMN()-1,FALSE ))=0,"", VLOOKUP($B186,UEMP!$H:$X,COLUMN()-1,FALSE ))</f>
        <v>13.5502083333333</v>
      </c>
      <c r="P186" s="3">
        <f>IF(LEN(VLOOKUP($B186,UEMP!$H:$X,COLUMN()-1,FALSE ))=0,"", VLOOKUP($B186,UEMP!$H:$X,COLUMN()-1,FALSE ))</f>
        <v>23.6</v>
      </c>
      <c r="Q186" s="3">
        <f>IF(LEN(VLOOKUP($B186,UEMP!$H:$X,COLUMN()-1,FALSE ))=0,"", VLOOKUP($B186,UEMP!$H:$X,COLUMN()-1,FALSE ))</f>
        <v>7.5</v>
      </c>
      <c r="R186" s="3">
        <f>IF(LEN(VLOOKUP($B186,UEMP!$H:$X,COLUMN()-1,FALSE ))=0,"", VLOOKUP($B186,UEMP!$H:$X,COLUMN()-1,FALSE ))</f>
        <v>2.5</v>
      </c>
      <c r="S186" s="6">
        <f t="shared" si="4"/>
        <v>2014</v>
      </c>
      <c r="T186">
        <f t="shared" si="5"/>
        <v>12</v>
      </c>
    </row>
    <row r="187" spans="2:20" x14ac:dyDescent="0.25">
      <c r="B187" s="5">
        <v>42035</v>
      </c>
      <c r="C187" s="3">
        <f>IF(LEN(VLOOKUP($B187,UEMP!$H:$X,COLUMN()-1,FALSE ))=0,"", VLOOKUP($B187,UEMP!$H:$X,COLUMN()-1,FALSE ))</f>
        <v>8.8131015844200604</v>
      </c>
      <c r="D187" s="3">
        <f>IF(LEN(VLOOKUP($B187,UEMP!$H:$X,COLUMN()-1,FALSE ))=0,"", VLOOKUP($B187,UEMP!$H:$X,COLUMN()-1,FALSE ))</f>
        <v>8.6</v>
      </c>
      <c r="E187" s="3">
        <f>IF(LEN(VLOOKUP($B187,UEMP!$H:$X,COLUMN()-1,FALSE ))=0,"", VLOOKUP($B187,UEMP!$H:$X,COLUMN()-1,FALSE ))</f>
        <v>3.9</v>
      </c>
      <c r="F187" s="3">
        <f>IF(LEN(VLOOKUP($B187,UEMP!$H:$X,COLUMN()-1,FALSE ))=0,"", VLOOKUP($B187,UEMP!$H:$X,COLUMN()-1,FALSE ))</f>
        <v>11.3</v>
      </c>
      <c r="G187" s="3">
        <f>IF(LEN(VLOOKUP($B187,UEMP!$H:$X,COLUMN()-1,FALSE ))=0,"", VLOOKUP($B187,UEMP!$H:$X,COLUMN()-1,FALSE ))</f>
        <v>9.8000000000000007</v>
      </c>
      <c r="H187" s="3">
        <f>IF(LEN(VLOOKUP($B187,UEMP!$H:$X,COLUMN()-1,FALSE ))=0,"", VLOOKUP($B187,UEMP!$H:$X,COLUMN()-1,FALSE ))</f>
        <v>9.1999999999999993</v>
      </c>
      <c r="I187" s="3">
        <f>IF(LEN(VLOOKUP($B187,UEMP!$H:$X,COLUMN()-1,FALSE ))=0,"", VLOOKUP($B187,UEMP!$H:$X,COLUMN()-1,FALSE ))</f>
        <v>10.033333333333299</v>
      </c>
      <c r="J187" s="3">
        <f>IF(LEN(VLOOKUP($B187,UEMP!$H:$X,COLUMN()-1,FALSE ))=0,"", VLOOKUP($B187,UEMP!$H:$X,COLUMN()-1,FALSE ))</f>
        <v>6.5</v>
      </c>
      <c r="K187" s="3">
        <f>IF(LEN(VLOOKUP($B187,UEMP!$H:$X,COLUMN()-1,FALSE ))=0,"", VLOOKUP($B187,UEMP!$H:$X,COLUMN()-1,FALSE ))</f>
        <v>25.7533620267881</v>
      </c>
      <c r="L187" s="3">
        <f>IF(LEN(VLOOKUP($B187,UEMP!$H:$X,COLUMN()-1,FALSE ))=0,"", VLOOKUP($B187,UEMP!$H:$X,COLUMN()-1,FALSE ))</f>
        <v>10.8</v>
      </c>
      <c r="M187" s="3">
        <f>IF(LEN(VLOOKUP($B187,UEMP!$H:$X,COLUMN()-1,FALSE ))=0,"", VLOOKUP($B187,UEMP!$H:$X,COLUMN()-1,FALSE ))</f>
        <v>12.357570000000001</v>
      </c>
      <c r="N187" s="3">
        <f>IF(LEN(VLOOKUP($B187,UEMP!$H:$X,COLUMN()-1,FALSE ))=0,"", VLOOKUP($B187,UEMP!$H:$X,COLUMN()-1,FALSE ))</f>
        <v>7.2</v>
      </c>
      <c r="O187" s="3">
        <f>IF(LEN(VLOOKUP($B187,UEMP!$H:$X,COLUMN()-1,FALSE ))=0,"", VLOOKUP($B187,UEMP!$H:$X,COLUMN()-1,FALSE ))</f>
        <v>13.5452604166667</v>
      </c>
      <c r="P187" s="3">
        <f>IF(LEN(VLOOKUP($B187,UEMP!$H:$X,COLUMN()-1,FALSE ))=0,"", VLOOKUP($B187,UEMP!$H:$X,COLUMN()-1,FALSE ))</f>
        <v>23.4</v>
      </c>
      <c r="Q187" s="3">
        <f>IF(LEN(VLOOKUP($B187,UEMP!$H:$X,COLUMN()-1,FALSE ))=0,"", VLOOKUP($B187,UEMP!$H:$X,COLUMN()-1,FALSE ))</f>
        <v>7.8</v>
      </c>
      <c r="R187" s="3">
        <f>IF(LEN(VLOOKUP($B187,UEMP!$H:$X,COLUMN()-1,FALSE ))=0,"", VLOOKUP($B187,UEMP!$H:$X,COLUMN()-1,FALSE ))</f>
        <v>2.5</v>
      </c>
      <c r="S187" s="6">
        <f t="shared" si="4"/>
        <v>2015</v>
      </c>
      <c r="T187">
        <f t="shared" si="5"/>
        <v>1</v>
      </c>
    </row>
    <row r="188" spans="2:20" x14ac:dyDescent="0.25">
      <c r="B188" s="5">
        <v>42063</v>
      </c>
      <c r="C188" s="3">
        <f>IF(LEN(VLOOKUP($B188,UEMP!$H:$X,COLUMN()-1,FALSE ))=0,"", VLOOKUP($B188,UEMP!$H:$X,COLUMN()-1,FALSE ))</f>
        <v>9.0046269744045695</v>
      </c>
      <c r="D188" s="3">
        <f>IF(LEN(VLOOKUP($B188,UEMP!$H:$X,COLUMN()-1,FALSE ))=0,"", VLOOKUP($B188,UEMP!$H:$X,COLUMN()-1,FALSE ))</f>
        <v>8.6</v>
      </c>
      <c r="E188" s="3">
        <f>IF(LEN(VLOOKUP($B188,UEMP!$H:$X,COLUMN()-1,FALSE ))=0,"", VLOOKUP($B188,UEMP!$H:$X,COLUMN()-1,FALSE ))</f>
        <v>4</v>
      </c>
      <c r="F188" s="3">
        <f>IF(LEN(VLOOKUP($B188,UEMP!$H:$X,COLUMN()-1,FALSE ))=0,"", VLOOKUP($B188,UEMP!$H:$X,COLUMN()-1,FALSE ))</f>
        <v>11.2</v>
      </c>
      <c r="G188" s="3">
        <f>IF(LEN(VLOOKUP($B188,UEMP!$H:$X,COLUMN()-1,FALSE ))=0,"", VLOOKUP($B188,UEMP!$H:$X,COLUMN()-1,FALSE ))</f>
        <v>9.6999999999999993</v>
      </c>
      <c r="H188" s="3">
        <f>IF(LEN(VLOOKUP($B188,UEMP!$H:$X,COLUMN()-1,FALSE ))=0,"", VLOOKUP($B188,UEMP!$H:$X,COLUMN()-1,FALSE ))</f>
        <v>9.1999999999999993</v>
      </c>
      <c r="I188" s="3">
        <f>IF(LEN(VLOOKUP($B188,UEMP!$H:$X,COLUMN()-1,FALSE ))=0,"", VLOOKUP($B188,UEMP!$H:$X,COLUMN()-1,FALSE ))</f>
        <v>10</v>
      </c>
      <c r="J188" s="3">
        <f>IF(LEN(VLOOKUP($B188,UEMP!$H:$X,COLUMN()-1,FALSE ))=0,"", VLOOKUP($B188,UEMP!$H:$X,COLUMN()-1,FALSE ))</f>
        <v>6.5</v>
      </c>
      <c r="K188" s="3">
        <f>IF(LEN(VLOOKUP($B188,UEMP!$H:$X,COLUMN()-1,FALSE ))=0,"", VLOOKUP($B188,UEMP!$H:$X,COLUMN()-1,FALSE ))</f>
        <v>25.7527598154191</v>
      </c>
      <c r="L188" s="3">
        <f>IF(LEN(VLOOKUP($B188,UEMP!$H:$X,COLUMN()-1,FALSE ))=0,"", VLOOKUP($B188,UEMP!$H:$X,COLUMN()-1,FALSE ))</f>
        <v>10.7</v>
      </c>
      <c r="M188" s="3">
        <f>IF(LEN(VLOOKUP($B188,UEMP!$H:$X,COLUMN()-1,FALSE ))=0,"", VLOOKUP($B188,UEMP!$H:$X,COLUMN()-1,FALSE ))</f>
        <v>12.307776</v>
      </c>
      <c r="N188" s="3">
        <f>IF(LEN(VLOOKUP($B188,UEMP!$H:$X,COLUMN()-1,FALSE ))=0,"", VLOOKUP($B188,UEMP!$H:$X,COLUMN()-1,FALSE ))</f>
        <v>7.1</v>
      </c>
      <c r="O188" s="3">
        <f>IF(LEN(VLOOKUP($B188,UEMP!$H:$X,COLUMN()-1,FALSE ))=0,"", VLOOKUP($B188,UEMP!$H:$X,COLUMN()-1,FALSE ))</f>
        <v>13.28859375</v>
      </c>
      <c r="P188" s="3">
        <f>IF(LEN(VLOOKUP($B188,UEMP!$H:$X,COLUMN()-1,FALSE ))=0,"", VLOOKUP($B188,UEMP!$H:$X,COLUMN()-1,FALSE ))</f>
        <v>23.1</v>
      </c>
      <c r="Q188" s="3">
        <f>IF(LEN(VLOOKUP($B188,UEMP!$H:$X,COLUMN()-1,FALSE ))=0,"", VLOOKUP($B188,UEMP!$H:$X,COLUMN()-1,FALSE ))</f>
        <v>7.8</v>
      </c>
      <c r="R188" s="3">
        <f>IF(LEN(VLOOKUP($B188,UEMP!$H:$X,COLUMN()-1,FALSE ))=0,"", VLOOKUP($B188,UEMP!$H:$X,COLUMN()-1,FALSE ))</f>
        <v>2.4</v>
      </c>
      <c r="S188" s="6">
        <f t="shared" si="4"/>
        <v>2015</v>
      </c>
      <c r="T188">
        <f t="shared" si="5"/>
        <v>2</v>
      </c>
    </row>
    <row r="189" spans="2:20" x14ac:dyDescent="0.25">
      <c r="B189" s="5">
        <v>42094</v>
      </c>
      <c r="C189" s="3">
        <f>IF(LEN(VLOOKUP($B189,UEMP!$H:$X,COLUMN()-1,FALSE ))=0,"", VLOOKUP($B189,UEMP!$H:$X,COLUMN()-1,FALSE ))</f>
        <v>9.0541436722248196</v>
      </c>
      <c r="D189" s="3">
        <f>IF(LEN(VLOOKUP($B189,UEMP!$H:$X,COLUMN()-1,FALSE ))=0,"", VLOOKUP($B189,UEMP!$H:$X,COLUMN()-1,FALSE ))</f>
        <v>8.8000000000000007</v>
      </c>
      <c r="E189" s="3">
        <f>IF(LEN(VLOOKUP($B189,UEMP!$H:$X,COLUMN()-1,FALSE ))=0,"", VLOOKUP($B189,UEMP!$H:$X,COLUMN()-1,FALSE ))</f>
        <v>3.9</v>
      </c>
      <c r="F189" s="3">
        <f>IF(LEN(VLOOKUP($B189,UEMP!$H:$X,COLUMN()-1,FALSE ))=0,"", VLOOKUP($B189,UEMP!$H:$X,COLUMN()-1,FALSE ))</f>
        <v>11.2</v>
      </c>
      <c r="G189" s="3">
        <f>IF(LEN(VLOOKUP($B189,UEMP!$H:$X,COLUMN()-1,FALSE ))=0,"", VLOOKUP($B189,UEMP!$H:$X,COLUMN()-1,FALSE ))</f>
        <v>9.6999999999999993</v>
      </c>
      <c r="H189" s="3">
        <f>IF(LEN(VLOOKUP($B189,UEMP!$H:$X,COLUMN()-1,FALSE ))=0,"", VLOOKUP($B189,UEMP!$H:$X,COLUMN()-1,FALSE ))</f>
        <v>9.3000000000000007</v>
      </c>
      <c r="I189" s="3">
        <f>IF(LEN(VLOOKUP($B189,UEMP!$H:$X,COLUMN()-1,FALSE ))=0,"", VLOOKUP($B189,UEMP!$H:$X,COLUMN()-1,FALSE ))</f>
        <v>10.0666666666667</v>
      </c>
      <c r="J189" s="3">
        <f>IF(LEN(VLOOKUP($B189,UEMP!$H:$X,COLUMN()-1,FALSE ))=0,"", VLOOKUP($B189,UEMP!$H:$X,COLUMN()-1,FALSE ))</f>
        <v>6.5</v>
      </c>
      <c r="K189" s="3">
        <f>IF(LEN(VLOOKUP($B189,UEMP!$H:$X,COLUMN()-1,FALSE ))=0,"", VLOOKUP($B189,UEMP!$H:$X,COLUMN()-1,FALSE ))</f>
        <v>25.7076497848978</v>
      </c>
      <c r="L189" s="3">
        <f>IF(LEN(VLOOKUP($B189,UEMP!$H:$X,COLUMN()-1,FALSE ))=0,"", VLOOKUP($B189,UEMP!$H:$X,COLUMN()-1,FALSE ))</f>
        <v>10.5</v>
      </c>
      <c r="M189" s="3">
        <f>IF(LEN(VLOOKUP($B189,UEMP!$H:$X,COLUMN()-1,FALSE ))=0,"", VLOOKUP($B189,UEMP!$H:$X,COLUMN()-1,FALSE ))</f>
        <v>12.456829000000001</v>
      </c>
      <c r="N189" s="3">
        <f>IF(LEN(VLOOKUP($B189,UEMP!$H:$X,COLUMN()-1,FALSE ))=0,"", VLOOKUP($B189,UEMP!$H:$X,COLUMN()-1,FALSE ))</f>
        <v>7</v>
      </c>
      <c r="O189" s="3">
        <f>IF(LEN(VLOOKUP($B189,UEMP!$H:$X,COLUMN()-1,FALSE ))=0,"", VLOOKUP($B189,UEMP!$H:$X,COLUMN()-1,FALSE ))</f>
        <v>12.983593750000001</v>
      </c>
      <c r="P189" s="3">
        <f>IF(LEN(VLOOKUP($B189,UEMP!$H:$X,COLUMN()-1,FALSE ))=0,"", VLOOKUP($B189,UEMP!$H:$X,COLUMN()-1,FALSE ))</f>
        <v>22.9</v>
      </c>
      <c r="Q189" s="3">
        <f>IF(LEN(VLOOKUP($B189,UEMP!$H:$X,COLUMN()-1,FALSE ))=0,"", VLOOKUP($B189,UEMP!$H:$X,COLUMN()-1,FALSE ))</f>
        <v>7.5</v>
      </c>
      <c r="R189" s="3">
        <f>IF(LEN(VLOOKUP($B189,UEMP!$H:$X,COLUMN()-1,FALSE ))=0,"", VLOOKUP($B189,UEMP!$H:$X,COLUMN()-1,FALSE ))</f>
        <v>2.2999999999999998</v>
      </c>
      <c r="S189" s="6">
        <f t="shared" si="4"/>
        <v>2015</v>
      </c>
      <c r="T189">
        <f t="shared" si="5"/>
        <v>3</v>
      </c>
    </row>
    <row r="190" spans="2:20" x14ac:dyDescent="0.25">
      <c r="B190" s="5">
        <v>42124</v>
      </c>
      <c r="C190" s="3">
        <f>IF(LEN(VLOOKUP($B190,UEMP!$H:$X,COLUMN()-1,FALSE ))=0,"", VLOOKUP($B190,UEMP!$H:$X,COLUMN()-1,FALSE ))</f>
        <v>9.2146899193172906</v>
      </c>
      <c r="D190" s="3">
        <f>IF(LEN(VLOOKUP($B190,UEMP!$H:$X,COLUMN()-1,FALSE ))=0,"", VLOOKUP($B190,UEMP!$H:$X,COLUMN()-1,FALSE ))</f>
        <v>8.8000000000000007</v>
      </c>
      <c r="E190" s="3">
        <f>IF(LEN(VLOOKUP($B190,UEMP!$H:$X,COLUMN()-1,FALSE ))=0,"", VLOOKUP($B190,UEMP!$H:$X,COLUMN()-1,FALSE ))</f>
        <v>3.9</v>
      </c>
      <c r="F190" s="3">
        <f>IF(LEN(VLOOKUP($B190,UEMP!$H:$X,COLUMN()-1,FALSE ))=0,"", VLOOKUP($B190,UEMP!$H:$X,COLUMN()-1,FALSE ))</f>
        <v>11.1</v>
      </c>
      <c r="G190" s="3">
        <f>IF(LEN(VLOOKUP($B190,UEMP!$H:$X,COLUMN()-1,FALSE ))=0,"", VLOOKUP($B190,UEMP!$H:$X,COLUMN()-1,FALSE ))</f>
        <v>9.6999999999999993</v>
      </c>
      <c r="H190" s="3">
        <f>IF(LEN(VLOOKUP($B190,UEMP!$H:$X,COLUMN()-1,FALSE ))=0,"", VLOOKUP($B190,UEMP!$H:$X,COLUMN()-1,FALSE ))</f>
        <v>9.4</v>
      </c>
      <c r="I190" s="3">
        <f>IF(LEN(VLOOKUP($B190,UEMP!$H:$X,COLUMN()-1,FALSE ))=0,"", VLOOKUP($B190,UEMP!$H:$X,COLUMN()-1,FALSE ))</f>
        <v>10.133333333333301</v>
      </c>
      <c r="J190" s="3">
        <f>IF(LEN(VLOOKUP($B190,UEMP!$H:$X,COLUMN()-1,FALSE ))=0,"", VLOOKUP($B190,UEMP!$H:$X,COLUMN()-1,FALSE ))</f>
        <v>6.5</v>
      </c>
      <c r="K190" s="3">
        <f>IF(LEN(VLOOKUP($B190,UEMP!$H:$X,COLUMN()-1,FALSE ))=0,"", VLOOKUP($B190,UEMP!$H:$X,COLUMN()-1,FALSE ))</f>
        <v>25.3399200502521</v>
      </c>
      <c r="L190" s="3">
        <f>IF(LEN(VLOOKUP($B190,UEMP!$H:$X,COLUMN()-1,FALSE ))=0,"", VLOOKUP($B190,UEMP!$H:$X,COLUMN()-1,FALSE ))</f>
        <v>10.3</v>
      </c>
      <c r="M190" s="3">
        <f>IF(LEN(VLOOKUP($B190,UEMP!$H:$X,COLUMN()-1,FALSE ))=0,"", VLOOKUP($B190,UEMP!$H:$X,COLUMN()-1,FALSE ))</f>
        <v>12.134596</v>
      </c>
      <c r="N190" s="3">
        <f>IF(LEN(VLOOKUP($B190,UEMP!$H:$X,COLUMN()-1,FALSE ))=0,"", VLOOKUP($B190,UEMP!$H:$X,COLUMN()-1,FALSE ))</f>
        <v>7</v>
      </c>
      <c r="O190" s="3">
        <f>IF(LEN(VLOOKUP($B190,UEMP!$H:$X,COLUMN()-1,FALSE ))=0,"", VLOOKUP($B190,UEMP!$H:$X,COLUMN()-1,FALSE ))</f>
        <v>12.8502604166667</v>
      </c>
      <c r="P190" s="3">
        <f>IF(LEN(VLOOKUP($B190,UEMP!$H:$X,COLUMN()-1,FALSE ))=0,"", VLOOKUP($B190,UEMP!$H:$X,COLUMN()-1,FALSE ))</f>
        <v>22.7</v>
      </c>
      <c r="Q190" s="3">
        <f>IF(LEN(VLOOKUP($B190,UEMP!$H:$X,COLUMN()-1,FALSE ))=0,"", VLOOKUP($B190,UEMP!$H:$X,COLUMN()-1,FALSE ))</f>
        <v>7.8</v>
      </c>
      <c r="R190" s="3">
        <f>IF(LEN(VLOOKUP($B190,UEMP!$H:$X,COLUMN()-1,FALSE ))=0,"", VLOOKUP($B190,UEMP!$H:$X,COLUMN()-1,FALSE ))</f>
        <v>2.2999999999999998</v>
      </c>
      <c r="S190" s="6">
        <f t="shared" si="4"/>
        <v>2015</v>
      </c>
      <c r="T190">
        <f t="shared" si="5"/>
        <v>4</v>
      </c>
    </row>
    <row r="191" spans="2:20" x14ac:dyDescent="0.25">
      <c r="B191" s="5">
        <v>42155</v>
      </c>
      <c r="C191" s="3">
        <f>IF(LEN(VLOOKUP($B191,UEMP!$H:$X,COLUMN()-1,FALSE ))=0,"", VLOOKUP($B191,UEMP!$H:$X,COLUMN()-1,FALSE ))</f>
        <v>9.1921887156764903</v>
      </c>
      <c r="D191" s="3">
        <f>IF(LEN(VLOOKUP($B191,UEMP!$H:$X,COLUMN()-1,FALSE ))=0,"", VLOOKUP($B191,UEMP!$H:$X,COLUMN()-1,FALSE ))</f>
        <v>8.6999999999999993</v>
      </c>
      <c r="E191" s="3">
        <f>IF(LEN(VLOOKUP($B191,UEMP!$H:$X,COLUMN()-1,FALSE ))=0,"", VLOOKUP($B191,UEMP!$H:$X,COLUMN()-1,FALSE ))</f>
        <v>3.9</v>
      </c>
      <c r="F191" s="3">
        <f>IF(LEN(VLOOKUP($B191,UEMP!$H:$X,COLUMN()-1,FALSE ))=0,"", VLOOKUP($B191,UEMP!$H:$X,COLUMN()-1,FALSE ))</f>
        <v>11.1</v>
      </c>
      <c r="G191" s="3">
        <f>IF(LEN(VLOOKUP($B191,UEMP!$H:$X,COLUMN()-1,FALSE ))=0,"", VLOOKUP($B191,UEMP!$H:$X,COLUMN()-1,FALSE ))</f>
        <v>9.6</v>
      </c>
      <c r="H191" s="3">
        <f>IF(LEN(VLOOKUP($B191,UEMP!$H:$X,COLUMN()-1,FALSE ))=0,"", VLOOKUP($B191,UEMP!$H:$X,COLUMN()-1,FALSE ))</f>
        <v>9.4</v>
      </c>
      <c r="I191" s="3">
        <f>IF(LEN(VLOOKUP($B191,UEMP!$H:$X,COLUMN()-1,FALSE ))=0,"", VLOOKUP($B191,UEMP!$H:$X,COLUMN()-1,FALSE ))</f>
        <v>10.199999999999999</v>
      </c>
      <c r="J191" s="3">
        <f>IF(LEN(VLOOKUP($B191,UEMP!$H:$X,COLUMN()-1,FALSE ))=0,"", VLOOKUP($B191,UEMP!$H:$X,COLUMN()-1,FALSE ))</f>
        <v>6.4</v>
      </c>
      <c r="K191" s="3">
        <f>IF(LEN(VLOOKUP($B191,UEMP!$H:$X,COLUMN()-1,FALSE ))=0,"", VLOOKUP($B191,UEMP!$H:$X,COLUMN()-1,FALSE ))</f>
        <v>25.097604057594602</v>
      </c>
      <c r="L191" s="3">
        <f>IF(LEN(VLOOKUP($B191,UEMP!$H:$X,COLUMN()-1,FALSE ))=0,"", VLOOKUP($B191,UEMP!$H:$X,COLUMN()-1,FALSE ))</f>
        <v>10.1</v>
      </c>
      <c r="M191" s="3">
        <f>IF(LEN(VLOOKUP($B191,UEMP!$H:$X,COLUMN()-1,FALSE ))=0,"", VLOOKUP($B191,UEMP!$H:$X,COLUMN()-1,FALSE ))</f>
        <v>12.259572</v>
      </c>
      <c r="N191" s="3">
        <f>IF(LEN(VLOOKUP($B191,UEMP!$H:$X,COLUMN()-1,FALSE ))=0,"", VLOOKUP($B191,UEMP!$H:$X,COLUMN()-1,FALSE ))</f>
        <v>6.9</v>
      </c>
      <c r="O191" s="3">
        <f>IF(LEN(VLOOKUP($B191,UEMP!$H:$X,COLUMN()-1,FALSE ))=0,"", VLOOKUP($B191,UEMP!$H:$X,COLUMN()-1,FALSE ))</f>
        <v>12.466927083333299</v>
      </c>
      <c r="P191" s="3">
        <f>IF(LEN(VLOOKUP($B191,UEMP!$H:$X,COLUMN()-1,FALSE ))=0,"", VLOOKUP($B191,UEMP!$H:$X,COLUMN()-1,FALSE ))</f>
        <v>22.5</v>
      </c>
      <c r="Q191" s="3">
        <f>IF(LEN(VLOOKUP($B191,UEMP!$H:$X,COLUMN()-1,FALSE ))=0,"", VLOOKUP($B191,UEMP!$H:$X,COLUMN()-1,FALSE ))</f>
        <v>7.6</v>
      </c>
      <c r="R191" s="3">
        <f>IF(LEN(VLOOKUP($B191,UEMP!$H:$X,COLUMN()-1,FALSE ))=0,"", VLOOKUP($B191,UEMP!$H:$X,COLUMN()-1,FALSE ))</f>
        <v>2.2999999999999998</v>
      </c>
      <c r="S191" s="6">
        <f t="shared" si="4"/>
        <v>2015</v>
      </c>
      <c r="T191">
        <f t="shared" si="5"/>
        <v>5</v>
      </c>
    </row>
    <row r="192" spans="2:20" x14ac:dyDescent="0.25">
      <c r="B192" s="5">
        <v>42185</v>
      </c>
      <c r="C192" s="3">
        <f>IF(LEN(VLOOKUP($B192,UEMP!$H:$X,COLUMN()-1,FALSE ))=0,"", VLOOKUP($B192,UEMP!$H:$X,COLUMN()-1,FALSE ))</f>
        <v>9.2368762089923298</v>
      </c>
      <c r="D192" s="3">
        <f>IF(LEN(VLOOKUP($B192,UEMP!$H:$X,COLUMN()-1,FALSE ))=0,"", VLOOKUP($B192,UEMP!$H:$X,COLUMN()-1,FALSE ))</f>
        <v>8.5</v>
      </c>
      <c r="E192" s="3">
        <f>IF(LEN(VLOOKUP($B192,UEMP!$H:$X,COLUMN()-1,FALSE ))=0,"", VLOOKUP($B192,UEMP!$H:$X,COLUMN()-1,FALSE ))</f>
        <v>3.9</v>
      </c>
      <c r="F192" s="3">
        <f>IF(LEN(VLOOKUP($B192,UEMP!$H:$X,COLUMN()-1,FALSE ))=0,"", VLOOKUP($B192,UEMP!$H:$X,COLUMN()-1,FALSE ))</f>
        <v>11</v>
      </c>
      <c r="G192" s="3">
        <f>IF(LEN(VLOOKUP($B192,UEMP!$H:$X,COLUMN()-1,FALSE ))=0,"", VLOOKUP($B192,UEMP!$H:$X,COLUMN()-1,FALSE ))</f>
        <v>9.5</v>
      </c>
      <c r="H192" s="3">
        <f>IF(LEN(VLOOKUP($B192,UEMP!$H:$X,COLUMN()-1,FALSE ))=0,"", VLOOKUP($B192,UEMP!$H:$X,COLUMN()-1,FALSE ))</f>
        <v>9.5</v>
      </c>
      <c r="I192" s="3">
        <f>IF(LEN(VLOOKUP($B192,UEMP!$H:$X,COLUMN()-1,FALSE ))=0,"", VLOOKUP($B192,UEMP!$H:$X,COLUMN()-1,FALSE ))</f>
        <v>10.1666666666667</v>
      </c>
      <c r="J192" s="3">
        <f>IF(LEN(VLOOKUP($B192,UEMP!$H:$X,COLUMN()-1,FALSE ))=0,"", VLOOKUP($B192,UEMP!$H:$X,COLUMN()-1,FALSE ))</f>
        <v>6.4</v>
      </c>
      <c r="K192" s="3">
        <f>IF(LEN(VLOOKUP($B192,UEMP!$H:$X,COLUMN()-1,FALSE ))=0,"", VLOOKUP($B192,UEMP!$H:$X,COLUMN()-1,FALSE ))</f>
        <v>24.970949331115001</v>
      </c>
      <c r="L192" s="3">
        <f>IF(LEN(VLOOKUP($B192,UEMP!$H:$X,COLUMN()-1,FALSE ))=0,"", VLOOKUP($B192,UEMP!$H:$X,COLUMN()-1,FALSE ))</f>
        <v>9.9</v>
      </c>
      <c r="M192" s="3">
        <f>IF(LEN(VLOOKUP($B192,UEMP!$H:$X,COLUMN()-1,FALSE ))=0,"", VLOOKUP($B192,UEMP!$H:$X,COLUMN()-1,FALSE ))</f>
        <v>12.193770000000001</v>
      </c>
      <c r="N192" s="3">
        <f>IF(LEN(VLOOKUP($B192,UEMP!$H:$X,COLUMN()-1,FALSE ))=0,"", VLOOKUP($B192,UEMP!$H:$X,COLUMN()-1,FALSE ))</f>
        <v>6.9</v>
      </c>
      <c r="O192" s="3">
        <f>IF(LEN(VLOOKUP($B192,UEMP!$H:$X,COLUMN()-1,FALSE ))=0,"", VLOOKUP($B192,UEMP!$H:$X,COLUMN()-1,FALSE ))</f>
        <v>12.473593749999999</v>
      </c>
      <c r="P192" s="3">
        <f>IF(LEN(VLOOKUP($B192,UEMP!$H:$X,COLUMN()-1,FALSE ))=0,"", VLOOKUP($B192,UEMP!$H:$X,COLUMN()-1,FALSE ))</f>
        <v>22.3</v>
      </c>
      <c r="Q192" s="3">
        <f>IF(LEN(VLOOKUP($B192,UEMP!$H:$X,COLUMN()-1,FALSE ))=0,"", VLOOKUP($B192,UEMP!$H:$X,COLUMN()-1,FALSE ))</f>
        <v>7.5</v>
      </c>
      <c r="R192" s="3">
        <f>IF(LEN(VLOOKUP($B192,UEMP!$H:$X,COLUMN()-1,FALSE ))=0,"", VLOOKUP($B192,UEMP!$H:$X,COLUMN()-1,FALSE ))</f>
        <v>2.2999999999999998</v>
      </c>
      <c r="S192" s="6">
        <f t="shared" si="4"/>
        <v>2015</v>
      </c>
      <c r="T192">
        <f t="shared" si="5"/>
        <v>6</v>
      </c>
    </row>
    <row r="193" spans="2:20" x14ac:dyDescent="0.25">
      <c r="B193" s="5">
        <v>42216</v>
      </c>
      <c r="C193" s="3">
        <f>IF(LEN(VLOOKUP($B193,UEMP!$H:$X,COLUMN()-1,FALSE ))=0,"", VLOOKUP($B193,UEMP!$H:$X,COLUMN()-1,FALSE ))</f>
        <v>9.1023258061669701</v>
      </c>
      <c r="D193" s="3">
        <f>IF(LEN(VLOOKUP($B193,UEMP!$H:$X,COLUMN()-1,FALSE ))=0,"", VLOOKUP($B193,UEMP!$H:$X,COLUMN()-1,FALSE ))</f>
        <v>8</v>
      </c>
      <c r="E193" s="3">
        <f>IF(LEN(VLOOKUP($B193,UEMP!$H:$X,COLUMN()-1,FALSE ))=0,"", VLOOKUP($B193,UEMP!$H:$X,COLUMN()-1,FALSE ))</f>
        <v>3.7</v>
      </c>
      <c r="F193" s="3">
        <f>IF(LEN(VLOOKUP($B193,UEMP!$H:$X,COLUMN()-1,FALSE ))=0,"", VLOOKUP($B193,UEMP!$H:$X,COLUMN()-1,FALSE ))</f>
        <v>10.8</v>
      </c>
      <c r="G193" s="3">
        <f>IF(LEN(VLOOKUP($B193,UEMP!$H:$X,COLUMN()-1,FALSE ))=0,"", VLOOKUP($B193,UEMP!$H:$X,COLUMN()-1,FALSE ))</f>
        <v>9.3000000000000007</v>
      </c>
      <c r="H193" s="3">
        <f>IF(LEN(VLOOKUP($B193,UEMP!$H:$X,COLUMN()-1,FALSE ))=0,"", VLOOKUP($B193,UEMP!$H:$X,COLUMN()-1,FALSE ))</f>
        <v>9.4</v>
      </c>
      <c r="I193" s="3">
        <f>IF(LEN(VLOOKUP($B193,UEMP!$H:$X,COLUMN()-1,FALSE ))=0,"", VLOOKUP($B193,UEMP!$H:$X,COLUMN()-1,FALSE ))</f>
        <v>10.133333333333301</v>
      </c>
      <c r="J193" s="3">
        <f>IF(LEN(VLOOKUP($B193,UEMP!$H:$X,COLUMN()-1,FALSE ))=0,"", VLOOKUP($B193,UEMP!$H:$X,COLUMN()-1,FALSE ))</f>
        <v>6.4</v>
      </c>
      <c r="K193" s="3">
        <f>IF(LEN(VLOOKUP($B193,UEMP!$H:$X,COLUMN()-1,FALSE ))=0,"", VLOOKUP($B193,UEMP!$H:$X,COLUMN()-1,FALSE ))</f>
        <v>24.908440439847901</v>
      </c>
      <c r="L193" s="3">
        <f>IF(LEN(VLOOKUP($B193,UEMP!$H:$X,COLUMN()-1,FALSE ))=0,"", VLOOKUP($B193,UEMP!$H:$X,COLUMN()-1,FALSE ))</f>
        <v>9.6999999999999993</v>
      </c>
      <c r="M193" s="3">
        <f>IF(LEN(VLOOKUP($B193,UEMP!$H:$X,COLUMN()-1,FALSE ))=0,"", VLOOKUP($B193,UEMP!$H:$X,COLUMN()-1,FALSE ))</f>
        <v>11.679387</v>
      </c>
      <c r="N193" s="3">
        <f>IF(LEN(VLOOKUP($B193,UEMP!$H:$X,COLUMN()-1,FALSE ))=0,"", VLOOKUP($B193,UEMP!$H:$X,COLUMN()-1,FALSE ))</f>
        <v>6.8</v>
      </c>
      <c r="O193" s="3">
        <f>IF(LEN(VLOOKUP($B193,UEMP!$H:$X,COLUMN()-1,FALSE ))=0,"", VLOOKUP($B193,UEMP!$H:$X,COLUMN()-1,FALSE ))</f>
        <v>12.293593749999999</v>
      </c>
      <c r="P193" s="3">
        <f>IF(LEN(VLOOKUP($B193,UEMP!$H:$X,COLUMN()-1,FALSE ))=0,"", VLOOKUP($B193,UEMP!$H:$X,COLUMN()-1,FALSE ))</f>
        <v>21.9</v>
      </c>
      <c r="Q193" s="3">
        <f>IF(LEN(VLOOKUP($B193,UEMP!$H:$X,COLUMN()-1,FALSE ))=0,"", VLOOKUP($B193,UEMP!$H:$X,COLUMN()-1,FALSE ))</f>
        <v>7.2</v>
      </c>
      <c r="R193" s="3">
        <f>IF(LEN(VLOOKUP($B193,UEMP!$H:$X,COLUMN()-1,FALSE ))=0,"", VLOOKUP($B193,UEMP!$H:$X,COLUMN()-1,FALSE ))</f>
        <v>2.2999999999999998</v>
      </c>
      <c r="S193" s="6">
        <f t="shared" si="4"/>
        <v>2015</v>
      </c>
      <c r="T193">
        <f t="shared" si="5"/>
        <v>7</v>
      </c>
    </row>
    <row r="194" spans="2:20" x14ac:dyDescent="0.25">
      <c r="B194" s="5">
        <v>42247</v>
      </c>
      <c r="C194" s="3">
        <f>IF(LEN(VLOOKUP($B194,UEMP!$H:$X,COLUMN()-1,FALSE ))=0,"", VLOOKUP($B194,UEMP!$H:$X,COLUMN()-1,FALSE ))</f>
        <v>9.1500783821215403</v>
      </c>
      <c r="D194" s="3">
        <f>IF(LEN(VLOOKUP($B194,UEMP!$H:$X,COLUMN()-1,FALSE ))=0,"", VLOOKUP($B194,UEMP!$H:$X,COLUMN()-1,FALSE ))</f>
        <v>7.9</v>
      </c>
      <c r="E194" s="3">
        <f>IF(LEN(VLOOKUP($B194,UEMP!$H:$X,COLUMN()-1,FALSE ))=0,"", VLOOKUP($B194,UEMP!$H:$X,COLUMN()-1,FALSE ))</f>
        <v>3.7</v>
      </c>
      <c r="F194" s="3">
        <f>IF(LEN(VLOOKUP($B194,UEMP!$H:$X,COLUMN()-1,FALSE ))=0,"", VLOOKUP($B194,UEMP!$H:$X,COLUMN()-1,FALSE ))</f>
        <v>10.7</v>
      </c>
      <c r="G194" s="3">
        <f>IF(LEN(VLOOKUP($B194,UEMP!$H:$X,COLUMN()-1,FALSE ))=0,"", VLOOKUP($B194,UEMP!$H:$X,COLUMN()-1,FALSE ))</f>
        <v>9.1999999999999993</v>
      </c>
      <c r="H194" s="3">
        <f>IF(LEN(VLOOKUP($B194,UEMP!$H:$X,COLUMN()-1,FALSE ))=0,"", VLOOKUP($B194,UEMP!$H:$X,COLUMN()-1,FALSE ))</f>
        <v>9.4</v>
      </c>
      <c r="I194" s="3">
        <f>IF(LEN(VLOOKUP($B194,UEMP!$H:$X,COLUMN()-1,FALSE ))=0,"", VLOOKUP($B194,UEMP!$H:$X,COLUMN()-1,FALSE ))</f>
        <v>10.1</v>
      </c>
      <c r="J194" s="3">
        <f>IF(LEN(VLOOKUP($B194,UEMP!$H:$X,COLUMN()-1,FALSE ))=0,"", VLOOKUP($B194,UEMP!$H:$X,COLUMN()-1,FALSE ))</f>
        <v>6.4</v>
      </c>
      <c r="K194" s="3">
        <f>IF(LEN(VLOOKUP($B194,UEMP!$H:$X,COLUMN()-1,FALSE ))=0,"", VLOOKUP($B194,UEMP!$H:$X,COLUMN()-1,FALSE ))</f>
        <v>24.699875355328299</v>
      </c>
      <c r="L194" s="3">
        <f>IF(LEN(VLOOKUP($B194,UEMP!$H:$X,COLUMN()-1,FALSE ))=0,"", VLOOKUP($B194,UEMP!$H:$X,COLUMN()-1,FALSE ))</f>
        <v>9.6</v>
      </c>
      <c r="M194" s="3">
        <f>IF(LEN(VLOOKUP($B194,UEMP!$H:$X,COLUMN()-1,FALSE ))=0,"", VLOOKUP($B194,UEMP!$H:$X,COLUMN()-1,FALSE ))</f>
        <v>11.494547000000001</v>
      </c>
      <c r="N194" s="3">
        <f>IF(LEN(VLOOKUP($B194,UEMP!$H:$X,COLUMN()-1,FALSE ))=0,"", VLOOKUP($B194,UEMP!$H:$X,COLUMN()-1,FALSE ))</f>
        <v>6.8</v>
      </c>
      <c r="O194" s="3">
        <f>IF(LEN(VLOOKUP($B194,UEMP!$H:$X,COLUMN()-1,FALSE ))=0,"", VLOOKUP($B194,UEMP!$H:$X,COLUMN()-1,FALSE ))</f>
        <v>12.5215104166667</v>
      </c>
      <c r="P194" s="3">
        <f>IF(LEN(VLOOKUP($B194,UEMP!$H:$X,COLUMN()-1,FALSE ))=0,"", VLOOKUP($B194,UEMP!$H:$X,COLUMN()-1,FALSE ))</f>
        <v>21.7</v>
      </c>
      <c r="Q194" s="3">
        <f>IF(LEN(VLOOKUP($B194,UEMP!$H:$X,COLUMN()-1,FALSE ))=0,"", VLOOKUP($B194,UEMP!$H:$X,COLUMN()-1,FALSE ))</f>
        <v>7</v>
      </c>
      <c r="R194" s="3">
        <f>IF(LEN(VLOOKUP($B194,UEMP!$H:$X,COLUMN()-1,FALSE ))=0,"", VLOOKUP($B194,UEMP!$H:$X,COLUMN()-1,FALSE ))</f>
        <v>2.2999999999999998</v>
      </c>
      <c r="S194" s="6">
        <f t="shared" si="4"/>
        <v>2015</v>
      </c>
      <c r="T194">
        <f t="shared" si="5"/>
        <v>8</v>
      </c>
    </row>
    <row r="195" spans="2:20" x14ac:dyDescent="0.25">
      <c r="B195" s="5">
        <v>42277</v>
      </c>
      <c r="C195" s="3">
        <f>IF(LEN(VLOOKUP($B195,UEMP!$H:$X,COLUMN()-1,FALSE ))=0,"", VLOOKUP($B195,UEMP!$H:$X,COLUMN()-1,FALSE ))</f>
        <v>9.1600710597876098</v>
      </c>
      <c r="D195" s="3">
        <f>IF(LEN(VLOOKUP($B195,UEMP!$H:$X,COLUMN()-1,FALSE ))=0,"", VLOOKUP($B195,UEMP!$H:$X,COLUMN()-1,FALSE ))</f>
        <v>8.1</v>
      </c>
      <c r="E195" s="3">
        <f>IF(LEN(VLOOKUP($B195,UEMP!$H:$X,COLUMN()-1,FALSE ))=0,"", VLOOKUP($B195,UEMP!$H:$X,COLUMN()-1,FALSE ))</f>
        <v>3.7</v>
      </c>
      <c r="F195" s="3">
        <f>IF(LEN(VLOOKUP($B195,UEMP!$H:$X,COLUMN()-1,FALSE ))=0,"", VLOOKUP($B195,UEMP!$H:$X,COLUMN()-1,FALSE ))</f>
        <v>10.6</v>
      </c>
      <c r="G195" s="3">
        <f>IF(LEN(VLOOKUP($B195,UEMP!$H:$X,COLUMN()-1,FALSE ))=0,"", VLOOKUP($B195,UEMP!$H:$X,COLUMN()-1,FALSE ))</f>
        <v>9.1999999999999993</v>
      </c>
      <c r="H195" s="3">
        <f>IF(LEN(VLOOKUP($B195,UEMP!$H:$X,COLUMN()-1,FALSE ))=0,"", VLOOKUP($B195,UEMP!$H:$X,COLUMN()-1,FALSE ))</f>
        <v>9.4</v>
      </c>
      <c r="I195" s="3">
        <f>IF(LEN(VLOOKUP($B195,UEMP!$H:$X,COLUMN()-1,FALSE ))=0,"", VLOOKUP($B195,UEMP!$H:$X,COLUMN()-1,FALSE ))</f>
        <v>10.033333333333299</v>
      </c>
      <c r="J195" s="3">
        <f>IF(LEN(VLOOKUP($B195,UEMP!$H:$X,COLUMN()-1,FALSE ))=0,"", VLOOKUP($B195,UEMP!$H:$X,COLUMN()-1,FALSE ))</f>
        <v>6.3</v>
      </c>
      <c r="K195" s="3">
        <f>IF(LEN(VLOOKUP($B195,UEMP!$H:$X,COLUMN()-1,FALSE ))=0,"", VLOOKUP($B195,UEMP!$H:$X,COLUMN()-1,FALSE ))</f>
        <v>24.778462178304199</v>
      </c>
      <c r="L195" s="3">
        <f>IF(LEN(VLOOKUP($B195,UEMP!$H:$X,COLUMN()-1,FALSE ))=0,"", VLOOKUP($B195,UEMP!$H:$X,COLUMN()-1,FALSE ))</f>
        <v>9.6</v>
      </c>
      <c r="M195" s="3">
        <f>IF(LEN(VLOOKUP($B195,UEMP!$H:$X,COLUMN()-1,FALSE ))=0,"", VLOOKUP($B195,UEMP!$H:$X,COLUMN()-1,FALSE ))</f>
        <v>11.440825999999999</v>
      </c>
      <c r="N195" s="3">
        <f>IF(LEN(VLOOKUP($B195,UEMP!$H:$X,COLUMN()-1,FALSE ))=0,"", VLOOKUP($B195,UEMP!$H:$X,COLUMN()-1,FALSE ))</f>
        <v>6.8</v>
      </c>
      <c r="O195" s="3">
        <f>IF(LEN(VLOOKUP($B195,UEMP!$H:$X,COLUMN()-1,FALSE ))=0,"", VLOOKUP($B195,UEMP!$H:$X,COLUMN()-1,FALSE ))</f>
        <v>12.588177083333299</v>
      </c>
      <c r="P195" s="3">
        <f>IF(LEN(VLOOKUP($B195,UEMP!$H:$X,COLUMN()-1,FALSE ))=0,"", VLOOKUP($B195,UEMP!$H:$X,COLUMN()-1,FALSE ))</f>
        <v>21.4</v>
      </c>
      <c r="Q195" s="3">
        <f>IF(LEN(VLOOKUP($B195,UEMP!$H:$X,COLUMN()-1,FALSE ))=0,"", VLOOKUP($B195,UEMP!$H:$X,COLUMN()-1,FALSE ))</f>
        <v>7.3</v>
      </c>
      <c r="R195" s="3">
        <f>IF(LEN(VLOOKUP($B195,UEMP!$H:$X,COLUMN()-1,FALSE ))=0,"", VLOOKUP($B195,UEMP!$H:$X,COLUMN()-1,FALSE ))</f>
        <v>2.2999999999999998</v>
      </c>
      <c r="S195" s="6">
        <f t="shared" si="4"/>
        <v>2015</v>
      </c>
      <c r="T195">
        <f t="shared" si="5"/>
        <v>9</v>
      </c>
    </row>
    <row r="196" spans="2:20" x14ac:dyDescent="0.25">
      <c r="B196" s="5">
        <v>42308</v>
      </c>
      <c r="C196" s="3">
        <f>IF(LEN(VLOOKUP($B196,UEMP!$H:$X,COLUMN()-1,FALSE ))=0,"", VLOOKUP($B196,UEMP!$H:$X,COLUMN()-1,FALSE ))</f>
        <v>9.1659792876214308</v>
      </c>
      <c r="D196" s="3">
        <f>IF(LEN(VLOOKUP($B196,UEMP!$H:$X,COLUMN()-1,FALSE ))=0,"", VLOOKUP($B196,UEMP!$H:$X,COLUMN()-1,FALSE ))</f>
        <v>8.6</v>
      </c>
      <c r="E196" s="3">
        <f>IF(LEN(VLOOKUP($B196,UEMP!$H:$X,COLUMN()-1,FALSE ))=0,"", VLOOKUP($B196,UEMP!$H:$X,COLUMN()-1,FALSE ))</f>
        <v>3.6</v>
      </c>
      <c r="F196" s="3">
        <f>IF(LEN(VLOOKUP($B196,UEMP!$H:$X,COLUMN()-1,FALSE ))=0,"", VLOOKUP($B196,UEMP!$H:$X,COLUMN()-1,FALSE ))</f>
        <v>10.6</v>
      </c>
      <c r="G196" s="3">
        <f>IF(LEN(VLOOKUP($B196,UEMP!$H:$X,COLUMN()-1,FALSE ))=0,"", VLOOKUP($B196,UEMP!$H:$X,COLUMN()-1,FALSE ))</f>
        <v>9.1</v>
      </c>
      <c r="H196" s="3">
        <f>IF(LEN(VLOOKUP($B196,UEMP!$H:$X,COLUMN()-1,FALSE ))=0,"", VLOOKUP($B196,UEMP!$H:$X,COLUMN()-1,FALSE ))</f>
        <v>9.3000000000000007</v>
      </c>
      <c r="I196" s="3">
        <f>IF(LEN(VLOOKUP($B196,UEMP!$H:$X,COLUMN()-1,FALSE ))=0,"", VLOOKUP($B196,UEMP!$H:$X,COLUMN()-1,FALSE ))</f>
        <v>9.9666666666666703</v>
      </c>
      <c r="J196" s="3">
        <f>IF(LEN(VLOOKUP($B196,UEMP!$H:$X,COLUMN()-1,FALSE ))=0,"", VLOOKUP($B196,UEMP!$H:$X,COLUMN()-1,FALSE ))</f>
        <v>6.3</v>
      </c>
      <c r="K196" s="3">
        <f>IF(LEN(VLOOKUP($B196,UEMP!$H:$X,COLUMN()-1,FALSE ))=0,"", VLOOKUP($B196,UEMP!$H:$X,COLUMN()-1,FALSE ))</f>
        <v>24.513193971241201</v>
      </c>
      <c r="L196" s="3">
        <f>IF(LEN(VLOOKUP($B196,UEMP!$H:$X,COLUMN()-1,FALSE ))=0,"", VLOOKUP($B196,UEMP!$H:$X,COLUMN()-1,FALSE ))</f>
        <v>9.6</v>
      </c>
      <c r="M196" s="3">
        <f>IF(LEN(VLOOKUP($B196,UEMP!$H:$X,COLUMN()-1,FALSE ))=0,"", VLOOKUP($B196,UEMP!$H:$X,COLUMN()-1,FALSE ))</f>
        <v>11.550081</v>
      </c>
      <c r="N196" s="3">
        <f>IF(LEN(VLOOKUP($B196,UEMP!$H:$X,COLUMN()-1,FALSE ))=0,"", VLOOKUP($B196,UEMP!$H:$X,COLUMN()-1,FALSE ))</f>
        <v>6.9</v>
      </c>
      <c r="O196" s="3">
        <f>IF(LEN(VLOOKUP($B196,UEMP!$H:$X,COLUMN()-1,FALSE ))=0,"", VLOOKUP($B196,UEMP!$H:$X,COLUMN()-1,FALSE ))</f>
        <v>12.45484375</v>
      </c>
      <c r="P196" s="3">
        <f>IF(LEN(VLOOKUP($B196,UEMP!$H:$X,COLUMN()-1,FALSE ))=0,"", VLOOKUP($B196,UEMP!$H:$X,COLUMN()-1,FALSE ))</f>
        <v>21.2</v>
      </c>
      <c r="Q196" s="3">
        <f>IF(LEN(VLOOKUP($B196,UEMP!$H:$X,COLUMN()-1,FALSE ))=0,"", VLOOKUP($B196,UEMP!$H:$X,COLUMN()-1,FALSE ))</f>
        <v>7.2</v>
      </c>
      <c r="R196" s="3">
        <f>IF(LEN(VLOOKUP($B196,UEMP!$H:$X,COLUMN()-1,FALSE ))=0,"", VLOOKUP($B196,UEMP!$H:$X,COLUMN()-1,FALSE ))</f>
        <v>2.2000000000000002</v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25">
      <c r="B197" s="5">
        <v>42338</v>
      </c>
      <c r="C197" s="3">
        <f>IF(LEN(VLOOKUP($B197,UEMP!$H:$X,COLUMN()-1,FALSE ))=0,"", VLOOKUP($B197,UEMP!$H:$X,COLUMN()-1,FALSE ))</f>
        <v>9.2062040115090795</v>
      </c>
      <c r="D197" s="3">
        <f>IF(LEN(VLOOKUP($B197,UEMP!$H:$X,COLUMN()-1,FALSE ))=0,"", VLOOKUP($B197,UEMP!$H:$X,COLUMN()-1,FALSE ))</f>
        <v>8.8000000000000007</v>
      </c>
      <c r="E197" s="3">
        <f>IF(LEN(VLOOKUP($B197,UEMP!$H:$X,COLUMN()-1,FALSE ))=0,"", VLOOKUP($B197,UEMP!$H:$X,COLUMN()-1,FALSE ))</f>
        <v>3.6</v>
      </c>
      <c r="F197" s="3">
        <f>IF(LEN(VLOOKUP($B197,UEMP!$H:$X,COLUMN()-1,FALSE ))=0,"", VLOOKUP($B197,UEMP!$H:$X,COLUMN()-1,FALSE ))</f>
        <v>10.5</v>
      </c>
      <c r="G197" s="3">
        <f>IF(LEN(VLOOKUP($B197,UEMP!$H:$X,COLUMN()-1,FALSE ))=0,"", VLOOKUP($B197,UEMP!$H:$X,COLUMN()-1,FALSE ))</f>
        <v>9</v>
      </c>
      <c r="H197" s="3">
        <f>IF(LEN(VLOOKUP($B197,UEMP!$H:$X,COLUMN()-1,FALSE ))=0,"", VLOOKUP($B197,UEMP!$H:$X,COLUMN()-1,FALSE ))</f>
        <v>9.3000000000000007</v>
      </c>
      <c r="I197" s="3">
        <f>IF(LEN(VLOOKUP($B197,UEMP!$H:$X,COLUMN()-1,FALSE ))=0,"", VLOOKUP($B197,UEMP!$H:$X,COLUMN()-1,FALSE ))</f>
        <v>9.9</v>
      </c>
      <c r="J197" s="3">
        <f>IF(LEN(VLOOKUP($B197,UEMP!$H:$X,COLUMN()-1,FALSE ))=0,"", VLOOKUP($B197,UEMP!$H:$X,COLUMN()-1,FALSE ))</f>
        <v>6.3</v>
      </c>
      <c r="K197" s="3">
        <f>IF(LEN(VLOOKUP($B197,UEMP!$H:$X,COLUMN()-1,FALSE ))=0,"", VLOOKUP($B197,UEMP!$H:$X,COLUMN()-1,FALSE ))</f>
        <v>24.388051898567198</v>
      </c>
      <c r="L197" s="3">
        <f>IF(LEN(VLOOKUP($B197,UEMP!$H:$X,COLUMN()-1,FALSE ))=0,"", VLOOKUP($B197,UEMP!$H:$X,COLUMN()-1,FALSE ))</f>
        <v>9.5</v>
      </c>
      <c r="M197" s="3">
        <f>IF(LEN(VLOOKUP($B197,UEMP!$H:$X,COLUMN()-1,FALSE ))=0,"", VLOOKUP($B197,UEMP!$H:$X,COLUMN()-1,FALSE ))</f>
        <v>11.415125</v>
      </c>
      <c r="N197" s="3">
        <f>IF(LEN(VLOOKUP($B197,UEMP!$H:$X,COLUMN()-1,FALSE ))=0,"", VLOOKUP($B197,UEMP!$H:$X,COLUMN()-1,FALSE ))</f>
        <v>6.7</v>
      </c>
      <c r="O197" s="3">
        <f>IF(LEN(VLOOKUP($B197,UEMP!$H:$X,COLUMN()-1,FALSE ))=0,"", VLOOKUP($B197,UEMP!$H:$X,COLUMN()-1,FALSE ))</f>
        <v>12.29546875</v>
      </c>
      <c r="P197" s="3">
        <f>IF(LEN(VLOOKUP($B197,UEMP!$H:$X,COLUMN()-1,FALSE ))=0,"", VLOOKUP($B197,UEMP!$H:$X,COLUMN()-1,FALSE ))</f>
        <v>20.9</v>
      </c>
      <c r="Q197" s="3">
        <f>IF(LEN(VLOOKUP($B197,UEMP!$H:$X,COLUMN()-1,FALSE ))=0,"", VLOOKUP($B197,UEMP!$H:$X,COLUMN()-1,FALSE ))</f>
        <v>6.9</v>
      </c>
      <c r="R197" s="3">
        <f>IF(LEN(VLOOKUP($B197,UEMP!$H:$X,COLUMN()-1,FALSE ))=0,"", VLOOKUP($B197,UEMP!$H:$X,COLUMN()-1,FALSE ))</f>
        <v>2.2000000000000002</v>
      </c>
      <c r="S197" s="6">
        <f t="shared" si="6"/>
        <v>2015</v>
      </c>
      <c r="T197">
        <f t="shared" si="7"/>
        <v>11</v>
      </c>
    </row>
    <row r="198" spans="2:20" x14ac:dyDescent="0.25">
      <c r="B198" s="5">
        <v>42369</v>
      </c>
      <c r="C198" s="3">
        <f>IF(LEN(VLOOKUP($B198,UEMP!$H:$X,COLUMN()-1,FALSE ))=0,"", VLOOKUP($B198,UEMP!$H:$X,COLUMN()-1,FALSE ))</f>
        <v>9.1797606435969001</v>
      </c>
      <c r="D198" s="3">
        <f>IF(LEN(VLOOKUP($B198,UEMP!$H:$X,COLUMN()-1,FALSE ))=0,"", VLOOKUP($B198,UEMP!$H:$X,COLUMN()-1,FALSE ))</f>
        <v>8.8000000000000007</v>
      </c>
      <c r="E198" s="3">
        <f>IF(LEN(VLOOKUP($B198,UEMP!$H:$X,COLUMN()-1,FALSE ))=0,"", VLOOKUP($B198,UEMP!$H:$X,COLUMN()-1,FALSE ))</f>
        <v>3.5</v>
      </c>
      <c r="F198" s="3">
        <f>IF(LEN(VLOOKUP($B198,UEMP!$H:$X,COLUMN()-1,FALSE ))=0,"", VLOOKUP($B198,UEMP!$H:$X,COLUMN()-1,FALSE ))</f>
        <v>10.5</v>
      </c>
      <c r="G198" s="3">
        <f>IF(LEN(VLOOKUP($B198,UEMP!$H:$X,COLUMN()-1,FALSE ))=0,"", VLOOKUP($B198,UEMP!$H:$X,COLUMN()-1,FALSE ))</f>
        <v>9</v>
      </c>
      <c r="H198" s="3">
        <f>IF(LEN(VLOOKUP($B198,UEMP!$H:$X,COLUMN()-1,FALSE ))=0,"", VLOOKUP($B198,UEMP!$H:$X,COLUMN()-1,FALSE ))</f>
        <v>9.1999999999999993</v>
      </c>
      <c r="I198" s="3">
        <f>IF(LEN(VLOOKUP($B198,UEMP!$H:$X,COLUMN()-1,FALSE ))=0,"", VLOOKUP($B198,UEMP!$H:$X,COLUMN()-1,FALSE ))</f>
        <v>9.9</v>
      </c>
      <c r="J198" s="3">
        <f>IF(LEN(VLOOKUP($B198,UEMP!$H:$X,COLUMN()-1,FALSE ))=0,"", VLOOKUP($B198,UEMP!$H:$X,COLUMN()-1,FALSE ))</f>
        <v>6.3</v>
      </c>
      <c r="K198" s="3">
        <f>IF(LEN(VLOOKUP($B198,UEMP!$H:$X,COLUMN()-1,FALSE ))=0,"", VLOOKUP($B198,UEMP!$H:$X,COLUMN()-1,FALSE ))</f>
        <v>24.048417681216101</v>
      </c>
      <c r="L198" s="3">
        <f>IF(LEN(VLOOKUP($B198,UEMP!$H:$X,COLUMN()-1,FALSE ))=0,"", VLOOKUP($B198,UEMP!$H:$X,COLUMN()-1,FALSE ))</f>
        <v>9.4</v>
      </c>
      <c r="M198" s="3">
        <f>IF(LEN(VLOOKUP($B198,UEMP!$H:$X,COLUMN()-1,FALSE ))=0,"", VLOOKUP($B198,UEMP!$H:$X,COLUMN()-1,FALSE ))</f>
        <v>11.597503</v>
      </c>
      <c r="N198" s="3">
        <f>IF(LEN(VLOOKUP($B198,UEMP!$H:$X,COLUMN()-1,FALSE ))=0,"", VLOOKUP($B198,UEMP!$H:$X,COLUMN()-1,FALSE ))</f>
        <v>6.6</v>
      </c>
      <c r="O198" s="3">
        <f>IF(LEN(VLOOKUP($B198,UEMP!$H:$X,COLUMN()-1,FALSE ))=0,"", VLOOKUP($B198,UEMP!$H:$X,COLUMN()-1,FALSE ))</f>
        <v>12.1381770833333</v>
      </c>
      <c r="P198" s="3">
        <f>IF(LEN(VLOOKUP($B198,UEMP!$H:$X,COLUMN()-1,FALSE ))=0,"", VLOOKUP($B198,UEMP!$H:$X,COLUMN()-1,FALSE ))</f>
        <v>20.8</v>
      </c>
      <c r="Q198" s="3">
        <f>IF(LEN(VLOOKUP($B198,UEMP!$H:$X,COLUMN()-1,FALSE ))=0,"", VLOOKUP($B198,UEMP!$H:$X,COLUMN()-1,FALSE ))</f>
        <v>7.2</v>
      </c>
      <c r="R198" s="3">
        <f>IF(LEN(VLOOKUP($B198,UEMP!$H:$X,COLUMN()-1,FALSE ))=0,"", VLOOKUP($B198,UEMP!$H:$X,COLUMN()-1,FALSE ))</f>
        <v>2.2000000000000002</v>
      </c>
      <c r="S198" s="6">
        <f t="shared" si="6"/>
        <v>2015</v>
      </c>
      <c r="T198">
        <f t="shared" si="7"/>
        <v>12</v>
      </c>
    </row>
    <row r="199" spans="2:20" x14ac:dyDescent="0.25">
      <c r="B199" s="5">
        <v>42400</v>
      </c>
      <c r="C199" s="3">
        <f>IF(LEN(VLOOKUP($B199,UEMP!$H:$X,COLUMN()-1,FALSE ))=0,"", VLOOKUP($B199,UEMP!$H:$X,COLUMN()-1,FALSE ))</f>
        <v>9.1622536356492894</v>
      </c>
      <c r="D199" s="3">
        <f>IF(LEN(VLOOKUP($B199,UEMP!$H:$X,COLUMN()-1,FALSE ))=0,"", VLOOKUP($B199,UEMP!$H:$X,COLUMN()-1,FALSE ))</f>
        <v>8.4</v>
      </c>
      <c r="E199" s="3">
        <f>IF(LEN(VLOOKUP($B199,UEMP!$H:$X,COLUMN()-1,FALSE ))=0,"", VLOOKUP($B199,UEMP!$H:$X,COLUMN()-1,FALSE ))</f>
        <v>3.5</v>
      </c>
      <c r="F199" s="3">
        <f>IF(LEN(VLOOKUP($B199,UEMP!$H:$X,COLUMN()-1,FALSE ))=0,"", VLOOKUP($B199,UEMP!$H:$X,COLUMN()-1,FALSE ))</f>
        <v>10.4</v>
      </c>
      <c r="G199" s="3">
        <f>IF(LEN(VLOOKUP($B199,UEMP!$H:$X,COLUMN()-1,FALSE ))=0,"", VLOOKUP($B199,UEMP!$H:$X,COLUMN()-1,FALSE ))</f>
        <v>8.9</v>
      </c>
      <c r="H199" s="3">
        <f>IF(LEN(VLOOKUP($B199,UEMP!$H:$X,COLUMN()-1,FALSE ))=0,"", VLOOKUP($B199,UEMP!$H:$X,COLUMN()-1,FALSE ))</f>
        <v>9.1999999999999993</v>
      </c>
      <c r="I199" s="3">
        <f>IF(LEN(VLOOKUP($B199,UEMP!$H:$X,COLUMN()-1,FALSE ))=0,"", VLOOKUP($B199,UEMP!$H:$X,COLUMN()-1,FALSE ))</f>
        <v>9.9</v>
      </c>
      <c r="J199" s="3">
        <f>IF(LEN(VLOOKUP($B199,UEMP!$H:$X,COLUMN()-1,FALSE ))=0,"", VLOOKUP($B199,UEMP!$H:$X,COLUMN()-1,FALSE ))</f>
        <v>6.2</v>
      </c>
      <c r="K199" s="3">
        <f>IF(LEN(VLOOKUP($B199,UEMP!$H:$X,COLUMN()-1,FALSE ))=0,"", VLOOKUP($B199,UEMP!$H:$X,COLUMN()-1,FALSE ))</f>
        <v>24.2169171737794</v>
      </c>
      <c r="L199" s="3">
        <f>IF(LEN(VLOOKUP($B199,UEMP!$H:$X,COLUMN()-1,FALSE ))=0,"", VLOOKUP($B199,UEMP!$H:$X,COLUMN()-1,FALSE ))</f>
        <v>9</v>
      </c>
      <c r="M199" s="3">
        <f>IF(LEN(VLOOKUP($B199,UEMP!$H:$X,COLUMN()-1,FALSE ))=0,"", VLOOKUP($B199,UEMP!$H:$X,COLUMN()-1,FALSE ))</f>
        <v>11.558443</v>
      </c>
      <c r="N199" s="3">
        <f>IF(LEN(VLOOKUP($B199,UEMP!$H:$X,COLUMN()-1,FALSE ))=0,"", VLOOKUP($B199,UEMP!$H:$X,COLUMN()-1,FALSE ))</f>
        <v>6.5</v>
      </c>
      <c r="O199" s="3">
        <f>IF(LEN(VLOOKUP($B199,UEMP!$H:$X,COLUMN()-1,FALSE ))=0,"", VLOOKUP($B199,UEMP!$H:$X,COLUMN()-1,FALSE ))</f>
        <v>11.927662037037001</v>
      </c>
      <c r="P199" s="3">
        <f>IF(LEN(VLOOKUP($B199,UEMP!$H:$X,COLUMN()-1,FALSE ))=0,"", VLOOKUP($B199,UEMP!$H:$X,COLUMN()-1,FALSE ))</f>
        <v>20.5</v>
      </c>
      <c r="Q199" s="3">
        <f>IF(LEN(VLOOKUP($B199,UEMP!$H:$X,COLUMN()-1,FALSE ))=0,"", VLOOKUP($B199,UEMP!$H:$X,COLUMN()-1,FALSE ))</f>
        <v>7</v>
      </c>
      <c r="R199" s="3">
        <f>IF(LEN(VLOOKUP($B199,UEMP!$H:$X,COLUMN()-1,FALSE ))=0,"", VLOOKUP($B199,UEMP!$H:$X,COLUMN()-1,FALSE ))</f>
        <v>2.2000000000000002</v>
      </c>
      <c r="S199" s="6">
        <f t="shared" si="6"/>
        <v>2016</v>
      </c>
      <c r="T199">
        <f t="shared" si="7"/>
        <v>1</v>
      </c>
    </row>
    <row r="200" spans="2:20" x14ac:dyDescent="0.25">
      <c r="B200" s="5">
        <v>42429</v>
      </c>
      <c r="C200" s="3">
        <f>IF(LEN(VLOOKUP($B200,UEMP!$H:$X,COLUMN()-1,FALSE ))=0,"", VLOOKUP($B200,UEMP!$H:$X,COLUMN()-1,FALSE ))</f>
        <v>9.0923999342756598</v>
      </c>
      <c r="D200" s="3">
        <f>IF(LEN(VLOOKUP($B200,UEMP!$H:$X,COLUMN()-1,FALSE ))=0,"", VLOOKUP($B200,UEMP!$H:$X,COLUMN()-1,FALSE ))</f>
        <v>8.1999999999999993</v>
      </c>
      <c r="E200" s="3">
        <f>IF(LEN(VLOOKUP($B200,UEMP!$H:$X,COLUMN()-1,FALSE ))=0,"", VLOOKUP($B200,UEMP!$H:$X,COLUMN()-1,FALSE ))</f>
        <v>3.4</v>
      </c>
      <c r="F200" s="3">
        <f>IF(LEN(VLOOKUP($B200,UEMP!$H:$X,COLUMN()-1,FALSE ))=0,"", VLOOKUP($B200,UEMP!$H:$X,COLUMN()-1,FALSE ))</f>
        <v>10.3</v>
      </c>
      <c r="G200" s="3">
        <f>IF(LEN(VLOOKUP($B200,UEMP!$H:$X,COLUMN()-1,FALSE ))=0,"", VLOOKUP($B200,UEMP!$H:$X,COLUMN()-1,FALSE ))</f>
        <v>8.9</v>
      </c>
      <c r="H200" s="3">
        <f>IF(LEN(VLOOKUP($B200,UEMP!$H:$X,COLUMN()-1,FALSE ))=0,"", VLOOKUP($B200,UEMP!$H:$X,COLUMN()-1,FALSE ))</f>
        <v>9.1</v>
      </c>
      <c r="I200" s="3">
        <f>IF(LEN(VLOOKUP($B200,UEMP!$H:$X,COLUMN()-1,FALSE ))=0,"", VLOOKUP($B200,UEMP!$H:$X,COLUMN()-1,FALSE ))</f>
        <v>9.9</v>
      </c>
      <c r="J200" s="3">
        <f>IF(LEN(VLOOKUP($B200,UEMP!$H:$X,COLUMN()-1,FALSE ))=0,"", VLOOKUP($B200,UEMP!$H:$X,COLUMN()-1,FALSE ))</f>
        <v>6.2</v>
      </c>
      <c r="K200" s="3">
        <f>IF(LEN(VLOOKUP($B200,UEMP!$H:$X,COLUMN()-1,FALSE ))=0,"", VLOOKUP($B200,UEMP!$H:$X,COLUMN()-1,FALSE ))</f>
        <v>23.896781537451101</v>
      </c>
      <c r="L200" s="3">
        <f>IF(LEN(VLOOKUP($B200,UEMP!$H:$X,COLUMN()-1,FALSE ))=0,"", VLOOKUP($B200,UEMP!$H:$X,COLUMN()-1,FALSE ))</f>
        <v>8.9</v>
      </c>
      <c r="M200" s="3">
        <f>IF(LEN(VLOOKUP($B200,UEMP!$H:$X,COLUMN()-1,FALSE ))=0,"", VLOOKUP($B200,UEMP!$H:$X,COLUMN()-1,FALSE ))</f>
        <v>11.683704000000001</v>
      </c>
      <c r="N200" s="3">
        <f>IF(LEN(VLOOKUP($B200,UEMP!$H:$X,COLUMN()-1,FALSE ))=0,"", VLOOKUP($B200,UEMP!$H:$X,COLUMN()-1,FALSE ))</f>
        <v>6.5</v>
      </c>
      <c r="O200" s="3">
        <f>IF(LEN(VLOOKUP($B200,UEMP!$H:$X,COLUMN()-1,FALSE ))=0,"", VLOOKUP($B200,UEMP!$H:$X,COLUMN()-1,FALSE ))</f>
        <v>12.0224537037037</v>
      </c>
      <c r="P200" s="3">
        <f>IF(LEN(VLOOKUP($B200,UEMP!$H:$X,COLUMN()-1,FALSE ))=0,"", VLOOKUP($B200,UEMP!$H:$X,COLUMN()-1,FALSE ))</f>
        <v>20.399999999999999</v>
      </c>
      <c r="Q200" s="3">
        <f>IF(LEN(VLOOKUP($B200,UEMP!$H:$X,COLUMN()-1,FALSE ))=0,"", VLOOKUP($B200,UEMP!$H:$X,COLUMN()-1,FALSE ))</f>
        <v>7.1</v>
      </c>
      <c r="R200" s="3">
        <f>IF(LEN(VLOOKUP($B200,UEMP!$H:$X,COLUMN()-1,FALSE ))=0,"", VLOOKUP($B200,UEMP!$H:$X,COLUMN()-1,FALSE ))</f>
        <v>2.1</v>
      </c>
      <c r="S200" s="6">
        <f t="shared" si="6"/>
        <v>2016</v>
      </c>
      <c r="T200">
        <f t="shared" si="7"/>
        <v>2</v>
      </c>
    </row>
    <row r="201" spans="2:20" x14ac:dyDescent="0.25">
      <c r="B201" s="5">
        <v>42460</v>
      </c>
      <c r="C201" s="3">
        <f>IF(LEN(VLOOKUP($B201,UEMP!$H:$X,COLUMN()-1,FALSE ))=0,"", VLOOKUP($B201,UEMP!$H:$X,COLUMN()-1,FALSE ))</f>
        <v>9.1302132494407502</v>
      </c>
      <c r="D201" s="3">
        <f>IF(LEN(VLOOKUP($B201,UEMP!$H:$X,COLUMN()-1,FALSE ))=0,"", VLOOKUP($B201,UEMP!$H:$X,COLUMN()-1,FALSE ))</f>
        <v>8.1</v>
      </c>
      <c r="E201" s="3">
        <f>IF(LEN(VLOOKUP($B201,UEMP!$H:$X,COLUMN()-1,FALSE ))=0,"", VLOOKUP($B201,UEMP!$H:$X,COLUMN()-1,FALSE ))</f>
        <v>3.4</v>
      </c>
      <c r="F201" s="3">
        <f>IF(LEN(VLOOKUP($B201,UEMP!$H:$X,COLUMN()-1,FALSE ))=0,"", VLOOKUP($B201,UEMP!$H:$X,COLUMN()-1,FALSE ))</f>
        <v>10.199999999999999</v>
      </c>
      <c r="G201" s="3">
        <f>IF(LEN(VLOOKUP($B201,UEMP!$H:$X,COLUMN()-1,FALSE ))=0,"", VLOOKUP($B201,UEMP!$H:$X,COLUMN()-1,FALSE ))</f>
        <v>8.8000000000000007</v>
      </c>
      <c r="H201" s="3">
        <f>IF(LEN(VLOOKUP($B201,UEMP!$H:$X,COLUMN()-1,FALSE ))=0,"", VLOOKUP($B201,UEMP!$H:$X,COLUMN()-1,FALSE ))</f>
        <v>9</v>
      </c>
      <c r="I201" s="3">
        <f>IF(LEN(VLOOKUP($B201,UEMP!$H:$X,COLUMN()-1,FALSE ))=0,"", VLOOKUP($B201,UEMP!$H:$X,COLUMN()-1,FALSE ))</f>
        <v>9.8333333333333304</v>
      </c>
      <c r="J201" s="3">
        <f>IF(LEN(VLOOKUP($B201,UEMP!$H:$X,COLUMN()-1,FALSE ))=0,"", VLOOKUP($B201,UEMP!$H:$X,COLUMN()-1,FALSE ))</f>
        <v>6.2</v>
      </c>
      <c r="K201" s="3">
        <f>IF(LEN(VLOOKUP($B201,UEMP!$H:$X,COLUMN()-1,FALSE ))=0,"", VLOOKUP($B201,UEMP!$H:$X,COLUMN()-1,FALSE ))</f>
        <v>23.815850300246801</v>
      </c>
      <c r="L201" s="3">
        <f>IF(LEN(VLOOKUP($B201,UEMP!$H:$X,COLUMN()-1,FALSE ))=0,"", VLOOKUP($B201,UEMP!$H:$X,COLUMN()-1,FALSE ))</f>
        <v>8.8000000000000007</v>
      </c>
      <c r="M201" s="3">
        <f>IF(LEN(VLOOKUP($B201,UEMP!$H:$X,COLUMN()-1,FALSE ))=0,"", VLOOKUP($B201,UEMP!$H:$X,COLUMN()-1,FALSE ))</f>
        <v>11.485518000000001</v>
      </c>
      <c r="N201" s="3">
        <f>IF(LEN(VLOOKUP($B201,UEMP!$H:$X,COLUMN()-1,FALSE ))=0,"", VLOOKUP($B201,UEMP!$H:$X,COLUMN()-1,FALSE ))</f>
        <v>6.4</v>
      </c>
      <c r="O201" s="3">
        <f>IF(LEN(VLOOKUP($B201,UEMP!$H:$X,COLUMN()-1,FALSE ))=0,"", VLOOKUP($B201,UEMP!$H:$X,COLUMN()-1,FALSE ))</f>
        <v>11.822453703703699</v>
      </c>
      <c r="P201" s="3">
        <f>IF(LEN(VLOOKUP($B201,UEMP!$H:$X,COLUMN()-1,FALSE ))=0,"", VLOOKUP($B201,UEMP!$H:$X,COLUMN()-1,FALSE ))</f>
        <v>20.3</v>
      </c>
      <c r="Q201" s="3">
        <f>IF(LEN(VLOOKUP($B201,UEMP!$H:$X,COLUMN()-1,FALSE ))=0,"", VLOOKUP($B201,UEMP!$H:$X,COLUMN()-1,FALSE ))</f>
        <v>7.3</v>
      </c>
      <c r="R201" s="3">
        <f>IF(LEN(VLOOKUP($B201,UEMP!$H:$X,COLUMN()-1,FALSE ))=0,"", VLOOKUP($B201,UEMP!$H:$X,COLUMN()-1,FALSE ))</f>
        <v>2.2000000000000002</v>
      </c>
      <c r="S201" s="6">
        <f t="shared" si="6"/>
        <v>2016</v>
      </c>
      <c r="T201">
        <f t="shared" si="7"/>
        <v>3</v>
      </c>
    </row>
    <row r="202" spans="2:20" x14ac:dyDescent="0.25">
      <c r="B202" s="5">
        <v>42490</v>
      </c>
      <c r="C202" s="3">
        <f>IF(LEN(VLOOKUP($B202,UEMP!$H:$X,COLUMN()-1,FALSE ))=0,"", VLOOKUP($B202,UEMP!$H:$X,COLUMN()-1,FALSE ))</f>
        <v>9.1205038547090993</v>
      </c>
      <c r="D202" s="3">
        <f>IF(LEN(VLOOKUP($B202,UEMP!$H:$X,COLUMN()-1,FALSE ))=0,"", VLOOKUP($B202,UEMP!$H:$X,COLUMN()-1,FALSE ))</f>
        <v>8.3000000000000007</v>
      </c>
      <c r="E202" s="3">
        <f>IF(LEN(VLOOKUP($B202,UEMP!$H:$X,COLUMN()-1,FALSE ))=0,"", VLOOKUP($B202,UEMP!$H:$X,COLUMN()-1,FALSE ))</f>
        <v>3.3</v>
      </c>
      <c r="F202" s="3">
        <f>IF(LEN(VLOOKUP($B202,UEMP!$H:$X,COLUMN()-1,FALSE ))=0,"", VLOOKUP($B202,UEMP!$H:$X,COLUMN()-1,FALSE ))</f>
        <v>10.199999999999999</v>
      </c>
      <c r="G202" s="3">
        <f>IF(LEN(VLOOKUP($B202,UEMP!$H:$X,COLUMN()-1,FALSE ))=0,"", VLOOKUP($B202,UEMP!$H:$X,COLUMN()-1,FALSE ))</f>
        <v>8.6999999999999993</v>
      </c>
      <c r="H202" s="3">
        <f>IF(LEN(VLOOKUP($B202,UEMP!$H:$X,COLUMN()-1,FALSE ))=0,"", VLOOKUP($B202,UEMP!$H:$X,COLUMN()-1,FALSE ))</f>
        <v>8.9</v>
      </c>
      <c r="I202" s="3">
        <f>IF(LEN(VLOOKUP($B202,UEMP!$H:$X,COLUMN()-1,FALSE ))=0,"", VLOOKUP($B202,UEMP!$H:$X,COLUMN()-1,FALSE ))</f>
        <v>9.7666666666666693</v>
      </c>
      <c r="J202" s="3">
        <f>IF(LEN(VLOOKUP($B202,UEMP!$H:$X,COLUMN()-1,FALSE ))=0,"", VLOOKUP($B202,UEMP!$H:$X,COLUMN()-1,FALSE ))</f>
        <v>6.2</v>
      </c>
      <c r="K202" s="3">
        <f>IF(LEN(VLOOKUP($B202,UEMP!$H:$X,COLUMN()-1,FALSE ))=0,"", VLOOKUP($B202,UEMP!$H:$X,COLUMN()-1,FALSE ))</f>
        <v>23.570209289346</v>
      </c>
      <c r="L202" s="3">
        <f>IF(LEN(VLOOKUP($B202,UEMP!$H:$X,COLUMN()-1,FALSE ))=0,"", VLOOKUP($B202,UEMP!$H:$X,COLUMN()-1,FALSE ))</f>
        <v>8.9</v>
      </c>
      <c r="M202" s="3">
        <f>IF(LEN(VLOOKUP($B202,UEMP!$H:$X,COLUMN()-1,FALSE ))=0,"", VLOOKUP($B202,UEMP!$H:$X,COLUMN()-1,FALSE ))</f>
        <v>11.697835</v>
      </c>
      <c r="N202" s="3">
        <f>IF(LEN(VLOOKUP($B202,UEMP!$H:$X,COLUMN()-1,FALSE ))=0,"", VLOOKUP($B202,UEMP!$H:$X,COLUMN()-1,FALSE ))</f>
        <v>6.4</v>
      </c>
      <c r="O202" s="3">
        <f>IF(LEN(VLOOKUP($B202,UEMP!$H:$X,COLUMN()-1,FALSE ))=0,"", VLOOKUP($B202,UEMP!$H:$X,COLUMN()-1,FALSE ))</f>
        <v>11.572453703703699</v>
      </c>
      <c r="P202" s="3">
        <f>IF(LEN(VLOOKUP($B202,UEMP!$H:$X,COLUMN()-1,FALSE ))=0,"", VLOOKUP($B202,UEMP!$H:$X,COLUMN()-1,FALSE ))</f>
        <v>20.3</v>
      </c>
      <c r="Q202" s="3">
        <f>IF(LEN(VLOOKUP($B202,UEMP!$H:$X,COLUMN()-1,FALSE ))=0,"", VLOOKUP($B202,UEMP!$H:$X,COLUMN()-1,FALSE ))</f>
        <v>6.7</v>
      </c>
      <c r="R202" s="3">
        <f>IF(LEN(VLOOKUP($B202,UEMP!$H:$X,COLUMN()-1,FALSE ))=0,"", VLOOKUP($B202,UEMP!$H:$X,COLUMN()-1,FALSE ))</f>
        <v>2.2000000000000002</v>
      </c>
      <c r="S202" s="6">
        <f t="shared" si="6"/>
        <v>2016</v>
      </c>
      <c r="T202">
        <f t="shared" si="7"/>
        <v>4</v>
      </c>
    </row>
    <row r="203" spans="2:20" x14ac:dyDescent="0.25">
      <c r="B203" s="5">
        <v>42521</v>
      </c>
      <c r="C203" s="3">
        <f>IF(LEN(VLOOKUP($B203,UEMP!$H:$X,COLUMN()-1,FALSE ))=0,"", VLOOKUP($B203,UEMP!$H:$X,COLUMN()-1,FALSE ))</f>
        <v>9.1403789824709296</v>
      </c>
      <c r="D203" s="3">
        <f>IF(LEN(VLOOKUP($B203,UEMP!$H:$X,COLUMN()-1,FALSE ))=0,"", VLOOKUP($B203,UEMP!$H:$X,COLUMN()-1,FALSE ))</f>
        <v>8.1999999999999993</v>
      </c>
      <c r="E203" s="3">
        <f>IF(LEN(VLOOKUP($B203,UEMP!$H:$X,COLUMN()-1,FALSE ))=0,"", VLOOKUP($B203,UEMP!$H:$X,COLUMN()-1,FALSE ))</f>
        <v>3.3</v>
      </c>
      <c r="F203" s="3">
        <f>IF(LEN(VLOOKUP($B203,UEMP!$H:$X,COLUMN()-1,FALSE ))=0,"", VLOOKUP($B203,UEMP!$H:$X,COLUMN()-1,FALSE ))</f>
        <v>10.1</v>
      </c>
      <c r="G203" s="3">
        <f>IF(LEN(VLOOKUP($B203,UEMP!$H:$X,COLUMN()-1,FALSE ))=0,"", VLOOKUP($B203,UEMP!$H:$X,COLUMN()-1,FALSE ))</f>
        <v>8.6999999999999993</v>
      </c>
      <c r="H203" s="3">
        <f>IF(LEN(VLOOKUP($B203,UEMP!$H:$X,COLUMN()-1,FALSE ))=0,"", VLOOKUP($B203,UEMP!$H:$X,COLUMN()-1,FALSE ))</f>
        <v>8.9</v>
      </c>
      <c r="I203" s="3">
        <f>IF(LEN(VLOOKUP($B203,UEMP!$H:$X,COLUMN()-1,FALSE ))=0,"", VLOOKUP($B203,UEMP!$H:$X,COLUMN()-1,FALSE ))</f>
        <v>9.6999999999999993</v>
      </c>
      <c r="J203" s="3">
        <f>IF(LEN(VLOOKUP($B203,UEMP!$H:$X,COLUMN()-1,FALSE ))=0,"", VLOOKUP($B203,UEMP!$H:$X,COLUMN()-1,FALSE ))</f>
        <v>6.1</v>
      </c>
      <c r="K203" s="3">
        <f>IF(LEN(VLOOKUP($B203,UEMP!$H:$X,COLUMN()-1,FALSE ))=0,"", VLOOKUP($B203,UEMP!$H:$X,COLUMN()-1,FALSE ))</f>
        <v>23.627776212810499</v>
      </c>
      <c r="L203" s="3">
        <f>IF(LEN(VLOOKUP($B203,UEMP!$H:$X,COLUMN()-1,FALSE ))=0,"", VLOOKUP($B203,UEMP!$H:$X,COLUMN()-1,FALSE ))</f>
        <v>8.8000000000000007</v>
      </c>
      <c r="M203" s="3">
        <f>IF(LEN(VLOOKUP($B203,UEMP!$H:$X,COLUMN()-1,FALSE ))=0,"", VLOOKUP($B203,UEMP!$H:$X,COLUMN()-1,FALSE ))</f>
        <v>11.518000000000001</v>
      </c>
      <c r="N203" s="3">
        <f>IF(LEN(VLOOKUP($B203,UEMP!$H:$X,COLUMN()-1,FALSE ))=0,"", VLOOKUP($B203,UEMP!$H:$X,COLUMN()-1,FALSE ))</f>
        <v>6.3</v>
      </c>
      <c r="O203" s="3">
        <f>IF(LEN(VLOOKUP($B203,UEMP!$H:$X,COLUMN()-1,FALSE ))=0,"", VLOOKUP($B203,UEMP!$H:$X,COLUMN()-1,FALSE ))</f>
        <v>11.421412037036999</v>
      </c>
      <c r="P203" s="3">
        <f>IF(LEN(VLOOKUP($B203,UEMP!$H:$X,COLUMN()-1,FALSE ))=0,"", VLOOKUP($B203,UEMP!$H:$X,COLUMN()-1,FALSE ))</f>
        <v>20.100000000000001</v>
      </c>
      <c r="Q203" s="3">
        <f>IF(LEN(VLOOKUP($B203,UEMP!$H:$X,COLUMN()-1,FALSE ))=0,"", VLOOKUP($B203,UEMP!$H:$X,COLUMN()-1,FALSE ))</f>
        <v>7.1</v>
      </c>
      <c r="R203" s="3">
        <f>IF(LEN(VLOOKUP($B203,UEMP!$H:$X,COLUMN()-1,FALSE ))=0,"", VLOOKUP($B203,UEMP!$H:$X,COLUMN()-1,FALSE ))</f>
        <v>2.2000000000000002</v>
      </c>
      <c r="S203" s="6">
        <f t="shared" si="6"/>
        <v>2016</v>
      </c>
      <c r="T203">
        <f t="shared" si="7"/>
        <v>5</v>
      </c>
    </row>
    <row r="204" spans="2:20" x14ac:dyDescent="0.25">
      <c r="B204" s="5">
        <v>42551</v>
      </c>
      <c r="C204" s="3">
        <f>IF(LEN(VLOOKUP($B204,UEMP!$H:$X,COLUMN()-1,FALSE ))=0,"", VLOOKUP($B204,UEMP!$H:$X,COLUMN()-1,FALSE ))</f>
        <v>9.0602149659786999</v>
      </c>
      <c r="D204" s="3">
        <f>IF(LEN(VLOOKUP($B204,UEMP!$H:$X,COLUMN()-1,FALSE ))=0,"", VLOOKUP($B204,UEMP!$H:$X,COLUMN()-1,FALSE ))</f>
        <v>8.1999999999999993</v>
      </c>
      <c r="E204" s="3">
        <f>IF(LEN(VLOOKUP($B204,UEMP!$H:$X,COLUMN()-1,FALSE ))=0,"", VLOOKUP($B204,UEMP!$H:$X,COLUMN()-1,FALSE ))</f>
        <v>3.3</v>
      </c>
      <c r="F204" s="3">
        <f>IF(LEN(VLOOKUP($B204,UEMP!$H:$X,COLUMN()-1,FALSE ))=0,"", VLOOKUP($B204,UEMP!$H:$X,COLUMN()-1,FALSE ))</f>
        <v>10.1</v>
      </c>
      <c r="G204" s="3">
        <f>IF(LEN(VLOOKUP($B204,UEMP!$H:$X,COLUMN()-1,FALSE ))=0,"", VLOOKUP($B204,UEMP!$H:$X,COLUMN()-1,FALSE ))</f>
        <v>8.6</v>
      </c>
      <c r="H204" s="3">
        <f>IF(LEN(VLOOKUP($B204,UEMP!$H:$X,COLUMN()-1,FALSE ))=0,"", VLOOKUP($B204,UEMP!$H:$X,COLUMN()-1,FALSE ))</f>
        <v>8.8000000000000007</v>
      </c>
      <c r="I204" s="3">
        <f>IF(LEN(VLOOKUP($B204,UEMP!$H:$X,COLUMN()-1,FALSE ))=0,"", VLOOKUP($B204,UEMP!$H:$X,COLUMN()-1,FALSE ))</f>
        <v>9.6999999999999993</v>
      </c>
      <c r="J204" s="3">
        <f>IF(LEN(VLOOKUP($B204,UEMP!$H:$X,COLUMN()-1,FALSE ))=0,"", VLOOKUP($B204,UEMP!$H:$X,COLUMN()-1,FALSE ))</f>
        <v>6.1</v>
      </c>
      <c r="K204" s="3">
        <f>IF(LEN(VLOOKUP($B204,UEMP!$H:$X,COLUMN()-1,FALSE ))=0,"", VLOOKUP($B204,UEMP!$H:$X,COLUMN()-1,FALSE ))</f>
        <v>23.516232904619098</v>
      </c>
      <c r="L204" s="3">
        <f>IF(LEN(VLOOKUP($B204,UEMP!$H:$X,COLUMN()-1,FALSE ))=0,"", VLOOKUP($B204,UEMP!$H:$X,COLUMN()-1,FALSE ))</f>
        <v>8.6999999999999993</v>
      </c>
      <c r="M204" s="3">
        <f>IF(LEN(VLOOKUP($B204,UEMP!$H:$X,COLUMN()-1,FALSE ))=0,"", VLOOKUP($B204,UEMP!$H:$X,COLUMN()-1,FALSE ))</f>
        <v>11.702832000000001</v>
      </c>
      <c r="N204" s="3">
        <f>IF(LEN(VLOOKUP($B204,UEMP!$H:$X,COLUMN()-1,FALSE ))=0,"", VLOOKUP($B204,UEMP!$H:$X,COLUMN()-1,FALSE ))</f>
        <v>6.1</v>
      </c>
      <c r="O204" s="3">
        <f>IF(LEN(VLOOKUP($B204,UEMP!$H:$X,COLUMN()-1,FALSE ))=0,"", VLOOKUP($B204,UEMP!$H:$X,COLUMN()-1,FALSE ))</f>
        <v>11.1693287037037</v>
      </c>
      <c r="P204" s="3">
        <f>IF(LEN(VLOOKUP($B204,UEMP!$H:$X,COLUMN()-1,FALSE ))=0,"", VLOOKUP($B204,UEMP!$H:$X,COLUMN()-1,FALSE ))</f>
        <v>19.899999999999999</v>
      </c>
      <c r="Q204" s="3">
        <f>IF(LEN(VLOOKUP($B204,UEMP!$H:$X,COLUMN()-1,FALSE ))=0,"", VLOOKUP($B204,UEMP!$H:$X,COLUMN()-1,FALSE ))</f>
        <v>6.7</v>
      </c>
      <c r="R204" s="3">
        <f>IF(LEN(VLOOKUP($B204,UEMP!$H:$X,COLUMN()-1,FALSE ))=0,"", VLOOKUP($B204,UEMP!$H:$X,COLUMN()-1,FALSE ))</f>
        <v>2.2000000000000002</v>
      </c>
      <c r="S204" s="6">
        <f t="shared" si="6"/>
        <v>2016</v>
      </c>
      <c r="T204">
        <f t="shared" si="7"/>
        <v>6</v>
      </c>
    </row>
    <row r="205" spans="2:20" x14ac:dyDescent="0.25">
      <c r="B205" s="5">
        <v>42582</v>
      </c>
      <c r="C205" s="3">
        <f>IF(LEN(VLOOKUP($B205,UEMP!$H:$X,COLUMN()-1,FALSE ))=0,"", VLOOKUP($B205,UEMP!$H:$X,COLUMN()-1,FALSE ))</f>
        <v>9.0364759485425807</v>
      </c>
      <c r="D205" s="3">
        <f>IF(LEN(VLOOKUP($B205,UEMP!$H:$X,COLUMN()-1,FALSE ))=0,"", VLOOKUP($B205,UEMP!$H:$X,COLUMN()-1,FALSE ))</f>
        <v>7.9</v>
      </c>
      <c r="E205" s="3">
        <f>IF(LEN(VLOOKUP($B205,UEMP!$H:$X,COLUMN()-1,FALSE ))=0,"", VLOOKUP($B205,UEMP!$H:$X,COLUMN()-1,FALSE ))</f>
        <v>3.3</v>
      </c>
      <c r="F205" s="3">
        <f>IF(LEN(VLOOKUP($B205,UEMP!$H:$X,COLUMN()-1,FALSE ))=0,"", VLOOKUP($B205,UEMP!$H:$X,COLUMN()-1,FALSE ))</f>
        <v>10</v>
      </c>
      <c r="G205" s="3">
        <f>IF(LEN(VLOOKUP($B205,UEMP!$H:$X,COLUMN()-1,FALSE ))=0,"", VLOOKUP($B205,UEMP!$H:$X,COLUMN()-1,FALSE ))</f>
        <v>8.5</v>
      </c>
      <c r="H205" s="3">
        <f>IF(LEN(VLOOKUP($B205,UEMP!$H:$X,COLUMN()-1,FALSE ))=0,"", VLOOKUP($B205,UEMP!$H:$X,COLUMN()-1,FALSE ))</f>
        <v>8.8000000000000007</v>
      </c>
      <c r="I205" s="3">
        <f>IF(LEN(VLOOKUP($B205,UEMP!$H:$X,COLUMN()-1,FALSE ))=0,"", VLOOKUP($B205,UEMP!$H:$X,COLUMN()-1,FALSE ))</f>
        <v>9.6999999999999993</v>
      </c>
      <c r="J205" s="3">
        <f>IF(LEN(VLOOKUP($B205,UEMP!$H:$X,COLUMN()-1,FALSE ))=0,"", VLOOKUP($B205,UEMP!$H:$X,COLUMN()-1,FALSE ))</f>
        <v>6.1</v>
      </c>
      <c r="K205" s="3">
        <f>IF(LEN(VLOOKUP($B205,UEMP!$H:$X,COLUMN()-1,FALSE ))=0,"", VLOOKUP($B205,UEMP!$H:$X,COLUMN()-1,FALSE ))</f>
        <v>23.381500435376001</v>
      </c>
      <c r="L205" s="3">
        <f>IF(LEN(VLOOKUP($B205,UEMP!$H:$X,COLUMN()-1,FALSE ))=0,"", VLOOKUP($B205,UEMP!$H:$X,COLUMN()-1,FALSE ))</f>
        <v>8.5</v>
      </c>
      <c r="M205" s="3">
        <f>IF(LEN(VLOOKUP($B205,UEMP!$H:$X,COLUMN()-1,FALSE ))=0,"", VLOOKUP($B205,UEMP!$H:$X,COLUMN()-1,FALSE ))</f>
        <v>11.598855</v>
      </c>
      <c r="N205" s="3">
        <f>IF(LEN(VLOOKUP($B205,UEMP!$H:$X,COLUMN()-1,FALSE ))=0,"", VLOOKUP($B205,UEMP!$H:$X,COLUMN()-1,FALSE ))</f>
        <v>6</v>
      </c>
      <c r="O205" s="3">
        <f>IF(LEN(VLOOKUP($B205,UEMP!$H:$X,COLUMN()-1,FALSE ))=0,"", VLOOKUP($B205,UEMP!$H:$X,COLUMN()-1,FALSE ))</f>
        <v>11.0443287037037</v>
      </c>
      <c r="P205" s="3">
        <f>IF(LEN(VLOOKUP($B205,UEMP!$H:$X,COLUMN()-1,FALSE ))=0,"", VLOOKUP($B205,UEMP!$H:$X,COLUMN()-1,FALSE ))</f>
        <v>19.600000000000001</v>
      </c>
      <c r="Q205" s="3">
        <f>IF(LEN(VLOOKUP($B205,UEMP!$H:$X,COLUMN()-1,FALSE ))=0,"", VLOOKUP($B205,UEMP!$H:$X,COLUMN()-1,FALSE ))</f>
        <v>6.9</v>
      </c>
      <c r="R205" s="3">
        <f>IF(LEN(VLOOKUP($B205,UEMP!$H:$X,COLUMN()-1,FALSE ))=0,"", VLOOKUP($B205,UEMP!$H:$X,COLUMN()-1,FALSE ))</f>
        <v>2.2000000000000002</v>
      </c>
      <c r="S205" s="6">
        <f t="shared" si="6"/>
        <v>2016</v>
      </c>
      <c r="T205">
        <f t="shared" si="7"/>
        <v>7</v>
      </c>
    </row>
    <row r="206" spans="2:20" x14ac:dyDescent="0.25">
      <c r="B206" s="5">
        <v>42613</v>
      </c>
      <c r="C206" s="3">
        <f>IF(LEN(VLOOKUP($B206,UEMP!$H:$X,COLUMN()-1,FALSE ))=0,"", VLOOKUP($B206,UEMP!$H:$X,COLUMN()-1,FALSE ))</f>
        <v>9.1062603018180095</v>
      </c>
      <c r="D206" s="3">
        <f>IF(LEN(VLOOKUP($B206,UEMP!$H:$X,COLUMN()-1,FALSE ))=0,"", VLOOKUP($B206,UEMP!$H:$X,COLUMN()-1,FALSE ))</f>
        <v>7.7</v>
      </c>
      <c r="E206" s="3">
        <f>IF(LEN(VLOOKUP($B206,UEMP!$H:$X,COLUMN()-1,FALSE ))=0,"", VLOOKUP($B206,UEMP!$H:$X,COLUMN()-1,FALSE ))</f>
        <v>3.3</v>
      </c>
      <c r="F206" s="3">
        <f>IF(LEN(VLOOKUP($B206,UEMP!$H:$X,COLUMN()-1,FALSE ))=0,"", VLOOKUP($B206,UEMP!$H:$X,COLUMN()-1,FALSE ))</f>
        <v>9.9</v>
      </c>
      <c r="G206" s="3">
        <f>IF(LEN(VLOOKUP($B206,UEMP!$H:$X,COLUMN()-1,FALSE ))=0,"", VLOOKUP($B206,UEMP!$H:$X,COLUMN()-1,FALSE ))</f>
        <v>8.5</v>
      </c>
      <c r="H206" s="3">
        <f>IF(LEN(VLOOKUP($B206,UEMP!$H:$X,COLUMN()-1,FALSE ))=0,"", VLOOKUP($B206,UEMP!$H:$X,COLUMN()-1,FALSE ))</f>
        <v>8.6999999999999993</v>
      </c>
      <c r="I206" s="3">
        <f>IF(LEN(VLOOKUP($B206,UEMP!$H:$X,COLUMN()-1,FALSE ))=0,"", VLOOKUP($B206,UEMP!$H:$X,COLUMN()-1,FALSE ))</f>
        <v>9.6999999999999993</v>
      </c>
      <c r="J206" s="3">
        <f>IF(LEN(VLOOKUP($B206,UEMP!$H:$X,COLUMN()-1,FALSE ))=0,"", VLOOKUP($B206,UEMP!$H:$X,COLUMN()-1,FALSE ))</f>
        <v>6</v>
      </c>
      <c r="K206" s="3">
        <f>IF(LEN(VLOOKUP($B206,UEMP!$H:$X,COLUMN()-1,FALSE ))=0,"", VLOOKUP($B206,UEMP!$H:$X,COLUMN()-1,FALSE ))</f>
        <v>23.398283531388898</v>
      </c>
      <c r="L206" s="3">
        <f>IF(LEN(VLOOKUP($B206,UEMP!$H:$X,COLUMN()-1,FALSE ))=0,"", VLOOKUP($B206,UEMP!$H:$X,COLUMN()-1,FALSE ))</f>
        <v>8.4</v>
      </c>
      <c r="M206" s="3">
        <f>IF(LEN(VLOOKUP($B206,UEMP!$H:$X,COLUMN()-1,FALSE ))=0,"", VLOOKUP($B206,UEMP!$H:$X,COLUMN()-1,FALSE ))</f>
        <v>11.529942</v>
      </c>
      <c r="N206" s="3">
        <f>IF(LEN(VLOOKUP($B206,UEMP!$H:$X,COLUMN()-1,FALSE ))=0,"", VLOOKUP($B206,UEMP!$H:$X,COLUMN()-1,FALSE ))</f>
        <v>5.8</v>
      </c>
      <c r="O206" s="3">
        <f>IF(LEN(VLOOKUP($B206,UEMP!$H:$X,COLUMN()-1,FALSE ))=0,"", VLOOKUP($B206,UEMP!$H:$X,COLUMN()-1,FALSE ))</f>
        <v>11.112037037037</v>
      </c>
      <c r="P206" s="3">
        <f>IF(LEN(VLOOKUP($B206,UEMP!$H:$X,COLUMN()-1,FALSE ))=0,"", VLOOKUP($B206,UEMP!$H:$X,COLUMN()-1,FALSE ))</f>
        <v>19.399999999999999</v>
      </c>
      <c r="Q206" s="3">
        <f>IF(LEN(VLOOKUP($B206,UEMP!$H:$X,COLUMN()-1,FALSE ))=0,"", VLOOKUP($B206,UEMP!$H:$X,COLUMN()-1,FALSE ))</f>
        <v>7.2</v>
      </c>
      <c r="R206" s="3">
        <f>IF(LEN(VLOOKUP($B206,UEMP!$H:$X,COLUMN()-1,FALSE ))=0,"", VLOOKUP($B206,UEMP!$H:$X,COLUMN()-1,FALSE ))</f>
        <v>2.2000000000000002</v>
      </c>
      <c r="S206" s="6">
        <f t="shared" si="6"/>
        <v>2016</v>
      </c>
      <c r="T206">
        <f t="shared" si="7"/>
        <v>8</v>
      </c>
    </row>
    <row r="207" spans="2:20" x14ac:dyDescent="0.25">
      <c r="B207" s="5">
        <v>42643</v>
      </c>
      <c r="C207" s="3">
        <f>IF(LEN(VLOOKUP($B207,UEMP!$H:$X,COLUMN()-1,FALSE ))=0,"", VLOOKUP($B207,UEMP!$H:$X,COLUMN()-1,FALSE ))</f>
        <v>9.0710302732447197</v>
      </c>
      <c r="D207" s="3">
        <f>IF(LEN(VLOOKUP($B207,UEMP!$H:$X,COLUMN()-1,FALSE ))=0,"", VLOOKUP($B207,UEMP!$H:$X,COLUMN()-1,FALSE ))</f>
        <v>7.5</v>
      </c>
      <c r="E207" s="3">
        <f>IF(LEN(VLOOKUP($B207,UEMP!$H:$X,COLUMN()-1,FALSE ))=0,"", VLOOKUP($B207,UEMP!$H:$X,COLUMN()-1,FALSE ))</f>
        <v>3.3</v>
      </c>
      <c r="F207" s="3">
        <f>IF(LEN(VLOOKUP($B207,UEMP!$H:$X,COLUMN()-1,FALSE ))=0,"", VLOOKUP($B207,UEMP!$H:$X,COLUMN()-1,FALSE ))</f>
        <v>9.9</v>
      </c>
      <c r="G207" s="3">
        <f>IF(LEN(VLOOKUP($B207,UEMP!$H:$X,COLUMN()-1,FALSE ))=0,"", VLOOKUP($B207,UEMP!$H:$X,COLUMN()-1,FALSE ))</f>
        <v>8.4</v>
      </c>
      <c r="H207" s="3">
        <f>IF(LEN(VLOOKUP($B207,UEMP!$H:$X,COLUMN()-1,FALSE ))=0,"", VLOOKUP($B207,UEMP!$H:$X,COLUMN()-1,FALSE ))</f>
        <v>8.6999999999999993</v>
      </c>
      <c r="I207" s="3">
        <f>IF(LEN(VLOOKUP($B207,UEMP!$H:$X,COLUMN()-1,FALSE ))=0,"", VLOOKUP($B207,UEMP!$H:$X,COLUMN()-1,FALSE ))</f>
        <v>9.6999999999999993</v>
      </c>
      <c r="J207" s="3">
        <f>IF(LEN(VLOOKUP($B207,UEMP!$H:$X,COLUMN()-1,FALSE ))=0,"", VLOOKUP($B207,UEMP!$H:$X,COLUMN()-1,FALSE ))</f>
        <v>6</v>
      </c>
      <c r="K207" s="3">
        <f>IF(LEN(VLOOKUP($B207,UEMP!$H:$X,COLUMN()-1,FALSE ))=0,"", VLOOKUP($B207,UEMP!$H:$X,COLUMN()-1,FALSE ))</f>
        <v>23.203970114593599</v>
      </c>
      <c r="L207" s="3">
        <f>IF(LEN(VLOOKUP($B207,UEMP!$H:$X,COLUMN()-1,FALSE ))=0,"", VLOOKUP($B207,UEMP!$H:$X,COLUMN()-1,FALSE ))</f>
        <v>7.9</v>
      </c>
      <c r="M207" s="3">
        <f>IF(LEN(VLOOKUP($B207,UEMP!$H:$X,COLUMN()-1,FALSE ))=0,"", VLOOKUP($B207,UEMP!$H:$X,COLUMN()-1,FALSE ))</f>
        <v>11.808356</v>
      </c>
      <c r="N207" s="3">
        <f>IF(LEN(VLOOKUP($B207,UEMP!$H:$X,COLUMN()-1,FALSE ))=0,"", VLOOKUP($B207,UEMP!$H:$X,COLUMN()-1,FALSE ))</f>
        <v>5.7</v>
      </c>
      <c r="O207" s="3">
        <f>IF(LEN(VLOOKUP($B207,UEMP!$H:$X,COLUMN()-1,FALSE ))=0,"", VLOOKUP($B207,UEMP!$H:$X,COLUMN()-1,FALSE ))</f>
        <v>10.9384259259259</v>
      </c>
      <c r="P207" s="3">
        <f>IF(LEN(VLOOKUP($B207,UEMP!$H:$X,COLUMN()-1,FALSE ))=0,"", VLOOKUP($B207,UEMP!$H:$X,COLUMN()-1,FALSE ))</f>
        <v>19.100000000000001</v>
      </c>
      <c r="Q207" s="3">
        <f>IF(LEN(VLOOKUP($B207,UEMP!$H:$X,COLUMN()-1,FALSE ))=0,"", VLOOKUP($B207,UEMP!$H:$X,COLUMN()-1,FALSE ))</f>
        <v>6.7</v>
      </c>
      <c r="R207" s="3">
        <f>IF(LEN(VLOOKUP($B207,UEMP!$H:$X,COLUMN()-1,FALSE ))=0,"", VLOOKUP($B207,UEMP!$H:$X,COLUMN()-1,FALSE ))</f>
        <v>2.2000000000000002</v>
      </c>
      <c r="S207" s="6">
        <f t="shared" si="6"/>
        <v>2016</v>
      </c>
      <c r="T207">
        <f t="shared" si="7"/>
        <v>9</v>
      </c>
    </row>
    <row r="208" spans="2:20" x14ac:dyDescent="0.25">
      <c r="B208" s="5">
        <v>42674</v>
      </c>
      <c r="C208" s="3">
        <f>IF(LEN(VLOOKUP($B208,UEMP!$H:$X,COLUMN()-1,FALSE ))=0,"", VLOOKUP($B208,UEMP!$H:$X,COLUMN()-1,FALSE ))</f>
        <v>9.0797331234259193</v>
      </c>
      <c r="D208" s="3">
        <f>IF(LEN(VLOOKUP($B208,UEMP!$H:$X,COLUMN()-1,FALSE ))=0,"", VLOOKUP($B208,UEMP!$H:$X,COLUMN()-1,FALSE ))</f>
        <v>7.2</v>
      </c>
      <c r="E208" s="3">
        <f>IF(LEN(VLOOKUP($B208,UEMP!$H:$X,COLUMN()-1,FALSE ))=0,"", VLOOKUP($B208,UEMP!$H:$X,COLUMN()-1,FALSE ))</f>
        <v>3.3</v>
      </c>
      <c r="F208" s="3">
        <f>IF(LEN(VLOOKUP($B208,UEMP!$H:$X,COLUMN()-1,FALSE ))=0,"", VLOOKUP($B208,UEMP!$H:$X,COLUMN()-1,FALSE ))</f>
        <v>9.8000000000000007</v>
      </c>
      <c r="G208" s="3">
        <f>IF(LEN(VLOOKUP($B208,UEMP!$H:$X,COLUMN()-1,FALSE ))=0,"", VLOOKUP($B208,UEMP!$H:$X,COLUMN()-1,FALSE ))</f>
        <v>8.3000000000000007</v>
      </c>
      <c r="H208" s="3">
        <f>IF(LEN(VLOOKUP($B208,UEMP!$H:$X,COLUMN()-1,FALSE ))=0,"", VLOOKUP($B208,UEMP!$H:$X,COLUMN()-1,FALSE ))</f>
        <v>8.6999999999999993</v>
      </c>
      <c r="I208" s="3">
        <f>IF(LEN(VLOOKUP($B208,UEMP!$H:$X,COLUMN()-1,FALSE ))=0,"", VLOOKUP($B208,UEMP!$H:$X,COLUMN()-1,FALSE ))</f>
        <v>9.6999999999999993</v>
      </c>
      <c r="J208" s="3">
        <f>IF(LEN(VLOOKUP($B208,UEMP!$H:$X,COLUMN()-1,FALSE ))=0,"", VLOOKUP($B208,UEMP!$H:$X,COLUMN()-1,FALSE ))</f>
        <v>6</v>
      </c>
      <c r="K208" s="3">
        <f>IF(LEN(VLOOKUP($B208,UEMP!$H:$X,COLUMN()-1,FALSE ))=0,"", VLOOKUP($B208,UEMP!$H:$X,COLUMN()-1,FALSE ))</f>
        <v>23.255636823477602</v>
      </c>
      <c r="L208" s="3">
        <f>IF(LEN(VLOOKUP($B208,UEMP!$H:$X,COLUMN()-1,FALSE ))=0,"", VLOOKUP($B208,UEMP!$H:$X,COLUMN()-1,FALSE ))</f>
        <v>7.7</v>
      </c>
      <c r="M208" s="3">
        <f>IF(LEN(VLOOKUP($B208,UEMP!$H:$X,COLUMN()-1,FALSE ))=0,"", VLOOKUP($B208,UEMP!$H:$X,COLUMN()-1,FALSE ))</f>
        <v>11.715885</v>
      </c>
      <c r="N208" s="3">
        <f>IF(LEN(VLOOKUP($B208,UEMP!$H:$X,COLUMN()-1,FALSE ))=0,"", VLOOKUP($B208,UEMP!$H:$X,COLUMN()-1,FALSE ))</f>
        <v>5.6</v>
      </c>
      <c r="O208" s="3">
        <f>IF(LEN(VLOOKUP($B208,UEMP!$H:$X,COLUMN()-1,FALSE ))=0,"", VLOOKUP($B208,UEMP!$H:$X,COLUMN()-1,FALSE ))</f>
        <v>10.5981481481481</v>
      </c>
      <c r="P208" s="3">
        <f>IF(LEN(VLOOKUP($B208,UEMP!$H:$X,COLUMN()-1,FALSE ))=0,"", VLOOKUP($B208,UEMP!$H:$X,COLUMN()-1,FALSE ))</f>
        <v>18.8</v>
      </c>
      <c r="Q208" s="3">
        <f>IF(LEN(VLOOKUP($B208,UEMP!$H:$X,COLUMN()-1,FALSE ))=0,"", VLOOKUP($B208,UEMP!$H:$X,COLUMN()-1,FALSE ))</f>
        <v>6.8</v>
      </c>
      <c r="R208" s="3">
        <f>IF(LEN(VLOOKUP($B208,UEMP!$H:$X,COLUMN()-1,FALSE ))=0,"", VLOOKUP($B208,UEMP!$H:$X,COLUMN()-1,FALSE ))</f>
        <v>2.2000000000000002</v>
      </c>
      <c r="S208" s="6">
        <f t="shared" si="6"/>
        <v>2016</v>
      </c>
      <c r="T208">
        <f t="shared" si="7"/>
        <v>10</v>
      </c>
    </row>
    <row r="209" spans="2:20" x14ac:dyDescent="0.25">
      <c r="B209" s="5">
        <v>42704</v>
      </c>
      <c r="C209" s="3">
        <f>IF(LEN(VLOOKUP($B209,UEMP!$H:$X,COLUMN()-1,FALSE ))=0,"", VLOOKUP($B209,UEMP!$H:$X,COLUMN()-1,FALSE ))</f>
        <v>8.9649361861355903</v>
      </c>
      <c r="D209" s="3">
        <f>IF(LEN(VLOOKUP($B209,UEMP!$H:$X,COLUMN()-1,FALSE ))=0,"", VLOOKUP($B209,UEMP!$H:$X,COLUMN()-1,FALSE ))</f>
        <v>7.2</v>
      </c>
      <c r="E209" s="3">
        <f>IF(LEN(VLOOKUP($B209,UEMP!$H:$X,COLUMN()-1,FALSE ))=0,"", VLOOKUP($B209,UEMP!$H:$X,COLUMN()-1,FALSE ))</f>
        <v>3.3</v>
      </c>
      <c r="F209" s="3">
        <f>IF(LEN(VLOOKUP($B209,UEMP!$H:$X,COLUMN()-1,FALSE ))=0,"", VLOOKUP($B209,UEMP!$H:$X,COLUMN()-1,FALSE ))</f>
        <v>9.8000000000000007</v>
      </c>
      <c r="G209" s="3">
        <f>IF(LEN(VLOOKUP($B209,UEMP!$H:$X,COLUMN()-1,FALSE ))=0,"", VLOOKUP($B209,UEMP!$H:$X,COLUMN()-1,FALSE ))</f>
        <v>8.3000000000000007</v>
      </c>
      <c r="H209" s="3">
        <f>IF(LEN(VLOOKUP($B209,UEMP!$H:$X,COLUMN()-1,FALSE ))=0,"", VLOOKUP($B209,UEMP!$H:$X,COLUMN()-1,FALSE ))</f>
        <v>8.6999999999999993</v>
      </c>
      <c r="I209" s="3">
        <f>IF(LEN(VLOOKUP($B209,UEMP!$H:$X,COLUMN()-1,FALSE ))=0,"", VLOOKUP($B209,UEMP!$H:$X,COLUMN()-1,FALSE ))</f>
        <v>9.6999999999999993</v>
      </c>
      <c r="J209" s="3">
        <f>IF(LEN(VLOOKUP($B209,UEMP!$H:$X,COLUMN()-1,FALSE ))=0,"", VLOOKUP($B209,UEMP!$H:$X,COLUMN()-1,FALSE ))</f>
        <v>6</v>
      </c>
      <c r="K209" s="3">
        <f>IF(LEN(VLOOKUP($B209,UEMP!$H:$X,COLUMN()-1,FALSE ))=0,"", VLOOKUP($B209,UEMP!$H:$X,COLUMN()-1,FALSE ))</f>
        <v>23.318944387952399</v>
      </c>
      <c r="L209" s="3">
        <f>IF(LEN(VLOOKUP($B209,UEMP!$H:$X,COLUMN()-1,FALSE ))=0,"", VLOOKUP($B209,UEMP!$H:$X,COLUMN()-1,FALSE ))</f>
        <v>7.6</v>
      </c>
      <c r="M209" s="3">
        <f>IF(LEN(VLOOKUP($B209,UEMP!$H:$X,COLUMN()-1,FALSE ))=0,"", VLOOKUP($B209,UEMP!$H:$X,COLUMN()-1,FALSE ))</f>
        <v>11.875792000000001</v>
      </c>
      <c r="N209" s="3">
        <f>IF(LEN(VLOOKUP($B209,UEMP!$H:$X,COLUMN()-1,FALSE ))=0,"", VLOOKUP($B209,UEMP!$H:$X,COLUMN()-1,FALSE ))</f>
        <v>5.6</v>
      </c>
      <c r="O209" s="3">
        <f>IF(LEN(VLOOKUP($B209,UEMP!$H:$X,COLUMN()-1,FALSE ))=0,"", VLOOKUP($B209,UEMP!$H:$X,COLUMN()-1,FALSE ))</f>
        <v>10.423148148148099</v>
      </c>
      <c r="P209" s="3">
        <f>IF(LEN(VLOOKUP($B209,UEMP!$H:$X,COLUMN()-1,FALSE ))=0,"", VLOOKUP($B209,UEMP!$H:$X,COLUMN()-1,FALSE ))</f>
        <v>18.7</v>
      </c>
      <c r="Q209" s="3">
        <f>IF(LEN(VLOOKUP($B209,UEMP!$H:$X,COLUMN()-1,FALSE ))=0,"", VLOOKUP($B209,UEMP!$H:$X,COLUMN()-1,FALSE ))</f>
        <v>6.9</v>
      </c>
      <c r="R209" s="3">
        <f>IF(LEN(VLOOKUP($B209,UEMP!$H:$X,COLUMN()-1,FALSE ))=0,"", VLOOKUP($B209,UEMP!$H:$X,COLUMN()-1,FALSE ))</f>
        <v>2.2000000000000002</v>
      </c>
      <c r="S209" s="6">
        <f t="shared" si="6"/>
        <v>2016</v>
      </c>
      <c r="T209">
        <f t="shared" si="7"/>
        <v>11</v>
      </c>
    </row>
    <row r="210" spans="2:20" x14ac:dyDescent="0.25">
      <c r="B210" s="5">
        <v>42735</v>
      </c>
      <c r="C210" s="3">
        <f>IF(LEN(VLOOKUP($B210,UEMP!$H:$X,COLUMN()-1,FALSE ))=0,"", VLOOKUP($B210,UEMP!$H:$X,COLUMN()-1,FALSE ))</f>
        <v>8.8827259668251095</v>
      </c>
      <c r="D210" s="3">
        <f>IF(LEN(VLOOKUP($B210,UEMP!$H:$X,COLUMN()-1,FALSE ))=0,"", VLOOKUP($B210,UEMP!$H:$X,COLUMN()-1,FALSE ))</f>
        <v>7.3</v>
      </c>
      <c r="E210" s="3">
        <f>IF(LEN(VLOOKUP($B210,UEMP!$H:$X,COLUMN()-1,FALSE ))=0,"", VLOOKUP($B210,UEMP!$H:$X,COLUMN()-1,FALSE ))</f>
        <v>3.3</v>
      </c>
      <c r="F210" s="3">
        <f>IF(LEN(VLOOKUP($B210,UEMP!$H:$X,COLUMN()-1,FALSE ))=0,"", VLOOKUP($B210,UEMP!$H:$X,COLUMN()-1,FALSE ))</f>
        <v>9.6</v>
      </c>
      <c r="G210" s="3">
        <f>IF(LEN(VLOOKUP($B210,UEMP!$H:$X,COLUMN()-1,FALSE ))=0,"", VLOOKUP($B210,UEMP!$H:$X,COLUMN()-1,FALSE ))</f>
        <v>8.1999999999999993</v>
      </c>
      <c r="H210" s="3">
        <f>IF(LEN(VLOOKUP($B210,UEMP!$H:$X,COLUMN()-1,FALSE ))=0,"", VLOOKUP($B210,UEMP!$H:$X,COLUMN()-1,FALSE ))</f>
        <v>8.6999999999999993</v>
      </c>
      <c r="I210" s="3">
        <f>IF(LEN(VLOOKUP($B210,UEMP!$H:$X,COLUMN()-1,FALSE ))=0,"", VLOOKUP($B210,UEMP!$H:$X,COLUMN()-1,FALSE ))</f>
        <v>9.56666666666667</v>
      </c>
      <c r="J210" s="3">
        <f>IF(LEN(VLOOKUP($B210,UEMP!$H:$X,COLUMN()-1,FALSE ))=0,"", VLOOKUP($B210,UEMP!$H:$X,COLUMN()-1,FALSE ))</f>
        <v>5.9</v>
      </c>
      <c r="K210" s="3">
        <f>IF(LEN(VLOOKUP($B210,UEMP!$H:$X,COLUMN()-1,FALSE ))=0,"", VLOOKUP($B210,UEMP!$H:$X,COLUMN()-1,FALSE ))</f>
        <v>23.414773904170499</v>
      </c>
      <c r="L210" s="3">
        <f>IF(LEN(VLOOKUP($B210,UEMP!$H:$X,COLUMN()-1,FALSE ))=0,"", VLOOKUP($B210,UEMP!$H:$X,COLUMN()-1,FALSE ))</f>
        <v>7.5</v>
      </c>
      <c r="M210" s="3">
        <f>IF(LEN(VLOOKUP($B210,UEMP!$H:$X,COLUMN()-1,FALSE ))=0,"", VLOOKUP($B210,UEMP!$H:$X,COLUMN()-1,FALSE ))</f>
        <v>11.730015</v>
      </c>
      <c r="N210" s="3">
        <f>IF(LEN(VLOOKUP($B210,UEMP!$H:$X,COLUMN()-1,FALSE ))=0,"", VLOOKUP($B210,UEMP!$H:$X,COLUMN()-1,FALSE ))</f>
        <v>5.4</v>
      </c>
      <c r="O210" s="3">
        <f>IF(LEN(VLOOKUP($B210,UEMP!$H:$X,COLUMN()-1,FALSE ))=0,"", VLOOKUP($B210,UEMP!$H:$X,COLUMN()-1,FALSE ))</f>
        <v>10.048148148148099</v>
      </c>
      <c r="P210" s="3">
        <f>IF(LEN(VLOOKUP($B210,UEMP!$H:$X,COLUMN()-1,FALSE ))=0,"", VLOOKUP($B210,UEMP!$H:$X,COLUMN()-1,FALSE ))</f>
        <v>18.5</v>
      </c>
      <c r="Q210" s="3">
        <f>IF(LEN(VLOOKUP($B210,UEMP!$H:$X,COLUMN()-1,FALSE ))=0,"", VLOOKUP($B210,UEMP!$H:$X,COLUMN()-1,FALSE ))</f>
        <v>6.9</v>
      </c>
      <c r="R210" s="3">
        <f>IF(LEN(VLOOKUP($B210,UEMP!$H:$X,COLUMN()-1,FALSE ))=0,"", VLOOKUP($B210,UEMP!$H:$X,COLUMN()-1,FALSE ))</f>
        <v>2.2000000000000002</v>
      </c>
      <c r="S210" s="6">
        <f t="shared" si="6"/>
        <v>2016</v>
      </c>
      <c r="T210">
        <f t="shared" si="7"/>
        <v>12</v>
      </c>
    </row>
    <row r="211" spans="2:20" x14ac:dyDescent="0.25">
      <c r="B211" s="5">
        <v>42766</v>
      </c>
      <c r="C211" s="3">
        <f>IF(LEN(VLOOKUP($B211,UEMP!$H:$X,COLUMN()-1,FALSE ))=0,"", VLOOKUP($B211,UEMP!$H:$X,COLUMN()-1,FALSE ))</f>
        <v>8.9236175975666807</v>
      </c>
      <c r="D211" s="3">
        <f>IF(LEN(VLOOKUP($B211,UEMP!$H:$X,COLUMN()-1,FALSE ))=0,"", VLOOKUP($B211,UEMP!$H:$X,COLUMN()-1,FALSE ))</f>
        <v>7.6</v>
      </c>
      <c r="E211" s="3">
        <f>IF(LEN(VLOOKUP($B211,UEMP!$H:$X,COLUMN()-1,FALSE ))=0,"", VLOOKUP($B211,UEMP!$H:$X,COLUMN()-1,FALSE ))</f>
        <v>3.3</v>
      </c>
      <c r="F211" s="3">
        <f>IF(LEN(VLOOKUP($B211,UEMP!$H:$X,COLUMN()-1,FALSE ))=0,"", VLOOKUP($B211,UEMP!$H:$X,COLUMN()-1,FALSE ))</f>
        <v>9.6</v>
      </c>
      <c r="G211" s="3">
        <f>IF(LEN(VLOOKUP($B211,UEMP!$H:$X,COLUMN()-1,FALSE ))=0,"", VLOOKUP($B211,UEMP!$H:$X,COLUMN()-1,FALSE ))</f>
        <v>8.1</v>
      </c>
      <c r="H211" s="3">
        <f>IF(LEN(VLOOKUP($B211,UEMP!$H:$X,COLUMN()-1,FALSE ))=0,"", VLOOKUP($B211,UEMP!$H:$X,COLUMN()-1,FALSE ))</f>
        <v>8.6999999999999993</v>
      </c>
      <c r="I211" s="3">
        <f>IF(LEN(VLOOKUP($B211,UEMP!$H:$X,COLUMN()-1,FALSE ))=0,"", VLOOKUP($B211,UEMP!$H:$X,COLUMN()-1,FALSE ))</f>
        <v>9.43333333333333</v>
      </c>
      <c r="J211" s="3">
        <f>IF(LEN(VLOOKUP($B211,UEMP!$H:$X,COLUMN()-1,FALSE ))=0,"", VLOOKUP($B211,UEMP!$H:$X,COLUMN()-1,FALSE ))</f>
        <v>5.9</v>
      </c>
      <c r="K211" s="3">
        <f>IF(LEN(VLOOKUP($B211,UEMP!$H:$X,COLUMN()-1,FALSE ))=0,"", VLOOKUP($B211,UEMP!$H:$X,COLUMN()-1,FALSE ))</f>
        <v>23.137522367145898</v>
      </c>
      <c r="L211" s="3">
        <f>IF(LEN(VLOOKUP($B211,UEMP!$H:$X,COLUMN()-1,FALSE ))=0,"", VLOOKUP($B211,UEMP!$H:$X,COLUMN()-1,FALSE ))</f>
        <v>7.4</v>
      </c>
      <c r="M211" s="3">
        <f>IF(LEN(VLOOKUP($B211,UEMP!$H:$X,COLUMN()-1,FALSE ))=0,"", VLOOKUP($B211,UEMP!$H:$X,COLUMN()-1,FALSE ))</f>
        <v>11.678836</v>
      </c>
      <c r="N211" s="3">
        <f>IF(LEN(VLOOKUP($B211,UEMP!$H:$X,COLUMN()-1,FALSE ))=0,"", VLOOKUP($B211,UEMP!$H:$X,COLUMN()-1,FALSE ))</f>
        <v>5.3</v>
      </c>
      <c r="O211" s="3">
        <f>IF(LEN(VLOOKUP($B211,UEMP!$H:$X,COLUMN()-1,FALSE ))=0,"", VLOOKUP($B211,UEMP!$H:$X,COLUMN()-1,FALSE ))</f>
        <v>9.8348379629629594</v>
      </c>
      <c r="P211" s="3">
        <f>IF(LEN(VLOOKUP($B211,UEMP!$H:$X,COLUMN()-1,FALSE ))=0,"", VLOOKUP($B211,UEMP!$H:$X,COLUMN()-1,FALSE ))</f>
        <v>18.399999999999999</v>
      </c>
      <c r="Q211" s="3">
        <f>IF(LEN(VLOOKUP($B211,UEMP!$H:$X,COLUMN()-1,FALSE ))=0,"", VLOOKUP($B211,UEMP!$H:$X,COLUMN()-1,FALSE ))</f>
        <v>6.8</v>
      </c>
      <c r="R211" s="3">
        <f>IF(LEN(VLOOKUP($B211,UEMP!$H:$X,COLUMN()-1,FALSE ))=0,"", VLOOKUP($B211,UEMP!$H:$X,COLUMN()-1,FALSE ))</f>
        <v>2.2000000000000002</v>
      </c>
      <c r="S211" s="6">
        <f t="shared" si="6"/>
        <v>2017</v>
      </c>
      <c r="T211">
        <f t="shared" si="7"/>
        <v>1</v>
      </c>
    </row>
    <row r="212" spans="2:20" x14ac:dyDescent="0.25">
      <c r="B212" s="5">
        <v>42794</v>
      </c>
      <c r="C212" s="3">
        <f>IF(LEN(VLOOKUP($B212,UEMP!$H:$X,COLUMN()-1,FALSE ))=0,"", VLOOKUP($B212,UEMP!$H:$X,COLUMN()-1,FALSE ))</f>
        <v>8.7983418126538897</v>
      </c>
      <c r="D212" s="3">
        <f>IF(LEN(VLOOKUP($B212,UEMP!$H:$X,COLUMN()-1,FALSE ))=0,"", VLOOKUP($B212,UEMP!$H:$X,COLUMN()-1,FALSE ))</f>
        <v>7.7</v>
      </c>
      <c r="E212" s="3">
        <f>IF(LEN(VLOOKUP($B212,UEMP!$H:$X,COLUMN()-1,FALSE ))=0,"", VLOOKUP($B212,UEMP!$H:$X,COLUMN()-1,FALSE ))</f>
        <v>3.3</v>
      </c>
      <c r="F212" s="3">
        <f>IF(LEN(VLOOKUP($B212,UEMP!$H:$X,COLUMN()-1,FALSE ))=0,"", VLOOKUP($B212,UEMP!$H:$X,COLUMN()-1,FALSE ))</f>
        <v>9.5</v>
      </c>
      <c r="G212" s="3">
        <f>IF(LEN(VLOOKUP($B212,UEMP!$H:$X,COLUMN()-1,FALSE ))=0,"", VLOOKUP($B212,UEMP!$H:$X,COLUMN()-1,FALSE ))</f>
        <v>8</v>
      </c>
      <c r="H212" s="3">
        <f>IF(LEN(VLOOKUP($B212,UEMP!$H:$X,COLUMN()-1,FALSE ))=0,"", VLOOKUP($B212,UEMP!$H:$X,COLUMN()-1,FALSE ))</f>
        <v>8.6999999999999993</v>
      </c>
      <c r="I212" s="3">
        <f>IF(LEN(VLOOKUP($B212,UEMP!$H:$X,COLUMN()-1,FALSE ))=0,"", VLOOKUP($B212,UEMP!$H:$X,COLUMN()-1,FALSE ))</f>
        <v>9.3000000000000007</v>
      </c>
      <c r="J212" s="3">
        <f>IF(LEN(VLOOKUP($B212,UEMP!$H:$X,COLUMN()-1,FALSE ))=0,"", VLOOKUP($B212,UEMP!$H:$X,COLUMN()-1,FALSE ))</f>
        <v>5.9</v>
      </c>
      <c r="K212" s="3">
        <f>IF(LEN(VLOOKUP($B212,UEMP!$H:$X,COLUMN()-1,FALSE ))=0,"", VLOOKUP($B212,UEMP!$H:$X,COLUMN()-1,FALSE ))</f>
        <v>22.485521618899298</v>
      </c>
      <c r="L212" s="3">
        <f>IF(LEN(VLOOKUP($B212,UEMP!$H:$X,COLUMN()-1,FALSE ))=0,"", VLOOKUP($B212,UEMP!$H:$X,COLUMN()-1,FALSE ))</f>
        <v>7.3</v>
      </c>
      <c r="M212" s="3">
        <f>IF(LEN(VLOOKUP($B212,UEMP!$H:$X,COLUMN()-1,FALSE ))=0,"", VLOOKUP($B212,UEMP!$H:$X,COLUMN()-1,FALSE ))</f>
        <v>11.484393000000001</v>
      </c>
      <c r="N212" s="3">
        <f>IF(LEN(VLOOKUP($B212,UEMP!$H:$X,COLUMN()-1,FALSE ))=0,"", VLOOKUP($B212,UEMP!$H:$X,COLUMN()-1,FALSE ))</f>
        <v>5.3</v>
      </c>
      <c r="O212" s="3">
        <f>IF(LEN(VLOOKUP($B212,UEMP!$H:$X,COLUMN()-1,FALSE ))=0,"", VLOOKUP($B212,UEMP!$H:$X,COLUMN()-1,FALSE ))</f>
        <v>9.5640046296296308</v>
      </c>
      <c r="P212" s="3">
        <f>IF(LEN(VLOOKUP($B212,UEMP!$H:$X,COLUMN()-1,FALSE ))=0,"", VLOOKUP($B212,UEMP!$H:$X,COLUMN()-1,FALSE ))</f>
        <v>18.2</v>
      </c>
      <c r="Q212" s="3">
        <f>IF(LEN(VLOOKUP($B212,UEMP!$H:$X,COLUMN()-1,FALSE ))=0,"", VLOOKUP($B212,UEMP!$H:$X,COLUMN()-1,FALSE ))</f>
        <v>6.8</v>
      </c>
      <c r="R212" s="3">
        <f>IF(LEN(VLOOKUP($B212,UEMP!$H:$X,COLUMN()-1,FALSE ))=0,"", VLOOKUP($B212,UEMP!$H:$X,COLUMN()-1,FALSE ))</f>
        <v>2.2000000000000002</v>
      </c>
      <c r="S212" s="6">
        <f t="shared" si="6"/>
        <v>2017</v>
      </c>
      <c r="T212">
        <f t="shared" si="7"/>
        <v>2</v>
      </c>
    </row>
    <row r="213" spans="2:20" x14ac:dyDescent="0.25">
      <c r="B213" s="5">
        <v>42825</v>
      </c>
      <c r="C213" s="3">
        <f>IF(LEN(VLOOKUP($B213,UEMP!$H:$X,COLUMN()-1,FALSE ))=0,"", VLOOKUP($B213,UEMP!$H:$X,COLUMN()-1,FALSE ))</f>
        <v>8.6921420515584096</v>
      </c>
      <c r="D213" s="3">
        <f>IF(LEN(VLOOKUP($B213,UEMP!$H:$X,COLUMN()-1,FALSE ))=0,"", VLOOKUP($B213,UEMP!$H:$X,COLUMN()-1,FALSE ))</f>
        <v>7.6</v>
      </c>
      <c r="E213" s="3">
        <f>IF(LEN(VLOOKUP($B213,UEMP!$H:$X,COLUMN()-1,FALSE ))=0,"", VLOOKUP($B213,UEMP!$H:$X,COLUMN()-1,FALSE ))</f>
        <v>3.3</v>
      </c>
      <c r="F213" s="3">
        <f>IF(LEN(VLOOKUP($B213,UEMP!$H:$X,COLUMN()-1,FALSE ))=0,"", VLOOKUP($B213,UEMP!$H:$X,COLUMN()-1,FALSE ))</f>
        <v>9.4</v>
      </c>
      <c r="G213" s="3">
        <f>IF(LEN(VLOOKUP($B213,UEMP!$H:$X,COLUMN()-1,FALSE ))=0,"", VLOOKUP($B213,UEMP!$H:$X,COLUMN()-1,FALSE ))</f>
        <v>7.9</v>
      </c>
      <c r="H213" s="3">
        <f>IF(LEN(VLOOKUP($B213,UEMP!$H:$X,COLUMN()-1,FALSE ))=0,"", VLOOKUP($B213,UEMP!$H:$X,COLUMN()-1,FALSE ))</f>
        <v>8.6999999999999993</v>
      </c>
      <c r="I213" s="3">
        <f>IF(LEN(VLOOKUP($B213,UEMP!$H:$X,COLUMN()-1,FALSE ))=0,"", VLOOKUP($B213,UEMP!$H:$X,COLUMN()-1,FALSE ))</f>
        <v>9.2333333333333307</v>
      </c>
      <c r="J213" s="3">
        <f>IF(LEN(VLOOKUP($B213,UEMP!$H:$X,COLUMN()-1,FALSE ))=0,"", VLOOKUP($B213,UEMP!$H:$X,COLUMN()-1,FALSE ))</f>
        <v>5.8</v>
      </c>
      <c r="K213" s="3">
        <f>IF(LEN(VLOOKUP($B213,UEMP!$H:$X,COLUMN()-1,FALSE ))=0,"", VLOOKUP($B213,UEMP!$H:$X,COLUMN()-1,FALSE ))</f>
        <v>22.072830469117399</v>
      </c>
      <c r="L213" s="3">
        <f>IF(LEN(VLOOKUP($B213,UEMP!$H:$X,COLUMN()-1,FALSE ))=0,"", VLOOKUP($B213,UEMP!$H:$X,COLUMN()-1,FALSE ))</f>
        <v>7</v>
      </c>
      <c r="M213" s="3">
        <f>IF(LEN(VLOOKUP($B213,UEMP!$H:$X,COLUMN()-1,FALSE ))=0,"", VLOOKUP($B213,UEMP!$H:$X,COLUMN()-1,FALSE ))</f>
        <v>11.539495000000001</v>
      </c>
      <c r="N213" s="3">
        <f>IF(LEN(VLOOKUP($B213,UEMP!$H:$X,COLUMN()-1,FALSE ))=0,"", VLOOKUP($B213,UEMP!$H:$X,COLUMN()-1,FALSE ))</f>
        <v>5.0999999999999996</v>
      </c>
      <c r="O213" s="3">
        <f>IF(LEN(VLOOKUP($B213,UEMP!$H:$X,COLUMN()-1,FALSE ))=0,"", VLOOKUP($B213,UEMP!$H:$X,COLUMN()-1,FALSE ))</f>
        <v>9.5987268518518505</v>
      </c>
      <c r="P213" s="3">
        <f>IF(LEN(VLOOKUP($B213,UEMP!$H:$X,COLUMN()-1,FALSE ))=0,"", VLOOKUP($B213,UEMP!$H:$X,COLUMN()-1,FALSE ))</f>
        <v>18</v>
      </c>
      <c r="Q213" s="3">
        <f>IF(LEN(VLOOKUP($B213,UEMP!$H:$X,COLUMN()-1,FALSE ))=0,"", VLOOKUP($B213,UEMP!$H:$X,COLUMN()-1,FALSE ))</f>
        <v>6.4</v>
      </c>
      <c r="R213" s="3">
        <f>IF(LEN(VLOOKUP($B213,UEMP!$H:$X,COLUMN()-1,FALSE ))=0,"", VLOOKUP($B213,UEMP!$H:$X,COLUMN()-1,FALSE ))</f>
        <v>2.2000000000000002</v>
      </c>
      <c r="S213" s="6">
        <f t="shared" si="6"/>
        <v>2017</v>
      </c>
      <c r="T213">
        <f t="shared" si="7"/>
        <v>3</v>
      </c>
    </row>
    <row r="214" spans="2:20" x14ac:dyDescent="0.25">
      <c r="B214" s="5">
        <v>42855</v>
      </c>
      <c r="C214" s="3">
        <f>IF(LEN(VLOOKUP($B214,UEMP!$H:$X,COLUMN()-1,FALSE ))=0,"", VLOOKUP($B214,UEMP!$H:$X,COLUMN()-1,FALSE ))</f>
        <v>8.6075991871318092</v>
      </c>
      <c r="D214" s="3">
        <f>IF(LEN(VLOOKUP($B214,UEMP!$H:$X,COLUMN()-1,FALSE ))=0,"", VLOOKUP($B214,UEMP!$H:$X,COLUMN()-1,FALSE ))</f>
        <v>7.4</v>
      </c>
      <c r="E214" s="3">
        <f>IF(LEN(VLOOKUP($B214,UEMP!$H:$X,COLUMN()-1,FALSE ))=0,"", VLOOKUP($B214,UEMP!$H:$X,COLUMN()-1,FALSE ))</f>
        <v>3.3</v>
      </c>
      <c r="F214" s="3">
        <f>IF(LEN(VLOOKUP($B214,UEMP!$H:$X,COLUMN()-1,FALSE ))=0,"", VLOOKUP($B214,UEMP!$H:$X,COLUMN()-1,FALSE ))</f>
        <v>9.1999999999999993</v>
      </c>
      <c r="G214" s="3">
        <f>IF(LEN(VLOOKUP($B214,UEMP!$H:$X,COLUMN()-1,FALSE ))=0,"", VLOOKUP($B214,UEMP!$H:$X,COLUMN()-1,FALSE ))</f>
        <v>7.8</v>
      </c>
      <c r="H214" s="3">
        <f>IF(LEN(VLOOKUP($B214,UEMP!$H:$X,COLUMN()-1,FALSE ))=0,"", VLOOKUP($B214,UEMP!$H:$X,COLUMN()-1,FALSE ))</f>
        <v>8.6999999999999993</v>
      </c>
      <c r="I214" s="3">
        <f>IF(LEN(VLOOKUP($B214,UEMP!$H:$X,COLUMN()-1,FALSE ))=0,"", VLOOKUP($B214,UEMP!$H:$X,COLUMN()-1,FALSE ))</f>
        <v>9.1666666666666696</v>
      </c>
      <c r="J214" s="3">
        <f>IF(LEN(VLOOKUP($B214,UEMP!$H:$X,COLUMN()-1,FALSE ))=0,"", VLOOKUP($B214,UEMP!$H:$X,COLUMN()-1,FALSE ))</f>
        <v>5.8</v>
      </c>
      <c r="K214" s="3">
        <f>IF(LEN(VLOOKUP($B214,UEMP!$H:$X,COLUMN()-1,FALSE ))=0,"", VLOOKUP($B214,UEMP!$H:$X,COLUMN()-1,FALSE ))</f>
        <v>21.783056014172299</v>
      </c>
      <c r="L214" s="3">
        <f>IF(LEN(VLOOKUP($B214,UEMP!$H:$X,COLUMN()-1,FALSE ))=0,"", VLOOKUP($B214,UEMP!$H:$X,COLUMN()-1,FALSE ))</f>
        <v>6.8</v>
      </c>
      <c r="M214" s="3">
        <f>IF(LEN(VLOOKUP($B214,UEMP!$H:$X,COLUMN()-1,FALSE ))=0,"", VLOOKUP($B214,UEMP!$H:$X,COLUMN()-1,FALSE ))</f>
        <v>11.217612000000001</v>
      </c>
      <c r="N214" s="3">
        <f>IF(LEN(VLOOKUP($B214,UEMP!$H:$X,COLUMN()-1,FALSE ))=0,"", VLOOKUP($B214,UEMP!$H:$X,COLUMN()-1,FALSE ))</f>
        <v>5.0999999999999996</v>
      </c>
      <c r="O214" s="3">
        <f>IF(LEN(VLOOKUP($B214,UEMP!$H:$X,COLUMN()-1,FALSE ))=0,"", VLOOKUP($B214,UEMP!$H:$X,COLUMN()-1,FALSE ))</f>
        <v>9.4945601851851809</v>
      </c>
      <c r="P214" s="3">
        <f>IF(LEN(VLOOKUP($B214,UEMP!$H:$X,COLUMN()-1,FALSE ))=0,"", VLOOKUP($B214,UEMP!$H:$X,COLUMN()-1,FALSE ))</f>
        <v>17.600000000000001</v>
      </c>
      <c r="Q214" s="3">
        <f>IF(LEN(VLOOKUP($B214,UEMP!$H:$X,COLUMN()-1,FALSE ))=0,"", VLOOKUP($B214,UEMP!$H:$X,COLUMN()-1,FALSE ))</f>
        <v>6.7</v>
      </c>
      <c r="R214" s="3">
        <f>IF(LEN(VLOOKUP($B214,UEMP!$H:$X,COLUMN()-1,FALSE ))=0,"", VLOOKUP($B214,UEMP!$H:$X,COLUMN()-1,FALSE ))</f>
        <v>2.2999999999999998</v>
      </c>
      <c r="S214" s="6">
        <f t="shared" si="6"/>
        <v>2017</v>
      </c>
      <c r="T214">
        <f t="shared" si="7"/>
        <v>4</v>
      </c>
    </row>
    <row r="215" spans="2:20" x14ac:dyDescent="0.25">
      <c r="B215" s="5">
        <v>42886</v>
      </c>
      <c r="C215" s="3">
        <f>IF(LEN(VLOOKUP($B215,UEMP!$H:$X,COLUMN()-1,FALSE ))=0,"", VLOOKUP($B215,UEMP!$H:$X,COLUMN()-1,FALSE ))</f>
        <v>8.6017935301918307</v>
      </c>
      <c r="D215" s="3">
        <f>IF(LEN(VLOOKUP($B215,UEMP!$H:$X,COLUMN()-1,FALSE ))=0,"", VLOOKUP($B215,UEMP!$H:$X,COLUMN()-1,FALSE ))</f>
        <v>7.3</v>
      </c>
      <c r="E215" s="3">
        <f>IF(LEN(VLOOKUP($B215,UEMP!$H:$X,COLUMN()-1,FALSE ))=0,"", VLOOKUP($B215,UEMP!$H:$X,COLUMN()-1,FALSE ))</f>
        <v>3.3</v>
      </c>
      <c r="F215" s="3">
        <f>IF(LEN(VLOOKUP($B215,UEMP!$H:$X,COLUMN()-1,FALSE ))=0,"", VLOOKUP($B215,UEMP!$H:$X,COLUMN()-1,FALSE ))</f>
        <v>9.1999999999999993</v>
      </c>
      <c r="G215" s="3">
        <f>IF(LEN(VLOOKUP($B215,UEMP!$H:$X,COLUMN()-1,FALSE ))=0,"", VLOOKUP($B215,UEMP!$H:$X,COLUMN()-1,FALSE ))</f>
        <v>7.7</v>
      </c>
      <c r="H215" s="3">
        <f>IF(LEN(VLOOKUP($B215,UEMP!$H:$X,COLUMN()-1,FALSE ))=0,"", VLOOKUP($B215,UEMP!$H:$X,COLUMN()-1,FALSE ))</f>
        <v>8.6999999999999993</v>
      </c>
      <c r="I215" s="3">
        <f>IF(LEN(VLOOKUP($B215,UEMP!$H:$X,COLUMN()-1,FALSE ))=0,"", VLOOKUP($B215,UEMP!$H:$X,COLUMN()-1,FALSE ))</f>
        <v>9.1</v>
      </c>
      <c r="J215" s="3">
        <f>IF(LEN(VLOOKUP($B215,UEMP!$H:$X,COLUMN()-1,FALSE ))=0,"", VLOOKUP($B215,UEMP!$H:$X,COLUMN()-1,FALSE ))</f>
        <v>5.7</v>
      </c>
      <c r="K215" s="3">
        <f>IF(LEN(VLOOKUP($B215,UEMP!$H:$X,COLUMN()-1,FALSE ))=0,"", VLOOKUP($B215,UEMP!$H:$X,COLUMN()-1,FALSE ))</f>
        <v>21.660154525247702</v>
      </c>
      <c r="L215" s="3">
        <f>IF(LEN(VLOOKUP($B215,UEMP!$H:$X,COLUMN()-1,FALSE ))=0,"", VLOOKUP($B215,UEMP!$H:$X,COLUMN()-1,FALSE ))</f>
        <v>6.6</v>
      </c>
      <c r="M215" s="3">
        <f>IF(LEN(VLOOKUP($B215,UEMP!$H:$X,COLUMN()-1,FALSE ))=0,"", VLOOKUP($B215,UEMP!$H:$X,COLUMN()-1,FALSE ))</f>
        <v>11.316705000000001</v>
      </c>
      <c r="N215" s="3">
        <f>IF(LEN(VLOOKUP($B215,UEMP!$H:$X,COLUMN()-1,FALSE ))=0,"", VLOOKUP($B215,UEMP!$H:$X,COLUMN()-1,FALSE ))</f>
        <v>5.0999999999999996</v>
      </c>
      <c r="O215" s="3">
        <f>IF(LEN(VLOOKUP($B215,UEMP!$H:$X,COLUMN()-1,FALSE ))=0,"", VLOOKUP($B215,UEMP!$H:$X,COLUMN()-1,FALSE ))</f>
        <v>9.4820601851851904</v>
      </c>
      <c r="P215" s="3">
        <f>IF(LEN(VLOOKUP($B215,UEMP!$H:$X,COLUMN()-1,FALSE ))=0,"", VLOOKUP($B215,UEMP!$H:$X,COLUMN()-1,FALSE ))</f>
        <v>17.3</v>
      </c>
      <c r="Q215" s="3">
        <f>IF(LEN(VLOOKUP($B215,UEMP!$H:$X,COLUMN()-1,FALSE ))=0,"", VLOOKUP($B215,UEMP!$H:$X,COLUMN()-1,FALSE ))</f>
        <v>6.8</v>
      </c>
      <c r="R215" s="3">
        <f>IF(LEN(VLOOKUP($B215,UEMP!$H:$X,COLUMN()-1,FALSE ))=0,"", VLOOKUP($B215,UEMP!$H:$X,COLUMN()-1,FALSE ))</f>
        <v>2.2999999999999998</v>
      </c>
      <c r="S215" s="6">
        <f t="shared" si="6"/>
        <v>2017</v>
      </c>
      <c r="T215">
        <f t="shared" si="7"/>
        <v>5</v>
      </c>
    </row>
    <row r="216" spans="2:20" x14ac:dyDescent="0.25">
      <c r="B216" s="5">
        <v>42916</v>
      </c>
      <c r="C216" s="3">
        <f>IF(LEN(VLOOKUP($B216,UEMP!$H:$X,COLUMN()-1,FALSE ))=0,"", VLOOKUP($B216,UEMP!$H:$X,COLUMN()-1,FALSE ))</f>
        <v>8.5635222676168805</v>
      </c>
      <c r="D216" s="3">
        <f>IF(LEN(VLOOKUP($B216,UEMP!$H:$X,COLUMN()-1,FALSE ))=0,"", VLOOKUP($B216,UEMP!$H:$X,COLUMN()-1,FALSE ))</f>
        <v>7.2</v>
      </c>
      <c r="E216" s="3">
        <f>IF(LEN(VLOOKUP($B216,UEMP!$H:$X,COLUMN()-1,FALSE ))=0,"", VLOOKUP($B216,UEMP!$H:$X,COLUMN()-1,FALSE ))</f>
        <v>3.4</v>
      </c>
      <c r="F216" s="3">
        <f>IF(LEN(VLOOKUP($B216,UEMP!$H:$X,COLUMN()-1,FALSE ))=0,"", VLOOKUP($B216,UEMP!$H:$X,COLUMN()-1,FALSE ))</f>
        <v>9</v>
      </c>
      <c r="G216" s="3">
        <f>IF(LEN(VLOOKUP($B216,UEMP!$H:$X,COLUMN()-1,FALSE ))=0,"", VLOOKUP($B216,UEMP!$H:$X,COLUMN()-1,FALSE ))</f>
        <v>7.6</v>
      </c>
      <c r="H216" s="3">
        <f>IF(LEN(VLOOKUP($B216,UEMP!$H:$X,COLUMN()-1,FALSE ))=0,"", VLOOKUP($B216,UEMP!$H:$X,COLUMN()-1,FALSE ))</f>
        <v>8.6</v>
      </c>
      <c r="I216" s="3">
        <f>IF(LEN(VLOOKUP($B216,UEMP!$H:$X,COLUMN()-1,FALSE ))=0,"", VLOOKUP($B216,UEMP!$H:$X,COLUMN()-1,FALSE ))</f>
        <v>9.1666666666666696</v>
      </c>
      <c r="J216" s="3">
        <f>IF(LEN(VLOOKUP($B216,UEMP!$H:$X,COLUMN()-1,FALSE ))=0,"", VLOOKUP($B216,UEMP!$H:$X,COLUMN()-1,FALSE ))</f>
        <v>5.7</v>
      </c>
      <c r="K216" s="3">
        <f>IF(LEN(VLOOKUP($B216,UEMP!$H:$X,COLUMN()-1,FALSE ))=0,"", VLOOKUP($B216,UEMP!$H:$X,COLUMN()-1,FALSE ))</f>
        <v>21.333167007855</v>
      </c>
      <c r="L216" s="3">
        <f>IF(LEN(VLOOKUP($B216,UEMP!$H:$X,COLUMN()-1,FALSE ))=0,"", VLOOKUP($B216,UEMP!$H:$X,COLUMN()-1,FALSE ))</f>
        <v>6.6</v>
      </c>
      <c r="M216" s="3">
        <f>IF(LEN(VLOOKUP($B216,UEMP!$H:$X,COLUMN()-1,FALSE ))=0,"", VLOOKUP($B216,UEMP!$H:$X,COLUMN()-1,FALSE ))</f>
        <v>11.108965</v>
      </c>
      <c r="N216" s="3">
        <f>IF(LEN(VLOOKUP($B216,UEMP!$H:$X,COLUMN()-1,FALSE ))=0,"", VLOOKUP($B216,UEMP!$H:$X,COLUMN()-1,FALSE ))</f>
        <v>4.9000000000000004</v>
      </c>
      <c r="O216" s="3">
        <f>IF(LEN(VLOOKUP($B216,UEMP!$H:$X,COLUMN()-1,FALSE ))=0,"", VLOOKUP($B216,UEMP!$H:$X,COLUMN()-1,FALSE ))</f>
        <v>9.3265046296296301</v>
      </c>
      <c r="P216" s="3">
        <f>IF(LEN(VLOOKUP($B216,UEMP!$H:$X,COLUMN()-1,FALSE ))=0,"", VLOOKUP($B216,UEMP!$H:$X,COLUMN()-1,FALSE ))</f>
        <v>17</v>
      </c>
      <c r="Q216" s="3">
        <f>IF(LEN(VLOOKUP($B216,UEMP!$H:$X,COLUMN()-1,FALSE ))=0,"", VLOOKUP($B216,UEMP!$H:$X,COLUMN()-1,FALSE ))</f>
        <v>6.5</v>
      </c>
      <c r="R216" s="3">
        <f>IF(LEN(VLOOKUP($B216,UEMP!$H:$X,COLUMN()-1,FALSE ))=0,"", VLOOKUP($B216,UEMP!$H:$X,COLUMN()-1,FALSE ))</f>
        <v>2.2999999999999998</v>
      </c>
      <c r="S216" s="6">
        <f t="shared" si="6"/>
        <v>2017</v>
      </c>
      <c r="T216">
        <f t="shared" si="7"/>
        <v>6</v>
      </c>
    </row>
    <row r="217" spans="2:20" x14ac:dyDescent="0.25">
      <c r="B217" s="5">
        <v>42947</v>
      </c>
      <c r="C217" s="3">
        <f>IF(LEN(VLOOKUP($B217,UEMP!$H:$X,COLUMN()-1,FALSE ))=0,"", VLOOKUP($B217,UEMP!$H:$X,COLUMN()-1,FALSE ))</f>
        <v>8.6085689055945895</v>
      </c>
      <c r="D217" s="3">
        <f>IF(LEN(VLOOKUP($B217,UEMP!$H:$X,COLUMN()-1,FALSE ))=0,"", VLOOKUP($B217,UEMP!$H:$X,COLUMN()-1,FALSE ))</f>
        <v>7.1</v>
      </c>
      <c r="E217" s="3">
        <f>IF(LEN(VLOOKUP($B217,UEMP!$H:$X,COLUMN()-1,FALSE ))=0,"", VLOOKUP($B217,UEMP!$H:$X,COLUMN()-1,FALSE ))</f>
        <v>3.5</v>
      </c>
      <c r="F217" s="3">
        <f>IF(LEN(VLOOKUP($B217,UEMP!$H:$X,COLUMN()-1,FALSE ))=0,"", VLOOKUP($B217,UEMP!$H:$X,COLUMN()-1,FALSE ))</f>
        <v>9</v>
      </c>
      <c r="G217" s="3">
        <f>IF(LEN(VLOOKUP($B217,UEMP!$H:$X,COLUMN()-1,FALSE ))=0,"", VLOOKUP($B217,UEMP!$H:$X,COLUMN()-1,FALSE ))</f>
        <v>7.6</v>
      </c>
      <c r="H217" s="3">
        <f>IF(LEN(VLOOKUP($B217,UEMP!$H:$X,COLUMN()-1,FALSE ))=0,"", VLOOKUP($B217,UEMP!$H:$X,COLUMN()-1,FALSE ))</f>
        <v>8.6</v>
      </c>
      <c r="I217" s="3">
        <f>IF(LEN(VLOOKUP($B217,UEMP!$H:$X,COLUMN()-1,FALSE ))=0,"", VLOOKUP($B217,UEMP!$H:$X,COLUMN()-1,FALSE ))</f>
        <v>9.2333333333333307</v>
      </c>
      <c r="J217" s="3">
        <f>IF(LEN(VLOOKUP($B217,UEMP!$H:$X,COLUMN()-1,FALSE ))=0,"", VLOOKUP($B217,UEMP!$H:$X,COLUMN()-1,FALSE ))</f>
        <v>5.7</v>
      </c>
      <c r="K217" s="3">
        <f>IF(LEN(VLOOKUP($B217,UEMP!$H:$X,COLUMN()-1,FALSE ))=0,"", VLOOKUP($B217,UEMP!$H:$X,COLUMN()-1,FALSE ))</f>
        <v>20.9935371698799</v>
      </c>
      <c r="L217" s="3">
        <f>IF(LEN(VLOOKUP($B217,UEMP!$H:$X,COLUMN()-1,FALSE ))=0,"", VLOOKUP($B217,UEMP!$H:$X,COLUMN()-1,FALSE ))</f>
        <v>6.7</v>
      </c>
      <c r="M217" s="3">
        <f>IF(LEN(VLOOKUP($B217,UEMP!$H:$X,COLUMN()-1,FALSE ))=0,"", VLOOKUP($B217,UEMP!$H:$X,COLUMN()-1,FALSE ))</f>
        <v>11.339377000000001</v>
      </c>
      <c r="N217" s="3">
        <f>IF(LEN(VLOOKUP($B217,UEMP!$H:$X,COLUMN()-1,FALSE ))=0,"", VLOOKUP($B217,UEMP!$H:$X,COLUMN()-1,FALSE ))</f>
        <v>4.8</v>
      </c>
      <c r="O217" s="3">
        <f>IF(LEN(VLOOKUP($B217,UEMP!$H:$X,COLUMN()-1,FALSE ))=0,"", VLOOKUP($B217,UEMP!$H:$X,COLUMN()-1,FALSE ))</f>
        <v>9.0973379629629605</v>
      </c>
      <c r="P217" s="3">
        <f>IF(LEN(VLOOKUP($B217,UEMP!$H:$X,COLUMN()-1,FALSE ))=0,"", VLOOKUP($B217,UEMP!$H:$X,COLUMN()-1,FALSE ))</f>
        <v>16.899999999999999</v>
      </c>
      <c r="Q217" s="3">
        <f>IF(LEN(VLOOKUP($B217,UEMP!$H:$X,COLUMN()-1,FALSE ))=0,"", VLOOKUP($B217,UEMP!$H:$X,COLUMN()-1,FALSE ))</f>
        <v>7.1</v>
      </c>
      <c r="R217" s="3">
        <f>IF(LEN(VLOOKUP($B217,UEMP!$H:$X,COLUMN()-1,FALSE ))=0,"", VLOOKUP($B217,UEMP!$H:$X,COLUMN()-1,FALSE ))</f>
        <v>2.2999999999999998</v>
      </c>
      <c r="S217" s="6">
        <f t="shared" si="6"/>
        <v>2017</v>
      </c>
      <c r="T217">
        <f t="shared" si="7"/>
        <v>7</v>
      </c>
    </row>
    <row r="218" spans="2:20" x14ac:dyDescent="0.25">
      <c r="B218" s="5">
        <v>42978</v>
      </c>
      <c r="C218" s="3">
        <f>IF(LEN(VLOOKUP($B218,UEMP!$H:$X,COLUMN()-1,FALSE ))=0,"", VLOOKUP($B218,UEMP!$H:$X,COLUMN()-1,FALSE ))</f>
        <v>8.4485759241650698</v>
      </c>
      <c r="D218" s="3">
        <f>IF(LEN(VLOOKUP($B218,UEMP!$H:$X,COLUMN()-1,FALSE ))=0,"", VLOOKUP($B218,UEMP!$H:$X,COLUMN()-1,FALSE ))</f>
        <v>7.1</v>
      </c>
      <c r="E218" s="3">
        <f>IF(LEN(VLOOKUP($B218,UEMP!$H:$X,COLUMN()-1,FALSE ))=0,"", VLOOKUP($B218,UEMP!$H:$X,COLUMN()-1,FALSE ))</f>
        <v>3.4</v>
      </c>
      <c r="F218" s="3">
        <f>IF(LEN(VLOOKUP($B218,UEMP!$H:$X,COLUMN()-1,FALSE ))=0,"", VLOOKUP($B218,UEMP!$H:$X,COLUMN()-1,FALSE ))</f>
        <v>9</v>
      </c>
      <c r="G218" s="3">
        <f>IF(LEN(VLOOKUP($B218,UEMP!$H:$X,COLUMN()-1,FALSE ))=0,"", VLOOKUP($B218,UEMP!$H:$X,COLUMN()-1,FALSE ))</f>
        <v>7.5</v>
      </c>
      <c r="H218" s="3">
        <f>IF(LEN(VLOOKUP($B218,UEMP!$H:$X,COLUMN()-1,FALSE ))=0,"", VLOOKUP($B218,UEMP!$H:$X,COLUMN()-1,FALSE ))</f>
        <v>8.6</v>
      </c>
      <c r="I218" s="3">
        <f>IF(LEN(VLOOKUP($B218,UEMP!$H:$X,COLUMN()-1,FALSE ))=0,"", VLOOKUP($B218,UEMP!$H:$X,COLUMN()-1,FALSE ))</f>
        <v>9.3000000000000007</v>
      </c>
      <c r="J218" s="3">
        <f>IF(LEN(VLOOKUP($B218,UEMP!$H:$X,COLUMN()-1,FALSE ))=0,"", VLOOKUP($B218,UEMP!$H:$X,COLUMN()-1,FALSE ))</f>
        <v>5.7</v>
      </c>
      <c r="K218" s="3">
        <f>IF(LEN(VLOOKUP($B218,UEMP!$H:$X,COLUMN()-1,FALSE ))=0,"", VLOOKUP($B218,UEMP!$H:$X,COLUMN()-1,FALSE ))</f>
        <v>20.784298838810301</v>
      </c>
      <c r="L218" s="3">
        <f>IF(LEN(VLOOKUP($B218,UEMP!$H:$X,COLUMN()-1,FALSE ))=0,"", VLOOKUP($B218,UEMP!$H:$X,COLUMN()-1,FALSE ))</f>
        <v>6.7</v>
      </c>
      <c r="M218" s="3">
        <f>IF(LEN(VLOOKUP($B218,UEMP!$H:$X,COLUMN()-1,FALSE ))=0,"", VLOOKUP($B218,UEMP!$H:$X,COLUMN()-1,FALSE ))</f>
        <v>11.175416</v>
      </c>
      <c r="N218" s="3">
        <f>IF(LEN(VLOOKUP($B218,UEMP!$H:$X,COLUMN()-1,FALSE ))=0,"", VLOOKUP($B218,UEMP!$H:$X,COLUMN()-1,FALSE ))</f>
        <v>4.7</v>
      </c>
      <c r="O218" s="3">
        <f>IF(LEN(VLOOKUP($B218,UEMP!$H:$X,COLUMN()-1,FALSE ))=0,"", VLOOKUP($B218,UEMP!$H:$X,COLUMN()-1,FALSE ))</f>
        <v>9.0084490740740701</v>
      </c>
      <c r="P218" s="3">
        <f>IF(LEN(VLOOKUP($B218,UEMP!$H:$X,COLUMN()-1,FALSE ))=0,"", VLOOKUP($B218,UEMP!$H:$X,COLUMN()-1,FALSE ))</f>
        <v>16.8</v>
      </c>
      <c r="Q218" s="3">
        <f>IF(LEN(VLOOKUP($B218,UEMP!$H:$X,COLUMN()-1,FALSE ))=0,"", VLOOKUP($B218,UEMP!$H:$X,COLUMN()-1,FALSE ))</f>
        <v>6.6</v>
      </c>
      <c r="R218" s="3">
        <f>IF(LEN(VLOOKUP($B218,UEMP!$H:$X,COLUMN()-1,FALSE ))=0,"", VLOOKUP($B218,UEMP!$H:$X,COLUMN()-1,FALSE ))</f>
        <v>2.2999999999999998</v>
      </c>
      <c r="S218" s="6">
        <f t="shared" si="6"/>
        <v>2017</v>
      </c>
      <c r="T218">
        <f t="shared" si="7"/>
        <v>8</v>
      </c>
    </row>
    <row r="219" spans="2:20" x14ac:dyDescent="0.25">
      <c r="B219" s="5">
        <v>43008</v>
      </c>
      <c r="C219" s="3">
        <f>IF(LEN(VLOOKUP($B219,UEMP!$H:$X,COLUMN()-1,FALSE ))=0,"", VLOOKUP($B219,UEMP!$H:$X,COLUMN()-1,FALSE ))</f>
        <v>8.4650473916854292</v>
      </c>
      <c r="D219" s="3">
        <f>IF(LEN(VLOOKUP($B219,UEMP!$H:$X,COLUMN()-1,FALSE ))=0,"", VLOOKUP($B219,UEMP!$H:$X,COLUMN()-1,FALSE ))</f>
        <v>7</v>
      </c>
      <c r="E219" s="3">
        <f>IF(LEN(VLOOKUP($B219,UEMP!$H:$X,COLUMN()-1,FALSE ))=0,"", VLOOKUP($B219,UEMP!$H:$X,COLUMN()-1,FALSE ))</f>
        <v>3.4</v>
      </c>
      <c r="F219" s="3">
        <f>IF(LEN(VLOOKUP($B219,UEMP!$H:$X,COLUMN()-1,FALSE ))=0,"", VLOOKUP($B219,UEMP!$H:$X,COLUMN()-1,FALSE ))</f>
        <v>8.9</v>
      </c>
      <c r="G219" s="3">
        <f>IF(LEN(VLOOKUP($B219,UEMP!$H:$X,COLUMN()-1,FALSE ))=0,"", VLOOKUP($B219,UEMP!$H:$X,COLUMN()-1,FALSE ))</f>
        <v>7.5</v>
      </c>
      <c r="H219" s="3">
        <f>IF(LEN(VLOOKUP($B219,UEMP!$H:$X,COLUMN()-1,FALSE ))=0,"", VLOOKUP($B219,UEMP!$H:$X,COLUMN()-1,FALSE ))</f>
        <v>8.5</v>
      </c>
      <c r="I219" s="3">
        <f>IF(LEN(VLOOKUP($B219,UEMP!$H:$X,COLUMN()-1,FALSE ))=0,"", VLOOKUP($B219,UEMP!$H:$X,COLUMN()-1,FALSE ))</f>
        <v>9.06666666666667</v>
      </c>
      <c r="J219" s="3">
        <f>IF(LEN(VLOOKUP($B219,UEMP!$H:$X,COLUMN()-1,FALSE ))=0,"", VLOOKUP($B219,UEMP!$H:$X,COLUMN()-1,FALSE ))</f>
        <v>5.6</v>
      </c>
      <c r="K219" s="3">
        <f>IF(LEN(VLOOKUP($B219,UEMP!$H:$X,COLUMN()-1,FALSE ))=0,"", VLOOKUP($B219,UEMP!$H:$X,COLUMN()-1,FALSE ))</f>
        <v>20.884025838175202</v>
      </c>
      <c r="L219" s="3">
        <f>IF(LEN(VLOOKUP($B219,UEMP!$H:$X,COLUMN()-1,FALSE ))=0,"", VLOOKUP($B219,UEMP!$H:$X,COLUMN()-1,FALSE ))</f>
        <v>6.6</v>
      </c>
      <c r="M219" s="3">
        <f>IF(LEN(VLOOKUP($B219,UEMP!$H:$X,COLUMN()-1,FALSE ))=0,"", VLOOKUP($B219,UEMP!$H:$X,COLUMN()-1,FALSE ))</f>
        <v>11.118100999999999</v>
      </c>
      <c r="N219" s="3">
        <f>IF(LEN(VLOOKUP($B219,UEMP!$H:$X,COLUMN()-1,FALSE ))=0,"", VLOOKUP($B219,UEMP!$H:$X,COLUMN()-1,FALSE ))</f>
        <v>4.7</v>
      </c>
      <c r="O219" s="3">
        <f>IF(LEN(VLOOKUP($B219,UEMP!$H:$X,COLUMN()-1,FALSE ))=0,"", VLOOKUP($B219,UEMP!$H:$X,COLUMN()-1,FALSE ))</f>
        <v>8.6348379629629601</v>
      </c>
      <c r="P219" s="3">
        <f>IF(LEN(VLOOKUP($B219,UEMP!$H:$X,COLUMN()-1,FALSE ))=0,"", VLOOKUP($B219,UEMP!$H:$X,COLUMN()-1,FALSE ))</f>
        <v>16.7</v>
      </c>
      <c r="Q219" s="3">
        <f>IF(LEN(VLOOKUP($B219,UEMP!$H:$X,COLUMN()-1,FALSE ))=0,"", VLOOKUP($B219,UEMP!$H:$X,COLUMN()-1,FALSE ))</f>
        <v>6.7</v>
      </c>
      <c r="R219" s="3">
        <f>IF(LEN(VLOOKUP($B219,UEMP!$H:$X,COLUMN()-1,FALSE ))=0,"", VLOOKUP($B219,UEMP!$H:$X,COLUMN()-1,FALSE ))</f>
        <v>2.2999999999999998</v>
      </c>
      <c r="S219" s="6">
        <f t="shared" si="6"/>
        <v>2017</v>
      </c>
      <c r="T219">
        <f t="shared" si="7"/>
        <v>9</v>
      </c>
    </row>
    <row r="220" spans="2:20" x14ac:dyDescent="0.25">
      <c r="B220" s="5">
        <v>43039</v>
      </c>
      <c r="C220" s="3">
        <f>IF(LEN(VLOOKUP($B220,UEMP!$H:$X,COLUMN()-1,FALSE ))=0,"", VLOOKUP($B220,UEMP!$H:$X,COLUMN()-1,FALSE ))</f>
        <v>8.3635353696513199</v>
      </c>
      <c r="D220" s="3">
        <f>IF(LEN(VLOOKUP($B220,UEMP!$H:$X,COLUMN()-1,FALSE ))=0,"", VLOOKUP($B220,UEMP!$H:$X,COLUMN()-1,FALSE ))</f>
        <v>6.8</v>
      </c>
      <c r="E220" s="3">
        <f>IF(LEN(VLOOKUP($B220,UEMP!$H:$X,COLUMN()-1,FALSE ))=0,"", VLOOKUP($B220,UEMP!$H:$X,COLUMN()-1,FALSE ))</f>
        <v>3.4</v>
      </c>
      <c r="F220" s="3">
        <f>IF(LEN(VLOOKUP($B220,UEMP!$H:$X,COLUMN()-1,FALSE ))=0,"", VLOOKUP($B220,UEMP!$H:$X,COLUMN()-1,FALSE ))</f>
        <v>8.8000000000000007</v>
      </c>
      <c r="G220" s="3">
        <f>IF(LEN(VLOOKUP($B220,UEMP!$H:$X,COLUMN()-1,FALSE ))=0,"", VLOOKUP($B220,UEMP!$H:$X,COLUMN()-1,FALSE ))</f>
        <v>7.4</v>
      </c>
      <c r="H220" s="3">
        <f>IF(LEN(VLOOKUP($B220,UEMP!$H:$X,COLUMN()-1,FALSE ))=0,"", VLOOKUP($B220,UEMP!$H:$X,COLUMN()-1,FALSE ))</f>
        <v>8.5</v>
      </c>
      <c r="I220" s="3">
        <f>IF(LEN(VLOOKUP($B220,UEMP!$H:$X,COLUMN()-1,FALSE ))=0,"", VLOOKUP($B220,UEMP!$H:$X,COLUMN()-1,FALSE ))</f>
        <v>8.8333333333333304</v>
      </c>
      <c r="J220" s="3">
        <f>IF(LEN(VLOOKUP($B220,UEMP!$H:$X,COLUMN()-1,FALSE ))=0,"", VLOOKUP($B220,UEMP!$H:$X,COLUMN()-1,FALSE ))</f>
        <v>5.6</v>
      </c>
      <c r="K220" s="3">
        <f>IF(LEN(VLOOKUP($B220,UEMP!$H:$X,COLUMN()-1,FALSE ))=0,"", VLOOKUP($B220,UEMP!$H:$X,COLUMN()-1,FALSE ))</f>
        <v>20.893191290335501</v>
      </c>
      <c r="L220" s="3">
        <f>IF(LEN(VLOOKUP($B220,UEMP!$H:$X,COLUMN()-1,FALSE ))=0,"", VLOOKUP($B220,UEMP!$H:$X,COLUMN()-1,FALSE ))</f>
        <v>6.5</v>
      </c>
      <c r="M220" s="3">
        <f>IF(LEN(VLOOKUP($B220,UEMP!$H:$X,COLUMN()-1,FALSE ))=0,"", VLOOKUP($B220,UEMP!$H:$X,COLUMN()-1,FALSE ))</f>
        <v>11.094618000000001</v>
      </c>
      <c r="N220" s="3">
        <f>IF(LEN(VLOOKUP($B220,UEMP!$H:$X,COLUMN()-1,FALSE ))=0,"", VLOOKUP($B220,UEMP!$H:$X,COLUMN()-1,FALSE ))</f>
        <v>4.5</v>
      </c>
      <c r="O220" s="3">
        <f>IF(LEN(VLOOKUP($B220,UEMP!$H:$X,COLUMN()-1,FALSE ))=0,"", VLOOKUP($B220,UEMP!$H:$X,COLUMN()-1,FALSE ))</f>
        <v>8.3945601851851794</v>
      </c>
      <c r="P220" s="3">
        <f>IF(LEN(VLOOKUP($B220,UEMP!$H:$X,COLUMN()-1,FALSE ))=0,"", VLOOKUP($B220,UEMP!$H:$X,COLUMN()-1,FALSE ))</f>
        <v>16.7</v>
      </c>
      <c r="Q220" s="3">
        <f>IF(LEN(VLOOKUP($B220,UEMP!$H:$X,COLUMN()-1,FALSE ))=0,"", VLOOKUP($B220,UEMP!$H:$X,COLUMN()-1,FALSE ))</f>
        <v>6.7</v>
      </c>
      <c r="R220" s="3">
        <f>IF(LEN(VLOOKUP($B220,UEMP!$H:$X,COLUMN()-1,FALSE ))=0,"", VLOOKUP($B220,UEMP!$H:$X,COLUMN()-1,FALSE ))</f>
        <v>2.2999999999999998</v>
      </c>
      <c r="S220" s="6">
        <f t="shared" si="6"/>
        <v>2017</v>
      </c>
      <c r="T220">
        <f t="shared" si="7"/>
        <v>10</v>
      </c>
    </row>
    <row r="221" spans="2:20" x14ac:dyDescent="0.25">
      <c r="B221" s="5">
        <v>43069</v>
      </c>
      <c r="C221" s="3">
        <f>IF(LEN(VLOOKUP($B221,UEMP!$H:$X,COLUMN()-1,FALSE ))=0,"", VLOOKUP($B221,UEMP!$H:$X,COLUMN()-1,FALSE ))</f>
        <v>8.1338361141734996</v>
      </c>
      <c r="D221" s="3">
        <f>IF(LEN(VLOOKUP($B221,UEMP!$H:$X,COLUMN()-1,FALSE ))=0,"", VLOOKUP($B221,UEMP!$H:$X,COLUMN()-1,FALSE ))</f>
        <v>6.7</v>
      </c>
      <c r="E221" s="3">
        <f>IF(LEN(VLOOKUP($B221,UEMP!$H:$X,COLUMN()-1,FALSE ))=0,"", VLOOKUP($B221,UEMP!$H:$X,COLUMN()-1,FALSE ))</f>
        <v>3.3</v>
      </c>
      <c r="F221" s="3">
        <f>IF(LEN(VLOOKUP($B221,UEMP!$H:$X,COLUMN()-1,FALSE ))=0,"", VLOOKUP($B221,UEMP!$H:$X,COLUMN()-1,FALSE ))</f>
        <v>8.6999999999999993</v>
      </c>
      <c r="G221" s="3">
        <f>IF(LEN(VLOOKUP($B221,UEMP!$H:$X,COLUMN()-1,FALSE ))=0,"", VLOOKUP($B221,UEMP!$H:$X,COLUMN()-1,FALSE ))</f>
        <v>7.3</v>
      </c>
      <c r="H221" s="3">
        <f>IF(LEN(VLOOKUP($B221,UEMP!$H:$X,COLUMN()-1,FALSE ))=0,"", VLOOKUP($B221,UEMP!$H:$X,COLUMN()-1,FALSE ))</f>
        <v>8.5</v>
      </c>
      <c r="I221" s="3">
        <f>IF(LEN(VLOOKUP($B221,UEMP!$H:$X,COLUMN()-1,FALSE ))=0,"", VLOOKUP($B221,UEMP!$H:$X,COLUMN()-1,FALSE ))</f>
        <v>8.6</v>
      </c>
      <c r="J221" s="3">
        <f>IF(LEN(VLOOKUP($B221,UEMP!$H:$X,COLUMN()-1,FALSE ))=0,"", VLOOKUP($B221,UEMP!$H:$X,COLUMN()-1,FALSE ))</f>
        <v>5.5</v>
      </c>
      <c r="K221" s="3">
        <f>IF(LEN(VLOOKUP($B221,UEMP!$H:$X,COLUMN()-1,FALSE ))=0,"", VLOOKUP($B221,UEMP!$H:$X,COLUMN()-1,FALSE ))</f>
        <v>20.933892555340499</v>
      </c>
      <c r="L221" s="3">
        <f>IF(LEN(VLOOKUP($B221,UEMP!$H:$X,COLUMN()-1,FALSE ))=0,"", VLOOKUP($B221,UEMP!$H:$X,COLUMN()-1,FALSE ))</f>
        <v>6.4</v>
      </c>
      <c r="M221" s="3">
        <f>IF(LEN(VLOOKUP($B221,UEMP!$H:$X,COLUMN()-1,FALSE ))=0,"", VLOOKUP($B221,UEMP!$H:$X,COLUMN()-1,FALSE ))</f>
        <v>11.051864999999999</v>
      </c>
      <c r="N221" s="3">
        <f>IF(LEN(VLOOKUP($B221,UEMP!$H:$X,COLUMN()-1,FALSE ))=0,"", VLOOKUP($B221,UEMP!$H:$X,COLUMN()-1,FALSE ))</f>
        <v>4.4000000000000004</v>
      </c>
      <c r="O221" s="3">
        <f>IF(LEN(VLOOKUP($B221,UEMP!$H:$X,COLUMN()-1,FALSE ))=0,"", VLOOKUP($B221,UEMP!$H:$X,COLUMN()-1,FALSE ))</f>
        <v>8.0195601851851794</v>
      </c>
      <c r="P221" s="3">
        <f>IF(LEN(VLOOKUP($B221,UEMP!$H:$X,COLUMN()-1,FALSE ))=0,"", VLOOKUP($B221,UEMP!$H:$X,COLUMN()-1,FALSE ))</f>
        <v>16.600000000000001</v>
      </c>
      <c r="Q221" s="3">
        <f>IF(LEN(VLOOKUP($B221,UEMP!$H:$X,COLUMN()-1,FALSE ))=0,"", VLOOKUP($B221,UEMP!$H:$X,COLUMN()-1,FALSE ))</f>
        <v>6.4</v>
      </c>
      <c r="R221" s="3">
        <f>IF(LEN(VLOOKUP($B221,UEMP!$H:$X,COLUMN()-1,FALSE ))=0,"", VLOOKUP($B221,UEMP!$H:$X,COLUMN()-1,FALSE ))</f>
        <v>2.2999999999999998</v>
      </c>
      <c r="S221" s="6">
        <f t="shared" si="6"/>
        <v>2017</v>
      </c>
      <c r="T221">
        <f t="shared" si="7"/>
        <v>11</v>
      </c>
    </row>
    <row r="222" spans="2:20" x14ac:dyDescent="0.25">
      <c r="B222" s="5">
        <v>43100</v>
      </c>
      <c r="C222" s="3">
        <f>IF(LEN(VLOOKUP($B222,UEMP!$H:$X,COLUMN()-1,FALSE ))=0,"", VLOOKUP($B222,UEMP!$H:$X,COLUMN()-1,FALSE ))</f>
        <v>8.0009632421458292</v>
      </c>
      <c r="D222" s="3">
        <f>IF(LEN(VLOOKUP($B222,UEMP!$H:$X,COLUMN()-1,FALSE ))=0,"", VLOOKUP($B222,UEMP!$H:$X,COLUMN()-1,FALSE ))</f>
        <v>6.6</v>
      </c>
      <c r="E222" s="3">
        <f>IF(LEN(VLOOKUP($B222,UEMP!$H:$X,COLUMN()-1,FALSE ))=0,"", VLOOKUP($B222,UEMP!$H:$X,COLUMN()-1,FALSE ))</f>
        <v>3.3</v>
      </c>
      <c r="F222" s="3">
        <f>IF(LEN(VLOOKUP($B222,UEMP!$H:$X,COLUMN()-1,FALSE ))=0,"", VLOOKUP($B222,UEMP!$H:$X,COLUMN()-1,FALSE ))</f>
        <v>8.6</v>
      </c>
      <c r="G222" s="3">
        <f>IF(LEN(VLOOKUP($B222,UEMP!$H:$X,COLUMN()-1,FALSE ))=0,"", VLOOKUP($B222,UEMP!$H:$X,COLUMN()-1,FALSE ))</f>
        <v>7.3</v>
      </c>
      <c r="H222" s="3">
        <f>IF(LEN(VLOOKUP($B222,UEMP!$H:$X,COLUMN()-1,FALSE ))=0,"", VLOOKUP($B222,UEMP!$H:$X,COLUMN()-1,FALSE ))</f>
        <v>8.5</v>
      </c>
      <c r="I222" s="3" t="str">
        <f>IF(LEN(VLOOKUP($B222,UEMP!$H:$X,COLUMN()-1,FALSE ))=0,"", VLOOKUP($B222,UEMP!$H:$X,COLUMN()-1,FALSE ))</f>
        <v/>
      </c>
      <c r="J222" s="3">
        <f>IF(LEN(VLOOKUP($B222,UEMP!$H:$X,COLUMN()-1,FALSE ))=0,"", VLOOKUP($B222,UEMP!$H:$X,COLUMN()-1,FALSE ))</f>
        <v>5.5</v>
      </c>
      <c r="K222" s="3" t="str">
        <f>IF(LEN(VLOOKUP($B222,UEMP!$H:$X,COLUMN()-1,FALSE ))=0,"", VLOOKUP($B222,UEMP!$H:$X,COLUMN()-1,FALSE ))</f>
        <v/>
      </c>
      <c r="L222" s="3">
        <f>IF(LEN(VLOOKUP($B222,UEMP!$H:$X,COLUMN()-1,FALSE ))=0,"", VLOOKUP($B222,UEMP!$H:$X,COLUMN()-1,FALSE ))</f>
        <v>6.2</v>
      </c>
      <c r="M222" s="3">
        <f>IF(LEN(VLOOKUP($B222,UEMP!$H:$X,COLUMN()-1,FALSE ))=0,"", VLOOKUP($B222,UEMP!$H:$X,COLUMN()-1,FALSE ))</f>
        <v>10.898648</v>
      </c>
      <c r="N222" s="3">
        <f>IF(LEN(VLOOKUP($B222,UEMP!$H:$X,COLUMN()-1,FALSE ))=0,"", VLOOKUP($B222,UEMP!$H:$X,COLUMN()-1,FALSE ))</f>
        <v>4.4000000000000004</v>
      </c>
      <c r="O222" s="3">
        <f>IF(LEN(VLOOKUP($B222,UEMP!$H:$X,COLUMN()-1,FALSE ))=0,"", VLOOKUP($B222,UEMP!$H:$X,COLUMN()-1,FALSE ))</f>
        <v>7.7445601851851897</v>
      </c>
      <c r="P222" s="3">
        <f>IF(LEN(VLOOKUP($B222,UEMP!$H:$X,COLUMN()-1,FALSE ))=0,"", VLOOKUP($B222,UEMP!$H:$X,COLUMN()-1,FALSE ))</f>
        <v>16.399999999999999</v>
      </c>
      <c r="Q222" s="3">
        <f>IF(LEN(VLOOKUP($B222,UEMP!$H:$X,COLUMN()-1,FALSE ))=0,"", VLOOKUP($B222,UEMP!$H:$X,COLUMN()-1,FALSE ))</f>
        <v>6.5</v>
      </c>
      <c r="R222" s="3">
        <f>IF(LEN(VLOOKUP($B222,UEMP!$H:$X,COLUMN()-1,FALSE ))=0,"", VLOOKUP($B222,UEMP!$H:$X,COLUMN()-1,FALSE ))</f>
        <v>2.4</v>
      </c>
      <c r="S222" s="6">
        <f t="shared" si="6"/>
        <v>2017</v>
      </c>
      <c r="T222">
        <f t="shared" si="7"/>
        <v>12</v>
      </c>
    </row>
    <row r="223" spans="2:20" x14ac:dyDescent="0.25">
      <c r="B223" s="5"/>
    </row>
    <row r="224" spans="2:20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workbookViewId="0">
      <selection activeCell="C7" sqref="C7"/>
    </sheetView>
  </sheetViews>
  <sheetFormatPr defaultRowHeight="15" x14ac:dyDescent="0.25"/>
  <cols>
    <col min="2" max="2" width="14" customWidth="1"/>
    <col min="3" max="3" width="11.140625" style="3" customWidth="1"/>
    <col min="19" max="19" width="9.140625" style="6"/>
  </cols>
  <sheetData>
    <row r="2" spans="2:20" x14ac:dyDescent="0.25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25">
      <c r="B3" s="5">
        <v>36433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6">
        <f>YEAR(B3)</f>
        <v>1999</v>
      </c>
      <c r="T3">
        <f>MONTH(B3)</f>
        <v>9</v>
      </c>
    </row>
    <row r="4" spans="2:20" x14ac:dyDescent="0.25">
      <c r="B4" s="5">
        <v>36464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6">
        <f t="shared" ref="S4:S67" si="0">YEAR(B4)</f>
        <v>1999</v>
      </c>
      <c r="T4">
        <f t="shared" ref="T4:T67" si="1">MONTH(B4)</f>
        <v>10</v>
      </c>
    </row>
    <row r="5" spans="2:20" x14ac:dyDescent="0.25">
      <c r="B5" s="5">
        <v>36494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6">
        <f t="shared" si="0"/>
        <v>1999</v>
      </c>
      <c r="T5">
        <f t="shared" si="1"/>
        <v>11</v>
      </c>
    </row>
    <row r="6" spans="2:20" x14ac:dyDescent="0.25">
      <c r="B6" s="5">
        <v>36525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6">
        <f t="shared" si="0"/>
        <v>1999</v>
      </c>
      <c r="T6">
        <f t="shared" si="1"/>
        <v>12</v>
      </c>
    </row>
    <row r="7" spans="2:20" x14ac:dyDescent="0.25">
      <c r="B7" s="5">
        <v>36556</v>
      </c>
      <c r="C7" s="3">
        <f>IF(LEN(VLOOKUP($B7,CPI!$H:$X,COLUMN()-1,FALSE ))=0,"", VLOOKUP($B7,CPI!$H:$X,COLUMN()-1,FALSE ))</f>
        <v>81.493427398062906</v>
      </c>
      <c r="D7" s="3">
        <f>IF(LEN(VLOOKUP($B7,CPI!$H:$X,COLUMN()-1,FALSE ))=0,"", VLOOKUP($B7,CPI!$H:$X,COLUMN()-1,FALSE ))</f>
        <v>80.397125042489805</v>
      </c>
      <c r="E7" s="3">
        <f>IF(LEN(VLOOKUP($B7,CPI!$H:$X,COLUMN()-1,FALSE ))=0,"", VLOOKUP($B7,CPI!$H:$X,COLUMN()-1,FALSE ))</f>
        <v>80.696759912881305</v>
      </c>
      <c r="F7" s="3">
        <f>IF(LEN(VLOOKUP($B7,CPI!$H:$X,COLUMN()-1,FALSE ))=0,"", VLOOKUP($B7,CPI!$H:$X,COLUMN()-1,FALSE ))</f>
        <v>80.8955685311075</v>
      </c>
      <c r="G7" s="3">
        <f>IF(LEN(VLOOKUP($B7,CPI!$H:$X,COLUMN()-1,FALSE ))=0,"", VLOOKUP($B7,CPI!$H:$X,COLUMN()-1,FALSE ))</f>
        <v>69.48</v>
      </c>
      <c r="H7" s="3">
        <f>IF(LEN(VLOOKUP($B7,CPI!$H:$X,COLUMN()-1,FALSE ))=0,"", VLOOKUP($B7,CPI!$H:$X,COLUMN()-1,FALSE ))</f>
        <v>84.106232981667205</v>
      </c>
      <c r="I7" s="3">
        <f>IF(LEN(VLOOKUP($B7,CPI!$H:$X,COLUMN()-1,FALSE ))=0,"", VLOOKUP($B7,CPI!$H:$X,COLUMN()-1,FALSE ))</f>
        <v>83.939711226276501</v>
      </c>
      <c r="J7" s="3">
        <f>IF(LEN(VLOOKUP($B7,CPI!$H:$X,COLUMN()-1,FALSE ))=0,"", VLOOKUP($B7,CPI!$H:$X,COLUMN()-1,FALSE ))</f>
        <v>85.286314051332596</v>
      </c>
      <c r="K7" s="3">
        <f>IF(LEN(VLOOKUP($B7,CPI!$H:$X,COLUMN()-1,FALSE ))=0,"", VLOOKUP($B7,CPI!$H:$X,COLUMN()-1,FALSE ))</f>
        <v>70.971046520674193</v>
      </c>
      <c r="L7" s="3">
        <f>IF(LEN(VLOOKUP($B7,CPI!$H:$X,COLUMN()-1,FALSE ))=0,"", VLOOKUP($B7,CPI!$H:$X,COLUMN()-1,FALSE ))</f>
        <v>76.333861191408204</v>
      </c>
      <c r="M7" s="3">
        <f>IF(LEN(VLOOKUP($B7,CPI!$H:$X,COLUMN()-1,FALSE ))=0,"", VLOOKUP($B7,CPI!$H:$X,COLUMN()-1,FALSE ))</f>
        <v>79.637798243798201</v>
      </c>
      <c r="N7" s="3">
        <f>IF(LEN(VLOOKUP($B7,CPI!$H:$X,COLUMN()-1,FALSE ))=0,"", VLOOKUP($B7,CPI!$H:$X,COLUMN()-1,FALSE ))</f>
        <v>80.759711264967805</v>
      </c>
      <c r="O7" s="3">
        <f>IF(LEN(VLOOKUP($B7,CPI!$H:$X,COLUMN()-1,FALSE ))=0,"", VLOOKUP($B7,CPI!$H:$X,COLUMN()-1,FALSE ))</f>
        <v>77.185132545127203</v>
      </c>
      <c r="P7" s="3">
        <f>IF(LEN(VLOOKUP($B7,CPI!$H:$X,COLUMN()-1,FALSE ))=0,"", VLOOKUP($B7,CPI!$H:$X,COLUMN()-1,FALSE ))</f>
        <v>74.712832792500393</v>
      </c>
      <c r="Q7" s="3">
        <f>IF(LEN(VLOOKUP($B7,CPI!$H:$X,COLUMN()-1,FALSE ))=0,"", VLOOKUP($B7,CPI!$H:$X,COLUMN()-1,FALSE ))</f>
        <v>85.305304445580006</v>
      </c>
      <c r="R7" s="3">
        <f>IF(LEN(VLOOKUP($B7,CPI!$H:$X,COLUMN()-1,FALSE ))=0,"", VLOOKUP($B7,CPI!$H:$X,COLUMN()-1,FALSE ))</f>
        <v>80.937609736983106</v>
      </c>
      <c r="S7" s="6">
        <f t="shared" si="0"/>
        <v>2000</v>
      </c>
      <c r="T7">
        <f t="shared" si="1"/>
        <v>1</v>
      </c>
    </row>
    <row r="8" spans="2:20" x14ac:dyDescent="0.25">
      <c r="B8" s="5">
        <v>36585</v>
      </c>
      <c r="C8" s="3">
        <f>IF(LEN(VLOOKUP($B8,CPI!$H:$X,COLUMN()-1,FALSE ))=0,"", VLOOKUP($B8,CPI!$H:$X,COLUMN()-1,FALSE ))</f>
        <v>81.920056912400398</v>
      </c>
      <c r="D8" s="3">
        <f>IF(LEN(VLOOKUP($B8,CPI!$H:$X,COLUMN()-1,FALSE ))=0,"", VLOOKUP($B8,CPI!$H:$X,COLUMN()-1,FALSE ))</f>
        <v>80.592478869873901</v>
      </c>
      <c r="E8" s="3">
        <f>IF(LEN(VLOOKUP($B8,CPI!$H:$X,COLUMN()-1,FALSE ))=0,"", VLOOKUP($B8,CPI!$H:$X,COLUMN()-1,FALSE ))</f>
        <v>80.832266917664995</v>
      </c>
      <c r="F8" s="3">
        <f>IF(LEN(VLOOKUP($B8,CPI!$H:$X,COLUMN()-1,FALSE ))=0,"", VLOOKUP($B8,CPI!$H:$X,COLUMN()-1,FALSE ))</f>
        <v>81.0629256623656</v>
      </c>
      <c r="G8" s="3">
        <f>IF(LEN(VLOOKUP($B8,CPI!$H:$X,COLUMN()-1,FALSE ))=0,"", VLOOKUP($B8,CPI!$H:$X,COLUMN()-1,FALSE ))</f>
        <v>69.87</v>
      </c>
      <c r="H8" s="3">
        <f>IF(LEN(VLOOKUP($B8,CPI!$H:$X,COLUMN()-1,FALSE ))=0,"", VLOOKUP($B8,CPI!$H:$X,COLUMN()-1,FALSE ))</f>
        <v>84.556438567646595</v>
      </c>
      <c r="I8" s="3">
        <f>IF(LEN(VLOOKUP($B8,CPI!$H:$X,COLUMN()-1,FALSE ))=0,"", VLOOKUP($B8,CPI!$H:$X,COLUMN()-1,FALSE ))</f>
        <v>83.939711226276501</v>
      </c>
      <c r="J8" s="3">
        <f>IF(LEN(VLOOKUP($B8,CPI!$H:$X,COLUMN()-1,FALSE ))=0,"", VLOOKUP($B8,CPI!$H:$X,COLUMN()-1,FALSE ))</f>
        <v>85.231572072495197</v>
      </c>
      <c r="K8" s="3">
        <f>IF(LEN(VLOOKUP($B8,CPI!$H:$X,COLUMN()-1,FALSE ))=0,"", VLOOKUP($B8,CPI!$H:$X,COLUMN()-1,FALSE ))</f>
        <v>71.350967237282006</v>
      </c>
      <c r="L8" s="3">
        <f>IF(LEN(VLOOKUP($B8,CPI!$H:$X,COLUMN()-1,FALSE ))=0,"", VLOOKUP($B8,CPI!$H:$X,COLUMN()-1,FALSE ))</f>
        <v>76.689522926075796</v>
      </c>
      <c r="M8" s="3">
        <f>IF(LEN(VLOOKUP($B8,CPI!$H:$X,COLUMN()-1,FALSE ))=0,"", VLOOKUP($B8,CPI!$H:$X,COLUMN()-1,FALSE ))</f>
        <v>79.858212595813399</v>
      </c>
      <c r="N8" s="3">
        <f>IF(LEN(VLOOKUP($B8,CPI!$H:$X,COLUMN()-1,FALSE ))=0,"", VLOOKUP($B8,CPI!$H:$X,COLUMN()-1,FALSE ))</f>
        <v>80.937896782433299</v>
      </c>
      <c r="O8" s="3">
        <f>IF(LEN(VLOOKUP($B8,CPI!$H:$X,COLUMN()-1,FALSE ))=0,"", VLOOKUP($B8,CPI!$H:$X,COLUMN()-1,FALSE ))</f>
        <v>77.256469610928605</v>
      </c>
      <c r="P8" s="3">
        <f>IF(LEN(VLOOKUP($B8,CPI!$H:$X,COLUMN()-1,FALSE ))=0,"", VLOOKUP($B8,CPI!$H:$X,COLUMN()-1,FALSE ))</f>
        <v>74.934804834257804</v>
      </c>
      <c r="Q8" s="3">
        <f>IF(LEN(VLOOKUP($B8,CPI!$H:$X,COLUMN()-1,FALSE ))=0,"", VLOOKUP($B8,CPI!$H:$X,COLUMN()-1,FALSE ))</f>
        <v>85.620280452256296</v>
      </c>
      <c r="R8" s="3">
        <f>IF(LEN(VLOOKUP($B8,CPI!$H:$X,COLUMN()-1,FALSE ))=0,"", VLOOKUP($B8,CPI!$H:$X,COLUMN()-1,FALSE ))</f>
        <v>81.072535538093604</v>
      </c>
      <c r="S8" s="6">
        <f t="shared" si="0"/>
        <v>2000</v>
      </c>
      <c r="T8">
        <f t="shared" si="1"/>
        <v>2</v>
      </c>
    </row>
    <row r="9" spans="2:20" x14ac:dyDescent="0.25">
      <c r="B9" s="5">
        <v>36616</v>
      </c>
      <c r="C9" s="3">
        <f>IF(LEN(VLOOKUP($B9,CPI!$H:$X,COLUMN()-1,FALSE ))=0,"", VLOOKUP($B9,CPI!$H:$X,COLUMN()-1,FALSE ))</f>
        <v>82.144696340149807</v>
      </c>
      <c r="D9" s="3">
        <f>IF(LEN(VLOOKUP($B9,CPI!$H:$X,COLUMN()-1,FALSE ))=0,"", VLOOKUP($B9,CPI!$H:$X,COLUMN()-1,FALSE ))</f>
        <v>80.883930094001002</v>
      </c>
      <c r="E9" s="3">
        <f>IF(LEN(VLOOKUP($B9,CPI!$H:$X,COLUMN()-1,FALSE ))=0,"", VLOOKUP($B9,CPI!$H:$X,COLUMN()-1,FALSE ))</f>
        <v>81.118577019343803</v>
      </c>
      <c r="F9" s="3">
        <f>IF(LEN(VLOOKUP($B9,CPI!$H:$X,COLUMN()-1,FALSE ))=0,"", VLOOKUP($B9,CPI!$H:$X,COLUMN()-1,FALSE ))</f>
        <v>81.1413727410213</v>
      </c>
      <c r="G9" s="3">
        <f>IF(LEN(VLOOKUP($B9,CPI!$H:$X,COLUMN()-1,FALSE ))=0,"", VLOOKUP($B9,CPI!$H:$X,COLUMN()-1,FALSE ))</f>
        <v>70.61</v>
      </c>
      <c r="H9" s="3">
        <f>IF(LEN(VLOOKUP($B9,CPI!$H:$X,COLUMN()-1,FALSE ))=0,"", VLOOKUP($B9,CPI!$H:$X,COLUMN()-1,FALSE ))</f>
        <v>84.857099688347105</v>
      </c>
      <c r="I9" s="3">
        <f>IF(LEN(VLOOKUP($B9,CPI!$H:$X,COLUMN()-1,FALSE ))=0,"", VLOOKUP($B9,CPI!$H:$X,COLUMN()-1,FALSE ))</f>
        <v>84.045295768699503</v>
      </c>
      <c r="J9" s="3">
        <f>IF(LEN(VLOOKUP($B9,CPI!$H:$X,COLUMN()-1,FALSE ))=0,"", VLOOKUP($B9,CPI!$H:$X,COLUMN()-1,FALSE ))</f>
        <v>85.295728613003604</v>
      </c>
      <c r="K9" s="3">
        <f>IF(LEN(VLOOKUP($B9,CPI!$H:$X,COLUMN()-1,FALSE ))=0,"", VLOOKUP($B9,CPI!$H:$X,COLUMN()-1,FALSE ))</f>
        <v>71.634973740572605</v>
      </c>
      <c r="L9" s="3">
        <f>IF(LEN(VLOOKUP($B9,CPI!$H:$X,COLUMN()-1,FALSE ))=0,"", VLOOKUP($B9,CPI!$H:$X,COLUMN()-1,FALSE ))</f>
        <v>76.954666363132901</v>
      </c>
      <c r="M9" s="3">
        <f>IF(LEN(VLOOKUP($B9,CPI!$H:$X,COLUMN()-1,FALSE ))=0,"", VLOOKUP($B9,CPI!$H:$X,COLUMN()-1,FALSE ))</f>
        <v>80.0755813093255</v>
      </c>
      <c r="N9" s="3">
        <f>IF(LEN(VLOOKUP($B9,CPI!$H:$X,COLUMN()-1,FALSE ))=0,"", VLOOKUP($B9,CPI!$H:$X,COLUMN()-1,FALSE ))</f>
        <v>81.132088886489498</v>
      </c>
      <c r="O9" s="3">
        <f>IF(LEN(VLOOKUP($B9,CPI!$H:$X,COLUMN()-1,FALSE ))=0,"", VLOOKUP($B9,CPI!$H:$X,COLUMN()-1,FALSE ))</f>
        <v>77.307664149775107</v>
      </c>
      <c r="P9" s="3">
        <f>IF(LEN(VLOOKUP($B9,CPI!$H:$X,COLUMN()-1,FALSE ))=0,"", VLOOKUP($B9,CPI!$H:$X,COLUMN()-1,FALSE ))</f>
        <v>75.085189338689602</v>
      </c>
      <c r="Q9" s="3">
        <f>IF(LEN(VLOOKUP($B9,CPI!$H:$X,COLUMN()-1,FALSE ))=0,"", VLOOKUP($B9,CPI!$H:$X,COLUMN()-1,FALSE ))</f>
        <v>85.641800554379103</v>
      </c>
      <c r="R9" s="3">
        <f>IF(LEN(VLOOKUP($B9,CPI!$H:$X,COLUMN()-1,FALSE ))=0,"", VLOOKUP($B9,CPI!$H:$X,COLUMN()-1,FALSE ))</f>
        <v>81.058986460317698</v>
      </c>
      <c r="S9" s="6">
        <f t="shared" si="0"/>
        <v>2000</v>
      </c>
      <c r="T9">
        <f t="shared" si="1"/>
        <v>3</v>
      </c>
    </row>
    <row r="10" spans="2:20" x14ac:dyDescent="0.25">
      <c r="B10" s="5">
        <v>36646</v>
      </c>
      <c r="C10" s="3">
        <f>IF(LEN(VLOOKUP($B10,CPI!$H:$X,COLUMN()-1,FALSE ))=0,"", VLOOKUP($B10,CPI!$H:$X,COLUMN()-1,FALSE ))</f>
        <v>82.021766231136297</v>
      </c>
      <c r="D10" s="3">
        <f>IF(LEN(VLOOKUP($B10,CPI!$H:$X,COLUMN()-1,FALSE ))=0,"", VLOOKUP($B10,CPI!$H:$X,COLUMN()-1,FALSE ))</f>
        <v>80.840331716019193</v>
      </c>
      <c r="E10" s="3">
        <f>IF(LEN(VLOOKUP($B10,CPI!$H:$X,COLUMN()-1,FALSE ))=0,"", VLOOKUP($B10,CPI!$H:$X,COLUMN()-1,FALSE ))</f>
        <v>81.172617060017203</v>
      </c>
      <c r="F10" s="3">
        <f>IF(LEN(VLOOKUP($B10,CPI!$H:$X,COLUMN()-1,FALSE ))=0,"", VLOOKUP($B10,CPI!$H:$X,COLUMN()-1,FALSE ))</f>
        <v>81.065471687099304</v>
      </c>
      <c r="G10" s="3">
        <f>IF(LEN(VLOOKUP($B10,CPI!$H:$X,COLUMN()-1,FALSE ))=0,"", VLOOKUP($B10,CPI!$H:$X,COLUMN()-1,FALSE ))</f>
        <v>70.52</v>
      </c>
      <c r="H10" s="3">
        <f>IF(LEN(VLOOKUP($B10,CPI!$H:$X,COLUMN()-1,FALSE ))=0,"", VLOOKUP($B10,CPI!$H:$X,COLUMN()-1,FALSE ))</f>
        <v>84.880107420982895</v>
      </c>
      <c r="I10" s="3">
        <f>IF(LEN(VLOOKUP($B10,CPI!$H:$X,COLUMN()-1,FALSE ))=0,"", VLOOKUP($B10,CPI!$H:$X,COLUMN()-1,FALSE ))</f>
        <v>83.834126683853498</v>
      </c>
      <c r="J10" s="3">
        <f>IF(LEN(VLOOKUP($B10,CPI!$H:$X,COLUMN()-1,FALSE ))=0,"", VLOOKUP($B10,CPI!$H:$X,COLUMN()-1,FALSE ))</f>
        <v>85.219502198622706</v>
      </c>
      <c r="K10" s="3">
        <f>IF(LEN(VLOOKUP($B10,CPI!$H:$X,COLUMN()-1,FALSE ))=0,"", VLOOKUP($B10,CPI!$H:$X,COLUMN()-1,FALSE ))</f>
        <v>71.4934919768626</v>
      </c>
      <c r="L10" s="3">
        <f>IF(LEN(VLOOKUP($B10,CPI!$H:$X,COLUMN()-1,FALSE ))=0,"", VLOOKUP($B10,CPI!$H:$X,COLUMN()-1,FALSE ))</f>
        <v>77.216976005055002</v>
      </c>
      <c r="M10" s="3">
        <f>IF(LEN(VLOOKUP($B10,CPI!$H:$X,COLUMN()-1,FALSE ))=0,"", VLOOKUP($B10,CPI!$H:$X,COLUMN()-1,FALSE ))</f>
        <v>80.144619617137707</v>
      </c>
      <c r="N10" s="3">
        <f>IF(LEN(VLOOKUP($B10,CPI!$H:$X,COLUMN()-1,FALSE ))=0,"", VLOOKUP($B10,CPI!$H:$X,COLUMN()-1,FALSE ))</f>
        <v>81.180759263643495</v>
      </c>
      <c r="O10" s="3">
        <f>IF(LEN(VLOOKUP($B10,CPI!$H:$X,COLUMN()-1,FALSE ))=0,"", VLOOKUP($B10,CPI!$H:$X,COLUMN()-1,FALSE ))</f>
        <v>77.810557432604796</v>
      </c>
      <c r="P10" s="3">
        <f>IF(LEN(VLOOKUP($B10,CPI!$H:$X,COLUMN()-1,FALSE ))=0,"", VLOOKUP($B10,CPI!$H:$X,COLUMN()-1,FALSE ))</f>
        <v>75.139002275926003</v>
      </c>
      <c r="Q10" s="3">
        <f>IF(LEN(VLOOKUP($B10,CPI!$H:$X,COLUMN()-1,FALSE ))=0,"", VLOOKUP($B10,CPI!$H:$X,COLUMN()-1,FALSE ))</f>
        <v>85.446099786897406</v>
      </c>
      <c r="R10" s="3">
        <f>IF(LEN(VLOOKUP($B10,CPI!$H:$X,COLUMN()-1,FALSE ))=0,"", VLOOKUP($B10,CPI!$H:$X,COLUMN()-1,FALSE ))</f>
        <v>81.037835301806993</v>
      </c>
      <c r="S10" s="6">
        <f t="shared" si="0"/>
        <v>2000</v>
      </c>
      <c r="T10">
        <f t="shared" si="1"/>
        <v>4</v>
      </c>
    </row>
    <row r="11" spans="2:20" x14ac:dyDescent="0.25">
      <c r="B11" s="5">
        <v>36677</v>
      </c>
      <c r="C11" s="3">
        <f>IF(LEN(VLOOKUP($B11,CPI!$H:$X,COLUMN()-1,FALSE ))=0,"", VLOOKUP($B11,CPI!$H:$X,COLUMN()-1,FALSE ))</f>
        <v>82.103413995731202</v>
      </c>
      <c r="D11" s="3">
        <f>IF(LEN(VLOOKUP($B11,CPI!$H:$X,COLUMN()-1,FALSE ))=0,"", VLOOKUP($B11,CPI!$H:$X,COLUMN()-1,FALSE ))</f>
        <v>80.910667746629699</v>
      </c>
      <c r="E11" s="3">
        <f>IF(LEN(VLOOKUP($B11,CPI!$H:$X,COLUMN()-1,FALSE ))=0,"", VLOOKUP($B11,CPI!$H:$X,COLUMN()-1,FALSE ))</f>
        <v>81.371214198025896</v>
      </c>
      <c r="F11" s="3">
        <f>IF(LEN(VLOOKUP($B11,CPI!$H:$X,COLUMN()-1,FALSE ))=0,"", VLOOKUP($B11,CPI!$H:$X,COLUMN()-1,FALSE ))</f>
        <v>81.114118599391404</v>
      </c>
      <c r="G11" s="3">
        <f>IF(LEN(VLOOKUP($B11,CPI!$H:$X,COLUMN()-1,FALSE ))=0,"", VLOOKUP($B11,CPI!$H:$X,COLUMN()-1,FALSE ))</f>
        <v>70.83</v>
      </c>
      <c r="H11" s="3">
        <f>IF(LEN(VLOOKUP($B11,CPI!$H:$X,COLUMN()-1,FALSE ))=0,"", VLOOKUP($B11,CPI!$H:$X,COLUMN()-1,FALSE ))</f>
        <v>85.124702887726798</v>
      </c>
      <c r="I11" s="3">
        <f>IF(LEN(VLOOKUP($B11,CPI!$H:$X,COLUMN()-1,FALSE ))=0,"", VLOOKUP($B11,CPI!$H:$X,COLUMN()-1,FALSE ))</f>
        <v>83.939711226276501</v>
      </c>
      <c r="J11" s="3">
        <f>IF(LEN(VLOOKUP($B11,CPI!$H:$X,COLUMN()-1,FALSE ))=0,"", VLOOKUP($B11,CPI!$H:$X,COLUMN()-1,FALSE ))</f>
        <v>85.122863614990493</v>
      </c>
      <c r="K11" s="3">
        <f>IF(LEN(VLOOKUP($B11,CPI!$H:$X,COLUMN()-1,FALSE ))=0,"", VLOOKUP($B11,CPI!$H:$X,COLUMN()-1,FALSE ))</f>
        <v>71.758666369671104</v>
      </c>
      <c r="L11" s="3">
        <f>IF(LEN(VLOOKUP($B11,CPI!$H:$X,COLUMN()-1,FALSE ))=0,"", VLOOKUP($B11,CPI!$H:$X,COLUMN()-1,FALSE ))</f>
        <v>77.618143978588904</v>
      </c>
      <c r="M11" s="3">
        <f>IF(LEN(VLOOKUP($B11,CPI!$H:$X,COLUMN()-1,FALSE ))=0,"", VLOOKUP($B11,CPI!$H:$X,COLUMN()-1,FALSE ))</f>
        <v>80.428344706500994</v>
      </c>
      <c r="N11" s="3">
        <f>IF(LEN(VLOOKUP($B11,CPI!$H:$X,COLUMN()-1,FALSE ))=0,"", VLOOKUP($B11,CPI!$H:$X,COLUMN()-1,FALSE ))</f>
        <v>81.524693647851905</v>
      </c>
      <c r="O11" s="3">
        <f>IF(LEN(VLOOKUP($B11,CPI!$H:$X,COLUMN()-1,FALSE ))=0,"", VLOOKUP($B11,CPI!$H:$X,COLUMN()-1,FALSE ))</f>
        <v>78.026070598662599</v>
      </c>
      <c r="P11" s="3">
        <f>IF(LEN(VLOOKUP($B11,CPI!$H:$X,COLUMN()-1,FALSE ))=0,"", VLOOKUP($B11,CPI!$H:$X,COLUMN()-1,FALSE ))</f>
        <v>75.293051619648693</v>
      </c>
      <c r="Q11" s="3">
        <f>IF(LEN(VLOOKUP($B11,CPI!$H:$X,COLUMN()-1,FALSE ))=0,"", VLOOKUP($B11,CPI!$H:$X,COLUMN()-1,FALSE ))</f>
        <v>85.659046410914698</v>
      </c>
      <c r="R11" s="3">
        <f>IF(LEN(VLOOKUP($B11,CPI!$H:$X,COLUMN()-1,FALSE ))=0,"", VLOOKUP($B11,CPI!$H:$X,COLUMN()-1,FALSE ))</f>
        <v>81.001942556594599</v>
      </c>
      <c r="S11" s="6">
        <f t="shared" si="0"/>
        <v>2000</v>
      </c>
      <c r="T11">
        <f t="shared" si="1"/>
        <v>5</v>
      </c>
    </row>
    <row r="12" spans="2:20" x14ac:dyDescent="0.25">
      <c r="B12" s="5">
        <v>36707</v>
      </c>
      <c r="C12" s="3">
        <f>IF(LEN(VLOOKUP($B12,CPI!$H:$X,COLUMN()-1,FALSE ))=0,"", VLOOKUP($B12,CPI!$H:$X,COLUMN()-1,FALSE ))</f>
        <v>82.720650275464294</v>
      </c>
      <c r="D12" s="3">
        <f>IF(LEN(VLOOKUP($B12,CPI!$H:$X,COLUMN()-1,FALSE ))=0,"", VLOOKUP($B12,CPI!$H:$X,COLUMN()-1,FALSE ))</f>
        <v>81.331298711883804</v>
      </c>
      <c r="E12" s="3">
        <f>IF(LEN(VLOOKUP($B12,CPI!$H:$X,COLUMN()-1,FALSE ))=0,"", VLOOKUP($B12,CPI!$H:$X,COLUMN()-1,FALSE ))</f>
        <v>81.678591692878996</v>
      </c>
      <c r="F12" s="3">
        <f>IF(LEN(VLOOKUP($B12,CPI!$H:$X,COLUMN()-1,FALSE ))=0,"", VLOOKUP($B12,CPI!$H:$X,COLUMN()-1,FALSE ))</f>
        <v>81.450898384579801</v>
      </c>
      <c r="G12" s="3">
        <f>IF(LEN(VLOOKUP($B12,CPI!$H:$X,COLUMN()-1,FALSE ))=0,"", VLOOKUP($B12,CPI!$H:$X,COLUMN()-1,FALSE ))</f>
        <v>71.92</v>
      </c>
      <c r="H12" s="3">
        <f>IF(LEN(VLOOKUP($B12,CPI!$H:$X,COLUMN()-1,FALSE ))=0,"", VLOOKUP($B12,CPI!$H:$X,COLUMN()-1,FALSE ))</f>
        <v>85.565169656323604</v>
      </c>
      <c r="I12" s="3">
        <f>IF(LEN(VLOOKUP($B12,CPI!$H:$X,COLUMN()-1,FALSE ))=0,"", VLOOKUP($B12,CPI!$H:$X,COLUMN()-1,FALSE ))</f>
        <v>84.256464853545395</v>
      </c>
      <c r="J12" s="3">
        <f>IF(LEN(VLOOKUP($B12,CPI!$H:$X,COLUMN()-1,FALSE ))=0,"", VLOOKUP($B12,CPI!$H:$X,COLUMN()-1,FALSE ))</f>
        <v>85.466748668630302</v>
      </c>
      <c r="K12" s="3">
        <f>IF(LEN(VLOOKUP($B12,CPI!$H:$X,COLUMN()-1,FALSE ))=0,"", VLOOKUP($B12,CPI!$H:$X,COLUMN()-1,FALSE ))</f>
        <v>71.737560063716202</v>
      </c>
      <c r="L12" s="3">
        <f>IF(LEN(VLOOKUP($B12,CPI!$H:$X,COLUMN()-1,FALSE ))=0,"", VLOOKUP($B12,CPI!$H:$X,COLUMN()-1,FALSE ))</f>
        <v>78.075239206245399</v>
      </c>
      <c r="M12" s="3">
        <f>IF(LEN(VLOOKUP($B12,CPI!$H:$X,COLUMN()-1,FALSE ))=0,"", VLOOKUP($B12,CPI!$H:$X,COLUMN()-1,FALSE ))</f>
        <v>80.669392208446396</v>
      </c>
      <c r="N12" s="3">
        <f>IF(LEN(VLOOKUP($B12,CPI!$H:$X,COLUMN()-1,FALSE ))=0,"", VLOOKUP($B12,CPI!$H:$X,COLUMN()-1,FALSE ))</f>
        <v>81.882605009655407</v>
      </c>
      <c r="O12" s="3">
        <f>IF(LEN(VLOOKUP($B12,CPI!$H:$X,COLUMN()-1,FALSE ))=0,"", VLOOKUP($B12,CPI!$H:$X,COLUMN()-1,FALSE ))</f>
        <v>78.418766253989403</v>
      </c>
      <c r="P12" s="3">
        <f>IF(LEN(VLOOKUP($B12,CPI!$H:$X,COLUMN()-1,FALSE ))=0,"", VLOOKUP($B12,CPI!$H:$X,COLUMN()-1,FALSE ))</f>
        <v>75.596087401540501</v>
      </c>
      <c r="Q12" s="3">
        <f>IF(LEN(VLOOKUP($B12,CPI!$H:$X,COLUMN()-1,FALSE ))=0,"", VLOOKUP($B12,CPI!$H:$X,COLUMN()-1,FALSE ))</f>
        <v>85.774509149398298</v>
      </c>
      <c r="R12" s="3">
        <f>IF(LEN(VLOOKUP($B12,CPI!$H:$X,COLUMN()-1,FALSE ))=0,"", VLOOKUP($B12,CPI!$H:$X,COLUMN()-1,FALSE ))</f>
        <v>81.188133182006993</v>
      </c>
      <c r="S12" s="6">
        <f t="shared" si="0"/>
        <v>2000</v>
      </c>
      <c r="T12">
        <f t="shared" si="1"/>
        <v>6</v>
      </c>
    </row>
    <row r="13" spans="2:20" x14ac:dyDescent="0.25">
      <c r="B13" s="5">
        <v>36738</v>
      </c>
      <c r="C13" s="3">
        <f>IF(LEN(VLOOKUP($B13,CPI!$H:$X,COLUMN()-1,FALSE ))=0,"", VLOOKUP($B13,CPI!$H:$X,COLUMN()-1,FALSE ))</f>
        <v>82.899543968998699</v>
      </c>
      <c r="D13" s="3">
        <f>IF(LEN(VLOOKUP($B13,CPI!$H:$X,COLUMN()-1,FALSE ))=0,"", VLOOKUP($B13,CPI!$H:$X,COLUMN()-1,FALSE ))</f>
        <v>81.470640278227705</v>
      </c>
      <c r="E13" s="3">
        <f>IF(LEN(VLOOKUP($B13,CPI!$H:$X,COLUMN()-1,FALSE ))=0,"", VLOOKUP($B13,CPI!$H:$X,COLUMN()-1,FALSE ))</f>
        <v>81.756402880689294</v>
      </c>
      <c r="F13" s="3">
        <f>IF(LEN(VLOOKUP($B13,CPI!$H:$X,COLUMN()-1,FALSE ))=0,"", VLOOKUP($B13,CPI!$H:$X,COLUMN()-1,FALSE ))</f>
        <v>81.683184942239805</v>
      </c>
      <c r="G13" s="3">
        <f>IF(LEN(VLOOKUP($B13,CPI!$H:$X,COLUMN()-1,FALSE ))=0,"", VLOOKUP($B13,CPI!$H:$X,COLUMN()-1,FALSE ))</f>
        <v>72.09</v>
      </c>
      <c r="H13" s="3">
        <f>IF(LEN(VLOOKUP($B13,CPI!$H:$X,COLUMN()-1,FALSE ))=0,"", VLOOKUP($B13,CPI!$H:$X,COLUMN()-1,FALSE ))</f>
        <v>85.926993011000604</v>
      </c>
      <c r="I13" s="3">
        <f>IF(LEN(VLOOKUP($B13,CPI!$H:$X,COLUMN()-1,FALSE ))=0,"", VLOOKUP($B13,CPI!$H:$X,COLUMN()-1,FALSE ))</f>
        <v>84.362049395968398</v>
      </c>
      <c r="J13" s="3">
        <f>IF(LEN(VLOOKUP($B13,CPI!$H:$X,COLUMN()-1,FALSE ))=0,"", VLOOKUP($B13,CPI!$H:$X,COLUMN()-1,FALSE ))</f>
        <v>85.694592603963201</v>
      </c>
      <c r="K13" s="3">
        <f>IF(LEN(VLOOKUP($B13,CPI!$H:$X,COLUMN()-1,FALSE ))=0,"", VLOOKUP($B13,CPI!$H:$X,COLUMN()-1,FALSE ))</f>
        <v>71.995068775075396</v>
      </c>
      <c r="L13" s="3">
        <f>IF(LEN(VLOOKUP($B13,CPI!$H:$X,COLUMN()-1,FALSE ))=0,"", VLOOKUP($B13,CPI!$H:$X,COLUMN()-1,FALSE ))</f>
        <v>78.720720576410102</v>
      </c>
      <c r="M13" s="3">
        <f>IF(LEN(VLOOKUP($B13,CPI!$H:$X,COLUMN()-1,FALSE ))=0,"", VLOOKUP($B13,CPI!$H:$X,COLUMN()-1,FALSE ))</f>
        <v>80.783944490010001</v>
      </c>
      <c r="N13" s="3">
        <f>IF(LEN(VLOOKUP($B13,CPI!$H:$X,COLUMN()-1,FALSE ))=0,"", VLOOKUP($B13,CPI!$H:$X,COLUMN()-1,FALSE ))</f>
        <v>81.931519367624801</v>
      </c>
      <c r="O13" s="3">
        <f>IF(LEN(VLOOKUP($B13,CPI!$H:$X,COLUMN()-1,FALSE ))=0,"", VLOOKUP($B13,CPI!$H:$X,COLUMN()-1,FALSE ))</f>
        <v>78.767094227515699</v>
      </c>
      <c r="P13" s="3">
        <f>IF(LEN(VLOOKUP($B13,CPI!$H:$X,COLUMN()-1,FALSE ))=0,"", VLOOKUP($B13,CPI!$H:$X,COLUMN()-1,FALSE ))</f>
        <v>76.092592538028995</v>
      </c>
      <c r="Q13" s="3">
        <f>IF(LEN(VLOOKUP($B13,CPI!$H:$X,COLUMN()-1,FALSE ))=0,"", VLOOKUP($B13,CPI!$H:$X,COLUMN()-1,FALSE ))</f>
        <v>85.811738142151</v>
      </c>
      <c r="R13" s="3">
        <f>IF(LEN(VLOOKUP($B13,CPI!$H:$X,COLUMN()-1,FALSE ))=0,"", VLOOKUP($B13,CPI!$H:$X,COLUMN()-1,FALSE ))</f>
        <v>81.299331333657406</v>
      </c>
      <c r="S13" s="6">
        <f t="shared" si="0"/>
        <v>2000</v>
      </c>
      <c r="T13">
        <f t="shared" si="1"/>
        <v>7</v>
      </c>
    </row>
    <row r="14" spans="2:20" x14ac:dyDescent="0.25">
      <c r="B14" s="5">
        <v>36769</v>
      </c>
      <c r="C14" s="3">
        <f>IF(LEN(VLOOKUP($B14,CPI!$H:$X,COLUMN()-1,FALSE ))=0,"", VLOOKUP($B14,CPI!$H:$X,COLUMN()-1,FALSE ))</f>
        <v>83.0004798785845</v>
      </c>
      <c r="D14" s="3">
        <f>IF(LEN(VLOOKUP($B14,CPI!$H:$X,COLUMN()-1,FALSE ))=0,"", VLOOKUP($B14,CPI!$H:$X,COLUMN()-1,FALSE ))</f>
        <v>81.667012317152597</v>
      </c>
      <c r="E14" s="3">
        <f>IF(LEN(VLOOKUP($B14,CPI!$H:$X,COLUMN()-1,FALSE ))=0,"", VLOOKUP($B14,CPI!$H:$X,COLUMN()-1,FALSE ))</f>
        <v>81.7076901421201</v>
      </c>
      <c r="F14" s="3">
        <f>IF(LEN(VLOOKUP($B14,CPI!$H:$X,COLUMN()-1,FALSE ))=0,"", VLOOKUP($B14,CPI!$H:$X,COLUMN()-1,FALSE ))</f>
        <v>81.837093826834803</v>
      </c>
      <c r="G14" s="3">
        <f>IF(LEN(VLOOKUP($B14,CPI!$H:$X,COLUMN()-1,FALSE ))=0,"", VLOOKUP($B14,CPI!$H:$X,COLUMN()-1,FALSE ))</f>
        <v>71.77</v>
      </c>
      <c r="H14" s="3">
        <f>IF(LEN(VLOOKUP($B14,CPI!$H:$X,COLUMN()-1,FALSE ))=0,"", VLOOKUP($B14,CPI!$H:$X,COLUMN()-1,FALSE ))</f>
        <v>86.101193587643806</v>
      </c>
      <c r="I14" s="3">
        <f>IF(LEN(VLOOKUP($B14,CPI!$H:$X,COLUMN()-1,FALSE ))=0,"", VLOOKUP($B14,CPI!$H:$X,COLUMN()-1,FALSE ))</f>
        <v>84.467633938391401</v>
      </c>
      <c r="J14" s="3">
        <f>IF(LEN(VLOOKUP($B14,CPI!$H:$X,COLUMN()-1,FALSE ))=0,"", VLOOKUP($B14,CPI!$H:$X,COLUMN()-1,FALSE ))</f>
        <v>85.745880807481896</v>
      </c>
      <c r="K14" s="3">
        <f>IF(LEN(VLOOKUP($B14,CPI!$H:$X,COLUMN()-1,FALSE ))=0,"", VLOOKUP($B14,CPI!$H:$X,COLUMN()-1,FALSE ))</f>
        <v>72.266100363369503</v>
      </c>
      <c r="L14" s="3">
        <f>IF(LEN(VLOOKUP($B14,CPI!$H:$X,COLUMN()-1,FALSE ))=0,"", VLOOKUP($B14,CPI!$H:$X,COLUMN()-1,FALSE ))</f>
        <v>79.006380555484995</v>
      </c>
      <c r="M14" s="3">
        <f>IF(LEN(VLOOKUP($B14,CPI!$H:$X,COLUMN()-1,FALSE ))=0,"", VLOOKUP($B14,CPI!$H:$X,COLUMN()-1,FALSE ))</f>
        <v>81.006889400573499</v>
      </c>
      <c r="N14" s="3">
        <f>IF(LEN(VLOOKUP($B14,CPI!$H:$X,COLUMN()-1,FALSE ))=0,"", VLOOKUP($B14,CPI!$H:$X,COLUMN()-1,FALSE ))</f>
        <v>82.202666540689094</v>
      </c>
      <c r="O14" s="3">
        <f>IF(LEN(VLOOKUP($B14,CPI!$H:$X,COLUMN()-1,FALSE ))=0,"", VLOOKUP($B14,CPI!$H:$X,COLUMN()-1,FALSE ))</f>
        <v>79.048820714119003</v>
      </c>
      <c r="P14" s="3">
        <f>IF(LEN(VLOOKUP($B14,CPI!$H:$X,COLUMN()-1,FALSE ))=0,"", VLOOKUP($B14,CPI!$H:$X,COLUMN()-1,FALSE ))</f>
        <v>76.343040325652495</v>
      </c>
      <c r="Q14" s="3">
        <f>IF(LEN(VLOOKUP($B14,CPI!$H:$X,COLUMN()-1,FALSE ))=0,"", VLOOKUP($B14,CPI!$H:$X,COLUMN()-1,FALSE ))</f>
        <v>86.009666949648206</v>
      </c>
      <c r="R14" s="3">
        <f>IF(LEN(VLOOKUP($B14,CPI!$H:$X,COLUMN()-1,FALSE ))=0,"", VLOOKUP($B14,CPI!$H:$X,COLUMN()-1,FALSE ))</f>
        <v>81.172222902581893</v>
      </c>
      <c r="S14" s="6">
        <f t="shared" si="0"/>
        <v>2000</v>
      </c>
      <c r="T14">
        <f t="shared" si="1"/>
        <v>8</v>
      </c>
    </row>
    <row r="15" spans="2:20" x14ac:dyDescent="0.25">
      <c r="B15" s="5">
        <v>36799</v>
      </c>
      <c r="C15" s="3">
        <f>IF(LEN(VLOOKUP($B15,CPI!$H:$X,COLUMN()-1,FALSE ))=0,"", VLOOKUP($B15,CPI!$H:$X,COLUMN()-1,FALSE ))</f>
        <v>83.258255587338994</v>
      </c>
      <c r="D15" s="3">
        <f>IF(LEN(VLOOKUP($B15,CPI!$H:$X,COLUMN()-1,FALSE ))=0,"", VLOOKUP($B15,CPI!$H:$X,COLUMN()-1,FALSE ))</f>
        <v>82.121560047716898</v>
      </c>
      <c r="E15" s="3">
        <f>IF(LEN(VLOOKUP($B15,CPI!$H:$X,COLUMN()-1,FALSE ))=0,"", VLOOKUP($B15,CPI!$H:$X,COLUMN()-1,FALSE ))</f>
        <v>82.098530442220707</v>
      </c>
      <c r="F15" s="3">
        <f>IF(LEN(VLOOKUP($B15,CPI!$H:$X,COLUMN()-1,FALSE ))=0,"", VLOOKUP($B15,CPI!$H:$X,COLUMN()-1,FALSE ))</f>
        <v>82.156106313043296</v>
      </c>
      <c r="G15" s="3">
        <f>IF(LEN(VLOOKUP($B15,CPI!$H:$X,COLUMN()-1,FALSE ))=0,"", VLOOKUP($B15,CPI!$H:$X,COLUMN()-1,FALSE ))</f>
        <v>72.41</v>
      </c>
      <c r="H15" s="3">
        <f>IF(LEN(VLOOKUP($B15,CPI!$H:$X,COLUMN()-1,FALSE ))=0,"", VLOOKUP($B15,CPI!$H:$X,COLUMN()-1,FALSE ))</f>
        <v>86.556534167980899</v>
      </c>
      <c r="I15" s="3">
        <f>IF(LEN(VLOOKUP($B15,CPI!$H:$X,COLUMN()-1,FALSE ))=0,"", VLOOKUP($B15,CPI!$H:$X,COLUMN()-1,FALSE ))</f>
        <v>84.889972108083398</v>
      </c>
      <c r="J15" s="3">
        <f>IF(LEN(VLOOKUP($B15,CPI!$H:$X,COLUMN()-1,FALSE ))=0,"", VLOOKUP($B15,CPI!$H:$X,COLUMN()-1,FALSE ))</f>
        <v>86.083282484746604</v>
      </c>
      <c r="K15" s="3">
        <f>IF(LEN(VLOOKUP($B15,CPI!$H:$X,COLUMN()-1,FALSE ))=0,"", VLOOKUP($B15,CPI!$H:$X,COLUMN()-1,FALSE ))</f>
        <v>72.576559075334799</v>
      </c>
      <c r="L15" s="3">
        <f>IF(LEN(VLOOKUP($B15,CPI!$H:$X,COLUMN()-1,FALSE ))=0,"", VLOOKUP($B15,CPI!$H:$X,COLUMN()-1,FALSE ))</f>
        <v>79.301081762766302</v>
      </c>
      <c r="M15" s="3">
        <f>IF(LEN(VLOOKUP($B15,CPI!$H:$X,COLUMN()-1,FALSE ))=0,"", VLOOKUP($B15,CPI!$H:$X,COLUMN()-1,FALSE ))</f>
        <v>81.120052291839798</v>
      </c>
      <c r="N15" s="3">
        <f>IF(LEN(VLOOKUP($B15,CPI!$H:$X,COLUMN()-1,FALSE ))=0,"", VLOOKUP($B15,CPI!$H:$X,COLUMN()-1,FALSE ))</f>
        <v>82.598909376102995</v>
      </c>
      <c r="O15" s="3">
        <f>IF(LEN(VLOOKUP($B15,CPI!$H:$X,COLUMN()-1,FALSE ))=0,"", VLOOKUP($B15,CPI!$H:$X,COLUMN()-1,FALSE ))</f>
        <v>79.244421305885894</v>
      </c>
      <c r="P15" s="3">
        <f>IF(LEN(VLOOKUP($B15,CPI!$H:$X,COLUMN()-1,FALSE ))=0,"", VLOOKUP($B15,CPI!$H:$X,COLUMN()-1,FALSE ))</f>
        <v>76.594913316764206</v>
      </c>
      <c r="Q15" s="3">
        <f>IF(LEN(VLOOKUP($B15,CPI!$H:$X,COLUMN()-1,FALSE ))=0,"", VLOOKUP($B15,CPI!$H:$X,COLUMN()-1,FALSE ))</f>
        <v>86.130356217596599</v>
      </c>
      <c r="R15" s="3">
        <f>IF(LEN(VLOOKUP($B15,CPI!$H:$X,COLUMN()-1,FALSE ))=0,"", VLOOKUP($B15,CPI!$H:$X,COLUMN()-1,FALSE ))</f>
        <v>81.529493351943501</v>
      </c>
      <c r="S15" s="6">
        <f t="shared" si="0"/>
        <v>2000</v>
      </c>
      <c r="T15">
        <f t="shared" si="1"/>
        <v>9</v>
      </c>
    </row>
    <row r="16" spans="2:20" x14ac:dyDescent="0.25">
      <c r="B16" s="5">
        <v>36830</v>
      </c>
      <c r="C16" s="3">
        <f>IF(LEN(VLOOKUP($B16,CPI!$H:$X,COLUMN()-1,FALSE ))=0,"", VLOOKUP($B16,CPI!$H:$X,COLUMN()-1,FALSE ))</f>
        <v>83.372234326703506</v>
      </c>
      <c r="D16" s="3">
        <f>IF(LEN(VLOOKUP($B16,CPI!$H:$X,COLUMN()-1,FALSE ))=0,"", VLOOKUP($B16,CPI!$H:$X,COLUMN()-1,FALSE ))</f>
        <v>82.112696582408802</v>
      </c>
      <c r="E16" s="3">
        <f>IF(LEN(VLOOKUP($B16,CPI!$H:$X,COLUMN()-1,FALSE ))=0,"", VLOOKUP($B16,CPI!$H:$X,COLUMN()-1,FALSE ))</f>
        <v>82.342252266149103</v>
      </c>
      <c r="F16" s="3">
        <f>IF(LEN(VLOOKUP($B16,CPI!$H:$X,COLUMN()-1,FALSE ))=0,"", VLOOKUP($B16,CPI!$H:$X,COLUMN()-1,FALSE ))</f>
        <v>82.241712715420306</v>
      </c>
      <c r="G16" s="3">
        <f>IF(LEN(VLOOKUP($B16,CPI!$H:$X,COLUMN()-1,FALSE ))=0,"", VLOOKUP($B16,CPI!$H:$X,COLUMN()-1,FALSE ))</f>
        <v>72.23</v>
      </c>
      <c r="H16" s="3">
        <f>IF(LEN(VLOOKUP($B16,CPI!$H:$X,COLUMN()-1,FALSE ))=0,"", VLOOKUP($B16,CPI!$H:$X,COLUMN()-1,FALSE ))</f>
        <v>86.700442288984107</v>
      </c>
      <c r="I16" s="3">
        <f>IF(LEN(VLOOKUP($B16,CPI!$H:$X,COLUMN()-1,FALSE ))=0,"", VLOOKUP($B16,CPI!$H:$X,COLUMN()-1,FALSE ))</f>
        <v>84.784387565660396</v>
      </c>
      <c r="J16" s="3">
        <f>IF(LEN(VLOOKUP($B16,CPI!$H:$X,COLUMN()-1,FALSE ))=0,"", VLOOKUP($B16,CPI!$H:$X,COLUMN()-1,FALSE ))</f>
        <v>86.177604168865997</v>
      </c>
      <c r="K16" s="3">
        <f>IF(LEN(VLOOKUP($B16,CPI!$H:$X,COLUMN()-1,FALSE ))=0,"", VLOOKUP($B16,CPI!$H:$X,COLUMN()-1,FALSE ))</f>
        <v>73.271492736381106</v>
      </c>
      <c r="L16" s="3">
        <f>IF(LEN(VLOOKUP($B16,CPI!$H:$X,COLUMN()-1,FALSE ))=0,"", VLOOKUP($B16,CPI!$H:$X,COLUMN()-1,FALSE ))</f>
        <v>79.827919180392101</v>
      </c>
      <c r="M16" s="3">
        <f>IF(LEN(VLOOKUP($B16,CPI!$H:$X,COLUMN()-1,FALSE ))=0,"", VLOOKUP($B16,CPI!$H:$X,COLUMN()-1,FALSE ))</f>
        <v>81.343125786392804</v>
      </c>
      <c r="N16" s="3">
        <f>IF(LEN(VLOOKUP($B16,CPI!$H:$X,COLUMN()-1,FALSE ))=0,"", VLOOKUP($B16,CPI!$H:$X,COLUMN()-1,FALSE ))</f>
        <v>82.913464787976693</v>
      </c>
      <c r="O16" s="3">
        <f>IF(LEN(VLOOKUP($B16,CPI!$H:$X,COLUMN()-1,FALSE ))=0,"", VLOOKUP($B16,CPI!$H:$X,COLUMN()-1,FALSE ))</f>
        <v>79.4546401449755</v>
      </c>
      <c r="P16" s="3">
        <f>IF(LEN(VLOOKUP($B16,CPI!$H:$X,COLUMN()-1,FALSE ))=0,"", VLOOKUP($B16,CPI!$H:$X,COLUMN()-1,FALSE ))</f>
        <v>76.818565758233404</v>
      </c>
      <c r="Q16" s="3">
        <f>IF(LEN(VLOOKUP($B16,CPI!$H:$X,COLUMN()-1,FALSE ))=0,"", VLOOKUP($B16,CPI!$H:$X,COLUMN()-1,FALSE ))</f>
        <v>86.347481372976404</v>
      </c>
      <c r="R16" s="3">
        <f>IF(LEN(VLOOKUP($B16,CPI!$H:$X,COLUMN()-1,FALSE ))=0,"", VLOOKUP($B16,CPI!$H:$X,COLUMN()-1,FALSE ))</f>
        <v>81.592501206949606</v>
      </c>
      <c r="S16" s="6">
        <f t="shared" si="0"/>
        <v>2000</v>
      </c>
      <c r="T16">
        <f t="shared" si="1"/>
        <v>10</v>
      </c>
    </row>
    <row r="17" spans="2:20" x14ac:dyDescent="0.25">
      <c r="B17" s="5">
        <v>36860</v>
      </c>
      <c r="C17" s="3">
        <f>IF(LEN(VLOOKUP($B17,CPI!$H:$X,COLUMN()-1,FALSE ))=0,"", VLOOKUP($B17,CPI!$H:$X,COLUMN()-1,FALSE ))</f>
        <v>83.739551830307406</v>
      </c>
      <c r="D17" s="3">
        <f>IF(LEN(VLOOKUP($B17,CPI!$H:$X,COLUMN()-1,FALSE ))=0,"", VLOOKUP($B17,CPI!$H:$X,COLUMN()-1,FALSE ))</f>
        <v>82.411850479150601</v>
      </c>
      <c r="E17" s="3">
        <f>IF(LEN(VLOOKUP($B17,CPI!$H:$X,COLUMN()-1,FALSE ))=0,"", VLOOKUP($B17,CPI!$H:$X,COLUMN()-1,FALSE ))</f>
        <v>82.512461798228799</v>
      </c>
      <c r="F17" s="3">
        <f>IF(LEN(VLOOKUP($B17,CPI!$H:$X,COLUMN()-1,FALSE ))=0,"", VLOOKUP($B17,CPI!$H:$X,COLUMN()-1,FALSE ))</f>
        <v>82.513199178862294</v>
      </c>
      <c r="G17" s="3">
        <f>IF(LEN(VLOOKUP($B17,CPI!$H:$X,COLUMN()-1,FALSE ))=0,"", VLOOKUP($B17,CPI!$H:$X,COLUMN()-1,FALSE ))</f>
        <v>72.41</v>
      </c>
      <c r="H17" s="3">
        <f>IF(LEN(VLOOKUP($B17,CPI!$H:$X,COLUMN()-1,FALSE ))=0,"", VLOOKUP($B17,CPI!$H:$X,COLUMN()-1,FALSE ))</f>
        <v>86.942701014373498</v>
      </c>
      <c r="I17" s="3">
        <f>IF(LEN(VLOOKUP($B17,CPI!$H:$X,COLUMN()-1,FALSE ))=0,"", VLOOKUP($B17,CPI!$H:$X,COLUMN()-1,FALSE ))</f>
        <v>85.206725735352293</v>
      </c>
      <c r="J17" s="3">
        <f>IF(LEN(VLOOKUP($B17,CPI!$H:$X,COLUMN()-1,FALSE ))=0,"", VLOOKUP($B17,CPI!$H:$X,COLUMN()-1,FALSE ))</f>
        <v>86.403860233435196</v>
      </c>
      <c r="K17" s="3">
        <f>IF(LEN(VLOOKUP($B17,CPI!$H:$X,COLUMN()-1,FALSE ))=0,"", VLOOKUP($B17,CPI!$H:$X,COLUMN()-1,FALSE ))</f>
        <v>73.693874388553198</v>
      </c>
      <c r="L17" s="3">
        <f>IF(LEN(VLOOKUP($B17,CPI!$H:$X,COLUMN()-1,FALSE ))=0,"", VLOOKUP($B17,CPI!$H:$X,COLUMN()-1,FALSE ))</f>
        <v>80.368405236162602</v>
      </c>
      <c r="M17" s="3">
        <f>IF(LEN(VLOOKUP($B17,CPI!$H:$X,COLUMN()-1,FALSE ))=0,"", VLOOKUP($B17,CPI!$H:$X,COLUMN()-1,FALSE ))</f>
        <v>81.5472165164378</v>
      </c>
      <c r="N17" s="3">
        <f>IF(LEN(VLOOKUP($B17,CPI!$H:$X,COLUMN()-1,FALSE ))=0,"", VLOOKUP($B17,CPI!$H:$X,COLUMN()-1,FALSE ))</f>
        <v>83.148172027949698</v>
      </c>
      <c r="O17" s="3">
        <f>IF(LEN(VLOOKUP($B17,CPI!$H:$X,COLUMN()-1,FALSE ))=0,"", VLOOKUP($B17,CPI!$H:$X,COLUMN()-1,FALSE ))</f>
        <v>79.781853263190001</v>
      </c>
      <c r="P17" s="3">
        <f>IF(LEN(VLOOKUP($B17,CPI!$H:$X,COLUMN()-1,FALSE ))=0,"", VLOOKUP($B17,CPI!$H:$X,COLUMN()-1,FALSE ))</f>
        <v>77.149812921120102</v>
      </c>
      <c r="Q17" s="3">
        <f>IF(LEN(VLOOKUP($B17,CPI!$H:$X,COLUMN()-1,FALSE ))=0,"", VLOOKUP($B17,CPI!$H:$X,COLUMN()-1,FALSE ))</f>
        <v>86.610510047944999</v>
      </c>
      <c r="R17" s="3">
        <f>IF(LEN(VLOOKUP($B17,CPI!$H:$X,COLUMN()-1,FALSE ))=0,"", VLOOKUP($B17,CPI!$H:$X,COLUMN()-1,FALSE ))</f>
        <v>81.809167016880096</v>
      </c>
      <c r="S17" s="6">
        <f t="shared" si="0"/>
        <v>2000</v>
      </c>
      <c r="T17">
        <f t="shared" si="1"/>
        <v>11</v>
      </c>
    </row>
    <row r="18" spans="2:20" x14ac:dyDescent="0.25">
      <c r="B18" s="5">
        <v>36891</v>
      </c>
      <c r="C18" s="3">
        <f>IF(LEN(VLOOKUP($B18,CPI!$H:$X,COLUMN()-1,FALSE ))=0,"", VLOOKUP($B18,CPI!$H:$X,COLUMN()-1,FALSE ))</f>
        <v>83.774489762637302</v>
      </c>
      <c r="D18" s="3">
        <f>IF(LEN(VLOOKUP($B18,CPI!$H:$X,COLUMN()-1,FALSE ))=0,"", VLOOKUP($B18,CPI!$H:$X,COLUMN()-1,FALSE ))</f>
        <v>82.343591922671095</v>
      </c>
      <c r="E18" s="3">
        <f>IF(LEN(VLOOKUP($B18,CPI!$H:$X,COLUMN()-1,FALSE ))=0,"", VLOOKUP($B18,CPI!$H:$X,COLUMN()-1,FALSE ))</f>
        <v>82.553721287135403</v>
      </c>
      <c r="F18" s="3">
        <f>IF(LEN(VLOOKUP($B18,CPI!$H:$X,COLUMN()-1,FALSE ))=0,"", VLOOKUP($B18,CPI!$H:$X,COLUMN()-1,FALSE ))</f>
        <v>82.670400303508899</v>
      </c>
      <c r="G18" s="3">
        <f>IF(LEN(VLOOKUP($B18,CPI!$H:$X,COLUMN()-1,FALSE ))=0,"", VLOOKUP($B18,CPI!$H:$X,COLUMN()-1,FALSE ))</f>
        <v>71.98</v>
      </c>
      <c r="H18" s="3">
        <f>IF(LEN(VLOOKUP($B18,CPI!$H:$X,COLUMN()-1,FALSE ))=0,"", VLOOKUP($B18,CPI!$H:$X,COLUMN()-1,FALSE ))</f>
        <v>86.951944978607798</v>
      </c>
      <c r="I18" s="3">
        <f>IF(LEN(VLOOKUP($B18,CPI!$H:$X,COLUMN()-1,FALSE ))=0,"", VLOOKUP($B18,CPI!$H:$X,COLUMN()-1,FALSE ))</f>
        <v>85.206725735352293</v>
      </c>
      <c r="J18" s="3">
        <f>IF(LEN(VLOOKUP($B18,CPI!$H:$X,COLUMN()-1,FALSE ))=0,"", VLOOKUP($B18,CPI!$H:$X,COLUMN()-1,FALSE ))</f>
        <v>86.657749290666203</v>
      </c>
      <c r="K18" s="3">
        <f>IF(LEN(VLOOKUP($B18,CPI!$H:$X,COLUMN()-1,FALSE ))=0,"", VLOOKUP($B18,CPI!$H:$X,COLUMN()-1,FALSE ))</f>
        <v>73.665726838328098</v>
      </c>
      <c r="L18" s="3">
        <f>IF(LEN(VLOOKUP($B18,CPI!$H:$X,COLUMN()-1,FALSE ))=0,"", VLOOKUP($B18,CPI!$H:$X,COLUMN()-1,FALSE ))</f>
        <v>80.369267493502605</v>
      </c>
      <c r="M18" s="3">
        <f>IF(LEN(VLOOKUP($B18,CPI!$H:$X,COLUMN()-1,FALSE ))=0,"", VLOOKUP($B18,CPI!$H:$X,COLUMN()-1,FALSE ))</f>
        <v>81.751163903712396</v>
      </c>
      <c r="N18" s="3">
        <f>IF(LEN(VLOOKUP($B18,CPI!$H:$X,COLUMN()-1,FALSE ))=0,"", VLOOKUP($B18,CPI!$H:$X,COLUMN()-1,FALSE ))</f>
        <v>83.157089140769202</v>
      </c>
      <c r="O18" s="3">
        <f>IF(LEN(VLOOKUP($B18,CPI!$H:$X,COLUMN()-1,FALSE ))=0,"", VLOOKUP($B18,CPI!$H:$X,COLUMN()-1,FALSE ))</f>
        <v>80.086930906778605</v>
      </c>
      <c r="P18" s="3">
        <f>IF(LEN(VLOOKUP($B18,CPI!$H:$X,COLUMN()-1,FALSE ))=0,"", VLOOKUP($B18,CPI!$H:$X,COLUMN()-1,FALSE ))</f>
        <v>77.343805781144496</v>
      </c>
      <c r="Q18" s="3">
        <f>IF(LEN(VLOOKUP($B18,CPI!$H:$X,COLUMN()-1,FALSE ))=0,"", VLOOKUP($B18,CPI!$H:$X,COLUMN()-1,FALSE ))</f>
        <v>86.616451232760596</v>
      </c>
      <c r="R18" s="3">
        <f>IF(LEN(VLOOKUP($B18,CPI!$H:$X,COLUMN()-1,FALSE ))=0,"", VLOOKUP($B18,CPI!$H:$X,COLUMN()-1,FALSE ))</f>
        <v>81.688842448453997</v>
      </c>
      <c r="S18" s="6">
        <f t="shared" si="0"/>
        <v>2000</v>
      </c>
      <c r="T18">
        <f t="shared" si="1"/>
        <v>12</v>
      </c>
    </row>
    <row r="19" spans="2:20" x14ac:dyDescent="0.25">
      <c r="B19" s="5">
        <v>36922</v>
      </c>
      <c r="C19" s="3">
        <f>IF(LEN(VLOOKUP($B19,CPI!$H:$X,COLUMN()-1,FALSE ))=0,"", VLOOKUP($B19,CPI!$H:$X,COLUMN()-1,FALSE ))</f>
        <v>84.001204246825495</v>
      </c>
      <c r="D19" s="3">
        <f>IF(LEN(VLOOKUP($B19,CPI!$H:$X,COLUMN()-1,FALSE ))=0,"", VLOOKUP($B19,CPI!$H:$X,COLUMN()-1,FALSE ))</f>
        <v>82.151703277233295</v>
      </c>
      <c r="E19" s="3">
        <f>IF(LEN(VLOOKUP($B19,CPI!$H:$X,COLUMN()-1,FALSE ))=0,"", VLOOKUP($B19,CPI!$H:$X,COLUMN()-1,FALSE ))</f>
        <v>82.655693431718703</v>
      </c>
      <c r="F19" s="3">
        <f>IF(LEN(VLOOKUP($B19,CPI!$H:$X,COLUMN()-1,FALSE ))=0,"", VLOOKUP($B19,CPI!$H:$X,COLUMN()-1,FALSE ))</f>
        <v>82.528512209229007</v>
      </c>
      <c r="G19" s="3">
        <f>IF(LEN(VLOOKUP($B19,CPI!$H:$X,COLUMN()-1,FALSE ))=0,"", VLOOKUP($B19,CPI!$H:$X,COLUMN()-1,FALSE ))</f>
        <v>71.459999999999994</v>
      </c>
      <c r="H19" s="3">
        <f>IF(LEN(VLOOKUP($B19,CPI!$H:$X,COLUMN()-1,FALSE ))=0,"", VLOOKUP($B19,CPI!$H:$X,COLUMN()-1,FALSE ))</f>
        <v>86.902917783971702</v>
      </c>
      <c r="I19" s="3">
        <f>IF(LEN(VLOOKUP($B19,CPI!$H:$X,COLUMN()-1,FALSE ))=0,"", VLOOKUP($B19,CPI!$H:$X,COLUMN()-1,FALSE ))</f>
        <v>84.889972108083398</v>
      </c>
      <c r="J19" s="3">
        <f>IF(LEN(VLOOKUP($B19,CPI!$H:$X,COLUMN()-1,FALSE ))=0,"", VLOOKUP($B19,CPI!$H:$X,COLUMN()-1,FALSE ))</f>
        <v>86.462230539591999</v>
      </c>
      <c r="K19" s="3">
        <f>IF(LEN(VLOOKUP($B19,CPI!$H:$X,COLUMN()-1,FALSE ))=0,"", VLOOKUP($B19,CPI!$H:$X,COLUMN()-1,FALSE ))</f>
        <v>73.325298551255102</v>
      </c>
      <c r="L19" s="3">
        <f>IF(LEN(VLOOKUP($B19,CPI!$H:$X,COLUMN()-1,FALSE ))=0,"", VLOOKUP($B19,CPI!$H:$X,COLUMN()-1,FALSE ))</f>
        <v>80.256233291143005</v>
      </c>
      <c r="M19" s="3">
        <f>IF(LEN(VLOOKUP($B19,CPI!$H:$X,COLUMN()-1,FALSE ))=0,"", VLOOKUP($B19,CPI!$H:$X,COLUMN()-1,FALSE ))</f>
        <v>82.090786822834801</v>
      </c>
      <c r="N19" s="3">
        <f>IF(LEN(VLOOKUP($B19,CPI!$H:$X,COLUMN()-1,FALSE ))=0,"", VLOOKUP($B19,CPI!$H:$X,COLUMN()-1,FALSE ))</f>
        <v>83.788616442827703</v>
      </c>
      <c r="O19" s="3">
        <f>IF(LEN(VLOOKUP($B19,CPI!$H:$X,COLUMN()-1,FALSE ))=0,"", VLOOKUP($B19,CPI!$H:$X,COLUMN()-1,FALSE ))</f>
        <v>80.574960687893594</v>
      </c>
      <c r="P19" s="3">
        <f>IF(LEN(VLOOKUP($B19,CPI!$H:$X,COLUMN()-1,FALSE ))=0,"", VLOOKUP($B19,CPI!$H:$X,COLUMN()-1,FALSE ))</f>
        <v>77.550187830078798</v>
      </c>
      <c r="Q19" s="3">
        <f>IF(LEN(VLOOKUP($B19,CPI!$H:$X,COLUMN()-1,FALSE ))=0,"", VLOOKUP($B19,CPI!$H:$X,COLUMN()-1,FALSE ))</f>
        <v>86.687236951575201</v>
      </c>
      <c r="R19" s="3">
        <f>IF(LEN(VLOOKUP($B19,CPI!$H:$X,COLUMN()-1,FALSE ))=0,"", VLOOKUP($B19,CPI!$H:$X,COLUMN()-1,FALSE ))</f>
        <v>81.602828658112202</v>
      </c>
      <c r="S19" s="6">
        <f t="shared" si="0"/>
        <v>2001</v>
      </c>
      <c r="T19">
        <f t="shared" si="1"/>
        <v>1</v>
      </c>
    </row>
    <row r="20" spans="2:20" x14ac:dyDescent="0.25">
      <c r="B20" s="5">
        <v>36950</v>
      </c>
      <c r="C20" s="3">
        <f>IF(LEN(VLOOKUP($B20,CPI!$H:$X,COLUMN()-1,FALSE ))=0,"", VLOOKUP($B20,CPI!$H:$X,COLUMN()-1,FALSE ))</f>
        <v>84.143452932505099</v>
      </c>
      <c r="D20" s="3">
        <f>IF(LEN(VLOOKUP($B20,CPI!$H:$X,COLUMN()-1,FALSE ))=0,"", VLOOKUP($B20,CPI!$H:$X,COLUMN()-1,FALSE ))</f>
        <v>82.319945463970399</v>
      </c>
      <c r="E20" s="3">
        <f>IF(LEN(VLOOKUP($B20,CPI!$H:$X,COLUMN()-1,FALSE ))=0,"", VLOOKUP($B20,CPI!$H:$X,COLUMN()-1,FALSE ))</f>
        <v>82.798087380265301</v>
      </c>
      <c r="F20" s="3">
        <f>IF(LEN(VLOOKUP($B20,CPI!$H:$X,COLUMN()-1,FALSE ))=0,"", VLOOKUP($B20,CPI!$H:$X,COLUMN()-1,FALSE ))</f>
        <v>82.660410166062206</v>
      </c>
      <c r="G20" s="3">
        <f>IF(LEN(VLOOKUP($B20,CPI!$H:$X,COLUMN()-1,FALSE ))=0,"", VLOOKUP($B20,CPI!$H:$X,COLUMN()-1,FALSE ))</f>
        <v>71.94</v>
      </c>
      <c r="H20" s="3">
        <f>IF(LEN(VLOOKUP($B20,CPI!$H:$X,COLUMN()-1,FALSE ))=0,"", VLOOKUP($B20,CPI!$H:$X,COLUMN()-1,FALSE ))</f>
        <v>87.089804191988407</v>
      </c>
      <c r="I20" s="3">
        <f>IF(LEN(VLOOKUP($B20,CPI!$H:$X,COLUMN()-1,FALSE ))=0,"", VLOOKUP($B20,CPI!$H:$X,COLUMN()-1,FALSE ))</f>
        <v>84.995556650506401</v>
      </c>
      <c r="J20" s="3">
        <f>IF(LEN(VLOOKUP($B20,CPI!$H:$X,COLUMN()-1,FALSE ))=0,"", VLOOKUP($B20,CPI!$H:$X,COLUMN()-1,FALSE ))</f>
        <v>86.755009374001901</v>
      </c>
      <c r="K20" s="3">
        <f>IF(LEN(VLOOKUP($B20,CPI!$H:$X,COLUMN()-1,FALSE ))=0,"", VLOOKUP($B20,CPI!$H:$X,COLUMN()-1,FALSE ))</f>
        <v>73.697602561986102</v>
      </c>
      <c r="L20" s="3">
        <f>IF(LEN(VLOOKUP($B20,CPI!$H:$X,COLUMN()-1,FALSE ))=0,"", VLOOKUP($B20,CPI!$H:$X,COLUMN()-1,FALSE ))</f>
        <v>80.6210058930278</v>
      </c>
      <c r="M20" s="3">
        <f>IF(LEN(VLOOKUP($B20,CPI!$H:$X,COLUMN()-1,FALSE ))=0,"", VLOOKUP($B20,CPI!$H:$X,COLUMN()-1,FALSE ))</f>
        <v>82.341619265971204</v>
      </c>
      <c r="N20" s="3">
        <f>IF(LEN(VLOOKUP($B20,CPI!$H:$X,COLUMN()-1,FALSE ))=0,"", VLOOKUP($B20,CPI!$H:$X,COLUMN()-1,FALSE ))</f>
        <v>84.190600449742107</v>
      </c>
      <c r="O20" s="3">
        <f>IF(LEN(VLOOKUP($B20,CPI!$H:$X,COLUMN()-1,FALSE ))=0,"", VLOOKUP($B20,CPI!$H:$X,COLUMN()-1,FALSE ))</f>
        <v>80.927621932626707</v>
      </c>
      <c r="P20" s="3">
        <f>IF(LEN(VLOOKUP($B20,CPI!$H:$X,COLUMN()-1,FALSE ))=0,"", VLOOKUP($B20,CPI!$H:$X,COLUMN()-1,FALSE ))</f>
        <v>77.866113961430798</v>
      </c>
      <c r="Q20" s="3">
        <f>IF(LEN(VLOOKUP($B20,CPI!$H:$X,COLUMN()-1,FALSE ))=0,"", VLOOKUP($B20,CPI!$H:$X,COLUMN()-1,FALSE ))</f>
        <v>86.758870783201004</v>
      </c>
      <c r="R20" s="3">
        <f>IF(LEN(VLOOKUP($B20,CPI!$H:$X,COLUMN()-1,FALSE ))=0,"", VLOOKUP($B20,CPI!$H:$X,COLUMN()-1,FALSE ))</f>
        <v>81.704050933623407</v>
      </c>
      <c r="S20" s="6">
        <f t="shared" si="0"/>
        <v>2001</v>
      </c>
      <c r="T20">
        <f t="shared" si="1"/>
        <v>2</v>
      </c>
    </row>
    <row r="21" spans="2:20" x14ac:dyDescent="0.25">
      <c r="B21" s="5">
        <v>36981</v>
      </c>
      <c r="C21" s="3">
        <f>IF(LEN(VLOOKUP($B21,CPI!$H:$X,COLUMN()-1,FALSE ))=0,"", VLOOKUP($B21,CPI!$H:$X,COLUMN()-1,FALSE ))</f>
        <v>84.272347134939295</v>
      </c>
      <c r="D21" s="3">
        <f>IF(LEN(VLOOKUP($B21,CPI!$H:$X,COLUMN()-1,FALSE ))=0,"", VLOOKUP($B21,CPI!$H:$X,COLUMN()-1,FALSE ))</f>
        <v>82.433644332075204</v>
      </c>
      <c r="E21" s="3">
        <f>IF(LEN(VLOOKUP($B21,CPI!$H:$X,COLUMN()-1,FALSE ))=0,"", VLOOKUP($B21,CPI!$H:$X,COLUMN()-1,FALSE ))</f>
        <v>82.899882227527399</v>
      </c>
      <c r="F21" s="3">
        <f>IF(LEN(VLOOKUP($B21,CPI!$H:$X,COLUMN()-1,FALSE ))=0,"", VLOOKUP($B21,CPI!$H:$X,COLUMN()-1,FALSE ))</f>
        <v>82.861341506654298</v>
      </c>
      <c r="G21" s="3">
        <f>IF(LEN(VLOOKUP($B21,CPI!$H:$X,COLUMN()-1,FALSE ))=0,"", VLOOKUP($B21,CPI!$H:$X,COLUMN()-1,FALSE ))</f>
        <v>71.87</v>
      </c>
      <c r="H21" s="3">
        <f>IF(LEN(VLOOKUP($B21,CPI!$H:$X,COLUMN()-1,FALSE ))=0,"", VLOOKUP($B21,CPI!$H:$X,COLUMN()-1,FALSE ))</f>
        <v>87.253389640407903</v>
      </c>
      <c r="I21" s="3">
        <f>IF(LEN(VLOOKUP($B21,CPI!$H:$X,COLUMN()-1,FALSE ))=0,"", VLOOKUP($B21,CPI!$H:$X,COLUMN()-1,FALSE ))</f>
        <v>85.101141192929305</v>
      </c>
      <c r="J21" s="3">
        <f>IF(LEN(VLOOKUP($B21,CPI!$H:$X,COLUMN()-1,FALSE ))=0,"", VLOOKUP($B21,CPI!$H:$X,COLUMN()-1,FALSE ))</f>
        <v>86.788708949260993</v>
      </c>
      <c r="K21" s="3">
        <f>IF(LEN(VLOOKUP($B21,CPI!$H:$X,COLUMN()-1,FALSE ))=0,"", VLOOKUP($B21,CPI!$H:$X,COLUMN()-1,FALSE ))</f>
        <v>73.651098077192898</v>
      </c>
      <c r="L21" s="3">
        <f>IF(LEN(VLOOKUP($B21,CPI!$H:$X,COLUMN()-1,FALSE ))=0,"", VLOOKUP($B21,CPI!$H:$X,COLUMN()-1,FALSE ))</f>
        <v>81.032961605236494</v>
      </c>
      <c r="M21" s="3">
        <f>IF(LEN(VLOOKUP($B21,CPI!$H:$X,COLUMN()-1,FALSE ))=0,"", VLOOKUP($B21,CPI!$H:$X,COLUMN()-1,FALSE ))</f>
        <v>82.340239803271103</v>
      </c>
      <c r="N21" s="3">
        <f>IF(LEN(VLOOKUP($B21,CPI!$H:$X,COLUMN()-1,FALSE ))=0,"", VLOOKUP($B21,CPI!$H:$X,COLUMN()-1,FALSE ))</f>
        <v>84.412827562322704</v>
      </c>
      <c r="O21" s="3">
        <f>IF(LEN(VLOOKUP($B21,CPI!$H:$X,COLUMN()-1,FALSE ))=0,"", VLOOKUP($B21,CPI!$H:$X,COLUMN()-1,FALSE ))</f>
        <v>81.250485549116803</v>
      </c>
      <c r="P21" s="3">
        <f>IF(LEN(VLOOKUP($B21,CPI!$H:$X,COLUMN()-1,FALSE ))=0,"", VLOOKUP($B21,CPI!$H:$X,COLUMN()-1,FALSE ))</f>
        <v>77.954679220140093</v>
      </c>
      <c r="Q21" s="3">
        <f>IF(LEN(VLOOKUP($B21,CPI!$H:$X,COLUMN()-1,FALSE ))=0,"", VLOOKUP($B21,CPI!$H:$X,COLUMN()-1,FALSE ))</f>
        <v>87.013395772553395</v>
      </c>
      <c r="R21" s="3">
        <f>IF(LEN(VLOOKUP($B21,CPI!$H:$X,COLUMN()-1,FALSE ))=0,"", VLOOKUP($B21,CPI!$H:$X,COLUMN()-1,FALSE ))</f>
        <v>81.753245645202895</v>
      </c>
      <c r="S21" s="6">
        <f t="shared" si="0"/>
        <v>2001</v>
      </c>
      <c r="T21">
        <f t="shared" si="1"/>
        <v>3</v>
      </c>
    </row>
    <row r="22" spans="2:20" x14ac:dyDescent="0.25">
      <c r="B22" s="5">
        <v>37011</v>
      </c>
      <c r="C22" s="3">
        <f>IF(LEN(VLOOKUP($B22,CPI!$H:$X,COLUMN()-1,FALSE ))=0,"", VLOOKUP($B22,CPI!$H:$X,COLUMN()-1,FALSE ))</f>
        <v>84.695107814470305</v>
      </c>
      <c r="D22" s="3">
        <f>IF(LEN(VLOOKUP($B22,CPI!$H:$X,COLUMN()-1,FALSE ))=0,"", VLOOKUP($B22,CPI!$H:$X,COLUMN()-1,FALSE ))</f>
        <v>83.081435175204703</v>
      </c>
      <c r="E22" s="3">
        <f>IF(LEN(VLOOKUP($B22,CPI!$H:$X,COLUMN()-1,FALSE ))=0,"", VLOOKUP($B22,CPI!$H:$X,COLUMN()-1,FALSE ))</f>
        <v>83.209532355575604</v>
      </c>
      <c r="F22" s="3">
        <f>IF(LEN(VLOOKUP($B22,CPI!$H:$X,COLUMN()-1,FALSE ))=0,"", VLOOKUP($B22,CPI!$H:$X,COLUMN()-1,FALSE ))</f>
        <v>83.234322426273295</v>
      </c>
      <c r="G22" s="3">
        <f>IF(LEN(VLOOKUP($B22,CPI!$H:$X,COLUMN()-1,FALSE ))=0,"", VLOOKUP($B22,CPI!$H:$X,COLUMN()-1,FALSE ))</f>
        <v>72.55</v>
      </c>
      <c r="H22" s="3">
        <f>IF(LEN(VLOOKUP($B22,CPI!$H:$X,COLUMN()-1,FALSE ))=0,"", VLOOKUP($B22,CPI!$H:$X,COLUMN()-1,FALSE ))</f>
        <v>87.480805503588101</v>
      </c>
      <c r="I22" s="3">
        <f>IF(LEN(VLOOKUP($B22,CPI!$H:$X,COLUMN()-1,FALSE ))=0,"", VLOOKUP($B22,CPI!$H:$X,COLUMN()-1,FALSE ))</f>
        <v>85.417894820198299</v>
      </c>
      <c r="J22" s="3">
        <f>IF(LEN(VLOOKUP($B22,CPI!$H:$X,COLUMN()-1,FALSE ))=0,"", VLOOKUP($B22,CPI!$H:$X,COLUMN()-1,FALSE ))</f>
        <v>87.198149687976994</v>
      </c>
      <c r="K22" s="3">
        <f>IF(LEN(VLOOKUP($B22,CPI!$H:$X,COLUMN()-1,FALSE ))=0,"", VLOOKUP($B22,CPI!$H:$X,COLUMN()-1,FALSE ))</f>
        <v>74.045413073285204</v>
      </c>
      <c r="L22" s="3">
        <f>IF(LEN(VLOOKUP($B22,CPI!$H:$X,COLUMN()-1,FALSE ))=0,"", VLOOKUP($B22,CPI!$H:$X,COLUMN()-1,FALSE ))</f>
        <v>81.4339389580106</v>
      </c>
      <c r="M22" s="3">
        <f>IF(LEN(VLOOKUP($B22,CPI!$H:$X,COLUMN()-1,FALSE ))=0,"", VLOOKUP($B22,CPI!$H:$X,COLUMN()-1,FALSE ))</f>
        <v>82.637260054444297</v>
      </c>
      <c r="N22" s="3">
        <f>IF(LEN(VLOOKUP($B22,CPI!$H:$X,COLUMN()-1,FALSE ))=0,"", VLOOKUP($B22,CPI!$H:$X,COLUMN()-1,FALSE ))</f>
        <v>84.824145411339799</v>
      </c>
      <c r="O22" s="3">
        <f>IF(LEN(VLOOKUP($B22,CPI!$H:$X,COLUMN()-1,FALSE ))=0,"", VLOOKUP($B22,CPI!$H:$X,COLUMN()-1,FALSE ))</f>
        <v>81.286723415004204</v>
      </c>
      <c r="P22" s="3">
        <f>IF(LEN(VLOOKUP($B22,CPI!$H:$X,COLUMN()-1,FALSE ))=0,"", VLOOKUP($B22,CPI!$H:$X,COLUMN()-1,FALSE ))</f>
        <v>78.017129749438794</v>
      </c>
      <c r="Q22" s="3">
        <f>IF(LEN(VLOOKUP($B22,CPI!$H:$X,COLUMN()-1,FALSE ))=0,"", VLOOKUP($B22,CPI!$H:$X,COLUMN()-1,FALSE ))</f>
        <v>87.681784080624794</v>
      </c>
      <c r="R22" s="3">
        <f>IF(LEN(VLOOKUP($B22,CPI!$H:$X,COLUMN()-1,FALSE ))=0,"", VLOOKUP($B22,CPI!$H:$X,COLUMN()-1,FALSE ))</f>
        <v>81.973969716638805</v>
      </c>
      <c r="S22" s="6">
        <f t="shared" si="0"/>
        <v>2001</v>
      </c>
      <c r="T22">
        <f t="shared" si="1"/>
        <v>4</v>
      </c>
    </row>
    <row r="23" spans="2:20" x14ac:dyDescent="0.25">
      <c r="B23" s="5">
        <v>37042</v>
      </c>
      <c r="C23" s="3">
        <f>IF(LEN(VLOOKUP($B23,CPI!$H:$X,COLUMN()-1,FALSE ))=0,"", VLOOKUP($B23,CPI!$H:$X,COLUMN()-1,FALSE ))</f>
        <v>84.853333464327207</v>
      </c>
      <c r="D23" s="3">
        <f>IF(LEN(VLOOKUP($B23,CPI!$H:$X,COLUMN()-1,FALSE ))=0,"", VLOOKUP($B23,CPI!$H:$X,COLUMN()-1,FALSE ))</f>
        <v>83.572484525144404</v>
      </c>
      <c r="E23" s="3">
        <f>IF(LEN(VLOOKUP($B23,CPI!$H:$X,COLUMN()-1,FALSE ))=0,"", VLOOKUP($B23,CPI!$H:$X,COLUMN()-1,FALSE ))</f>
        <v>83.6215700995117</v>
      </c>
      <c r="F23" s="3">
        <f>IF(LEN(VLOOKUP($B23,CPI!$H:$X,COLUMN()-1,FALSE ))=0,"", VLOOKUP($B23,CPI!$H:$X,COLUMN()-1,FALSE ))</f>
        <v>83.631225234688202</v>
      </c>
      <c r="G23" s="3">
        <f>IF(LEN(VLOOKUP($B23,CPI!$H:$X,COLUMN()-1,FALSE ))=0,"", VLOOKUP($B23,CPI!$H:$X,COLUMN()-1,FALSE ))</f>
        <v>73.41</v>
      </c>
      <c r="H23" s="3">
        <f>IF(LEN(VLOOKUP($B23,CPI!$H:$X,COLUMN()-1,FALSE ))=0,"", VLOOKUP($B23,CPI!$H:$X,COLUMN()-1,FALSE ))</f>
        <v>88.006216804462994</v>
      </c>
      <c r="I23" s="3">
        <f>IF(LEN(VLOOKUP($B23,CPI!$H:$X,COLUMN()-1,FALSE ))=0,"", VLOOKUP($B23,CPI!$H:$X,COLUMN()-1,FALSE ))</f>
        <v>85.840232989890296</v>
      </c>
      <c r="J23" s="3">
        <f>IF(LEN(VLOOKUP($B23,CPI!$H:$X,COLUMN()-1,FALSE ))=0,"", VLOOKUP($B23,CPI!$H:$X,COLUMN()-1,FALSE ))</f>
        <v>87.571320125407794</v>
      </c>
      <c r="K23" s="3">
        <f>IF(LEN(VLOOKUP($B23,CPI!$H:$X,COLUMN()-1,FALSE ))=0,"", VLOOKUP($B23,CPI!$H:$X,COLUMN()-1,FALSE ))</f>
        <v>74.396734605235395</v>
      </c>
      <c r="L23" s="3">
        <f>IF(LEN(VLOOKUP($B23,CPI!$H:$X,COLUMN()-1,FALSE ))=0,"", VLOOKUP($B23,CPI!$H:$X,COLUMN()-1,FALSE ))</f>
        <v>81.807128738068101</v>
      </c>
      <c r="M23" s="3">
        <f>IF(LEN(VLOOKUP($B23,CPI!$H:$X,COLUMN()-1,FALSE ))=0,"", VLOOKUP($B23,CPI!$H:$X,COLUMN()-1,FALSE ))</f>
        <v>82.806363968985096</v>
      </c>
      <c r="N23" s="3">
        <f>IF(LEN(VLOOKUP($B23,CPI!$H:$X,COLUMN()-1,FALSE ))=0,"", VLOOKUP($B23,CPI!$H:$X,COLUMN()-1,FALSE ))</f>
        <v>85.192198040626295</v>
      </c>
      <c r="O23" s="3">
        <f>IF(LEN(VLOOKUP($B23,CPI!$H:$X,COLUMN()-1,FALSE ))=0,"", VLOOKUP($B23,CPI!$H:$X,COLUMN()-1,FALSE ))</f>
        <v>81.7384553834098</v>
      </c>
      <c r="P23" s="3">
        <f>IF(LEN(VLOOKUP($B23,CPI!$H:$X,COLUMN()-1,FALSE ))=0,"", VLOOKUP($B23,CPI!$H:$X,COLUMN()-1,FALSE ))</f>
        <v>78.392705127477797</v>
      </c>
      <c r="Q23" s="3">
        <f>IF(LEN(VLOOKUP($B23,CPI!$H:$X,COLUMN()-1,FALSE ))=0,"", VLOOKUP($B23,CPI!$H:$X,COLUMN()-1,FALSE ))</f>
        <v>88.131634292691203</v>
      </c>
      <c r="R23" s="3">
        <f>IF(LEN(VLOOKUP($B23,CPI!$H:$X,COLUMN()-1,FALSE ))=0,"", VLOOKUP($B23,CPI!$H:$X,COLUMN()-1,FALSE ))</f>
        <v>82.419266439165398</v>
      </c>
      <c r="S23" s="6">
        <f t="shared" si="0"/>
        <v>2001</v>
      </c>
      <c r="T23">
        <f t="shared" si="1"/>
        <v>5</v>
      </c>
    </row>
    <row r="24" spans="2:20" x14ac:dyDescent="0.25">
      <c r="B24" s="5">
        <v>37072</v>
      </c>
      <c r="C24" s="3">
        <f>IF(LEN(VLOOKUP($B24,CPI!$H:$X,COLUMN()-1,FALSE ))=0,"", VLOOKUP($B24,CPI!$H:$X,COLUMN()-1,FALSE ))</f>
        <v>84.9665250564899</v>
      </c>
      <c r="D24" s="3">
        <f>IF(LEN(VLOOKUP($B24,CPI!$H:$X,COLUMN()-1,FALSE ))=0,"", VLOOKUP($B24,CPI!$H:$X,COLUMN()-1,FALSE ))</f>
        <v>83.797177986899797</v>
      </c>
      <c r="E24" s="3">
        <f>IF(LEN(VLOOKUP($B24,CPI!$H:$X,COLUMN()-1,FALSE ))=0,"", VLOOKUP($B24,CPI!$H:$X,COLUMN()-1,FALSE ))</f>
        <v>83.608571875215702</v>
      </c>
      <c r="F24" s="3">
        <f>IF(LEN(VLOOKUP($B24,CPI!$H:$X,COLUMN()-1,FALSE ))=0,"", VLOOKUP($B24,CPI!$H:$X,COLUMN()-1,FALSE ))</f>
        <v>83.802109074427705</v>
      </c>
      <c r="G24" s="3">
        <f>IF(LEN(VLOOKUP($B24,CPI!$H:$X,COLUMN()-1,FALSE ))=0,"", VLOOKUP($B24,CPI!$H:$X,COLUMN()-1,FALSE ))</f>
        <v>73.319999999999993</v>
      </c>
      <c r="H24" s="3">
        <f>IF(LEN(VLOOKUP($B24,CPI!$H:$X,COLUMN()-1,FALSE ))=0,"", VLOOKUP($B24,CPI!$H:$X,COLUMN()-1,FALSE ))</f>
        <v>88.217799939723207</v>
      </c>
      <c r="I24" s="3">
        <f>IF(LEN(VLOOKUP($B24,CPI!$H:$X,COLUMN()-1,FALSE ))=0,"", VLOOKUP($B24,CPI!$H:$X,COLUMN()-1,FALSE ))</f>
        <v>85.945817532313299</v>
      </c>
      <c r="J24" s="3">
        <f>IF(LEN(VLOOKUP($B24,CPI!$H:$X,COLUMN()-1,FALSE ))=0,"", VLOOKUP($B24,CPI!$H:$X,COLUMN()-1,FALSE ))</f>
        <v>87.587263357591297</v>
      </c>
      <c r="K24" s="3">
        <f>IF(LEN(VLOOKUP($B24,CPI!$H:$X,COLUMN()-1,FALSE ))=0,"", VLOOKUP($B24,CPI!$H:$X,COLUMN()-1,FALSE ))</f>
        <v>74.642610305575801</v>
      </c>
      <c r="L24" s="3">
        <f>IF(LEN(VLOOKUP($B24,CPI!$H:$X,COLUMN()-1,FALSE ))=0,"", VLOOKUP($B24,CPI!$H:$X,COLUMN()-1,FALSE ))</f>
        <v>82.212623943343104</v>
      </c>
      <c r="M24" s="3">
        <f>IF(LEN(VLOOKUP($B24,CPI!$H:$X,COLUMN()-1,FALSE ))=0,"", VLOOKUP($B24,CPI!$H:$X,COLUMN()-1,FALSE ))</f>
        <v>83.063574868516696</v>
      </c>
      <c r="N24" s="3">
        <f>IF(LEN(VLOOKUP($B24,CPI!$H:$X,COLUMN()-1,FALSE ))=0,"", VLOOKUP($B24,CPI!$H:$X,COLUMN()-1,FALSE ))</f>
        <v>85.338053203586</v>
      </c>
      <c r="O24" s="3">
        <f>IF(LEN(VLOOKUP($B24,CPI!$H:$X,COLUMN()-1,FALSE ))=0,"", VLOOKUP($B24,CPI!$H:$X,COLUMN()-1,FALSE ))</f>
        <v>81.966584699962795</v>
      </c>
      <c r="P24" s="3">
        <f>IF(LEN(VLOOKUP($B24,CPI!$H:$X,COLUMN()-1,FALSE ))=0,"", VLOOKUP($B24,CPI!$H:$X,COLUMN()-1,FALSE ))</f>
        <v>78.750830196759907</v>
      </c>
      <c r="Q24" s="3">
        <f>IF(LEN(VLOOKUP($B24,CPI!$H:$X,COLUMN()-1,FALSE ))=0,"", VLOOKUP($B24,CPI!$H:$X,COLUMN()-1,FALSE ))</f>
        <v>88.203425431067799</v>
      </c>
      <c r="R24" s="3">
        <f>IF(LEN(VLOOKUP($B24,CPI!$H:$X,COLUMN()-1,FALSE ))=0,"", VLOOKUP($B24,CPI!$H:$X,COLUMN()-1,FALSE ))</f>
        <v>82.652039653757001</v>
      </c>
      <c r="S24" s="6">
        <f t="shared" si="0"/>
        <v>2001</v>
      </c>
      <c r="T24">
        <f t="shared" si="1"/>
        <v>6</v>
      </c>
    </row>
    <row r="25" spans="2:20" x14ac:dyDescent="0.25">
      <c r="B25" s="5">
        <v>37103</v>
      </c>
      <c r="C25" s="3">
        <f>IF(LEN(VLOOKUP($B25,CPI!$H:$X,COLUMN()-1,FALSE ))=0,"", VLOOKUP($B25,CPI!$H:$X,COLUMN()-1,FALSE ))</f>
        <v>85.176719055334004</v>
      </c>
      <c r="D25" s="3">
        <f>IF(LEN(VLOOKUP($B25,CPI!$H:$X,COLUMN()-1,FALSE ))=0,"", VLOOKUP($B25,CPI!$H:$X,COLUMN()-1,FALSE ))</f>
        <v>83.730314728482298</v>
      </c>
      <c r="E25" s="3">
        <f>IF(LEN(VLOOKUP($B25,CPI!$H:$X,COLUMN()-1,FALSE ))=0,"", VLOOKUP($B25,CPI!$H:$X,COLUMN()-1,FALSE ))</f>
        <v>83.854263565440903</v>
      </c>
      <c r="F25" s="3">
        <f>IF(LEN(VLOOKUP($B25,CPI!$H:$X,COLUMN()-1,FALSE ))=0,"", VLOOKUP($B25,CPI!$H:$X,COLUMN()-1,FALSE ))</f>
        <v>83.7854073882406</v>
      </c>
      <c r="G25" s="3">
        <f>IF(LEN(VLOOKUP($B25,CPI!$H:$X,COLUMN()-1,FALSE ))=0,"", VLOOKUP($B25,CPI!$H:$X,COLUMN()-1,FALSE ))</f>
        <v>72.97</v>
      </c>
      <c r="H25" s="3">
        <f>IF(LEN(VLOOKUP($B25,CPI!$H:$X,COLUMN()-1,FALSE ))=0,"", VLOOKUP($B25,CPI!$H:$X,COLUMN()-1,FALSE ))</f>
        <v>88.124017193976798</v>
      </c>
      <c r="I25" s="3">
        <f>IF(LEN(VLOOKUP($B25,CPI!$H:$X,COLUMN()-1,FALSE ))=0,"", VLOOKUP($B25,CPI!$H:$X,COLUMN()-1,FALSE ))</f>
        <v>86.051402074736302</v>
      </c>
      <c r="J25" s="3">
        <f>IF(LEN(VLOOKUP($B25,CPI!$H:$X,COLUMN()-1,FALSE ))=0,"", VLOOKUP($B25,CPI!$H:$X,COLUMN()-1,FALSE ))</f>
        <v>87.547182275220806</v>
      </c>
      <c r="K25" s="3">
        <f>IF(LEN(VLOOKUP($B25,CPI!$H:$X,COLUMN()-1,FALSE ))=0,"", VLOOKUP($B25,CPI!$H:$X,COLUMN()-1,FALSE ))</f>
        <v>74.896937375628099</v>
      </c>
      <c r="L25" s="3">
        <f>IF(LEN(VLOOKUP($B25,CPI!$H:$X,COLUMN()-1,FALSE ))=0,"", VLOOKUP($B25,CPI!$H:$X,COLUMN()-1,FALSE ))</f>
        <v>82.5430114621104</v>
      </c>
      <c r="M25" s="3">
        <f>IF(LEN(VLOOKUP($B25,CPI!$H:$X,COLUMN()-1,FALSE ))=0,"", VLOOKUP($B25,CPI!$H:$X,COLUMN()-1,FALSE ))</f>
        <v>83.168169180008107</v>
      </c>
      <c r="N25" s="3">
        <f>IF(LEN(VLOOKUP($B25,CPI!$H:$X,COLUMN()-1,FALSE ))=0,"", VLOOKUP($B25,CPI!$H:$X,COLUMN()-1,FALSE ))</f>
        <v>85.497917855622504</v>
      </c>
      <c r="O25" s="3">
        <f>IF(LEN(VLOOKUP($B25,CPI!$H:$X,COLUMN()-1,FALSE ))=0,"", VLOOKUP($B25,CPI!$H:$X,COLUMN()-1,FALSE ))</f>
        <v>82.227188982868796</v>
      </c>
      <c r="P25" s="3">
        <f>IF(LEN(VLOOKUP($B25,CPI!$H:$X,COLUMN()-1,FALSE ))=0,"", VLOOKUP($B25,CPI!$H:$X,COLUMN()-1,FALSE ))</f>
        <v>79.1527697980884</v>
      </c>
      <c r="Q25" s="3">
        <f>IF(LEN(VLOOKUP($B25,CPI!$H:$X,COLUMN()-1,FALSE ))=0,"", VLOOKUP($B25,CPI!$H:$X,COLUMN()-1,FALSE ))</f>
        <v>88.227498050567903</v>
      </c>
      <c r="R25" s="3">
        <f>IF(LEN(VLOOKUP($B25,CPI!$H:$X,COLUMN()-1,FALSE ))=0,"", VLOOKUP($B25,CPI!$H:$X,COLUMN()-1,FALSE ))</f>
        <v>82.469062357730706</v>
      </c>
      <c r="S25" s="6">
        <f t="shared" si="0"/>
        <v>2001</v>
      </c>
      <c r="T25">
        <f t="shared" si="1"/>
        <v>7</v>
      </c>
    </row>
    <row r="26" spans="2:20" x14ac:dyDescent="0.25">
      <c r="B26" s="5">
        <v>37134</v>
      </c>
      <c r="C26" s="3">
        <f>IF(LEN(VLOOKUP($B26,CPI!$H:$X,COLUMN()-1,FALSE ))=0,"", VLOOKUP($B26,CPI!$H:$X,COLUMN()-1,FALSE ))</f>
        <v>85.077779240605906</v>
      </c>
      <c r="D26" s="3">
        <f>IF(LEN(VLOOKUP($B26,CPI!$H:$X,COLUMN()-1,FALSE ))=0,"", VLOOKUP($B26,CPI!$H:$X,COLUMN()-1,FALSE ))</f>
        <v>83.841666737877304</v>
      </c>
      <c r="E26" s="3">
        <f>IF(LEN(VLOOKUP($B26,CPI!$H:$X,COLUMN()-1,FALSE ))=0,"", VLOOKUP($B26,CPI!$H:$X,COLUMN()-1,FALSE ))</f>
        <v>83.9269824465444</v>
      </c>
      <c r="F26" s="3">
        <f>IF(LEN(VLOOKUP($B26,CPI!$H:$X,COLUMN()-1,FALSE ))=0,"", VLOOKUP($B26,CPI!$H:$X,COLUMN()-1,FALSE ))</f>
        <v>83.7978068974503</v>
      </c>
      <c r="G26" s="3">
        <f>IF(LEN(VLOOKUP($B26,CPI!$H:$X,COLUMN()-1,FALSE ))=0,"", VLOOKUP($B26,CPI!$H:$X,COLUMN()-1,FALSE ))</f>
        <v>72.77</v>
      </c>
      <c r="H26" s="3">
        <f>IF(LEN(VLOOKUP($B26,CPI!$H:$X,COLUMN()-1,FALSE ))=0,"", VLOOKUP($B26,CPI!$H:$X,COLUMN()-1,FALSE ))</f>
        <v>88.294743527989993</v>
      </c>
      <c r="I26" s="3">
        <f>IF(LEN(VLOOKUP($B26,CPI!$H:$X,COLUMN()-1,FALSE ))=0,"", VLOOKUP($B26,CPI!$H:$X,COLUMN()-1,FALSE ))</f>
        <v>86.051402074736302</v>
      </c>
      <c r="J26" s="3">
        <f>IF(LEN(VLOOKUP($B26,CPI!$H:$X,COLUMN()-1,FALSE ))=0,"", VLOOKUP($B26,CPI!$H:$X,COLUMN()-1,FALSE ))</f>
        <v>87.573482575980705</v>
      </c>
      <c r="K26" s="3">
        <f>IF(LEN(VLOOKUP($B26,CPI!$H:$X,COLUMN()-1,FALSE ))=0,"", VLOOKUP($B26,CPI!$H:$X,COLUMN()-1,FALSE ))</f>
        <v>75.077111814170806</v>
      </c>
      <c r="L26" s="3">
        <f>IF(LEN(VLOOKUP($B26,CPI!$H:$X,COLUMN()-1,FALSE ))=0,"", VLOOKUP($B26,CPI!$H:$X,COLUMN()-1,FALSE ))</f>
        <v>82.672420255651701</v>
      </c>
      <c r="M26" s="3">
        <f>IF(LEN(VLOOKUP($B26,CPI!$H:$X,COLUMN()-1,FALSE ))=0,"", VLOOKUP($B26,CPI!$H:$X,COLUMN()-1,FALSE ))</f>
        <v>83.235183728741106</v>
      </c>
      <c r="N26" s="3">
        <f>IF(LEN(VLOOKUP($B26,CPI!$H:$X,COLUMN()-1,FALSE ))=0,"", VLOOKUP($B26,CPI!$H:$X,COLUMN()-1,FALSE ))</f>
        <v>85.657450869991493</v>
      </c>
      <c r="O26" s="3">
        <f>IF(LEN(VLOOKUP($B26,CPI!$H:$X,COLUMN()-1,FALSE ))=0,"", VLOOKUP($B26,CPI!$H:$X,COLUMN()-1,FALSE ))</f>
        <v>82.317374356012905</v>
      </c>
      <c r="P26" s="3">
        <f>IF(LEN(VLOOKUP($B26,CPI!$H:$X,COLUMN()-1,FALSE ))=0,"", VLOOKUP($B26,CPI!$H:$X,COLUMN()-1,FALSE ))</f>
        <v>79.250656094074301</v>
      </c>
      <c r="Q26" s="3">
        <f>IF(LEN(VLOOKUP($B26,CPI!$H:$X,COLUMN()-1,FALSE ))=0,"", VLOOKUP($B26,CPI!$H:$X,COLUMN()-1,FALSE ))</f>
        <v>88.516579773633396</v>
      </c>
      <c r="R26" s="3">
        <f>IF(LEN(VLOOKUP($B26,CPI!$H:$X,COLUMN()-1,FALSE ))=0,"", VLOOKUP($B26,CPI!$H:$X,COLUMN()-1,FALSE ))</f>
        <v>82.651558585928299</v>
      </c>
      <c r="S26" s="6">
        <f t="shared" si="0"/>
        <v>2001</v>
      </c>
      <c r="T26">
        <f t="shared" si="1"/>
        <v>8</v>
      </c>
    </row>
    <row r="27" spans="2:20" x14ac:dyDescent="0.25">
      <c r="B27" s="5">
        <v>37164</v>
      </c>
      <c r="C27" s="3">
        <f>IF(LEN(VLOOKUP($B27,CPI!$H:$X,COLUMN()-1,FALSE ))=0,"", VLOOKUP($B27,CPI!$H:$X,COLUMN()-1,FALSE ))</f>
        <v>85.330711980371206</v>
      </c>
      <c r="D27" s="3">
        <f>IF(LEN(VLOOKUP($B27,CPI!$H:$X,COLUMN()-1,FALSE ))=0,"", VLOOKUP($B27,CPI!$H:$X,COLUMN()-1,FALSE ))</f>
        <v>83.925970920538404</v>
      </c>
      <c r="E27" s="3">
        <f>IF(LEN(VLOOKUP($B27,CPI!$H:$X,COLUMN()-1,FALSE ))=0,"", VLOOKUP($B27,CPI!$H:$X,COLUMN()-1,FALSE ))</f>
        <v>83.937962171348204</v>
      </c>
      <c r="F27" s="3">
        <f>IF(LEN(VLOOKUP($B27,CPI!$H:$X,COLUMN()-1,FALSE ))=0,"", VLOOKUP($B27,CPI!$H:$X,COLUMN()-1,FALSE ))</f>
        <v>83.947555171729505</v>
      </c>
      <c r="G27" s="3">
        <f>IF(LEN(VLOOKUP($B27,CPI!$H:$X,COLUMN()-1,FALSE ))=0,"", VLOOKUP($B27,CPI!$H:$X,COLUMN()-1,FALSE ))</f>
        <v>72.73</v>
      </c>
      <c r="H27" s="3">
        <f>IF(LEN(VLOOKUP($B27,CPI!$H:$X,COLUMN()-1,FALSE ))=0,"", VLOOKUP($B27,CPI!$H:$X,COLUMN()-1,FALSE ))</f>
        <v>88.472255851422702</v>
      </c>
      <c r="I27" s="3">
        <f>IF(LEN(VLOOKUP($B27,CPI!$H:$X,COLUMN()-1,FALSE ))=0,"", VLOOKUP($B27,CPI!$H:$X,COLUMN()-1,FALSE ))</f>
        <v>86.156986617159205</v>
      </c>
      <c r="J27" s="3">
        <f>IF(LEN(VLOOKUP($B27,CPI!$H:$X,COLUMN()-1,FALSE ))=0,"", VLOOKUP($B27,CPI!$H:$X,COLUMN()-1,FALSE ))</f>
        <v>87.701867538565196</v>
      </c>
      <c r="K27" s="3">
        <f>IF(LEN(VLOOKUP($B27,CPI!$H:$X,COLUMN()-1,FALSE ))=0,"", VLOOKUP($B27,CPI!$H:$X,COLUMN()-1,FALSE ))</f>
        <v>75.259189295344996</v>
      </c>
      <c r="L27" s="3">
        <f>IF(LEN(VLOOKUP($B27,CPI!$H:$X,COLUMN()-1,FALSE ))=0,"", VLOOKUP($B27,CPI!$H:$X,COLUMN()-1,FALSE ))</f>
        <v>82.994487883364897</v>
      </c>
      <c r="M27" s="3">
        <f>IF(LEN(VLOOKUP($B27,CPI!$H:$X,COLUMN()-1,FALSE ))=0,"", VLOOKUP($B27,CPI!$H:$X,COLUMN()-1,FALSE ))</f>
        <v>83.343403339311195</v>
      </c>
      <c r="N27" s="3">
        <f>IF(LEN(VLOOKUP($B27,CPI!$H:$X,COLUMN()-1,FALSE ))=0,"", VLOOKUP($B27,CPI!$H:$X,COLUMN()-1,FALSE ))</f>
        <v>86.041663605250093</v>
      </c>
      <c r="O27" s="3">
        <f>IF(LEN(VLOOKUP($B27,CPI!$H:$X,COLUMN()-1,FALSE ))=0,"", VLOOKUP($B27,CPI!$H:$X,COLUMN()-1,FALSE ))</f>
        <v>82.506641698957196</v>
      </c>
      <c r="P27" s="3">
        <f>IF(LEN(VLOOKUP($B27,CPI!$H:$X,COLUMN()-1,FALSE ))=0,"", VLOOKUP($B27,CPI!$H:$X,COLUMN()-1,FALSE ))</f>
        <v>79.261285916729904</v>
      </c>
      <c r="Q27" s="3">
        <f>IF(LEN(VLOOKUP($B27,CPI!$H:$X,COLUMN()-1,FALSE ))=0,"", VLOOKUP($B27,CPI!$H:$X,COLUMN()-1,FALSE ))</f>
        <v>88.732869779759298</v>
      </c>
      <c r="R27" s="3">
        <f>IF(LEN(VLOOKUP($B27,CPI!$H:$X,COLUMN()-1,FALSE ))=0,"", VLOOKUP($B27,CPI!$H:$X,COLUMN()-1,FALSE ))</f>
        <v>82.623848329056202</v>
      </c>
      <c r="S27" s="6">
        <f t="shared" si="0"/>
        <v>2001</v>
      </c>
      <c r="T27">
        <f t="shared" si="1"/>
        <v>9</v>
      </c>
    </row>
    <row r="28" spans="2:20" x14ac:dyDescent="0.25">
      <c r="B28" s="5">
        <v>37195</v>
      </c>
      <c r="C28" s="3">
        <f>IF(LEN(VLOOKUP($B28,CPI!$H:$X,COLUMN()-1,FALSE ))=0,"", VLOOKUP($B28,CPI!$H:$X,COLUMN()-1,FALSE ))</f>
        <v>85.435839001510999</v>
      </c>
      <c r="D28" s="3">
        <f>IF(LEN(VLOOKUP($B28,CPI!$H:$X,COLUMN()-1,FALSE ))=0,"", VLOOKUP($B28,CPI!$H:$X,COLUMN()-1,FALSE ))</f>
        <v>84.047361715289895</v>
      </c>
      <c r="E28" s="3">
        <f>IF(LEN(VLOOKUP($B28,CPI!$H:$X,COLUMN()-1,FALSE ))=0,"", VLOOKUP($B28,CPI!$H:$X,COLUMN()-1,FALSE ))</f>
        <v>84.118007651650103</v>
      </c>
      <c r="F28" s="3">
        <f>IF(LEN(VLOOKUP($B28,CPI!$H:$X,COLUMN()-1,FALSE ))=0,"", VLOOKUP($B28,CPI!$H:$X,COLUMN()-1,FALSE ))</f>
        <v>84.082234204536107</v>
      </c>
      <c r="G28" s="3">
        <f>IF(LEN(VLOOKUP($B28,CPI!$H:$X,COLUMN()-1,FALSE ))=0,"", VLOOKUP($B28,CPI!$H:$X,COLUMN()-1,FALSE ))</f>
        <v>72.209999999999994</v>
      </c>
      <c r="H28" s="3">
        <f>IF(LEN(VLOOKUP($B28,CPI!$H:$X,COLUMN()-1,FALSE ))=0,"", VLOOKUP($B28,CPI!$H:$X,COLUMN()-1,FALSE ))</f>
        <v>88.391894770287195</v>
      </c>
      <c r="I28" s="3">
        <f>IF(LEN(VLOOKUP($B28,CPI!$H:$X,COLUMN()-1,FALSE ))=0,"", VLOOKUP($B28,CPI!$H:$X,COLUMN()-1,FALSE ))</f>
        <v>86.262571159582194</v>
      </c>
      <c r="J28" s="3">
        <f>IF(LEN(VLOOKUP($B28,CPI!$H:$X,COLUMN()-1,FALSE ))=0,"", VLOOKUP($B28,CPI!$H:$X,COLUMN()-1,FALSE ))</f>
        <v>87.792387142615496</v>
      </c>
      <c r="K28" s="3">
        <f>IF(LEN(VLOOKUP($B28,CPI!$H:$X,COLUMN()-1,FALSE ))=0,"", VLOOKUP($B28,CPI!$H:$X,COLUMN()-1,FALSE ))</f>
        <v>75.311751213719006</v>
      </c>
      <c r="L28" s="3">
        <f>IF(LEN(VLOOKUP($B28,CPI!$H:$X,COLUMN()-1,FALSE ))=0,"", VLOOKUP($B28,CPI!$H:$X,COLUMN()-1,FALSE ))</f>
        <v>83.340456831065694</v>
      </c>
      <c r="M28" s="3">
        <f>IF(LEN(VLOOKUP($B28,CPI!$H:$X,COLUMN()-1,FALSE ))=0,"", VLOOKUP($B28,CPI!$H:$X,COLUMN()-1,FALSE ))</f>
        <v>83.387533672407798</v>
      </c>
      <c r="N28" s="3">
        <f>IF(LEN(VLOOKUP($B28,CPI!$H:$X,COLUMN()-1,FALSE ))=0,"", VLOOKUP($B28,CPI!$H:$X,COLUMN()-1,FALSE ))</f>
        <v>86.207530669080199</v>
      </c>
      <c r="O28" s="3">
        <f>IF(LEN(VLOOKUP($B28,CPI!$H:$X,COLUMN()-1,FALSE ))=0,"", VLOOKUP($B28,CPI!$H:$X,COLUMN()-1,FALSE ))</f>
        <v>82.670271045884306</v>
      </c>
      <c r="P28" s="3">
        <f>IF(LEN(VLOOKUP($B28,CPI!$H:$X,COLUMN()-1,FALSE ))=0,"", VLOOKUP($B28,CPI!$H:$X,COLUMN()-1,FALSE ))</f>
        <v>79.104503477891996</v>
      </c>
      <c r="Q28" s="3">
        <f>IF(LEN(VLOOKUP($B28,CPI!$H:$X,COLUMN()-1,FALSE ))=0,"", VLOOKUP($B28,CPI!$H:$X,COLUMN()-1,FALSE ))</f>
        <v>88.510999880775003</v>
      </c>
      <c r="R28" s="3">
        <f>IF(LEN(VLOOKUP($B28,CPI!$H:$X,COLUMN()-1,FALSE ))=0,"", VLOOKUP($B28,CPI!$H:$X,COLUMN()-1,FALSE ))</f>
        <v>82.558099859046806</v>
      </c>
      <c r="S28" s="6">
        <f t="shared" si="0"/>
        <v>2001</v>
      </c>
      <c r="T28">
        <f t="shared" si="1"/>
        <v>10</v>
      </c>
    </row>
    <row r="29" spans="2:20" x14ac:dyDescent="0.25">
      <c r="B29" s="5">
        <v>37225</v>
      </c>
      <c r="C29" s="3">
        <f>IF(LEN(VLOOKUP($B29,CPI!$H:$X,COLUMN()-1,FALSE ))=0,"", VLOOKUP($B29,CPI!$H:$X,COLUMN()-1,FALSE ))</f>
        <v>85.412579918938604</v>
      </c>
      <c r="D29" s="3">
        <f>IF(LEN(VLOOKUP($B29,CPI!$H:$X,COLUMN()-1,FALSE ))=0,"", VLOOKUP($B29,CPI!$H:$X,COLUMN()-1,FALSE ))</f>
        <v>84.1604217638005</v>
      </c>
      <c r="E29" s="3">
        <f>IF(LEN(VLOOKUP($B29,CPI!$H:$X,COLUMN()-1,FALSE ))=0,"", VLOOKUP($B29,CPI!$H:$X,COLUMN()-1,FALSE ))</f>
        <v>84.043744289598195</v>
      </c>
      <c r="F29" s="3">
        <f>IF(LEN(VLOOKUP($B29,CPI!$H:$X,COLUMN()-1,FALSE ))=0,"", VLOOKUP($B29,CPI!$H:$X,COLUMN()-1,FALSE ))</f>
        <v>84.139619799968003</v>
      </c>
      <c r="G29" s="3">
        <f>IF(LEN(VLOOKUP($B29,CPI!$H:$X,COLUMN()-1,FALSE ))=0,"", VLOOKUP($B29,CPI!$H:$X,COLUMN()-1,FALSE ))</f>
        <v>71.59</v>
      </c>
      <c r="H29" s="3">
        <f>IF(LEN(VLOOKUP($B29,CPI!$H:$X,COLUMN()-1,FALSE ))=0,"", VLOOKUP($B29,CPI!$H:$X,COLUMN()-1,FALSE ))</f>
        <v>88.317608304951307</v>
      </c>
      <c r="I29" s="3">
        <f>IF(LEN(VLOOKUP($B29,CPI!$H:$X,COLUMN()-1,FALSE ))=0,"", VLOOKUP($B29,CPI!$H:$X,COLUMN()-1,FALSE ))</f>
        <v>86.156986617159205</v>
      </c>
      <c r="J29" s="3">
        <f>IF(LEN(VLOOKUP($B29,CPI!$H:$X,COLUMN()-1,FALSE ))=0,"", VLOOKUP($B29,CPI!$H:$X,COLUMN()-1,FALSE ))</f>
        <v>87.778661287856394</v>
      </c>
      <c r="K29" s="3">
        <f>IF(LEN(VLOOKUP($B29,CPI!$H:$X,COLUMN()-1,FALSE ))=0,"", VLOOKUP($B29,CPI!$H:$X,COLUMN()-1,FALSE ))</f>
        <v>75.441340454476702</v>
      </c>
      <c r="L29" s="3">
        <f>IF(LEN(VLOOKUP($B29,CPI!$H:$X,COLUMN()-1,FALSE ))=0,"", VLOOKUP($B29,CPI!$H:$X,COLUMN()-1,FALSE ))</f>
        <v>83.410771404803697</v>
      </c>
      <c r="M29" s="3">
        <f>IF(LEN(VLOOKUP($B29,CPI!$H:$X,COLUMN()-1,FALSE ))=0,"", VLOOKUP($B29,CPI!$H:$X,COLUMN()-1,FALSE ))</f>
        <v>83.586684653148794</v>
      </c>
      <c r="N29" s="3">
        <f>IF(LEN(VLOOKUP($B29,CPI!$H:$X,COLUMN()-1,FALSE ))=0,"", VLOOKUP($B29,CPI!$H:$X,COLUMN()-1,FALSE ))</f>
        <v>86.387140924141093</v>
      </c>
      <c r="O29" s="3">
        <f>IF(LEN(VLOOKUP($B29,CPI!$H:$X,COLUMN()-1,FALSE ))=0,"", VLOOKUP($B29,CPI!$H:$X,COLUMN()-1,FALSE ))</f>
        <v>82.940241542586904</v>
      </c>
      <c r="P29" s="3">
        <f>IF(LEN(VLOOKUP($B29,CPI!$H:$X,COLUMN()-1,FALSE ))=0,"", VLOOKUP($B29,CPI!$H:$X,COLUMN()-1,FALSE ))</f>
        <v>79.133215478271893</v>
      </c>
      <c r="Q29" s="3">
        <f>IF(LEN(VLOOKUP($B29,CPI!$H:$X,COLUMN()-1,FALSE ))=0,"", VLOOKUP($B29,CPI!$H:$X,COLUMN()-1,FALSE ))</f>
        <v>88.781283395406504</v>
      </c>
      <c r="R29" s="3">
        <f>IF(LEN(VLOOKUP($B29,CPI!$H:$X,COLUMN()-1,FALSE ))=0,"", VLOOKUP($B29,CPI!$H:$X,COLUMN()-1,FALSE ))</f>
        <v>82.458445059175205</v>
      </c>
      <c r="S29" s="6">
        <f t="shared" si="0"/>
        <v>2001</v>
      </c>
      <c r="T29">
        <f t="shared" si="1"/>
        <v>11</v>
      </c>
    </row>
    <row r="30" spans="2:20" x14ac:dyDescent="0.25">
      <c r="B30" s="5">
        <v>37256</v>
      </c>
      <c r="C30" s="3">
        <f>IF(LEN(VLOOKUP($B30,CPI!$H:$X,COLUMN()-1,FALSE ))=0,"", VLOOKUP($B30,CPI!$H:$X,COLUMN()-1,FALSE ))</f>
        <v>85.462330484055002</v>
      </c>
      <c r="D30" s="3">
        <f>IF(LEN(VLOOKUP($B30,CPI!$H:$X,COLUMN()-1,FALSE ))=0,"", VLOOKUP($B30,CPI!$H:$X,COLUMN()-1,FALSE ))</f>
        <v>84.157998256854</v>
      </c>
      <c r="E30" s="3">
        <f>IF(LEN(VLOOKUP($B30,CPI!$H:$X,COLUMN()-1,FALSE ))=0,"", VLOOKUP($B30,CPI!$H:$X,COLUMN()-1,FALSE ))</f>
        <v>84.4147124154332</v>
      </c>
      <c r="F30" s="3">
        <f>IF(LEN(VLOOKUP($B30,CPI!$H:$X,COLUMN()-1,FALSE ))=0,"", VLOOKUP($B30,CPI!$H:$X,COLUMN()-1,FALSE ))</f>
        <v>84.345250096191705</v>
      </c>
      <c r="G30" s="3">
        <f>IF(LEN(VLOOKUP($B30,CPI!$H:$X,COLUMN()-1,FALSE ))=0,"", VLOOKUP($B30,CPI!$H:$X,COLUMN()-1,FALSE ))</f>
        <v>71.62</v>
      </c>
      <c r="H30" s="3">
        <f>IF(LEN(VLOOKUP($B30,CPI!$H:$X,COLUMN()-1,FALSE ))=0,"", VLOOKUP($B30,CPI!$H:$X,COLUMN()-1,FALSE ))</f>
        <v>88.331470530633396</v>
      </c>
      <c r="I30" s="3">
        <f>IF(LEN(VLOOKUP($B30,CPI!$H:$X,COLUMN()-1,FALSE ))=0,"", VLOOKUP($B30,CPI!$H:$X,COLUMN()-1,FALSE ))</f>
        <v>86.368155702005197</v>
      </c>
      <c r="J30" s="3">
        <f>IF(LEN(VLOOKUP($B30,CPI!$H:$X,COLUMN()-1,FALSE ))=0,"", VLOOKUP($B30,CPI!$H:$X,COLUMN()-1,FALSE ))</f>
        <v>88.031136095843095</v>
      </c>
      <c r="K30" s="3">
        <f>IF(LEN(VLOOKUP($B30,CPI!$H:$X,COLUMN()-1,FALSE ))=0,"", VLOOKUP($B30,CPI!$H:$X,COLUMN()-1,FALSE ))</f>
        <v>75.903009646933796</v>
      </c>
      <c r="L30" s="3">
        <f>IF(LEN(VLOOKUP($B30,CPI!$H:$X,COLUMN()-1,FALSE ))=0,"", VLOOKUP($B30,CPI!$H:$X,COLUMN()-1,FALSE ))</f>
        <v>83.644383006676705</v>
      </c>
      <c r="M30" s="3">
        <f>IF(LEN(VLOOKUP($B30,CPI!$H:$X,COLUMN()-1,FALSE ))=0,"", VLOOKUP($B30,CPI!$H:$X,COLUMN()-1,FALSE ))</f>
        <v>83.679797185060707</v>
      </c>
      <c r="N30" s="3">
        <f>IF(LEN(VLOOKUP($B30,CPI!$H:$X,COLUMN()-1,FALSE ))=0,"", VLOOKUP($B30,CPI!$H:$X,COLUMN()-1,FALSE ))</f>
        <v>86.698709760887894</v>
      </c>
      <c r="O30" s="3">
        <f>IF(LEN(VLOOKUP($B30,CPI!$H:$X,COLUMN()-1,FALSE ))=0,"", VLOOKUP($B30,CPI!$H:$X,COLUMN()-1,FALSE ))</f>
        <v>83.163334626035905</v>
      </c>
      <c r="P30" s="3">
        <f>IF(LEN(VLOOKUP($B30,CPI!$H:$X,COLUMN()-1,FALSE ))=0,"", VLOOKUP($B30,CPI!$H:$X,COLUMN()-1,FALSE ))</f>
        <v>79.378421093766207</v>
      </c>
      <c r="Q30" s="3">
        <f>IF(LEN(VLOOKUP($B30,CPI!$H:$X,COLUMN()-1,FALSE ))=0,"", VLOOKUP($B30,CPI!$H:$X,COLUMN()-1,FALSE ))</f>
        <v>88.903897440639597</v>
      </c>
      <c r="R30" s="3">
        <f>IF(LEN(VLOOKUP($B30,CPI!$H:$X,COLUMN()-1,FALSE ))=0,"", VLOOKUP($B30,CPI!$H:$X,COLUMN()-1,FALSE ))</f>
        <v>82.553721192279298</v>
      </c>
      <c r="S30" s="6">
        <f t="shared" si="0"/>
        <v>2001</v>
      </c>
      <c r="T30">
        <f t="shared" si="1"/>
        <v>12</v>
      </c>
    </row>
    <row r="31" spans="2:20" x14ac:dyDescent="0.25">
      <c r="B31" s="5">
        <v>37287</v>
      </c>
      <c r="C31" s="3">
        <f>IF(LEN(VLOOKUP($B31,CPI!$H:$X,COLUMN()-1,FALSE ))=0,"", VLOOKUP($B31,CPI!$H:$X,COLUMN()-1,FALSE ))</f>
        <v>85.788763907878604</v>
      </c>
      <c r="D31" s="3">
        <f>IF(LEN(VLOOKUP($B31,CPI!$H:$X,COLUMN()-1,FALSE ))=0,"", VLOOKUP($B31,CPI!$H:$X,COLUMN()-1,FALSE ))</f>
        <v>84.580607478687398</v>
      </c>
      <c r="E31" s="3">
        <f>IF(LEN(VLOOKUP($B31,CPI!$H:$X,COLUMN()-1,FALSE ))=0,"", VLOOKUP($B31,CPI!$H:$X,COLUMN()-1,FALSE ))</f>
        <v>84.682417672319204</v>
      </c>
      <c r="F31" s="3">
        <f>IF(LEN(VLOOKUP($B31,CPI!$H:$X,COLUMN()-1,FALSE ))=0,"", VLOOKUP($B31,CPI!$H:$X,COLUMN()-1,FALSE ))</f>
        <v>84.707374285246402</v>
      </c>
      <c r="G31" s="3">
        <f>IF(LEN(VLOOKUP($B31,CPI!$H:$X,COLUMN()-1,FALSE ))=0,"", VLOOKUP($B31,CPI!$H:$X,COLUMN()-1,FALSE ))</f>
        <v>71.98</v>
      </c>
      <c r="H31" s="3">
        <f>IF(LEN(VLOOKUP($B31,CPI!$H:$X,COLUMN()-1,FALSE ))=0,"", VLOOKUP($B31,CPI!$H:$X,COLUMN()-1,FALSE ))</f>
        <v>88.818898677353303</v>
      </c>
      <c r="I31" s="3">
        <f>IF(LEN(VLOOKUP($B31,CPI!$H:$X,COLUMN()-1,FALSE ))=0,"", VLOOKUP($B31,CPI!$H:$X,COLUMN()-1,FALSE ))</f>
        <v>86.790493871697194</v>
      </c>
      <c r="J31" s="3">
        <f>IF(LEN(VLOOKUP($B31,CPI!$H:$X,COLUMN()-1,FALSE ))=0,"", VLOOKUP($B31,CPI!$H:$X,COLUMN()-1,FALSE ))</f>
        <v>88.260862141870604</v>
      </c>
      <c r="K31" s="3">
        <f>IF(LEN(VLOOKUP($B31,CPI!$H:$X,COLUMN()-1,FALSE ))=0,"", VLOOKUP($B31,CPI!$H:$X,COLUMN()-1,FALSE ))</f>
        <v>76.539616148189296</v>
      </c>
      <c r="L31" s="3">
        <f>IF(LEN(VLOOKUP($B31,CPI!$H:$X,COLUMN()-1,FALSE ))=0,"", VLOOKUP($B31,CPI!$H:$X,COLUMN()-1,FALSE ))</f>
        <v>84.215728462211104</v>
      </c>
      <c r="M31" s="3">
        <f>IF(LEN(VLOOKUP($B31,CPI!$H:$X,COLUMN()-1,FALSE ))=0,"", VLOOKUP($B31,CPI!$H:$X,COLUMN()-1,FALSE ))</f>
        <v>83.950158553998307</v>
      </c>
      <c r="N31" s="3">
        <f>IF(LEN(VLOOKUP($B31,CPI!$H:$X,COLUMN()-1,FALSE ))=0,"", VLOOKUP($B31,CPI!$H:$X,COLUMN()-1,FALSE ))</f>
        <v>87.200644625769698</v>
      </c>
      <c r="O31" s="3">
        <f>IF(LEN(VLOOKUP($B31,CPI!$H:$X,COLUMN()-1,FALSE ))=0,"", VLOOKUP($B31,CPI!$H:$X,COLUMN()-1,FALSE ))</f>
        <v>83.449435956231994</v>
      </c>
      <c r="P31" s="3">
        <f>IF(LEN(VLOOKUP($B31,CPI!$H:$X,COLUMN()-1,FALSE ))=0,"", VLOOKUP($B31,CPI!$H:$X,COLUMN()-1,FALSE ))</f>
        <v>79.634467412423703</v>
      </c>
      <c r="Q31" s="3">
        <f>IF(LEN(VLOOKUP($B31,CPI!$H:$X,COLUMN()-1,FALSE ))=0,"", VLOOKUP($B31,CPI!$H:$X,COLUMN()-1,FALSE ))</f>
        <v>89.011496675647805</v>
      </c>
      <c r="R31" s="3">
        <f>IF(LEN(VLOOKUP($B31,CPI!$H:$X,COLUMN()-1,FALSE ))=0,"", VLOOKUP($B31,CPI!$H:$X,COLUMN()-1,FALSE ))</f>
        <v>82.895479177351802</v>
      </c>
      <c r="S31" s="6">
        <f t="shared" si="0"/>
        <v>2002</v>
      </c>
      <c r="T31">
        <f t="shared" si="1"/>
        <v>1</v>
      </c>
    </row>
    <row r="32" spans="2:20" x14ac:dyDescent="0.25">
      <c r="B32" s="5">
        <v>37315</v>
      </c>
      <c r="C32" s="3">
        <f>IF(LEN(VLOOKUP($B32,CPI!$H:$X,COLUMN()-1,FALSE ))=0,"", VLOOKUP($B32,CPI!$H:$X,COLUMN()-1,FALSE ))</f>
        <v>85.757860755704897</v>
      </c>
      <c r="D32" s="3">
        <f>IF(LEN(VLOOKUP($B32,CPI!$H:$X,COLUMN()-1,FALSE ))=0,"", VLOOKUP($B32,CPI!$H:$X,COLUMN()-1,FALSE ))</f>
        <v>84.515281396607406</v>
      </c>
      <c r="E32" s="3">
        <f>IF(LEN(VLOOKUP($B32,CPI!$H:$X,COLUMN()-1,FALSE ))=0,"", VLOOKUP($B32,CPI!$H:$X,COLUMN()-1,FALSE ))</f>
        <v>84.809209939531797</v>
      </c>
      <c r="F32" s="3">
        <f>IF(LEN(VLOOKUP($B32,CPI!$H:$X,COLUMN()-1,FALSE ))=0,"", VLOOKUP($B32,CPI!$H:$X,COLUMN()-1,FALSE ))</f>
        <v>84.750969697780505</v>
      </c>
      <c r="G32" s="3">
        <f>IF(LEN(VLOOKUP($B32,CPI!$H:$X,COLUMN()-1,FALSE ))=0,"", VLOOKUP($B32,CPI!$H:$X,COLUMN()-1,FALSE ))</f>
        <v>72.319999999999993</v>
      </c>
      <c r="H32" s="3">
        <f>IF(LEN(VLOOKUP($B32,CPI!$H:$X,COLUMN()-1,FALSE ))=0,"", VLOOKUP($B32,CPI!$H:$X,COLUMN()-1,FALSE ))</f>
        <v>88.638187217284894</v>
      </c>
      <c r="I32" s="3">
        <f>IF(LEN(VLOOKUP($B32,CPI!$H:$X,COLUMN()-1,FALSE ))=0,"", VLOOKUP($B32,CPI!$H:$X,COLUMN()-1,FALSE ))</f>
        <v>86.790493871697194</v>
      </c>
      <c r="J32" s="3">
        <f>IF(LEN(VLOOKUP($B32,CPI!$H:$X,COLUMN()-1,FALSE ))=0,"", VLOOKUP($B32,CPI!$H:$X,COLUMN()-1,FALSE ))</f>
        <v>88.348864603379297</v>
      </c>
      <c r="K32" s="3">
        <f>IF(LEN(VLOOKUP($B32,CPI!$H:$X,COLUMN()-1,FALSE ))=0,"", VLOOKUP($B32,CPI!$H:$X,COLUMN()-1,FALSE ))</f>
        <v>76.172585343885103</v>
      </c>
      <c r="L32" s="3">
        <f>IF(LEN(VLOOKUP($B32,CPI!$H:$X,COLUMN()-1,FALSE ))=0,"", VLOOKUP($B32,CPI!$H:$X,COLUMN()-1,FALSE ))</f>
        <v>84.331413949014006</v>
      </c>
      <c r="M32" s="3">
        <f>IF(LEN(VLOOKUP($B32,CPI!$H:$X,COLUMN()-1,FALSE ))=0,"", VLOOKUP($B32,CPI!$H:$X,COLUMN()-1,FALSE ))</f>
        <v>84.190037329055997</v>
      </c>
      <c r="N32" s="3">
        <f>IF(LEN(VLOOKUP($B32,CPI!$H:$X,COLUMN()-1,FALSE ))=0,"", VLOOKUP($B32,CPI!$H:$X,COLUMN()-1,FALSE ))</f>
        <v>87.320068312387505</v>
      </c>
      <c r="O32" s="3">
        <f>IF(LEN(VLOOKUP($B32,CPI!$H:$X,COLUMN()-1,FALSE ))=0,"", VLOOKUP($B32,CPI!$H:$X,COLUMN()-1,FALSE ))</f>
        <v>83.605123669600601</v>
      </c>
      <c r="P32" s="3">
        <f>IF(LEN(VLOOKUP($B32,CPI!$H:$X,COLUMN()-1,FALSE ))=0,"", VLOOKUP($B32,CPI!$H:$X,COLUMN()-1,FALSE ))</f>
        <v>79.781578109706601</v>
      </c>
      <c r="Q32" s="3">
        <f>IF(LEN(VLOOKUP($B32,CPI!$H:$X,COLUMN()-1,FALSE ))=0,"", VLOOKUP($B32,CPI!$H:$X,COLUMN()-1,FALSE ))</f>
        <v>89.031070114047395</v>
      </c>
      <c r="R32" s="3">
        <f>IF(LEN(VLOOKUP($B32,CPI!$H:$X,COLUMN()-1,FALSE ))=0,"", VLOOKUP($B32,CPI!$H:$X,COLUMN()-1,FALSE ))</f>
        <v>82.8666386690102</v>
      </c>
      <c r="S32" s="6">
        <f t="shared" si="0"/>
        <v>2002</v>
      </c>
      <c r="T32">
        <f t="shared" si="1"/>
        <v>2</v>
      </c>
    </row>
    <row r="33" spans="2:20" x14ac:dyDescent="0.25">
      <c r="B33" s="5">
        <v>37346</v>
      </c>
      <c r="C33" s="3">
        <f>IF(LEN(VLOOKUP($B33,CPI!$H:$X,COLUMN()-1,FALSE ))=0,"", VLOOKUP($B33,CPI!$H:$X,COLUMN()-1,FALSE ))</f>
        <v>85.845798092422001</v>
      </c>
      <c r="D33" s="3">
        <f>IF(LEN(VLOOKUP($B33,CPI!$H:$X,COLUMN()-1,FALSE ))=0,"", VLOOKUP($B33,CPI!$H:$X,COLUMN()-1,FALSE ))</f>
        <v>84.671868662488194</v>
      </c>
      <c r="E33" s="3">
        <f>IF(LEN(VLOOKUP($B33,CPI!$H:$X,COLUMN()-1,FALSE ))=0,"", VLOOKUP($B33,CPI!$H:$X,COLUMN()-1,FALSE ))</f>
        <v>84.993251532728095</v>
      </c>
      <c r="F33" s="3">
        <f>IF(LEN(VLOOKUP($B33,CPI!$H:$X,COLUMN()-1,FALSE ))=0,"", VLOOKUP($B33,CPI!$H:$X,COLUMN()-1,FALSE ))</f>
        <v>84.9446622826663</v>
      </c>
      <c r="G33" s="3">
        <f>IF(LEN(VLOOKUP($B33,CPI!$H:$X,COLUMN()-1,FALSE ))=0,"", VLOOKUP($B33,CPI!$H:$X,COLUMN()-1,FALSE ))</f>
        <v>72.849999999999994</v>
      </c>
      <c r="H33" s="3">
        <f>IF(LEN(VLOOKUP($B33,CPI!$H:$X,COLUMN()-1,FALSE ))=0,"", VLOOKUP($B33,CPI!$H:$X,COLUMN()-1,FALSE ))</f>
        <v>88.949650054968799</v>
      </c>
      <c r="I33" s="3">
        <f>IF(LEN(VLOOKUP($B33,CPI!$H:$X,COLUMN()-1,FALSE ))=0,"", VLOOKUP($B33,CPI!$H:$X,COLUMN()-1,FALSE ))</f>
        <v>86.896078414120197</v>
      </c>
      <c r="J33" s="3">
        <f>IF(LEN(VLOOKUP($B33,CPI!$H:$X,COLUMN()-1,FALSE ))=0,"", VLOOKUP($B33,CPI!$H:$X,COLUMN()-1,FALSE ))</f>
        <v>88.540673005484095</v>
      </c>
      <c r="K33" s="3">
        <f>IF(LEN(VLOOKUP($B33,CPI!$H:$X,COLUMN()-1,FALSE ))=0,"", VLOOKUP($B33,CPI!$H:$X,COLUMN()-1,FALSE ))</f>
        <v>76.519824737148397</v>
      </c>
      <c r="L33" s="3">
        <f>IF(LEN(VLOOKUP($B33,CPI!$H:$X,COLUMN()-1,FALSE ))=0,"", VLOOKUP($B33,CPI!$H:$X,COLUMN()-1,FALSE ))</f>
        <v>84.816410813925899</v>
      </c>
      <c r="M33" s="3">
        <f>IF(LEN(VLOOKUP($B33,CPI!$H:$X,COLUMN()-1,FALSE ))=0,"", VLOOKUP($B33,CPI!$H:$X,COLUMN()-1,FALSE ))</f>
        <v>84.370172009694699</v>
      </c>
      <c r="N33" s="3">
        <f>IF(LEN(VLOOKUP($B33,CPI!$H:$X,COLUMN()-1,FALSE ))=0,"", VLOOKUP($B33,CPI!$H:$X,COLUMN()-1,FALSE ))</f>
        <v>87.493246253930096</v>
      </c>
      <c r="O33" s="3">
        <f>IF(LEN(VLOOKUP($B33,CPI!$H:$X,COLUMN()-1,FALSE ))=0,"", VLOOKUP($B33,CPI!$H:$X,COLUMN()-1,FALSE ))</f>
        <v>83.968356517350699</v>
      </c>
      <c r="P33" s="3">
        <f>IF(LEN(VLOOKUP($B33,CPI!$H:$X,COLUMN()-1,FALSE ))=0,"", VLOOKUP($B33,CPI!$H:$X,COLUMN()-1,FALSE ))</f>
        <v>80.164046053899696</v>
      </c>
      <c r="Q33" s="3">
        <f>IF(LEN(VLOOKUP($B33,CPI!$H:$X,COLUMN()-1,FALSE ))=0,"", VLOOKUP($B33,CPI!$H:$X,COLUMN()-1,FALSE ))</f>
        <v>89.336635168939395</v>
      </c>
      <c r="R33" s="3">
        <f>IF(LEN(VLOOKUP($B33,CPI!$H:$X,COLUMN()-1,FALSE ))=0,"", VLOOKUP($B33,CPI!$H:$X,COLUMN()-1,FALSE ))</f>
        <v>83.025044569594002</v>
      </c>
      <c r="S33" s="6">
        <f t="shared" si="0"/>
        <v>2002</v>
      </c>
      <c r="T33">
        <f t="shared" si="1"/>
        <v>3</v>
      </c>
    </row>
    <row r="34" spans="2:20" x14ac:dyDescent="0.25">
      <c r="B34" s="5">
        <v>37376</v>
      </c>
      <c r="C34" s="3">
        <f>IF(LEN(VLOOKUP($B34,CPI!$H:$X,COLUMN()-1,FALSE ))=0,"", VLOOKUP($B34,CPI!$H:$X,COLUMN()-1,FALSE ))</f>
        <v>86.2104429106314</v>
      </c>
      <c r="D34" s="3">
        <f>IF(LEN(VLOOKUP($B34,CPI!$H:$X,COLUMN()-1,FALSE ))=0,"", VLOOKUP($B34,CPI!$H:$X,COLUMN()-1,FALSE ))</f>
        <v>84.615107445880597</v>
      </c>
      <c r="E34" s="3">
        <f>IF(LEN(VLOOKUP($B34,CPI!$H:$X,COLUMN()-1,FALSE ))=0,"", VLOOKUP($B34,CPI!$H:$X,COLUMN()-1,FALSE ))</f>
        <v>85.307430608589499</v>
      </c>
      <c r="F34" s="3">
        <f>IF(LEN(VLOOKUP($B34,CPI!$H:$X,COLUMN()-1,FALSE ))=0,"", VLOOKUP($B34,CPI!$H:$X,COLUMN()-1,FALSE ))</f>
        <v>85.178843643397101</v>
      </c>
      <c r="G34" s="3">
        <f>IF(LEN(VLOOKUP($B34,CPI!$H:$X,COLUMN()-1,FALSE ))=0,"", VLOOKUP($B34,CPI!$H:$X,COLUMN()-1,FALSE ))</f>
        <v>73.8</v>
      </c>
      <c r="H34" s="3">
        <f>IF(LEN(VLOOKUP($B34,CPI!$H:$X,COLUMN()-1,FALSE ))=0,"", VLOOKUP($B34,CPI!$H:$X,COLUMN()-1,FALSE ))</f>
        <v>89.230806216987702</v>
      </c>
      <c r="I34" s="3">
        <f>IF(LEN(VLOOKUP($B34,CPI!$H:$X,COLUMN()-1,FALSE ))=0,"", VLOOKUP($B34,CPI!$H:$X,COLUMN()-1,FALSE ))</f>
        <v>87.107247498966103</v>
      </c>
      <c r="J34" s="3">
        <f>IF(LEN(VLOOKUP($B34,CPI!$H:$X,COLUMN()-1,FALSE ))=0,"", VLOOKUP($B34,CPI!$H:$X,COLUMN()-1,FALSE ))</f>
        <v>88.4926779094517</v>
      </c>
      <c r="K34" s="3">
        <f>IF(LEN(VLOOKUP($B34,CPI!$H:$X,COLUMN()-1,FALSE ))=0,"", VLOOKUP($B34,CPI!$H:$X,COLUMN()-1,FALSE ))</f>
        <v>76.925843852531699</v>
      </c>
      <c r="L34" s="3">
        <f>IF(LEN(VLOOKUP($B34,CPI!$H:$X,COLUMN()-1,FALSE ))=0,"", VLOOKUP($B34,CPI!$H:$X,COLUMN()-1,FALSE ))</f>
        <v>85.358230920733902</v>
      </c>
      <c r="M34" s="3">
        <f>IF(LEN(VLOOKUP($B34,CPI!$H:$X,COLUMN()-1,FALSE ))=0,"", VLOOKUP($B34,CPI!$H:$X,COLUMN()-1,FALSE ))</f>
        <v>84.564681902472799</v>
      </c>
      <c r="N34" s="3">
        <f>IF(LEN(VLOOKUP($B34,CPI!$H:$X,COLUMN()-1,FALSE ))=0,"", VLOOKUP($B34,CPI!$H:$X,COLUMN()-1,FALSE ))</f>
        <v>87.817784729949693</v>
      </c>
      <c r="O34" s="3">
        <f>IF(LEN(VLOOKUP($B34,CPI!$H:$X,COLUMN()-1,FALSE ))=0,"", VLOOKUP($B34,CPI!$H:$X,COLUMN()-1,FALSE ))</f>
        <v>84.178326350573997</v>
      </c>
      <c r="P34" s="3">
        <f>IF(LEN(VLOOKUP($B34,CPI!$H:$X,COLUMN()-1,FALSE ))=0,"", VLOOKUP($B34,CPI!$H:$X,COLUMN()-1,FALSE ))</f>
        <v>80.7495573830616</v>
      </c>
      <c r="Q34" s="3">
        <f>IF(LEN(VLOOKUP($B34,CPI!$H:$X,COLUMN()-1,FALSE ))=0,"", VLOOKUP($B34,CPI!$H:$X,COLUMN()-1,FALSE ))</f>
        <v>89.645137008414196</v>
      </c>
      <c r="R34" s="3">
        <f>IF(LEN(VLOOKUP($B34,CPI!$H:$X,COLUMN()-1,FALSE ))=0,"", VLOOKUP($B34,CPI!$H:$X,COLUMN()-1,FALSE ))</f>
        <v>83.121118776583799</v>
      </c>
      <c r="S34" s="6">
        <f t="shared" si="0"/>
        <v>2002</v>
      </c>
      <c r="T34">
        <f t="shared" si="1"/>
        <v>4</v>
      </c>
    </row>
    <row r="35" spans="2:20" x14ac:dyDescent="0.25">
      <c r="B35" s="5">
        <v>37407</v>
      </c>
      <c r="C35" s="3">
        <f>IF(LEN(VLOOKUP($B35,CPI!$H:$X,COLUMN()-1,FALSE ))=0,"", VLOOKUP($B35,CPI!$H:$X,COLUMN()-1,FALSE ))</f>
        <v>86.430884759148796</v>
      </c>
      <c r="D35" s="3">
        <f>IF(LEN(VLOOKUP($B35,CPI!$H:$X,COLUMN()-1,FALSE ))=0,"", VLOOKUP($B35,CPI!$H:$X,COLUMN()-1,FALSE ))</f>
        <v>84.697753302751593</v>
      </c>
      <c r="E35" s="3">
        <f>IF(LEN(VLOOKUP($B35,CPI!$H:$X,COLUMN()-1,FALSE ))=0,"", VLOOKUP($B35,CPI!$H:$X,COLUMN()-1,FALSE ))</f>
        <v>85.257047580240496</v>
      </c>
      <c r="F35" s="3">
        <f>IF(LEN(VLOOKUP($B35,CPI!$H:$X,COLUMN()-1,FALSE ))=0,"", VLOOKUP($B35,CPI!$H:$X,COLUMN()-1,FALSE ))</f>
        <v>85.313929102545004</v>
      </c>
      <c r="G35" s="3">
        <f>IF(LEN(VLOOKUP($B35,CPI!$H:$X,COLUMN()-1,FALSE ))=0,"", VLOOKUP($B35,CPI!$H:$X,COLUMN()-1,FALSE ))</f>
        <v>73.89</v>
      </c>
      <c r="H35" s="3">
        <f>IF(LEN(VLOOKUP($B35,CPI!$H:$X,COLUMN()-1,FALSE ))=0,"", VLOOKUP($B35,CPI!$H:$X,COLUMN()-1,FALSE ))</f>
        <v>89.313786598601297</v>
      </c>
      <c r="I35" s="3">
        <f>IF(LEN(VLOOKUP($B35,CPI!$H:$X,COLUMN()-1,FALSE ))=0,"", VLOOKUP($B35,CPI!$H:$X,COLUMN()-1,FALSE ))</f>
        <v>87.107247498966103</v>
      </c>
      <c r="J35" s="3">
        <f>IF(LEN(VLOOKUP($B35,CPI!$H:$X,COLUMN()-1,FALSE ))=0,"", VLOOKUP($B35,CPI!$H:$X,COLUMN()-1,FALSE ))</f>
        <v>88.6433971794863</v>
      </c>
      <c r="K35" s="3">
        <f>IF(LEN(VLOOKUP($B35,CPI!$H:$X,COLUMN()-1,FALSE ))=0,"", VLOOKUP($B35,CPI!$H:$X,COLUMN()-1,FALSE ))</f>
        <v>76.891128296713006</v>
      </c>
      <c r="L35" s="3">
        <f>IF(LEN(VLOOKUP($B35,CPI!$H:$X,COLUMN()-1,FALSE ))=0,"", VLOOKUP($B35,CPI!$H:$X,COLUMN()-1,FALSE ))</f>
        <v>85.795351484162595</v>
      </c>
      <c r="M35" s="3">
        <f>IF(LEN(VLOOKUP($B35,CPI!$H:$X,COLUMN()-1,FALSE ))=0,"", VLOOKUP($B35,CPI!$H:$X,COLUMN()-1,FALSE ))</f>
        <v>84.711599125221497</v>
      </c>
      <c r="N35" s="3">
        <f>IF(LEN(VLOOKUP($B35,CPI!$H:$X,COLUMN()-1,FALSE ))=0,"", VLOOKUP($B35,CPI!$H:$X,COLUMN()-1,FALSE ))</f>
        <v>87.893333896346903</v>
      </c>
      <c r="O35" s="3">
        <f>IF(LEN(VLOOKUP($B35,CPI!$H:$X,COLUMN()-1,FALSE ))=0,"", VLOOKUP($B35,CPI!$H:$X,COLUMN()-1,FALSE ))</f>
        <v>84.412406283198905</v>
      </c>
      <c r="P35" s="3">
        <f>IF(LEN(VLOOKUP($B35,CPI!$H:$X,COLUMN()-1,FALSE ))=0,"", VLOOKUP($B35,CPI!$H:$X,COLUMN()-1,FALSE ))</f>
        <v>81.038851655457705</v>
      </c>
      <c r="Q35" s="3">
        <f>IF(LEN(VLOOKUP($B35,CPI!$H:$X,COLUMN()-1,FALSE ))=0,"", VLOOKUP($B35,CPI!$H:$X,COLUMN()-1,FALSE ))</f>
        <v>89.708920391496207</v>
      </c>
      <c r="R35" s="3">
        <f>IF(LEN(VLOOKUP($B35,CPI!$H:$X,COLUMN()-1,FALSE ))=0,"", VLOOKUP($B35,CPI!$H:$X,COLUMN()-1,FALSE ))</f>
        <v>83.116182839229594</v>
      </c>
      <c r="S35" s="6">
        <f t="shared" si="0"/>
        <v>2002</v>
      </c>
      <c r="T35">
        <f t="shared" si="1"/>
        <v>5</v>
      </c>
    </row>
    <row r="36" spans="2:20" x14ac:dyDescent="0.25">
      <c r="B36" s="5">
        <v>37437</v>
      </c>
      <c r="C36" s="3">
        <f>IF(LEN(VLOOKUP($B36,CPI!$H:$X,COLUMN()-1,FALSE ))=0,"", VLOOKUP($B36,CPI!$H:$X,COLUMN()-1,FALSE ))</f>
        <v>86.386990814002999</v>
      </c>
      <c r="D36" s="3">
        <f>IF(LEN(VLOOKUP($B36,CPI!$H:$X,COLUMN()-1,FALSE ))=0,"", VLOOKUP($B36,CPI!$H:$X,COLUMN()-1,FALSE ))</f>
        <v>84.519445715613998</v>
      </c>
      <c r="E36" s="3">
        <f>IF(LEN(VLOOKUP($B36,CPI!$H:$X,COLUMN()-1,FALSE ))=0,"", VLOOKUP($B36,CPI!$H:$X,COLUMN()-1,FALSE ))</f>
        <v>85.414887040488694</v>
      </c>
      <c r="F36" s="3">
        <f>IF(LEN(VLOOKUP($B36,CPI!$H:$X,COLUMN()-1,FALSE ))=0,"", VLOOKUP($B36,CPI!$H:$X,COLUMN()-1,FALSE ))</f>
        <v>85.326519196570501</v>
      </c>
      <c r="G36" s="3">
        <f>IF(LEN(VLOOKUP($B36,CPI!$H:$X,COLUMN()-1,FALSE ))=0,"", VLOOKUP($B36,CPI!$H:$X,COLUMN()-1,FALSE ))</f>
        <v>73.790000000000006</v>
      </c>
      <c r="H36" s="3">
        <f>IF(LEN(VLOOKUP($B36,CPI!$H:$X,COLUMN()-1,FALSE ))=0,"", VLOOKUP($B36,CPI!$H:$X,COLUMN()-1,FALSE ))</f>
        <v>89.221971143823794</v>
      </c>
      <c r="I36" s="3">
        <f>IF(LEN(VLOOKUP($B36,CPI!$H:$X,COLUMN()-1,FALSE ))=0,"", VLOOKUP($B36,CPI!$H:$X,COLUMN()-1,FALSE ))</f>
        <v>87.212832041389106</v>
      </c>
      <c r="J36" s="3">
        <f>IF(LEN(VLOOKUP($B36,CPI!$H:$X,COLUMN()-1,FALSE ))=0,"", VLOOKUP($B36,CPI!$H:$X,COLUMN()-1,FALSE ))</f>
        <v>88.593795603298801</v>
      </c>
      <c r="K36" s="3">
        <f>IF(LEN(VLOOKUP($B36,CPI!$H:$X,COLUMN()-1,FALSE ))=0,"", VLOOKUP($B36,CPI!$H:$X,COLUMN()-1,FALSE ))</f>
        <v>77.141010072757396</v>
      </c>
      <c r="L36" s="3">
        <f>IF(LEN(VLOOKUP($B36,CPI!$H:$X,COLUMN()-1,FALSE ))=0,"", VLOOKUP($B36,CPI!$H:$X,COLUMN()-1,FALSE ))</f>
        <v>85.842707070297195</v>
      </c>
      <c r="M36" s="3">
        <f>IF(LEN(VLOOKUP($B36,CPI!$H:$X,COLUMN()-1,FALSE ))=0,"", VLOOKUP($B36,CPI!$H:$X,COLUMN()-1,FALSE ))</f>
        <v>84.816212215347605</v>
      </c>
      <c r="N36" s="3">
        <f>IF(LEN(VLOOKUP($B36,CPI!$H:$X,COLUMN()-1,FALSE ))=0,"", VLOOKUP($B36,CPI!$H:$X,COLUMN()-1,FALSE ))</f>
        <v>88.121066429970398</v>
      </c>
      <c r="O36" s="3">
        <f>IF(LEN(VLOOKUP($B36,CPI!$H:$X,COLUMN()-1,FALSE ))=0,"", VLOOKUP($B36,CPI!$H:$X,COLUMN()-1,FALSE ))</f>
        <v>84.694627028527705</v>
      </c>
      <c r="P36" s="3">
        <f>IF(LEN(VLOOKUP($B36,CPI!$H:$X,COLUMN()-1,FALSE ))=0,"", VLOOKUP($B36,CPI!$H:$X,COLUMN()-1,FALSE ))</f>
        <v>81.125518840186501</v>
      </c>
      <c r="Q36" s="3">
        <f>IF(LEN(VLOOKUP($B36,CPI!$H:$X,COLUMN()-1,FALSE ))=0,"", VLOOKUP($B36,CPI!$H:$X,COLUMN()-1,FALSE ))</f>
        <v>89.877755506015603</v>
      </c>
      <c r="R36" s="3">
        <f>IF(LEN(VLOOKUP($B36,CPI!$H:$X,COLUMN()-1,FALSE ))=0,"", VLOOKUP($B36,CPI!$H:$X,COLUMN()-1,FALSE ))</f>
        <v>83.1727059010353</v>
      </c>
      <c r="S36" s="6">
        <f t="shared" si="0"/>
        <v>2002</v>
      </c>
      <c r="T36">
        <f t="shared" si="1"/>
        <v>6</v>
      </c>
    </row>
    <row r="37" spans="2:20" x14ac:dyDescent="0.25">
      <c r="B37" s="5">
        <v>37468</v>
      </c>
      <c r="C37" s="3">
        <f>IF(LEN(VLOOKUP($B37,CPI!$H:$X,COLUMN()-1,FALSE ))=0,"", VLOOKUP($B37,CPI!$H:$X,COLUMN()-1,FALSE ))</f>
        <v>86.489006410494198</v>
      </c>
      <c r="D37" s="3">
        <f>IF(LEN(VLOOKUP($B37,CPI!$H:$X,COLUMN()-1,FALSE ))=0,"", VLOOKUP($B37,CPI!$H:$X,COLUMN()-1,FALSE ))</f>
        <v>84.771594742694703</v>
      </c>
      <c r="E37" s="3">
        <f>IF(LEN(VLOOKUP($B37,CPI!$H:$X,COLUMN()-1,FALSE ))=0,"", VLOOKUP($B37,CPI!$H:$X,COLUMN()-1,FALSE ))</f>
        <v>85.657734641374404</v>
      </c>
      <c r="F37" s="3">
        <f>IF(LEN(VLOOKUP($B37,CPI!$H:$X,COLUMN()-1,FALSE ))=0,"", VLOOKUP($B37,CPI!$H:$X,COLUMN()-1,FALSE ))</f>
        <v>85.488931182770699</v>
      </c>
      <c r="G37" s="3">
        <f>IF(LEN(VLOOKUP($B37,CPI!$H:$X,COLUMN()-1,FALSE ))=0,"", VLOOKUP($B37,CPI!$H:$X,COLUMN()-1,FALSE ))</f>
        <v>74.17</v>
      </c>
      <c r="H37" s="3">
        <f>IF(LEN(VLOOKUP($B37,CPI!$H:$X,COLUMN()-1,FALSE ))=0,"", VLOOKUP($B37,CPI!$H:$X,COLUMN()-1,FALSE ))</f>
        <v>89.389523187174206</v>
      </c>
      <c r="I37" s="3">
        <f>IF(LEN(VLOOKUP($B37,CPI!$H:$X,COLUMN()-1,FALSE ))=0,"", VLOOKUP($B37,CPI!$H:$X,COLUMN()-1,FALSE ))</f>
        <v>87.424001126235098</v>
      </c>
      <c r="J37" s="3">
        <f>IF(LEN(VLOOKUP($B37,CPI!$H:$X,COLUMN()-1,FALSE ))=0,"", VLOOKUP($B37,CPI!$H:$X,COLUMN()-1,FALSE ))</f>
        <v>88.603621118063501</v>
      </c>
      <c r="K37" s="3">
        <f>IF(LEN(VLOOKUP($B37,CPI!$H:$X,COLUMN()-1,FALSE ))=0,"", VLOOKUP($B37,CPI!$H:$X,COLUMN()-1,FALSE ))</f>
        <v>77.415786418175102</v>
      </c>
      <c r="L37" s="3">
        <f>IF(LEN(VLOOKUP($B37,CPI!$H:$X,COLUMN()-1,FALSE ))=0,"", VLOOKUP($B37,CPI!$H:$X,COLUMN()-1,FALSE ))</f>
        <v>85.960245705259695</v>
      </c>
      <c r="M37" s="3">
        <f>IF(LEN(VLOOKUP($B37,CPI!$H:$X,COLUMN()-1,FALSE ))=0,"", VLOOKUP($B37,CPI!$H:$X,COLUMN()-1,FALSE ))</f>
        <v>85.093346113033107</v>
      </c>
      <c r="N37" s="3">
        <f>IF(LEN(VLOOKUP($B37,CPI!$H:$X,COLUMN()-1,FALSE ))=0,"", VLOOKUP($B37,CPI!$H:$X,COLUMN()-1,FALSE ))</f>
        <v>88.287088109855205</v>
      </c>
      <c r="O37" s="3">
        <f>IF(LEN(VLOOKUP($B37,CPI!$H:$X,COLUMN()-1,FALSE ))=0,"", VLOOKUP($B37,CPI!$H:$X,COLUMN()-1,FALSE ))</f>
        <v>85.045374995931894</v>
      </c>
      <c r="P37" s="3">
        <f>IF(LEN(VLOOKUP($B37,CPI!$H:$X,COLUMN()-1,FALSE ))=0,"", VLOOKUP($B37,CPI!$H:$X,COLUMN()-1,FALSE ))</f>
        <v>80.971444274267697</v>
      </c>
      <c r="Q37" s="3">
        <f>IF(LEN(VLOOKUP($B37,CPI!$H:$X,COLUMN()-1,FALSE ))=0,"", VLOOKUP($B37,CPI!$H:$X,COLUMN()-1,FALSE ))</f>
        <v>90.013535388147005</v>
      </c>
      <c r="R37" s="3">
        <f>IF(LEN(VLOOKUP($B37,CPI!$H:$X,COLUMN()-1,FALSE ))=0,"", VLOOKUP($B37,CPI!$H:$X,COLUMN()-1,FALSE ))</f>
        <v>83.344652175702507</v>
      </c>
      <c r="S37" s="6">
        <f t="shared" si="0"/>
        <v>2002</v>
      </c>
      <c r="T37">
        <f t="shared" si="1"/>
        <v>7</v>
      </c>
    </row>
    <row r="38" spans="2:20" x14ac:dyDescent="0.25">
      <c r="B38" s="5">
        <v>37499</v>
      </c>
      <c r="C38" s="3">
        <f>IF(LEN(VLOOKUP($B38,CPI!$H:$X,COLUMN()-1,FALSE ))=0,"", VLOOKUP($B38,CPI!$H:$X,COLUMN()-1,FALSE ))</f>
        <v>86.695266578187699</v>
      </c>
      <c r="D38" s="3">
        <f>IF(LEN(VLOOKUP($B38,CPI!$H:$X,COLUMN()-1,FALSE ))=0,"", VLOOKUP($B38,CPI!$H:$X,COLUMN()-1,FALSE ))</f>
        <v>84.839724146997398</v>
      </c>
      <c r="E38" s="3">
        <f>IF(LEN(VLOOKUP($B38,CPI!$H:$X,COLUMN()-1,FALSE ))=0,"", VLOOKUP($B38,CPI!$H:$X,COLUMN()-1,FALSE ))</f>
        <v>85.946188691682494</v>
      </c>
      <c r="F38" s="3">
        <f>IF(LEN(VLOOKUP($B38,CPI!$H:$X,COLUMN()-1,FALSE ))=0,"", VLOOKUP($B38,CPI!$H:$X,COLUMN()-1,FALSE ))</f>
        <v>85.6209416596121</v>
      </c>
      <c r="G38" s="3">
        <f>IF(LEN(VLOOKUP($B38,CPI!$H:$X,COLUMN()-1,FALSE ))=0,"", VLOOKUP($B38,CPI!$H:$X,COLUMN()-1,FALSE ))</f>
        <v>74.41</v>
      </c>
      <c r="H38" s="3">
        <f>IF(LEN(VLOOKUP($B38,CPI!$H:$X,COLUMN()-1,FALSE ))=0,"", VLOOKUP($B38,CPI!$H:$X,COLUMN()-1,FALSE ))</f>
        <v>89.380614429820596</v>
      </c>
      <c r="I38" s="3">
        <f>IF(LEN(VLOOKUP($B38,CPI!$H:$X,COLUMN()-1,FALSE ))=0,"", VLOOKUP($B38,CPI!$H:$X,COLUMN()-1,FALSE ))</f>
        <v>87.635170211081103</v>
      </c>
      <c r="J38" s="3">
        <f>IF(LEN(VLOOKUP($B38,CPI!$H:$X,COLUMN()-1,FALSE ))=0,"", VLOOKUP($B38,CPI!$H:$X,COLUMN()-1,FALSE ))</f>
        <v>88.692172461355497</v>
      </c>
      <c r="K38" s="3">
        <f>IF(LEN(VLOOKUP($B38,CPI!$H:$X,COLUMN()-1,FALSE ))=0,"", VLOOKUP($B38,CPI!$H:$X,COLUMN()-1,FALSE ))</f>
        <v>77.790891481222104</v>
      </c>
      <c r="L38" s="3">
        <f>IF(LEN(VLOOKUP($B38,CPI!$H:$X,COLUMN()-1,FALSE ))=0,"", VLOOKUP($B38,CPI!$H:$X,COLUMN()-1,FALSE ))</f>
        <v>86.263963400676801</v>
      </c>
      <c r="M38" s="3">
        <f>IF(LEN(VLOOKUP($B38,CPI!$H:$X,COLUMN()-1,FALSE ))=0,"", VLOOKUP($B38,CPI!$H:$X,COLUMN()-1,FALSE ))</f>
        <v>85.223967296766105</v>
      </c>
      <c r="N38" s="3">
        <f>IF(LEN(VLOOKUP($B38,CPI!$H:$X,COLUMN()-1,FALSE ))=0,"", VLOOKUP($B38,CPI!$H:$X,COLUMN()-1,FALSE ))</f>
        <v>88.452716476404404</v>
      </c>
      <c r="O38" s="3">
        <f>IF(LEN(VLOOKUP($B38,CPI!$H:$X,COLUMN()-1,FALSE ))=0,"", VLOOKUP($B38,CPI!$H:$X,COLUMN()-1,FALSE ))</f>
        <v>85.400194315049006</v>
      </c>
      <c r="P38" s="3">
        <f>IF(LEN(VLOOKUP($B38,CPI!$H:$X,COLUMN()-1,FALSE ))=0,"", VLOOKUP($B38,CPI!$H:$X,COLUMN()-1,FALSE ))</f>
        <v>81.1072148931096</v>
      </c>
      <c r="Q38" s="3">
        <f>IF(LEN(VLOOKUP($B38,CPI!$H:$X,COLUMN()-1,FALSE ))=0,"", VLOOKUP($B38,CPI!$H:$X,COLUMN()-1,FALSE ))</f>
        <v>90.118829712770903</v>
      </c>
      <c r="R38" s="3">
        <f>IF(LEN(VLOOKUP($B38,CPI!$H:$X,COLUMN()-1,FALSE ))=0,"", VLOOKUP($B38,CPI!$H:$X,COLUMN()-1,FALSE ))</f>
        <v>83.455704658733396</v>
      </c>
      <c r="S38" s="6">
        <f t="shared" si="0"/>
        <v>2002</v>
      </c>
      <c r="T38">
        <f t="shared" si="1"/>
        <v>8</v>
      </c>
    </row>
    <row r="39" spans="2:20" x14ac:dyDescent="0.25">
      <c r="B39" s="5">
        <v>37529</v>
      </c>
      <c r="C39" s="3">
        <f>IF(LEN(VLOOKUP($B39,CPI!$H:$X,COLUMN()-1,FALSE ))=0,"", VLOOKUP($B39,CPI!$H:$X,COLUMN()-1,FALSE ))</f>
        <v>86.714682363993006</v>
      </c>
      <c r="D39" s="3">
        <f>IF(LEN(VLOOKUP($B39,CPI!$H:$X,COLUMN()-1,FALSE ))=0,"", VLOOKUP($B39,CPI!$H:$X,COLUMN()-1,FALSE ))</f>
        <v>84.949770059455105</v>
      </c>
      <c r="E39" s="3">
        <f>IF(LEN(VLOOKUP($B39,CPI!$H:$X,COLUMN()-1,FALSE ))=0,"", VLOOKUP($B39,CPI!$H:$X,COLUMN()-1,FALSE ))</f>
        <v>86.019968655880206</v>
      </c>
      <c r="F39" s="3">
        <f>IF(LEN(VLOOKUP($B39,CPI!$H:$X,COLUMN()-1,FALSE ))=0,"", VLOOKUP($B39,CPI!$H:$X,COLUMN()-1,FALSE ))</f>
        <v>85.746998340644794</v>
      </c>
      <c r="G39" s="3">
        <f>IF(LEN(VLOOKUP($B39,CPI!$H:$X,COLUMN()-1,FALSE ))=0,"", VLOOKUP($B39,CPI!$H:$X,COLUMN()-1,FALSE ))</f>
        <v>74.28</v>
      </c>
      <c r="H39" s="3">
        <f>IF(LEN(VLOOKUP($B39,CPI!$H:$X,COLUMN()-1,FALSE ))=0,"", VLOOKUP($B39,CPI!$H:$X,COLUMN()-1,FALSE ))</f>
        <v>89.331719062710206</v>
      </c>
      <c r="I39" s="3">
        <f>IF(LEN(VLOOKUP($B39,CPI!$H:$X,COLUMN()-1,FALSE ))=0,"", VLOOKUP($B39,CPI!$H:$X,COLUMN()-1,FALSE ))</f>
        <v>87.740754753504106</v>
      </c>
      <c r="J39" s="3">
        <f>IF(LEN(VLOOKUP($B39,CPI!$H:$X,COLUMN()-1,FALSE ))=0,"", VLOOKUP($B39,CPI!$H:$X,COLUMN()-1,FALSE ))</f>
        <v>88.821585764251907</v>
      </c>
      <c r="K39" s="3">
        <f>IF(LEN(VLOOKUP($B39,CPI!$H:$X,COLUMN()-1,FALSE ))=0,"", VLOOKUP($B39,CPI!$H:$X,COLUMN()-1,FALSE ))</f>
        <v>77.952115043103603</v>
      </c>
      <c r="L39" s="3">
        <f>IF(LEN(VLOOKUP($B39,CPI!$H:$X,COLUMN()-1,FALSE ))=0,"", VLOOKUP($B39,CPI!$H:$X,COLUMN()-1,FALSE ))</f>
        <v>86.706164616072698</v>
      </c>
      <c r="M39" s="3">
        <f>IF(LEN(VLOOKUP($B39,CPI!$H:$X,COLUMN()-1,FALSE ))=0,"", VLOOKUP($B39,CPI!$H:$X,COLUMN()-1,FALSE ))</f>
        <v>85.374747149662497</v>
      </c>
      <c r="N39" s="3">
        <f>IF(LEN(VLOOKUP($B39,CPI!$H:$X,COLUMN()-1,FALSE ))=0,"", VLOOKUP($B39,CPI!$H:$X,COLUMN()-1,FALSE ))</f>
        <v>88.652905284102204</v>
      </c>
      <c r="O39" s="3">
        <f>IF(LEN(VLOOKUP($B39,CPI!$H:$X,COLUMN()-1,FALSE ))=0,"", VLOOKUP($B39,CPI!$H:$X,COLUMN()-1,FALSE ))</f>
        <v>85.592902684175002</v>
      </c>
      <c r="P39" s="3">
        <f>IF(LEN(VLOOKUP($B39,CPI!$H:$X,COLUMN()-1,FALSE ))=0,"", VLOOKUP($B39,CPI!$H:$X,COLUMN()-1,FALSE ))</f>
        <v>81.439838756703395</v>
      </c>
      <c r="Q39" s="3">
        <f>IF(LEN(VLOOKUP($B39,CPI!$H:$X,COLUMN()-1,FALSE ))=0,"", VLOOKUP($B39,CPI!$H:$X,COLUMN()-1,FALSE ))</f>
        <v>90.247732175682302</v>
      </c>
      <c r="R39" s="3">
        <f>IF(LEN(VLOOKUP($B39,CPI!$H:$X,COLUMN()-1,FALSE ))=0,"", VLOOKUP($B39,CPI!$H:$X,COLUMN()-1,FALSE ))</f>
        <v>83.490631544650796</v>
      </c>
      <c r="S39" s="6">
        <f t="shared" si="0"/>
        <v>2002</v>
      </c>
      <c r="T39">
        <f t="shared" si="1"/>
        <v>9</v>
      </c>
    </row>
    <row r="40" spans="2:20" x14ac:dyDescent="0.25">
      <c r="B40" s="5">
        <v>37560</v>
      </c>
      <c r="C40" s="3">
        <f>IF(LEN(VLOOKUP($B40,CPI!$H:$X,COLUMN()-1,FALSE ))=0,"", VLOOKUP($B40,CPI!$H:$X,COLUMN()-1,FALSE ))</f>
        <v>86.918322234492095</v>
      </c>
      <c r="D40" s="3">
        <f>IF(LEN(VLOOKUP($B40,CPI!$H:$X,COLUMN()-1,FALSE ))=0,"", VLOOKUP($B40,CPI!$H:$X,COLUMN()-1,FALSE ))</f>
        <v>85.057527114082006</v>
      </c>
      <c r="E40" s="3">
        <f>IF(LEN(VLOOKUP($B40,CPI!$H:$X,COLUMN()-1,FALSE ))=0,"", VLOOKUP($B40,CPI!$H:$X,COLUMN()-1,FALSE ))</f>
        <v>86.247809023598506</v>
      </c>
      <c r="F40" s="3">
        <f>IF(LEN(VLOOKUP($B40,CPI!$H:$X,COLUMN()-1,FALSE ))=0,"", VLOOKUP($B40,CPI!$H:$X,COLUMN()-1,FALSE ))</f>
        <v>85.959044930987602</v>
      </c>
      <c r="G40" s="3">
        <f>IF(LEN(VLOOKUP($B40,CPI!$H:$X,COLUMN()-1,FALSE ))=0,"", VLOOKUP($B40,CPI!$H:$X,COLUMN()-1,FALSE ))</f>
        <v>74.430000000000007</v>
      </c>
      <c r="H40" s="3">
        <f>IF(LEN(VLOOKUP($B40,CPI!$H:$X,COLUMN()-1,FALSE ))=0,"", VLOOKUP($B40,CPI!$H:$X,COLUMN()-1,FALSE ))</f>
        <v>89.605464530898601</v>
      </c>
      <c r="I40" s="3">
        <f>IF(LEN(VLOOKUP($B40,CPI!$H:$X,COLUMN()-1,FALSE ))=0,"", VLOOKUP($B40,CPI!$H:$X,COLUMN()-1,FALSE ))</f>
        <v>87.846339295927095</v>
      </c>
      <c r="J40" s="3">
        <f>IF(LEN(VLOOKUP($B40,CPI!$H:$X,COLUMN()-1,FALSE ))=0,"", VLOOKUP($B40,CPI!$H:$X,COLUMN()-1,FALSE ))</f>
        <v>88.876655891032897</v>
      </c>
      <c r="K40" s="3">
        <f>IF(LEN(VLOOKUP($B40,CPI!$H:$X,COLUMN()-1,FALSE ))=0,"", VLOOKUP($B40,CPI!$H:$X,COLUMN()-1,FALSE ))</f>
        <v>78.091278426385102</v>
      </c>
      <c r="L40" s="3">
        <f>IF(LEN(VLOOKUP($B40,CPI!$H:$X,COLUMN()-1,FALSE ))=0,"", VLOOKUP($B40,CPI!$H:$X,COLUMN()-1,FALSE ))</f>
        <v>87.100914040664506</v>
      </c>
      <c r="M40" s="3">
        <f>IF(LEN(VLOOKUP($B40,CPI!$H:$X,COLUMN()-1,FALSE ))=0,"", VLOOKUP($B40,CPI!$H:$X,COLUMN()-1,FALSE ))</f>
        <v>85.695803781077004</v>
      </c>
      <c r="N40" s="3">
        <f>IF(LEN(VLOOKUP($B40,CPI!$H:$X,COLUMN()-1,FALSE ))=0,"", VLOOKUP($B40,CPI!$H:$X,COLUMN()-1,FALSE ))</f>
        <v>88.700144161185506</v>
      </c>
      <c r="O40" s="3">
        <f>IF(LEN(VLOOKUP($B40,CPI!$H:$X,COLUMN()-1,FALSE ))=0,"", VLOOKUP($B40,CPI!$H:$X,COLUMN()-1,FALSE ))</f>
        <v>85.923757632586401</v>
      </c>
      <c r="P40" s="3">
        <f>IF(LEN(VLOOKUP($B40,CPI!$H:$X,COLUMN()-1,FALSE ))=0,"", VLOOKUP($B40,CPI!$H:$X,COLUMN()-1,FALSE ))</f>
        <v>82.001798649030903</v>
      </c>
      <c r="Q40" s="3">
        <f>IF(LEN(VLOOKUP($B40,CPI!$H:$X,COLUMN()-1,FALSE ))=0,"", VLOOKUP($B40,CPI!$H:$X,COLUMN()-1,FALSE ))</f>
        <v>90.5444480709711</v>
      </c>
      <c r="R40" s="3">
        <f>IF(LEN(VLOOKUP($B40,CPI!$H:$X,COLUMN()-1,FALSE ))=0,"", VLOOKUP($B40,CPI!$H:$X,COLUMN()-1,FALSE ))</f>
        <v>83.695520615919506</v>
      </c>
      <c r="S40" s="6">
        <f t="shared" si="0"/>
        <v>2002</v>
      </c>
      <c r="T40">
        <f t="shared" si="1"/>
        <v>10</v>
      </c>
    </row>
    <row r="41" spans="2:20" x14ac:dyDescent="0.25">
      <c r="B41" s="5">
        <v>37590</v>
      </c>
      <c r="C41" s="3">
        <f>IF(LEN(VLOOKUP($B41,CPI!$H:$X,COLUMN()-1,FALSE ))=0,"", VLOOKUP($B41,CPI!$H:$X,COLUMN()-1,FALSE ))</f>
        <v>86.890319376301804</v>
      </c>
      <c r="D41" s="3">
        <f>IF(LEN(VLOOKUP($B41,CPI!$H:$X,COLUMN()-1,FALSE ))=0,"", VLOOKUP($B41,CPI!$H:$X,COLUMN()-1,FALSE ))</f>
        <v>85.071622051858398</v>
      </c>
      <c r="E41" s="3">
        <f>IF(LEN(VLOOKUP($B41,CPI!$H:$X,COLUMN()-1,FALSE ))=0,"", VLOOKUP($B41,CPI!$H:$X,COLUMN()-1,FALSE ))</f>
        <v>86.434834937646897</v>
      </c>
      <c r="F41" s="3">
        <f>IF(LEN(VLOOKUP($B41,CPI!$H:$X,COLUMN()-1,FALSE ))=0,"", VLOOKUP($B41,CPI!$H:$X,COLUMN()-1,FALSE ))</f>
        <v>86.047647400570895</v>
      </c>
      <c r="G41" s="3">
        <f>IF(LEN(VLOOKUP($B41,CPI!$H:$X,COLUMN()-1,FALSE ))=0,"", VLOOKUP($B41,CPI!$H:$X,COLUMN()-1,FALSE ))</f>
        <v>73.94</v>
      </c>
      <c r="H41" s="3">
        <f>IF(LEN(VLOOKUP($B41,CPI!$H:$X,COLUMN()-1,FALSE ))=0,"", VLOOKUP($B41,CPI!$H:$X,COLUMN()-1,FALSE ))</f>
        <v>89.702538619567093</v>
      </c>
      <c r="I41" s="3">
        <f>IF(LEN(VLOOKUP($B41,CPI!$H:$X,COLUMN()-1,FALSE ))=0,"", VLOOKUP($B41,CPI!$H:$X,COLUMN()-1,FALSE ))</f>
        <v>88.0575083807731</v>
      </c>
      <c r="J41" s="3">
        <f>IF(LEN(VLOOKUP($B41,CPI!$H:$X,COLUMN()-1,FALSE ))=0,"", VLOOKUP($B41,CPI!$H:$X,COLUMN()-1,FALSE ))</f>
        <v>88.848779971348904</v>
      </c>
      <c r="K41" s="3">
        <f>IF(LEN(VLOOKUP($B41,CPI!$H:$X,COLUMN()-1,FALSE ))=0,"", VLOOKUP($B41,CPI!$H:$X,COLUMN()-1,FALSE ))</f>
        <v>78.191078676824304</v>
      </c>
      <c r="L41" s="3">
        <f>IF(LEN(VLOOKUP($B41,CPI!$H:$X,COLUMN()-1,FALSE ))=0,"", VLOOKUP($B41,CPI!$H:$X,COLUMN()-1,FALSE ))</f>
        <v>87.356184017233502</v>
      </c>
      <c r="M41" s="3">
        <f>IF(LEN(VLOOKUP($B41,CPI!$H:$X,COLUMN()-1,FALSE ))=0,"", VLOOKUP($B41,CPI!$H:$X,COLUMN()-1,FALSE ))</f>
        <v>85.910355763571502</v>
      </c>
      <c r="N41" s="3">
        <f>IF(LEN(VLOOKUP($B41,CPI!$H:$X,COLUMN()-1,FALSE ))=0,"", VLOOKUP($B41,CPI!$H:$X,COLUMN()-1,FALSE ))</f>
        <v>88.801442681932997</v>
      </c>
      <c r="O41" s="3">
        <f>IF(LEN(VLOOKUP($B41,CPI!$H:$X,COLUMN()-1,FALSE ))=0,"", VLOOKUP($B41,CPI!$H:$X,COLUMN()-1,FALSE ))</f>
        <v>86.256977639791799</v>
      </c>
      <c r="P41" s="3">
        <f>IF(LEN(VLOOKUP($B41,CPI!$H:$X,COLUMN()-1,FALSE ))=0,"", VLOOKUP($B41,CPI!$H:$X,COLUMN()-1,FALSE ))</f>
        <v>82.208509574396501</v>
      </c>
      <c r="Q41" s="3">
        <f>IF(LEN(VLOOKUP($B41,CPI!$H:$X,COLUMN()-1,FALSE ))=0,"", VLOOKUP($B41,CPI!$H:$X,COLUMN()-1,FALSE ))</f>
        <v>90.598929975430195</v>
      </c>
      <c r="R41" s="3">
        <f>IF(LEN(VLOOKUP($B41,CPI!$H:$X,COLUMN()-1,FALSE ))=0,"", VLOOKUP($B41,CPI!$H:$X,COLUMN()-1,FALSE ))</f>
        <v>83.7510116358321</v>
      </c>
      <c r="S41" s="6">
        <f t="shared" si="0"/>
        <v>2002</v>
      </c>
      <c r="T41">
        <f t="shared" si="1"/>
        <v>11</v>
      </c>
    </row>
    <row r="42" spans="2:20" x14ac:dyDescent="0.25">
      <c r="B42" s="5">
        <v>37621</v>
      </c>
      <c r="C42" s="3">
        <f>IF(LEN(VLOOKUP($B42,CPI!$H:$X,COLUMN()-1,FALSE ))=0,"", VLOOKUP($B42,CPI!$H:$X,COLUMN()-1,FALSE ))</f>
        <v>87.059832469104705</v>
      </c>
      <c r="D42" s="3">
        <f>IF(LEN(VLOOKUP($B42,CPI!$H:$X,COLUMN()-1,FALSE ))=0,"", VLOOKUP($B42,CPI!$H:$X,COLUMN()-1,FALSE ))</f>
        <v>85.401508691754202</v>
      </c>
      <c r="E42" s="3">
        <f>IF(LEN(VLOOKUP($B42,CPI!$H:$X,COLUMN()-1,FALSE ))=0,"", VLOOKUP($B42,CPI!$H:$X,COLUMN()-1,FALSE ))</f>
        <v>86.637486794926701</v>
      </c>
      <c r="F42" s="3">
        <f>IF(LEN(VLOOKUP($B42,CPI!$H:$X,COLUMN()-1,FALSE ))=0,"", VLOOKUP($B42,CPI!$H:$X,COLUMN()-1,FALSE ))</f>
        <v>86.284872599166206</v>
      </c>
      <c r="G42" s="3">
        <f>IF(LEN(VLOOKUP($B42,CPI!$H:$X,COLUMN()-1,FALSE ))=0,"", VLOOKUP($B42,CPI!$H:$X,COLUMN()-1,FALSE ))</f>
        <v>74.3</v>
      </c>
      <c r="H42" s="3">
        <f>IF(LEN(VLOOKUP($B42,CPI!$H:$X,COLUMN()-1,FALSE ))=0,"", VLOOKUP($B42,CPI!$H:$X,COLUMN()-1,FALSE ))</f>
        <v>89.747508450415395</v>
      </c>
      <c r="I42" s="3">
        <f>IF(LEN(VLOOKUP($B42,CPI!$H:$X,COLUMN()-1,FALSE ))=0,"", VLOOKUP($B42,CPI!$H:$X,COLUMN()-1,FALSE ))</f>
        <v>88.268677465619007</v>
      </c>
      <c r="J42" s="3">
        <f>IF(LEN(VLOOKUP($B42,CPI!$H:$X,COLUMN()-1,FALSE ))=0,"", VLOOKUP($B42,CPI!$H:$X,COLUMN()-1,FALSE ))</f>
        <v>88.965555071036604</v>
      </c>
      <c r="K42" s="3">
        <f>IF(LEN(VLOOKUP($B42,CPI!$H:$X,COLUMN()-1,FALSE ))=0,"", VLOOKUP($B42,CPI!$H:$X,COLUMN()-1,FALSE ))</f>
        <v>78.523258547042801</v>
      </c>
      <c r="L42" s="3">
        <f>IF(LEN(VLOOKUP($B42,CPI!$H:$X,COLUMN()-1,FALSE ))=0,"", VLOOKUP($B42,CPI!$H:$X,COLUMN()-1,FALSE ))</f>
        <v>87.915638921941493</v>
      </c>
      <c r="M42" s="3">
        <f>IF(LEN(VLOOKUP($B42,CPI!$H:$X,COLUMN()-1,FALSE ))=0,"", VLOOKUP($B42,CPI!$H:$X,COLUMN()-1,FALSE ))</f>
        <v>86.0827882824574</v>
      </c>
      <c r="N42" s="3">
        <f>IF(LEN(VLOOKUP($B42,CPI!$H:$X,COLUMN()-1,FALSE ))=0,"", VLOOKUP($B42,CPI!$H:$X,COLUMN()-1,FALSE ))</f>
        <v>89.168518431106705</v>
      </c>
      <c r="O42" s="3">
        <f>IF(LEN(VLOOKUP($B42,CPI!$H:$X,COLUMN()-1,FALSE ))=0,"", VLOOKUP($B42,CPI!$H:$X,COLUMN()-1,FALSE ))</f>
        <v>86.454325553591801</v>
      </c>
      <c r="P42" s="3">
        <f>IF(LEN(VLOOKUP($B42,CPI!$H:$X,COLUMN()-1,FALSE ))=0,"", VLOOKUP($B42,CPI!$H:$X,COLUMN()-1,FALSE ))</f>
        <v>82.526753199480098</v>
      </c>
      <c r="Q42" s="3">
        <f>IF(LEN(VLOOKUP($B42,CPI!$H:$X,COLUMN()-1,FALSE ))=0,"", VLOOKUP($B42,CPI!$H:$X,COLUMN()-1,FALSE ))</f>
        <v>90.785634045933193</v>
      </c>
      <c r="R42" s="3">
        <f>IF(LEN(VLOOKUP($B42,CPI!$H:$X,COLUMN()-1,FALSE ))=0,"", VLOOKUP($B42,CPI!$H:$X,COLUMN()-1,FALSE ))</f>
        <v>83.916205921241797</v>
      </c>
      <c r="S42" s="6">
        <f t="shared" si="0"/>
        <v>2002</v>
      </c>
      <c r="T42">
        <f t="shared" si="1"/>
        <v>12</v>
      </c>
    </row>
    <row r="43" spans="2:20" x14ac:dyDescent="0.25">
      <c r="B43" s="5">
        <v>37652</v>
      </c>
      <c r="C43" s="3">
        <f>IF(LEN(VLOOKUP($B43,CPI!$H:$X,COLUMN()-1,FALSE ))=0,"", VLOOKUP($B43,CPI!$H:$X,COLUMN()-1,FALSE ))</f>
        <v>87.234741934027895</v>
      </c>
      <c r="D43" s="3">
        <f>IF(LEN(VLOOKUP($B43,CPI!$H:$X,COLUMN()-1,FALSE ))=0,"", VLOOKUP($B43,CPI!$H:$X,COLUMN()-1,FALSE ))</f>
        <v>85.672874651675997</v>
      </c>
      <c r="E43" s="3">
        <f>IF(LEN(VLOOKUP($B43,CPI!$H:$X,COLUMN()-1,FALSE ))=0,"", VLOOKUP($B43,CPI!$H:$X,COLUMN()-1,FALSE ))</f>
        <v>86.907315360111397</v>
      </c>
      <c r="F43" s="3">
        <f>IF(LEN(VLOOKUP($B43,CPI!$H:$X,COLUMN()-1,FALSE ))=0,"", VLOOKUP($B43,CPI!$H:$X,COLUMN()-1,FALSE ))</f>
        <v>86.581311371927796</v>
      </c>
      <c r="G43" s="3">
        <f>IF(LEN(VLOOKUP($B43,CPI!$H:$X,COLUMN()-1,FALSE ))=0,"", VLOOKUP($B43,CPI!$H:$X,COLUMN()-1,FALSE ))</f>
        <v>75.08</v>
      </c>
      <c r="H43" s="3">
        <f>IF(LEN(VLOOKUP($B43,CPI!$H:$X,COLUMN()-1,FALSE ))=0,"", VLOOKUP($B43,CPI!$H:$X,COLUMN()-1,FALSE ))</f>
        <v>90.025308126082706</v>
      </c>
      <c r="I43" s="3">
        <f>IF(LEN(VLOOKUP($B43,CPI!$H:$X,COLUMN()-1,FALSE ))=0,"", VLOOKUP($B43,CPI!$H:$X,COLUMN()-1,FALSE ))</f>
        <v>88.585431092888001</v>
      </c>
      <c r="J43" s="3">
        <f>IF(LEN(VLOOKUP($B43,CPI!$H:$X,COLUMN()-1,FALSE ))=0,"", VLOOKUP($B43,CPI!$H:$X,COLUMN()-1,FALSE ))</f>
        <v>89.257124117524398</v>
      </c>
      <c r="K43" s="3">
        <f>IF(LEN(VLOOKUP($B43,CPI!$H:$X,COLUMN()-1,FALSE ))=0,"", VLOOKUP($B43,CPI!$H:$X,COLUMN()-1,FALSE ))</f>
        <v>78.784799938347703</v>
      </c>
      <c r="L43" s="3">
        <f>IF(LEN(VLOOKUP($B43,CPI!$H:$X,COLUMN()-1,FALSE ))=0,"", VLOOKUP($B43,CPI!$H:$X,COLUMN()-1,FALSE ))</f>
        <v>88.3033096576427</v>
      </c>
      <c r="M43" s="3">
        <f>IF(LEN(VLOOKUP($B43,CPI!$H:$X,COLUMN()-1,FALSE ))=0,"", VLOOKUP($B43,CPI!$H:$X,COLUMN()-1,FALSE ))</f>
        <v>86.449897534838101</v>
      </c>
      <c r="N43" s="3">
        <f>IF(LEN(VLOOKUP($B43,CPI!$H:$X,COLUMN()-1,FALSE ))=0,"", VLOOKUP($B43,CPI!$H:$X,COLUMN()-1,FALSE ))</f>
        <v>89.286012608362199</v>
      </c>
      <c r="O43" s="3">
        <f>IF(LEN(VLOOKUP($B43,CPI!$H:$X,COLUMN()-1,FALSE ))=0,"", VLOOKUP($B43,CPI!$H:$X,COLUMN()-1,FALSE ))</f>
        <v>86.772120001627798</v>
      </c>
      <c r="P43" s="3">
        <f>IF(LEN(VLOOKUP($B43,CPI!$H:$X,COLUMN()-1,FALSE ))=0,"", VLOOKUP($B43,CPI!$H:$X,COLUMN()-1,FALSE ))</f>
        <v>82.736044588840898</v>
      </c>
      <c r="Q43" s="3">
        <f>IF(LEN(VLOOKUP($B43,CPI!$H:$X,COLUMN()-1,FALSE ))=0,"", VLOOKUP($B43,CPI!$H:$X,COLUMN()-1,FALSE ))</f>
        <v>91.383645338863502</v>
      </c>
      <c r="R43" s="3">
        <f>IF(LEN(VLOOKUP($B43,CPI!$H:$X,COLUMN()-1,FALSE ))=0,"", VLOOKUP($B43,CPI!$H:$X,COLUMN()-1,FALSE ))</f>
        <v>83.966991330605694</v>
      </c>
      <c r="S43" s="6">
        <f t="shared" si="0"/>
        <v>2003</v>
      </c>
      <c r="T43">
        <f t="shared" si="1"/>
        <v>1</v>
      </c>
    </row>
    <row r="44" spans="2:20" x14ac:dyDescent="0.25">
      <c r="B44" s="5">
        <v>37680</v>
      </c>
      <c r="C44" s="3">
        <f>IF(LEN(VLOOKUP($B44,CPI!$H:$X,COLUMN()-1,FALSE ))=0,"", VLOOKUP($B44,CPI!$H:$X,COLUMN()-1,FALSE ))</f>
        <v>87.262351558594801</v>
      </c>
      <c r="D44" s="3">
        <f>IF(LEN(VLOOKUP($B44,CPI!$H:$X,COLUMN()-1,FALSE ))=0,"", VLOOKUP($B44,CPI!$H:$X,COLUMN()-1,FALSE ))</f>
        <v>86.025059244581598</v>
      </c>
      <c r="E44" s="3">
        <f>IF(LEN(VLOOKUP($B44,CPI!$H:$X,COLUMN()-1,FALSE ))=0,"", VLOOKUP($B44,CPI!$H:$X,COLUMN()-1,FALSE ))</f>
        <v>87.1749345620009</v>
      </c>
      <c r="F44" s="3">
        <f>IF(LEN(VLOOKUP($B44,CPI!$H:$X,COLUMN()-1,FALSE ))=0,"", VLOOKUP($B44,CPI!$H:$X,COLUMN()-1,FALSE ))</f>
        <v>86.841212154128499</v>
      </c>
      <c r="G44" s="3">
        <f>IF(LEN(VLOOKUP($B44,CPI!$H:$X,COLUMN()-1,FALSE ))=0,"", VLOOKUP($B44,CPI!$H:$X,COLUMN()-1,FALSE ))</f>
        <v>75.69</v>
      </c>
      <c r="H44" s="3">
        <f>IF(LEN(VLOOKUP($B44,CPI!$H:$X,COLUMN()-1,FALSE ))=0,"", VLOOKUP($B44,CPI!$H:$X,COLUMN()-1,FALSE ))</f>
        <v>90.266194059326097</v>
      </c>
      <c r="I44" s="3">
        <f>IF(LEN(VLOOKUP($B44,CPI!$H:$X,COLUMN()-1,FALSE ))=0,"", VLOOKUP($B44,CPI!$H:$X,COLUMN()-1,FALSE ))</f>
        <v>89.007769262579998</v>
      </c>
      <c r="J44" s="3">
        <f>IF(LEN(VLOOKUP($B44,CPI!$H:$X,COLUMN()-1,FALSE ))=0,"", VLOOKUP($B44,CPI!$H:$X,COLUMN()-1,FALSE ))</f>
        <v>89.490063432359094</v>
      </c>
      <c r="K44" s="3">
        <f>IF(LEN(VLOOKUP($B44,CPI!$H:$X,COLUMN()-1,FALSE ))=0,"", VLOOKUP($B44,CPI!$H:$X,COLUMN()-1,FALSE ))</f>
        <v>79.493510206117705</v>
      </c>
      <c r="L44" s="3">
        <f>IF(LEN(VLOOKUP($B44,CPI!$H:$X,COLUMN()-1,FALSE ))=0,"", VLOOKUP($B44,CPI!$H:$X,COLUMN()-1,FALSE ))</f>
        <v>88.647350187885095</v>
      </c>
      <c r="M44" s="3">
        <f>IF(LEN(VLOOKUP($B44,CPI!$H:$X,COLUMN()-1,FALSE ))=0,"", VLOOKUP($B44,CPI!$H:$X,COLUMN()-1,FALSE ))</f>
        <v>86.470778267871694</v>
      </c>
      <c r="N44" s="3">
        <f>IF(LEN(VLOOKUP($B44,CPI!$H:$X,COLUMN()-1,FALSE ))=0,"", VLOOKUP($B44,CPI!$H:$X,COLUMN()-1,FALSE ))</f>
        <v>89.464128366196903</v>
      </c>
      <c r="O44" s="3">
        <f>IF(LEN(VLOOKUP($B44,CPI!$H:$X,COLUMN()-1,FALSE ))=0,"", VLOOKUP($B44,CPI!$H:$X,COLUMN()-1,FALSE ))</f>
        <v>87.023846712847202</v>
      </c>
      <c r="P44" s="3">
        <f>IF(LEN(VLOOKUP($B44,CPI!$H:$X,COLUMN()-1,FALSE ))=0,"", VLOOKUP($B44,CPI!$H:$X,COLUMN()-1,FALSE ))</f>
        <v>82.968274486174906</v>
      </c>
      <c r="Q44" s="3">
        <f>IF(LEN(VLOOKUP($B44,CPI!$H:$X,COLUMN()-1,FALSE ))=0,"", VLOOKUP($B44,CPI!$H:$X,COLUMN()-1,FALSE ))</f>
        <v>91.985197174611798</v>
      </c>
      <c r="R44" s="3">
        <f>IF(LEN(VLOOKUP($B44,CPI!$H:$X,COLUMN()-1,FALSE ))=0,"", VLOOKUP($B44,CPI!$H:$X,COLUMN()-1,FALSE ))</f>
        <v>84.171066937956198</v>
      </c>
      <c r="S44" s="6">
        <f t="shared" si="0"/>
        <v>2003</v>
      </c>
      <c r="T44">
        <f t="shared" si="1"/>
        <v>2</v>
      </c>
    </row>
    <row r="45" spans="2:20" x14ac:dyDescent="0.25">
      <c r="B45" s="5">
        <v>37711</v>
      </c>
      <c r="C45" s="3">
        <f>IF(LEN(VLOOKUP($B45,CPI!$H:$X,COLUMN()-1,FALSE ))=0,"", VLOOKUP($B45,CPI!$H:$X,COLUMN()-1,FALSE ))</f>
        <v>87.393030757496504</v>
      </c>
      <c r="D45" s="3">
        <f>IF(LEN(VLOOKUP($B45,CPI!$H:$X,COLUMN()-1,FALSE ))=0,"", VLOOKUP($B45,CPI!$H:$X,COLUMN()-1,FALSE ))</f>
        <v>86.154825528093895</v>
      </c>
      <c r="E45" s="3">
        <f>IF(LEN(VLOOKUP($B45,CPI!$H:$X,COLUMN()-1,FALSE ))=0,"", VLOOKUP($B45,CPI!$H:$X,COLUMN()-1,FALSE ))</f>
        <v>87.464166987150804</v>
      </c>
      <c r="F45" s="3">
        <f>IF(LEN(VLOOKUP($B45,CPI!$H:$X,COLUMN()-1,FALSE ))=0,"", VLOOKUP($B45,CPI!$H:$X,COLUMN()-1,FALSE ))</f>
        <v>86.965756887425002</v>
      </c>
      <c r="G45" s="3">
        <f>IF(LEN(VLOOKUP($B45,CPI!$H:$X,COLUMN()-1,FALSE ))=0,"", VLOOKUP($B45,CPI!$H:$X,COLUMN()-1,FALSE ))</f>
        <v>76.06</v>
      </c>
      <c r="H45" s="3">
        <f>IF(LEN(VLOOKUP($B45,CPI!$H:$X,COLUMN()-1,FALSE ))=0,"", VLOOKUP($B45,CPI!$H:$X,COLUMN()-1,FALSE ))</f>
        <v>90.345894178198606</v>
      </c>
      <c r="I45" s="3">
        <f>IF(LEN(VLOOKUP($B45,CPI!$H:$X,COLUMN()-1,FALSE ))=0,"", VLOOKUP($B45,CPI!$H:$X,COLUMN()-1,FALSE ))</f>
        <v>89.113353805002902</v>
      </c>
      <c r="J45" s="3">
        <f>IF(LEN(VLOOKUP($B45,CPI!$H:$X,COLUMN()-1,FALSE ))=0,"", VLOOKUP($B45,CPI!$H:$X,COLUMN()-1,FALSE ))</f>
        <v>89.508354967904395</v>
      </c>
      <c r="K45" s="3">
        <f>IF(LEN(VLOOKUP($B45,CPI!$H:$X,COLUMN()-1,FALSE ))=0,"", VLOOKUP($B45,CPI!$H:$X,COLUMN()-1,FALSE ))</f>
        <v>79.6916077758151</v>
      </c>
      <c r="L45" s="3">
        <f>IF(LEN(VLOOKUP($B45,CPI!$H:$X,COLUMN()-1,FALSE ))=0,"", VLOOKUP($B45,CPI!$H:$X,COLUMN()-1,FALSE ))</f>
        <v>88.945203483173998</v>
      </c>
      <c r="M45" s="3">
        <f>IF(LEN(VLOOKUP($B45,CPI!$H:$X,COLUMN()-1,FALSE ))=0,"", VLOOKUP($B45,CPI!$H:$X,COLUMN()-1,FALSE ))</f>
        <v>86.732822556376703</v>
      </c>
      <c r="N45" s="3">
        <f>IF(LEN(VLOOKUP($B45,CPI!$H:$X,COLUMN()-1,FALSE ))=0,"", VLOOKUP($B45,CPI!$H:$X,COLUMN()-1,FALSE ))</f>
        <v>89.681019699594302</v>
      </c>
      <c r="O45" s="3">
        <f>IF(LEN(VLOOKUP($B45,CPI!$H:$X,COLUMN()-1,FALSE ))=0,"", VLOOKUP($B45,CPI!$H:$X,COLUMN()-1,FALSE ))</f>
        <v>87.044747869476794</v>
      </c>
      <c r="P45" s="3">
        <f>IF(LEN(VLOOKUP($B45,CPI!$H:$X,COLUMN()-1,FALSE ))=0,"", VLOOKUP($B45,CPI!$H:$X,COLUMN()-1,FALSE ))</f>
        <v>83.189312107811006</v>
      </c>
      <c r="Q45" s="3">
        <f>IF(LEN(VLOOKUP($B45,CPI!$H:$X,COLUMN()-1,FALSE ))=0,"", VLOOKUP($B45,CPI!$H:$X,COLUMN()-1,FALSE ))</f>
        <v>91.985529307157094</v>
      </c>
      <c r="R45" s="3">
        <f>IF(LEN(VLOOKUP($B45,CPI!$H:$X,COLUMN()-1,FALSE ))=0,"", VLOOKUP($B45,CPI!$H:$X,COLUMN()-1,FALSE ))</f>
        <v>84.289592804401096</v>
      </c>
      <c r="S45" s="6">
        <f t="shared" si="0"/>
        <v>2003</v>
      </c>
      <c r="T45">
        <f t="shared" si="1"/>
        <v>3</v>
      </c>
    </row>
    <row r="46" spans="2:20" x14ac:dyDescent="0.25">
      <c r="B46" s="5">
        <v>37741</v>
      </c>
      <c r="C46" s="3">
        <f>IF(LEN(VLOOKUP($B46,CPI!$H:$X,COLUMN()-1,FALSE ))=0,"", VLOOKUP($B46,CPI!$H:$X,COLUMN()-1,FALSE ))</f>
        <v>87.365853212070306</v>
      </c>
      <c r="D46" s="3">
        <f>IF(LEN(VLOOKUP($B46,CPI!$H:$X,COLUMN()-1,FALSE ))=0,"", VLOOKUP($B46,CPI!$H:$X,COLUMN()-1,FALSE ))</f>
        <v>85.848500520780306</v>
      </c>
      <c r="E46" s="3">
        <f>IF(LEN(VLOOKUP($B46,CPI!$H:$X,COLUMN()-1,FALSE ))=0,"", VLOOKUP($B46,CPI!$H:$X,COLUMN()-1,FALSE ))</f>
        <v>87.284255560581798</v>
      </c>
      <c r="F46" s="3">
        <f>IF(LEN(VLOOKUP($B46,CPI!$H:$X,COLUMN()-1,FALSE ))=0,"", VLOOKUP($B46,CPI!$H:$X,COLUMN()-1,FALSE ))</f>
        <v>86.885803572546195</v>
      </c>
      <c r="G46" s="3">
        <f>IF(LEN(VLOOKUP($B46,CPI!$H:$X,COLUMN()-1,FALSE ))=0,"", VLOOKUP($B46,CPI!$H:$X,COLUMN()-1,FALSE ))</f>
        <v>75.760000000000005</v>
      </c>
      <c r="H46" s="3">
        <f>IF(LEN(VLOOKUP($B46,CPI!$H:$X,COLUMN()-1,FALSE ))=0,"", VLOOKUP($B46,CPI!$H:$X,COLUMN()-1,FALSE ))</f>
        <v>90.138792204397106</v>
      </c>
      <c r="I46" s="3">
        <f>IF(LEN(VLOOKUP($B46,CPI!$H:$X,COLUMN()-1,FALSE ))=0,"", VLOOKUP($B46,CPI!$H:$X,COLUMN()-1,FALSE ))</f>
        <v>88.902184720156995</v>
      </c>
      <c r="J46" s="3">
        <f>IF(LEN(VLOOKUP($B46,CPI!$H:$X,COLUMN()-1,FALSE ))=0,"", VLOOKUP($B46,CPI!$H:$X,COLUMN()-1,FALSE ))</f>
        <v>89.303058911476995</v>
      </c>
      <c r="K46" s="3">
        <f>IF(LEN(VLOOKUP($B46,CPI!$H:$X,COLUMN()-1,FALSE ))=0,"", VLOOKUP($B46,CPI!$H:$X,COLUMN()-1,FALSE ))</f>
        <v>79.534491130585295</v>
      </c>
      <c r="L46" s="3">
        <f>IF(LEN(VLOOKUP($B46,CPI!$H:$X,COLUMN()-1,FALSE ))=0,"", VLOOKUP($B46,CPI!$H:$X,COLUMN()-1,FALSE ))</f>
        <v>88.955347044615806</v>
      </c>
      <c r="M46" s="3">
        <f>IF(LEN(VLOOKUP($B46,CPI!$H:$X,COLUMN()-1,FALSE ))=0,"", VLOOKUP($B46,CPI!$H:$X,COLUMN()-1,FALSE ))</f>
        <v>86.796552910603907</v>
      </c>
      <c r="N46" s="3">
        <f>IF(LEN(VLOOKUP($B46,CPI!$H:$X,COLUMN()-1,FALSE ))=0,"", VLOOKUP($B46,CPI!$H:$X,COLUMN()-1,FALSE ))</f>
        <v>89.656507041648297</v>
      </c>
      <c r="O46" s="3">
        <f>IF(LEN(VLOOKUP($B46,CPI!$H:$X,COLUMN()-1,FALSE ))=0,"", VLOOKUP($B46,CPI!$H:$X,COLUMN()-1,FALSE ))</f>
        <v>87.299661960735094</v>
      </c>
      <c r="P46" s="3">
        <f>IF(LEN(VLOOKUP($B46,CPI!$H:$X,COLUMN()-1,FALSE ))=0,"", VLOOKUP($B46,CPI!$H:$X,COLUMN()-1,FALSE ))</f>
        <v>83.175429201670994</v>
      </c>
      <c r="Q46" s="3">
        <f>IF(LEN(VLOOKUP($B46,CPI!$H:$X,COLUMN()-1,FALSE ))=0,"", VLOOKUP($B46,CPI!$H:$X,COLUMN()-1,FALSE ))</f>
        <v>91.575821274202397</v>
      </c>
      <c r="R46" s="3">
        <f>IF(LEN(VLOOKUP($B46,CPI!$H:$X,COLUMN()-1,FALSE ))=0,"", VLOOKUP($B46,CPI!$H:$X,COLUMN()-1,FALSE ))</f>
        <v>84.320495965998603</v>
      </c>
      <c r="S46" s="6">
        <f t="shared" si="0"/>
        <v>2003</v>
      </c>
      <c r="T46">
        <f t="shared" si="1"/>
        <v>4</v>
      </c>
    </row>
    <row r="47" spans="2:20" x14ac:dyDescent="0.25">
      <c r="B47" s="5">
        <v>37772</v>
      </c>
      <c r="C47" s="3">
        <f>IF(LEN(VLOOKUP($B47,CPI!$H:$X,COLUMN()-1,FALSE ))=0,"", VLOOKUP($B47,CPI!$H:$X,COLUMN()-1,FALSE ))</f>
        <v>87.307179543242398</v>
      </c>
      <c r="D47" s="3">
        <f>IF(LEN(VLOOKUP($B47,CPI!$H:$X,COLUMN()-1,FALSE ))=0,"", VLOOKUP($B47,CPI!$H:$X,COLUMN()-1,FALSE ))</f>
        <v>85.572985641098398</v>
      </c>
      <c r="E47" s="3">
        <f>IF(LEN(VLOOKUP($B47,CPI!$H:$X,COLUMN()-1,FALSE ))=0,"", VLOOKUP($B47,CPI!$H:$X,COLUMN()-1,FALSE ))</f>
        <v>87.184192283480797</v>
      </c>
      <c r="F47" s="3">
        <f>IF(LEN(VLOOKUP($B47,CPI!$H:$X,COLUMN()-1,FALSE ))=0,"", VLOOKUP($B47,CPI!$H:$X,COLUMN()-1,FALSE ))</f>
        <v>86.798785621008506</v>
      </c>
      <c r="G47" s="3">
        <f>IF(LEN(VLOOKUP($B47,CPI!$H:$X,COLUMN()-1,FALSE ))=0,"", VLOOKUP($B47,CPI!$H:$X,COLUMN()-1,FALSE ))</f>
        <v>75.150000000000006</v>
      </c>
      <c r="H47" s="3">
        <f>IF(LEN(VLOOKUP($B47,CPI!$H:$X,COLUMN()-1,FALSE ))=0,"", VLOOKUP($B47,CPI!$H:$X,COLUMN()-1,FALSE ))</f>
        <v>89.961550525895902</v>
      </c>
      <c r="I47" s="3">
        <f>IF(LEN(VLOOKUP($B47,CPI!$H:$X,COLUMN()-1,FALSE ))=0,"", VLOOKUP($B47,CPI!$H:$X,COLUMN()-1,FALSE ))</f>
        <v>88.691015635311004</v>
      </c>
      <c r="J47" s="3">
        <f>IF(LEN(VLOOKUP($B47,CPI!$H:$X,COLUMN()-1,FALSE ))=0,"", VLOOKUP($B47,CPI!$H:$X,COLUMN()-1,FALSE ))</f>
        <v>89.098074949885799</v>
      </c>
      <c r="K47" s="3">
        <f>IF(LEN(VLOOKUP($B47,CPI!$H:$X,COLUMN()-1,FALSE ))=0,"", VLOOKUP($B47,CPI!$H:$X,COLUMN()-1,FALSE ))</f>
        <v>79.832562664586305</v>
      </c>
      <c r="L47" s="3">
        <f>IF(LEN(VLOOKUP($B47,CPI!$H:$X,COLUMN()-1,FALSE ))=0,"", VLOOKUP($B47,CPI!$H:$X,COLUMN()-1,FALSE ))</f>
        <v>88.794456286689396</v>
      </c>
      <c r="M47" s="3">
        <f>IF(LEN(VLOOKUP($B47,CPI!$H:$X,COLUMN()-1,FALSE ))=0,"", VLOOKUP($B47,CPI!$H:$X,COLUMN()-1,FALSE ))</f>
        <v>86.966978143346296</v>
      </c>
      <c r="N47" s="3">
        <f>IF(LEN(VLOOKUP($B47,CPI!$H:$X,COLUMN()-1,FALSE ))=0,"", VLOOKUP($B47,CPI!$H:$X,COLUMN()-1,FALSE ))</f>
        <v>89.695515745907798</v>
      </c>
      <c r="O47" s="3">
        <f>IF(LEN(VLOOKUP($B47,CPI!$H:$X,COLUMN()-1,FALSE ))=0,"", VLOOKUP($B47,CPI!$H:$X,COLUMN()-1,FALSE ))</f>
        <v>87.469671203914302</v>
      </c>
      <c r="P47" s="3">
        <f>IF(LEN(VLOOKUP($B47,CPI!$H:$X,COLUMN()-1,FALSE ))=0,"", VLOOKUP($B47,CPI!$H:$X,COLUMN()-1,FALSE ))</f>
        <v>83.086366774604102</v>
      </c>
      <c r="Q47" s="3">
        <f>IF(LEN(VLOOKUP($B47,CPI!$H:$X,COLUMN()-1,FALSE ))=0,"", VLOOKUP($B47,CPI!$H:$X,COLUMN()-1,FALSE ))</f>
        <v>91.383309869925199</v>
      </c>
      <c r="R47" s="3">
        <f>IF(LEN(VLOOKUP($B47,CPI!$H:$X,COLUMN()-1,FALSE ))=0,"", VLOOKUP($B47,CPI!$H:$X,COLUMN()-1,FALSE ))</f>
        <v>84.163045374684998</v>
      </c>
      <c r="S47" s="6">
        <f t="shared" si="0"/>
        <v>2003</v>
      </c>
      <c r="T47">
        <f t="shared" si="1"/>
        <v>5</v>
      </c>
    </row>
    <row r="48" spans="2:20" x14ac:dyDescent="0.25">
      <c r="B48" s="5">
        <v>37802</v>
      </c>
      <c r="C48" s="3">
        <f>IF(LEN(VLOOKUP($B48,CPI!$H:$X,COLUMN()-1,FALSE ))=0,"", VLOOKUP($B48,CPI!$H:$X,COLUMN()-1,FALSE ))</f>
        <v>87.396434343727194</v>
      </c>
      <c r="D48" s="3">
        <f>IF(LEN(VLOOKUP($B48,CPI!$H:$X,COLUMN()-1,FALSE ))=0,"", VLOOKUP($B48,CPI!$H:$X,COLUMN()-1,FALSE ))</f>
        <v>85.888681684549297</v>
      </c>
      <c r="E48" s="3">
        <f>IF(LEN(VLOOKUP($B48,CPI!$H:$X,COLUMN()-1,FALSE ))=0,"", VLOOKUP($B48,CPI!$H:$X,COLUMN()-1,FALSE ))</f>
        <v>87.364614272110103</v>
      </c>
      <c r="F48" s="3">
        <f>IF(LEN(VLOOKUP($B48,CPI!$H:$X,COLUMN()-1,FALSE ))=0,"", VLOOKUP($B48,CPI!$H:$X,COLUMN()-1,FALSE ))</f>
        <v>86.993880132625904</v>
      </c>
      <c r="G48" s="3">
        <f>IF(LEN(VLOOKUP($B48,CPI!$H:$X,COLUMN()-1,FALSE ))=0,"", VLOOKUP($B48,CPI!$H:$X,COLUMN()-1,FALSE ))</f>
        <v>75.150000000000006</v>
      </c>
      <c r="H48" s="3">
        <f>IF(LEN(VLOOKUP($B48,CPI!$H:$X,COLUMN()-1,FALSE ))=0,"", VLOOKUP($B48,CPI!$H:$X,COLUMN()-1,FALSE ))</f>
        <v>89.925603924442797</v>
      </c>
      <c r="I48" s="3">
        <f>IF(LEN(VLOOKUP($B48,CPI!$H:$X,COLUMN()-1,FALSE ))=0,"", VLOOKUP($B48,CPI!$H:$X,COLUMN()-1,FALSE ))</f>
        <v>88.902184720156995</v>
      </c>
      <c r="J48" s="3">
        <f>IF(LEN(VLOOKUP($B48,CPI!$H:$X,COLUMN()-1,FALSE ))=0,"", VLOOKUP($B48,CPI!$H:$X,COLUMN()-1,FALSE ))</f>
        <v>89.409157594989694</v>
      </c>
      <c r="K48" s="3">
        <f>IF(LEN(VLOOKUP($B48,CPI!$H:$X,COLUMN()-1,FALSE ))=0,"", VLOOKUP($B48,CPI!$H:$X,COLUMN()-1,FALSE ))</f>
        <v>80.054000511985507</v>
      </c>
      <c r="L48" s="3">
        <f>IF(LEN(VLOOKUP($B48,CPI!$H:$X,COLUMN()-1,FALSE ))=0,"", VLOOKUP($B48,CPI!$H:$X,COLUMN()-1,FALSE ))</f>
        <v>88.842012391093604</v>
      </c>
      <c r="M48" s="3">
        <f>IF(LEN(VLOOKUP($B48,CPI!$H:$X,COLUMN()-1,FALSE ))=0,"", VLOOKUP($B48,CPI!$H:$X,COLUMN()-1,FALSE ))</f>
        <v>87.112065992636701</v>
      </c>
      <c r="N48" s="3">
        <f>IF(LEN(VLOOKUP($B48,CPI!$H:$X,COLUMN()-1,FALSE ))=0,"", VLOOKUP($B48,CPI!$H:$X,COLUMN()-1,FALSE ))</f>
        <v>89.840725667007206</v>
      </c>
      <c r="O48" s="3">
        <f>IF(LEN(VLOOKUP($B48,CPI!$H:$X,COLUMN()-1,FALSE ))=0,"", VLOOKUP($B48,CPI!$H:$X,COLUMN()-1,FALSE ))</f>
        <v>87.541057950020402</v>
      </c>
      <c r="P48" s="3">
        <f>IF(LEN(VLOOKUP($B48,CPI!$H:$X,COLUMN()-1,FALSE ))=0,"", VLOOKUP($B48,CPI!$H:$X,COLUMN()-1,FALSE ))</f>
        <v>83.231584544940603</v>
      </c>
      <c r="Q48" s="3">
        <f>IF(LEN(VLOOKUP($B48,CPI!$H:$X,COLUMN()-1,FALSE ))=0,"", VLOOKUP($B48,CPI!$H:$X,COLUMN()-1,FALSE ))</f>
        <v>91.406053738938994</v>
      </c>
      <c r="R48" s="3">
        <f>IF(LEN(VLOOKUP($B48,CPI!$H:$X,COLUMN()-1,FALSE ))=0,"", VLOOKUP($B48,CPI!$H:$X,COLUMN()-1,FALSE ))</f>
        <v>84.127545760310994</v>
      </c>
      <c r="S48" s="6">
        <f t="shared" si="0"/>
        <v>2003</v>
      </c>
      <c r="T48">
        <f t="shared" si="1"/>
        <v>6</v>
      </c>
    </row>
    <row r="49" spans="2:20" x14ac:dyDescent="0.25">
      <c r="B49" s="5">
        <v>37833</v>
      </c>
      <c r="C49" s="3">
        <f>IF(LEN(VLOOKUP($B49,CPI!$H:$X,COLUMN()-1,FALSE ))=0,"", VLOOKUP($B49,CPI!$H:$X,COLUMN()-1,FALSE ))</f>
        <v>87.542287943279106</v>
      </c>
      <c r="D49" s="3">
        <f>IF(LEN(VLOOKUP($B49,CPI!$H:$X,COLUMN()-1,FALSE ))=0,"", VLOOKUP($B49,CPI!$H:$X,COLUMN()-1,FALSE ))</f>
        <v>85.970487029579999</v>
      </c>
      <c r="E49" s="3">
        <f>IF(LEN(VLOOKUP($B49,CPI!$H:$X,COLUMN()-1,FALSE ))=0,"", VLOOKUP($B49,CPI!$H:$X,COLUMN()-1,FALSE ))</f>
        <v>87.245505164271094</v>
      </c>
      <c r="F49" s="3">
        <f>IF(LEN(VLOOKUP($B49,CPI!$H:$X,COLUMN()-1,FALSE ))=0,"", VLOOKUP($B49,CPI!$H:$X,COLUMN()-1,FALSE ))</f>
        <v>87.163016574784805</v>
      </c>
      <c r="G49" s="3">
        <f>IF(LEN(VLOOKUP($B49,CPI!$H:$X,COLUMN()-1,FALSE ))=0,"", VLOOKUP($B49,CPI!$H:$X,COLUMN()-1,FALSE ))</f>
        <v>75.650000000000006</v>
      </c>
      <c r="H49" s="3">
        <f>IF(LEN(VLOOKUP($B49,CPI!$H:$X,COLUMN()-1,FALSE ))=0,"", VLOOKUP($B49,CPI!$H:$X,COLUMN()-1,FALSE ))</f>
        <v>89.834425058786096</v>
      </c>
      <c r="I49" s="3">
        <f>IF(LEN(VLOOKUP($B49,CPI!$H:$X,COLUMN()-1,FALSE ))=0,"", VLOOKUP($B49,CPI!$H:$X,COLUMN()-1,FALSE ))</f>
        <v>89.113353805002902</v>
      </c>
      <c r="J49" s="3">
        <f>IF(LEN(VLOOKUP($B49,CPI!$H:$X,COLUMN()-1,FALSE ))=0,"", VLOOKUP($B49,CPI!$H:$X,COLUMN()-1,FALSE ))</f>
        <v>89.523003872977398</v>
      </c>
      <c r="K49" s="3">
        <f>IF(LEN(VLOOKUP($B49,CPI!$H:$X,COLUMN()-1,FALSE ))=0,"", VLOOKUP($B49,CPI!$H:$X,COLUMN()-1,FALSE ))</f>
        <v>80.080655098509894</v>
      </c>
      <c r="L49" s="3">
        <f>IF(LEN(VLOOKUP($B49,CPI!$H:$X,COLUMN()-1,FALSE ))=0,"", VLOOKUP($B49,CPI!$H:$X,COLUMN()-1,FALSE ))</f>
        <v>88.789861031162701</v>
      </c>
      <c r="M49" s="3">
        <f>IF(LEN(VLOOKUP($B49,CPI!$H:$X,COLUMN()-1,FALSE ))=0,"", VLOOKUP($B49,CPI!$H:$X,COLUMN()-1,FALSE ))</f>
        <v>87.235137611379898</v>
      </c>
      <c r="N49" s="3">
        <f>IF(LEN(VLOOKUP($B49,CPI!$H:$X,COLUMN()-1,FALSE ))=0,"", VLOOKUP($B49,CPI!$H:$X,COLUMN()-1,FALSE ))</f>
        <v>90.1694526134265</v>
      </c>
      <c r="O49" s="3">
        <f>IF(LEN(VLOOKUP($B49,CPI!$H:$X,COLUMN()-1,FALSE ))=0,"", VLOOKUP($B49,CPI!$H:$X,COLUMN()-1,FALSE ))</f>
        <v>87.479227943327601</v>
      </c>
      <c r="P49" s="3">
        <f>IF(LEN(VLOOKUP($B49,CPI!$H:$X,COLUMN()-1,FALSE ))=0,"", VLOOKUP($B49,CPI!$H:$X,COLUMN()-1,FALSE ))</f>
        <v>83.335327803727907</v>
      </c>
      <c r="Q49" s="3">
        <f>IF(LEN(VLOOKUP($B49,CPI!$H:$X,COLUMN()-1,FALSE ))=0,"", VLOOKUP($B49,CPI!$H:$X,COLUMN()-1,FALSE ))</f>
        <v>91.520509932728601</v>
      </c>
      <c r="R49" s="3">
        <f>IF(LEN(VLOOKUP($B49,CPI!$H:$X,COLUMN()-1,FALSE ))=0,"", VLOOKUP($B49,CPI!$H:$X,COLUMN()-1,FALSE ))</f>
        <v>84.390058107238104</v>
      </c>
      <c r="S49" s="6">
        <f t="shared" si="0"/>
        <v>2003</v>
      </c>
      <c r="T49">
        <f t="shared" si="1"/>
        <v>7</v>
      </c>
    </row>
    <row r="50" spans="2:20" x14ac:dyDescent="0.25">
      <c r="B50" s="5">
        <v>37864</v>
      </c>
      <c r="C50" s="3">
        <f>IF(LEN(VLOOKUP($B50,CPI!$H:$X,COLUMN()-1,FALSE ))=0,"", VLOOKUP($B50,CPI!$H:$X,COLUMN()-1,FALSE ))</f>
        <v>87.773342298981802</v>
      </c>
      <c r="D50" s="3">
        <f>IF(LEN(VLOOKUP($B50,CPI!$H:$X,COLUMN()-1,FALSE ))=0,"", VLOOKUP($B50,CPI!$H:$X,COLUMN()-1,FALSE ))</f>
        <v>86.270213451086207</v>
      </c>
      <c r="E50" s="3">
        <f>IF(LEN(VLOOKUP($B50,CPI!$H:$X,COLUMN()-1,FALSE ))=0,"", VLOOKUP($B50,CPI!$H:$X,COLUMN()-1,FALSE ))</f>
        <v>87.402647844614194</v>
      </c>
      <c r="F50" s="3">
        <f>IF(LEN(VLOOKUP($B50,CPI!$H:$X,COLUMN()-1,FALSE ))=0,"", VLOOKUP($B50,CPI!$H:$X,COLUMN()-1,FALSE ))</f>
        <v>87.347908659842005</v>
      </c>
      <c r="G50" s="3">
        <f>IF(LEN(VLOOKUP($B50,CPI!$H:$X,COLUMN()-1,FALSE ))=0,"", VLOOKUP($B50,CPI!$H:$X,COLUMN()-1,FALSE ))</f>
        <v>76.12</v>
      </c>
      <c r="H50" s="3">
        <f>IF(LEN(VLOOKUP($B50,CPI!$H:$X,COLUMN()-1,FALSE ))=0,"", VLOOKUP($B50,CPI!$H:$X,COLUMN()-1,FALSE ))</f>
        <v>89.891464250155806</v>
      </c>
      <c r="I50" s="3">
        <f>IF(LEN(VLOOKUP($B50,CPI!$H:$X,COLUMN()-1,FALSE ))=0,"", VLOOKUP($B50,CPI!$H:$X,COLUMN()-1,FALSE ))</f>
        <v>89.218938347425905</v>
      </c>
      <c r="J50" s="3">
        <f>IF(LEN(VLOOKUP($B50,CPI!$H:$X,COLUMN()-1,FALSE ))=0,"", VLOOKUP($B50,CPI!$H:$X,COLUMN()-1,FALSE ))</f>
        <v>89.655452238246099</v>
      </c>
      <c r="K50" s="3">
        <f>IF(LEN(VLOOKUP($B50,CPI!$H:$X,COLUMN()-1,FALSE ))=0,"", VLOOKUP($B50,CPI!$H:$X,COLUMN()-1,FALSE ))</f>
        <v>80.3504154430412</v>
      </c>
      <c r="L50" s="3">
        <f>IF(LEN(VLOOKUP($B50,CPI!$H:$X,COLUMN()-1,FALSE ))=0,"", VLOOKUP($B50,CPI!$H:$X,COLUMN()-1,FALSE ))</f>
        <v>89.076175058352206</v>
      </c>
      <c r="M50" s="3">
        <f>IF(LEN(VLOOKUP($B50,CPI!$H:$X,COLUMN()-1,FALSE ))=0,"", VLOOKUP($B50,CPI!$H:$X,COLUMN()-1,FALSE ))</f>
        <v>87.572011797217101</v>
      </c>
      <c r="N50" s="3">
        <f>IF(LEN(VLOOKUP($B50,CPI!$H:$X,COLUMN()-1,FALSE ))=0,"", VLOOKUP($B50,CPI!$H:$X,COLUMN()-1,FALSE ))</f>
        <v>90.278312657591698</v>
      </c>
      <c r="O50" s="3">
        <f>IF(LEN(VLOOKUP($B50,CPI!$H:$X,COLUMN()-1,FALSE ))=0,"", VLOOKUP($B50,CPI!$H:$X,COLUMN()-1,FALSE ))</f>
        <v>87.784209286409094</v>
      </c>
      <c r="P50" s="3">
        <f>IF(LEN(VLOOKUP($B50,CPI!$H:$X,COLUMN()-1,FALSE ))=0,"", VLOOKUP($B50,CPI!$H:$X,COLUMN()-1,FALSE ))</f>
        <v>83.618569140313497</v>
      </c>
      <c r="Q50" s="3">
        <f>IF(LEN(VLOOKUP($B50,CPI!$H:$X,COLUMN()-1,FALSE ))=0,"", VLOOKUP($B50,CPI!$H:$X,COLUMN()-1,FALSE ))</f>
        <v>91.527721398627307</v>
      </c>
      <c r="R50" s="3">
        <f>IF(LEN(VLOOKUP($B50,CPI!$H:$X,COLUMN()-1,FALSE ))=0,"", VLOOKUP($B50,CPI!$H:$X,COLUMN()-1,FALSE ))</f>
        <v>84.534776913163697</v>
      </c>
      <c r="S50" s="6">
        <f t="shared" si="0"/>
        <v>2003</v>
      </c>
      <c r="T50">
        <f t="shared" si="1"/>
        <v>8</v>
      </c>
    </row>
    <row r="51" spans="2:20" x14ac:dyDescent="0.25">
      <c r="B51" s="5">
        <v>37894</v>
      </c>
      <c r="C51" s="3">
        <f>IF(LEN(VLOOKUP($B51,CPI!$H:$X,COLUMN()-1,FALSE ))=0,"", VLOOKUP($B51,CPI!$H:$X,COLUMN()-1,FALSE ))</f>
        <v>87.921232598310297</v>
      </c>
      <c r="D51" s="3">
        <f>IF(LEN(VLOOKUP($B51,CPI!$H:$X,COLUMN()-1,FALSE ))=0,"", VLOOKUP($B51,CPI!$H:$X,COLUMN()-1,FALSE ))</f>
        <v>86.495374847549698</v>
      </c>
      <c r="E51" s="3">
        <f>IF(LEN(VLOOKUP($B51,CPI!$H:$X,COLUMN()-1,FALSE ))=0,"", VLOOKUP($B51,CPI!$H:$X,COLUMN()-1,FALSE ))</f>
        <v>87.584357406914606</v>
      </c>
      <c r="F51" s="3">
        <f>IF(LEN(VLOOKUP($B51,CPI!$H:$X,COLUMN()-1,FALSE ))=0,"", VLOOKUP($B51,CPI!$H:$X,COLUMN()-1,FALSE ))</f>
        <v>87.551780689411004</v>
      </c>
      <c r="G51" s="3">
        <f>IF(LEN(VLOOKUP($B51,CPI!$H:$X,COLUMN()-1,FALSE ))=0,"", VLOOKUP($B51,CPI!$H:$X,COLUMN()-1,FALSE ))</f>
        <v>75.849999999999994</v>
      </c>
      <c r="H51" s="3">
        <f>IF(LEN(VLOOKUP($B51,CPI!$H:$X,COLUMN()-1,FALSE ))=0,"", VLOOKUP($B51,CPI!$H:$X,COLUMN()-1,FALSE ))</f>
        <v>89.971568271197796</v>
      </c>
      <c r="I51" s="3">
        <f>IF(LEN(VLOOKUP($B51,CPI!$H:$X,COLUMN()-1,FALSE ))=0,"", VLOOKUP($B51,CPI!$H:$X,COLUMN()-1,FALSE ))</f>
        <v>89.535691974694899</v>
      </c>
      <c r="J51" s="3">
        <f>IF(LEN(VLOOKUP($B51,CPI!$H:$X,COLUMN()-1,FALSE ))=0,"", VLOOKUP($B51,CPI!$H:$X,COLUMN()-1,FALSE ))</f>
        <v>89.704931254473905</v>
      </c>
      <c r="K51" s="3">
        <f>IF(LEN(VLOOKUP($B51,CPI!$H:$X,COLUMN()-1,FALSE ))=0,"", VLOOKUP($B51,CPI!$H:$X,COLUMN()-1,FALSE ))</f>
        <v>80.511462426211295</v>
      </c>
      <c r="L51" s="3">
        <f>IF(LEN(VLOOKUP($B51,CPI!$H:$X,COLUMN()-1,FALSE ))=0,"", VLOOKUP($B51,CPI!$H:$X,COLUMN()-1,FALSE ))</f>
        <v>89.092609974150506</v>
      </c>
      <c r="M51" s="3">
        <f>IF(LEN(VLOOKUP($B51,CPI!$H:$X,COLUMN()-1,FALSE ))=0,"", VLOOKUP($B51,CPI!$H:$X,COLUMN()-1,FALSE ))</f>
        <v>87.823807735239299</v>
      </c>
      <c r="N51" s="3">
        <f>IF(LEN(VLOOKUP($B51,CPI!$H:$X,COLUMN()-1,FALSE ))=0,"", VLOOKUP($B51,CPI!$H:$X,COLUMN()-1,FALSE ))</f>
        <v>90.396523438422804</v>
      </c>
      <c r="O51" s="3">
        <f>IF(LEN(VLOOKUP($B51,CPI!$H:$X,COLUMN()-1,FALSE ))=0,"", VLOOKUP($B51,CPI!$H:$X,COLUMN()-1,FALSE ))</f>
        <v>88.129507657475898</v>
      </c>
      <c r="P51" s="3">
        <f>IF(LEN(VLOOKUP($B51,CPI!$H:$X,COLUMN()-1,FALSE ))=0,"", VLOOKUP($B51,CPI!$H:$X,COLUMN()-1,FALSE ))</f>
        <v>83.8404996363587</v>
      </c>
      <c r="Q51" s="3">
        <f>IF(LEN(VLOOKUP($B51,CPI!$H:$X,COLUMN()-1,FALSE ))=0,"", VLOOKUP($B51,CPI!$H:$X,COLUMN()-1,FALSE ))</f>
        <v>91.598646310417706</v>
      </c>
      <c r="R51" s="3">
        <f>IF(LEN(VLOOKUP($B51,CPI!$H:$X,COLUMN()-1,FALSE ))=0,"", VLOOKUP($B51,CPI!$H:$X,COLUMN()-1,FALSE ))</f>
        <v>84.721926576622295</v>
      </c>
      <c r="S51" s="6">
        <f t="shared" si="0"/>
        <v>2003</v>
      </c>
      <c r="T51">
        <f t="shared" si="1"/>
        <v>9</v>
      </c>
    </row>
    <row r="52" spans="2:20" x14ac:dyDescent="0.25">
      <c r="B52" s="5">
        <v>37925</v>
      </c>
      <c r="C52" s="3">
        <f>IF(LEN(VLOOKUP($B52,CPI!$H:$X,COLUMN()-1,FALSE ))=0,"", VLOOKUP($B52,CPI!$H:$X,COLUMN()-1,FALSE ))</f>
        <v>87.806227076712304</v>
      </c>
      <c r="D52" s="3">
        <f>IF(LEN(VLOOKUP($B52,CPI!$H:$X,COLUMN()-1,FALSE ))=0,"", VLOOKUP($B52,CPI!$H:$X,COLUMN()-1,FALSE ))</f>
        <v>86.415387806584903</v>
      </c>
      <c r="E52" s="3">
        <f>IF(LEN(VLOOKUP($B52,CPI!$H:$X,COLUMN()-1,FALSE ))=0,"", VLOOKUP($B52,CPI!$H:$X,COLUMN()-1,FALSE ))</f>
        <v>87.421094089312106</v>
      </c>
      <c r="F52" s="3">
        <f>IF(LEN(VLOOKUP($B52,CPI!$H:$X,COLUMN()-1,FALSE ))=0,"", VLOOKUP($B52,CPI!$H:$X,COLUMN()-1,FALSE ))</f>
        <v>87.645836290378597</v>
      </c>
      <c r="G52" s="3">
        <f>IF(LEN(VLOOKUP($B52,CPI!$H:$X,COLUMN()-1,FALSE ))=0,"", VLOOKUP($B52,CPI!$H:$X,COLUMN()-1,FALSE ))</f>
        <v>75.66</v>
      </c>
      <c r="H52" s="3">
        <f>IF(LEN(VLOOKUP($B52,CPI!$H:$X,COLUMN()-1,FALSE ))=0,"", VLOOKUP($B52,CPI!$H:$X,COLUMN()-1,FALSE ))</f>
        <v>89.904042015436801</v>
      </c>
      <c r="I52" s="3">
        <f>IF(LEN(VLOOKUP($B52,CPI!$H:$X,COLUMN()-1,FALSE ))=0,"", VLOOKUP($B52,CPI!$H:$X,COLUMN()-1,FALSE ))</f>
        <v>89.746861059540905</v>
      </c>
      <c r="J52" s="3">
        <f>IF(LEN(VLOOKUP($B52,CPI!$H:$X,COLUMN()-1,FALSE ))=0,"", VLOOKUP($B52,CPI!$H:$X,COLUMN()-1,FALSE ))</f>
        <v>89.815228790104399</v>
      </c>
      <c r="K52" s="3">
        <f>IF(LEN(VLOOKUP($B52,CPI!$H:$X,COLUMN()-1,FALSE ))=0,"", VLOOKUP($B52,CPI!$H:$X,COLUMN()-1,FALSE ))</f>
        <v>80.603732473194697</v>
      </c>
      <c r="L52" s="3">
        <f>IF(LEN(VLOOKUP($B52,CPI!$H:$X,COLUMN()-1,FALSE ))=0,"", VLOOKUP($B52,CPI!$H:$X,COLUMN()-1,FALSE ))</f>
        <v>89.162984408907604</v>
      </c>
      <c r="M52" s="3">
        <f>IF(LEN(VLOOKUP($B52,CPI!$H:$X,COLUMN()-1,FALSE ))=0,"", VLOOKUP($B52,CPI!$H:$X,COLUMN()-1,FALSE ))</f>
        <v>87.9256667503778</v>
      </c>
      <c r="N52" s="3">
        <f>IF(LEN(VLOOKUP($B52,CPI!$H:$X,COLUMN()-1,FALSE ))=0,"", VLOOKUP($B52,CPI!$H:$X,COLUMN()-1,FALSE ))</f>
        <v>90.414730870531997</v>
      </c>
      <c r="O52" s="3">
        <f>IF(LEN(VLOOKUP($B52,CPI!$H:$X,COLUMN()-1,FALSE ))=0,"", VLOOKUP($B52,CPI!$H:$X,COLUMN()-1,FALSE ))</f>
        <v>88.35690808903</v>
      </c>
      <c r="P52" s="3">
        <f>IF(LEN(VLOOKUP($B52,CPI!$H:$X,COLUMN()-1,FALSE ))=0,"", VLOOKUP($B52,CPI!$H:$X,COLUMN()-1,FALSE ))</f>
        <v>84.0604780262437</v>
      </c>
      <c r="Q52" s="3">
        <f>IF(LEN(VLOOKUP($B52,CPI!$H:$X,COLUMN()-1,FALSE ))=0,"", VLOOKUP($B52,CPI!$H:$X,COLUMN()-1,FALSE ))</f>
        <v>91.660391951959795</v>
      </c>
      <c r="R52" s="3">
        <f>IF(LEN(VLOOKUP($B52,CPI!$H:$X,COLUMN()-1,FALSE ))=0,"", VLOOKUP($B52,CPI!$H:$X,COLUMN()-1,FALSE ))</f>
        <v>84.846143520606503</v>
      </c>
      <c r="S52" s="6">
        <f t="shared" si="0"/>
        <v>2003</v>
      </c>
      <c r="T52">
        <f t="shared" si="1"/>
        <v>10</v>
      </c>
    </row>
    <row r="53" spans="2:20" x14ac:dyDescent="0.25">
      <c r="B53" s="5">
        <v>37955</v>
      </c>
      <c r="C53" s="3">
        <f>IF(LEN(VLOOKUP($B53,CPI!$H:$X,COLUMN()-1,FALSE ))=0,"", VLOOKUP($B53,CPI!$H:$X,COLUMN()-1,FALSE ))</f>
        <v>88.104764246462906</v>
      </c>
      <c r="D53" s="3">
        <f>IF(LEN(VLOOKUP($B53,CPI!$H:$X,COLUMN()-1,FALSE ))=0,"", VLOOKUP($B53,CPI!$H:$X,COLUMN()-1,FALSE ))</f>
        <v>86.694621904509205</v>
      </c>
      <c r="E53" s="3">
        <f>IF(LEN(VLOOKUP($B53,CPI!$H:$X,COLUMN()-1,FALSE ))=0,"", VLOOKUP($B53,CPI!$H:$X,COLUMN()-1,FALSE ))</f>
        <v>87.877286395510495</v>
      </c>
      <c r="F53" s="3">
        <f>IF(LEN(VLOOKUP($B53,CPI!$H:$X,COLUMN()-1,FALSE ))=0,"", VLOOKUP($B53,CPI!$H:$X,COLUMN()-1,FALSE ))</f>
        <v>87.914169203957997</v>
      </c>
      <c r="G53" s="3">
        <f>IF(LEN(VLOOKUP($B53,CPI!$H:$X,COLUMN()-1,FALSE ))=0,"", VLOOKUP($B53,CPI!$H:$X,COLUMN()-1,FALSE ))</f>
        <v>75.569999999999993</v>
      </c>
      <c r="H53" s="3">
        <f>IF(LEN(VLOOKUP($B53,CPI!$H:$X,COLUMN()-1,FALSE ))=0,"", VLOOKUP($B53,CPI!$H:$X,COLUMN()-1,FALSE ))</f>
        <v>90.1402073035445</v>
      </c>
      <c r="I53" s="3">
        <f>IF(LEN(VLOOKUP($B53,CPI!$H:$X,COLUMN()-1,FALSE ))=0,"", VLOOKUP($B53,CPI!$H:$X,COLUMN()-1,FALSE ))</f>
        <v>90.063614686809899</v>
      </c>
      <c r="J53" s="3">
        <f>IF(LEN(VLOOKUP($B53,CPI!$H:$X,COLUMN()-1,FALSE ))=0,"", VLOOKUP($B53,CPI!$H:$X,COLUMN()-1,FALSE ))</f>
        <v>89.959325417496999</v>
      </c>
      <c r="K53" s="3">
        <f>IF(LEN(VLOOKUP($B53,CPI!$H:$X,COLUMN()-1,FALSE ))=0,"", VLOOKUP($B53,CPI!$H:$X,COLUMN()-1,FALSE ))</f>
        <v>80.945190310671094</v>
      </c>
      <c r="L53" s="3">
        <f>IF(LEN(VLOOKUP($B53,CPI!$H:$X,COLUMN()-1,FALSE ))=0,"", VLOOKUP($B53,CPI!$H:$X,COLUMN()-1,FALSE ))</f>
        <v>89.384610202925899</v>
      </c>
      <c r="M53" s="3">
        <f>IF(LEN(VLOOKUP($B53,CPI!$H:$X,COLUMN()-1,FALSE ))=0,"", VLOOKUP($B53,CPI!$H:$X,COLUMN()-1,FALSE ))</f>
        <v>88.174159865184393</v>
      </c>
      <c r="N53" s="3">
        <f>IF(LEN(VLOOKUP($B53,CPI!$H:$X,COLUMN()-1,FALSE ))=0,"", VLOOKUP($B53,CPI!$H:$X,COLUMN()-1,FALSE ))</f>
        <v>90.552963683291793</v>
      </c>
      <c r="O53" s="3">
        <f>IF(LEN(VLOOKUP($B53,CPI!$H:$X,COLUMN()-1,FALSE ))=0,"", VLOOKUP($B53,CPI!$H:$X,COLUMN()-1,FALSE ))</f>
        <v>88.357898079953699</v>
      </c>
      <c r="P53" s="3">
        <f>IF(LEN(VLOOKUP($B53,CPI!$H:$X,COLUMN()-1,FALSE ))=0,"", VLOOKUP($B53,CPI!$H:$X,COLUMN()-1,FALSE ))</f>
        <v>84.430337198376904</v>
      </c>
      <c r="Q53" s="3">
        <f>IF(LEN(VLOOKUP($B53,CPI!$H:$X,COLUMN()-1,FALSE ))=0,"", VLOOKUP($B53,CPI!$H:$X,COLUMN()-1,FALSE ))</f>
        <v>91.785648202044399</v>
      </c>
      <c r="R53" s="3">
        <f>IF(LEN(VLOOKUP($B53,CPI!$H:$X,COLUMN()-1,FALSE ))=0,"", VLOOKUP($B53,CPI!$H:$X,COLUMN()-1,FALSE ))</f>
        <v>84.930596418781505</v>
      </c>
      <c r="S53" s="6">
        <f t="shared" si="0"/>
        <v>2003</v>
      </c>
      <c r="T53">
        <f t="shared" si="1"/>
        <v>11</v>
      </c>
    </row>
    <row r="54" spans="2:20" x14ac:dyDescent="0.25">
      <c r="B54" s="5">
        <v>37986</v>
      </c>
      <c r="C54" s="3">
        <f>IF(LEN(VLOOKUP($B54,CPI!$H:$X,COLUMN()-1,FALSE ))=0,"", VLOOKUP($B54,CPI!$H:$X,COLUMN()-1,FALSE ))</f>
        <v>88.140368640979602</v>
      </c>
      <c r="D54" s="3">
        <f>IF(LEN(VLOOKUP($B54,CPI!$H:$X,COLUMN()-1,FALSE ))=0,"", VLOOKUP($B54,CPI!$H:$X,COLUMN()-1,FALSE ))</f>
        <v>86.874573421626593</v>
      </c>
      <c r="E54" s="3">
        <f>IF(LEN(VLOOKUP($B54,CPI!$H:$X,COLUMN()-1,FALSE ))=0,"", VLOOKUP($B54,CPI!$H:$X,COLUMN()-1,FALSE ))</f>
        <v>87.817422235355707</v>
      </c>
      <c r="F54" s="3">
        <f>IF(LEN(VLOOKUP($B54,CPI!$H:$X,COLUMN()-1,FALSE ))=0,"", VLOOKUP($B54,CPI!$H:$X,COLUMN()-1,FALSE ))</f>
        <v>87.9926899943666</v>
      </c>
      <c r="G54" s="3">
        <f>IF(LEN(VLOOKUP($B54,CPI!$H:$X,COLUMN()-1,FALSE ))=0,"", VLOOKUP($B54,CPI!$H:$X,COLUMN()-1,FALSE ))</f>
        <v>75.84</v>
      </c>
      <c r="H54" s="3">
        <f>IF(LEN(VLOOKUP($B54,CPI!$H:$X,COLUMN()-1,FALSE ))=0,"", VLOOKUP($B54,CPI!$H:$X,COLUMN()-1,FALSE ))</f>
        <v>90.291694799840002</v>
      </c>
      <c r="I54" s="3">
        <f>IF(LEN(VLOOKUP($B54,CPI!$H:$X,COLUMN()-1,FALSE ))=0,"", VLOOKUP($B54,CPI!$H:$X,COLUMN()-1,FALSE ))</f>
        <v>90.169199229232802</v>
      </c>
      <c r="J54" s="3">
        <f>IF(LEN(VLOOKUP($B54,CPI!$H:$X,COLUMN()-1,FALSE ))=0,"", VLOOKUP($B54,CPI!$H:$X,COLUMN()-1,FALSE ))</f>
        <v>89.965781915682697</v>
      </c>
      <c r="K54" s="3">
        <f>IF(LEN(VLOOKUP($B54,CPI!$H:$X,COLUMN()-1,FALSE ))=0,"", VLOOKUP($B54,CPI!$H:$X,COLUMN()-1,FALSE ))</f>
        <v>81.041880340282106</v>
      </c>
      <c r="L54" s="3">
        <f>IF(LEN(VLOOKUP($B54,CPI!$H:$X,COLUMN()-1,FALSE ))=0,"", VLOOKUP($B54,CPI!$H:$X,COLUMN()-1,FALSE ))</f>
        <v>89.658511342374993</v>
      </c>
      <c r="M54" s="3">
        <f>IF(LEN(VLOOKUP($B54,CPI!$H:$X,COLUMN()-1,FALSE ))=0,"", VLOOKUP($B54,CPI!$H:$X,COLUMN()-1,FALSE ))</f>
        <v>88.360875382826706</v>
      </c>
      <c r="N54" s="3">
        <f>IF(LEN(VLOOKUP($B54,CPI!$H:$X,COLUMN()-1,FALSE ))=0,"", VLOOKUP($B54,CPI!$H:$X,COLUMN()-1,FALSE ))</f>
        <v>90.604505398878004</v>
      </c>
      <c r="O54" s="3">
        <f>IF(LEN(VLOOKUP($B54,CPI!$H:$X,COLUMN()-1,FALSE ))=0,"", VLOOKUP($B54,CPI!$H:$X,COLUMN()-1,FALSE ))</f>
        <v>88.523883633723997</v>
      </c>
      <c r="P54" s="3">
        <f>IF(LEN(VLOOKUP($B54,CPI!$H:$X,COLUMN()-1,FALSE ))=0,"", VLOOKUP($B54,CPI!$H:$X,COLUMN()-1,FALSE ))</f>
        <v>84.641488155693196</v>
      </c>
      <c r="Q54" s="3">
        <f>IF(LEN(VLOOKUP($B54,CPI!$H:$X,COLUMN()-1,FALSE ))=0,"", VLOOKUP($B54,CPI!$H:$X,COLUMN()-1,FALSE ))</f>
        <v>91.901107428998301</v>
      </c>
      <c r="R54" s="3">
        <f>IF(LEN(VLOOKUP($B54,CPI!$H:$X,COLUMN()-1,FALSE ))=0,"", VLOOKUP($B54,CPI!$H:$X,COLUMN()-1,FALSE ))</f>
        <v>85.002553222123595</v>
      </c>
      <c r="S54" s="6">
        <f t="shared" si="0"/>
        <v>2003</v>
      </c>
      <c r="T54">
        <f t="shared" si="1"/>
        <v>12</v>
      </c>
    </row>
    <row r="55" spans="2:20" x14ac:dyDescent="0.25">
      <c r="B55" s="5">
        <v>38017</v>
      </c>
      <c r="C55" s="3">
        <f>IF(LEN(VLOOKUP($B55,CPI!$H:$X,COLUMN()-1,FALSE ))=0,"", VLOOKUP($B55,CPI!$H:$X,COLUMN()-1,FALSE ))</f>
        <v>88.298682384216605</v>
      </c>
      <c r="D55" s="3">
        <f>IF(LEN(VLOOKUP($B55,CPI!$H:$X,COLUMN()-1,FALSE ))=0,"", VLOOKUP($B55,CPI!$H:$X,COLUMN()-1,FALSE ))</f>
        <v>86.987923142844494</v>
      </c>
      <c r="E55" s="3">
        <f>IF(LEN(VLOOKUP($B55,CPI!$H:$X,COLUMN()-1,FALSE ))=0,"", VLOOKUP($B55,CPI!$H:$X,COLUMN()-1,FALSE ))</f>
        <v>88.021228002724797</v>
      </c>
      <c r="F55" s="3">
        <f>IF(LEN(VLOOKUP($B55,CPI!$H:$X,COLUMN()-1,FALSE ))=0,"", VLOOKUP($B55,CPI!$H:$X,COLUMN()-1,FALSE ))</f>
        <v>88.173104015545107</v>
      </c>
      <c r="G55" s="3">
        <f>IF(LEN(VLOOKUP($B55,CPI!$H:$X,COLUMN()-1,FALSE ))=0,"", VLOOKUP($B55,CPI!$H:$X,COLUMN()-1,FALSE ))</f>
        <v>76.12</v>
      </c>
      <c r="H55" s="3">
        <f>IF(LEN(VLOOKUP($B55,CPI!$H:$X,COLUMN()-1,FALSE ))=0,"", VLOOKUP($B55,CPI!$H:$X,COLUMN()-1,FALSE ))</f>
        <v>90.194725796300801</v>
      </c>
      <c r="I55" s="3">
        <f>IF(LEN(VLOOKUP($B55,CPI!$H:$X,COLUMN()-1,FALSE ))=0,"", VLOOKUP($B55,CPI!$H:$X,COLUMN()-1,FALSE ))</f>
        <v>90.274783771655805</v>
      </c>
      <c r="J55" s="3">
        <f>IF(LEN(VLOOKUP($B55,CPI!$H:$X,COLUMN()-1,FALSE ))=0,"", VLOOKUP($B55,CPI!$H:$X,COLUMN()-1,FALSE ))</f>
        <v>90.238005856554693</v>
      </c>
      <c r="K55" s="3">
        <f>IF(LEN(VLOOKUP($B55,CPI!$H:$X,COLUMN()-1,FALSE ))=0,"", VLOOKUP($B55,CPI!$H:$X,COLUMN()-1,FALSE ))</f>
        <v>80.971435211630904</v>
      </c>
      <c r="L55" s="3">
        <f>IF(LEN(VLOOKUP($B55,CPI!$H:$X,COLUMN()-1,FALSE ))=0,"", VLOOKUP($B55,CPI!$H:$X,COLUMN()-1,FALSE ))</f>
        <v>89.872988709213203</v>
      </c>
      <c r="M55" s="3">
        <f>IF(LEN(VLOOKUP($B55,CPI!$H:$X,COLUMN()-1,FALSE ))=0,"", VLOOKUP($B55,CPI!$H:$X,COLUMN()-1,FALSE ))</f>
        <v>88.329656766518895</v>
      </c>
      <c r="N55" s="3">
        <f>IF(LEN(VLOOKUP($B55,CPI!$H:$X,COLUMN()-1,FALSE ))=0,"", VLOOKUP($B55,CPI!$H:$X,COLUMN()-1,FALSE ))</f>
        <v>90.531693280487303</v>
      </c>
      <c r="O55" s="3">
        <f>IF(LEN(VLOOKUP($B55,CPI!$H:$X,COLUMN()-1,FALSE ))=0,"", VLOOKUP($B55,CPI!$H:$X,COLUMN()-1,FALSE ))</f>
        <v>88.816467341661905</v>
      </c>
      <c r="P55" s="3">
        <f>IF(LEN(VLOOKUP($B55,CPI!$H:$X,COLUMN()-1,FALSE ))=0,"", VLOOKUP($B55,CPI!$H:$X,COLUMN()-1,FALSE ))</f>
        <v>84.697458161771806</v>
      </c>
      <c r="Q55" s="3">
        <f>IF(LEN(VLOOKUP($B55,CPI!$H:$X,COLUMN()-1,FALSE ))=0,"", VLOOKUP($B55,CPI!$H:$X,COLUMN()-1,FALSE ))</f>
        <v>92.056612767423104</v>
      </c>
      <c r="R55" s="3">
        <f>IF(LEN(VLOOKUP($B55,CPI!$H:$X,COLUMN()-1,FALSE ))=0,"", VLOOKUP($B55,CPI!$H:$X,COLUMN()-1,FALSE ))</f>
        <v>85.131188010867206</v>
      </c>
      <c r="S55" s="6">
        <f t="shared" si="0"/>
        <v>2004</v>
      </c>
      <c r="T55">
        <f t="shared" si="1"/>
        <v>1</v>
      </c>
    </row>
    <row r="56" spans="2:20" x14ac:dyDescent="0.25">
      <c r="B56" s="5">
        <v>38046</v>
      </c>
      <c r="C56" s="3">
        <f>IF(LEN(VLOOKUP($B56,CPI!$H:$X,COLUMN()-1,FALSE ))=0,"", VLOOKUP($B56,CPI!$H:$X,COLUMN()-1,FALSE ))</f>
        <v>88.561342988737806</v>
      </c>
      <c r="D56" s="3">
        <f>IF(LEN(VLOOKUP($B56,CPI!$H:$X,COLUMN()-1,FALSE ))=0,"", VLOOKUP($B56,CPI!$H:$X,COLUMN()-1,FALSE ))</f>
        <v>87.051455390460305</v>
      </c>
      <c r="E56" s="3">
        <f>IF(LEN(VLOOKUP($B56,CPI!$H:$X,COLUMN()-1,FALSE ))=0,"", VLOOKUP($B56,CPI!$H:$X,COLUMN()-1,FALSE ))</f>
        <v>88.0304538433099</v>
      </c>
      <c r="F56" s="3">
        <f>IF(LEN(VLOOKUP($B56,CPI!$H:$X,COLUMN()-1,FALSE ))=0,"", VLOOKUP($B56,CPI!$H:$X,COLUMN()-1,FALSE ))</f>
        <v>88.279201422928494</v>
      </c>
      <c r="G56" s="3">
        <f>IF(LEN(VLOOKUP($B56,CPI!$H:$X,COLUMN()-1,FALSE ))=0,"", VLOOKUP($B56,CPI!$H:$X,COLUMN()-1,FALSE ))</f>
        <v>76.42</v>
      </c>
      <c r="H56" s="3">
        <f>IF(LEN(VLOOKUP($B56,CPI!$H:$X,COLUMN()-1,FALSE ))=0,"", VLOOKUP($B56,CPI!$H:$X,COLUMN()-1,FALSE ))</f>
        <v>90.272160044447602</v>
      </c>
      <c r="I56" s="3">
        <f>IF(LEN(VLOOKUP($B56,CPI!$H:$X,COLUMN()-1,FALSE ))=0,"", VLOOKUP($B56,CPI!$H:$X,COLUMN()-1,FALSE ))</f>
        <v>90.5915373989248</v>
      </c>
      <c r="J56" s="3">
        <f>IF(LEN(VLOOKUP($B56,CPI!$H:$X,COLUMN()-1,FALSE ))=0,"", VLOOKUP($B56,CPI!$H:$X,COLUMN()-1,FALSE ))</f>
        <v>90.188822352769293</v>
      </c>
      <c r="K56" s="3">
        <f>IF(LEN(VLOOKUP($B56,CPI!$H:$X,COLUMN()-1,FALSE ))=0,"", VLOOKUP($B56,CPI!$H:$X,COLUMN()-1,FALSE ))</f>
        <v>81.549227183975802</v>
      </c>
      <c r="L56" s="3">
        <f>IF(LEN(VLOOKUP($B56,CPI!$H:$X,COLUMN()-1,FALSE ))=0,"", VLOOKUP($B56,CPI!$H:$X,COLUMN()-1,FALSE ))</f>
        <v>90.0631552313111</v>
      </c>
      <c r="M56" s="3">
        <f>IF(LEN(VLOOKUP($B56,CPI!$H:$X,COLUMN()-1,FALSE ))=0,"", VLOOKUP($B56,CPI!$H:$X,COLUMN()-1,FALSE ))</f>
        <v>88.454917028614403</v>
      </c>
      <c r="N56" s="3">
        <f>IF(LEN(VLOOKUP($B56,CPI!$H:$X,COLUMN()-1,FALSE ))=0,"", VLOOKUP($B56,CPI!$H:$X,COLUMN()-1,FALSE ))</f>
        <v>90.607528011563005</v>
      </c>
      <c r="O56" s="3">
        <f>IF(LEN(VLOOKUP($B56,CPI!$H:$X,COLUMN()-1,FALSE ))=0,"", VLOOKUP($B56,CPI!$H:$X,COLUMN()-1,FALSE ))</f>
        <v>88.921774425578803</v>
      </c>
      <c r="P56" s="3">
        <f>IF(LEN(VLOOKUP($B56,CPI!$H:$X,COLUMN()-1,FALSE ))=0,"", VLOOKUP($B56,CPI!$H:$X,COLUMN()-1,FALSE ))</f>
        <v>84.842385097455207</v>
      </c>
      <c r="Q56" s="3">
        <f>IF(LEN(VLOOKUP($B56,CPI!$H:$X,COLUMN()-1,FALSE ))=0,"", VLOOKUP($B56,CPI!$H:$X,COLUMN()-1,FALSE ))</f>
        <v>91.593612238887204</v>
      </c>
      <c r="R56" s="3">
        <f>IF(LEN(VLOOKUP($B56,CPI!$H:$X,COLUMN()-1,FALSE ))=0,"", VLOOKUP($B56,CPI!$H:$X,COLUMN()-1,FALSE ))</f>
        <v>85.220069168931502</v>
      </c>
      <c r="S56" s="6">
        <f t="shared" si="0"/>
        <v>2004</v>
      </c>
      <c r="T56">
        <f t="shared" si="1"/>
        <v>2</v>
      </c>
    </row>
    <row r="57" spans="2:20" x14ac:dyDescent="0.25">
      <c r="B57" s="5">
        <v>38077</v>
      </c>
      <c r="C57" s="3">
        <f>IF(LEN(VLOOKUP($B57,CPI!$H:$X,COLUMN()-1,FALSE ))=0,"", VLOOKUP($B57,CPI!$H:$X,COLUMN()-1,FALSE ))</f>
        <v>88.722835319767995</v>
      </c>
      <c r="D57" s="3">
        <f>IF(LEN(VLOOKUP($B57,CPI!$H:$X,COLUMN()-1,FALSE ))=0,"", VLOOKUP($B57,CPI!$H:$X,COLUMN()-1,FALSE ))</f>
        <v>87.091361320189804</v>
      </c>
      <c r="E57" s="3">
        <f>IF(LEN(VLOOKUP($B57,CPI!$H:$X,COLUMN()-1,FALSE ))=0,"", VLOOKUP($B57,CPI!$H:$X,COLUMN()-1,FALSE ))</f>
        <v>88.016708362769506</v>
      </c>
      <c r="F57" s="3">
        <f>IF(LEN(VLOOKUP($B57,CPI!$H:$X,COLUMN()-1,FALSE ))=0,"", VLOOKUP($B57,CPI!$H:$X,COLUMN()-1,FALSE ))</f>
        <v>88.451993943248198</v>
      </c>
      <c r="G57" s="3">
        <f>IF(LEN(VLOOKUP($B57,CPI!$H:$X,COLUMN()-1,FALSE ))=0,"", VLOOKUP($B57,CPI!$H:$X,COLUMN()-1,FALSE ))</f>
        <v>76.84</v>
      </c>
      <c r="H57" s="3">
        <f>IF(LEN(VLOOKUP($B57,CPI!$H:$X,COLUMN()-1,FALSE ))=0,"", VLOOKUP($B57,CPI!$H:$X,COLUMN()-1,FALSE ))</f>
        <v>89.857015997992406</v>
      </c>
      <c r="I57" s="3">
        <f>IF(LEN(VLOOKUP($B57,CPI!$H:$X,COLUMN()-1,FALSE ))=0,"", VLOOKUP($B57,CPI!$H:$X,COLUMN()-1,FALSE ))</f>
        <v>90.697121941347802</v>
      </c>
      <c r="J57" s="3">
        <f>IF(LEN(VLOOKUP($B57,CPI!$H:$X,COLUMN()-1,FALSE ))=0,"", VLOOKUP($B57,CPI!$H:$X,COLUMN()-1,FALSE ))</f>
        <v>90.395915987824694</v>
      </c>
      <c r="K57" s="3">
        <f>IF(LEN(VLOOKUP($B57,CPI!$H:$X,COLUMN()-1,FALSE ))=0,"", VLOOKUP($B57,CPI!$H:$X,COLUMN()-1,FALSE ))</f>
        <v>81.848874142834703</v>
      </c>
      <c r="L57" s="3">
        <f>IF(LEN(VLOOKUP($B57,CPI!$H:$X,COLUMN()-1,FALSE ))=0,"", VLOOKUP($B57,CPI!$H:$X,COLUMN()-1,FALSE ))</f>
        <v>90.224441857697897</v>
      </c>
      <c r="M57" s="3">
        <f>IF(LEN(VLOOKUP($B57,CPI!$H:$X,COLUMN()-1,FALSE ))=0,"", VLOOKUP($B57,CPI!$H:$X,COLUMN()-1,FALSE ))</f>
        <v>88.666506543155094</v>
      </c>
      <c r="N57" s="3">
        <f>IF(LEN(VLOOKUP($B57,CPI!$H:$X,COLUMN()-1,FALSE ))=0,"", VLOOKUP($B57,CPI!$H:$X,COLUMN()-1,FALSE ))</f>
        <v>90.732056760941106</v>
      </c>
      <c r="O57" s="3">
        <f>IF(LEN(VLOOKUP($B57,CPI!$H:$X,COLUMN()-1,FALSE ))=0,"", VLOOKUP($B57,CPI!$H:$X,COLUMN()-1,FALSE ))</f>
        <v>88.924741016769602</v>
      </c>
      <c r="P57" s="3">
        <f>IF(LEN(VLOOKUP($B57,CPI!$H:$X,COLUMN()-1,FALSE ))=0,"", VLOOKUP($B57,CPI!$H:$X,COLUMN()-1,FALSE ))</f>
        <v>85.020343694399202</v>
      </c>
      <c r="Q57" s="3">
        <f>IF(LEN(VLOOKUP($B57,CPI!$H:$X,COLUMN()-1,FALSE ))=0,"", VLOOKUP($B57,CPI!$H:$X,COLUMN()-1,FALSE ))</f>
        <v>91.814654976401997</v>
      </c>
      <c r="R57" s="3">
        <f>IF(LEN(VLOOKUP($B57,CPI!$H:$X,COLUMN()-1,FALSE ))=0,"", VLOOKUP($B57,CPI!$H:$X,COLUMN()-1,FALSE ))</f>
        <v>85.223101458935503</v>
      </c>
      <c r="S57" s="6">
        <f t="shared" si="0"/>
        <v>2004</v>
      </c>
      <c r="T57">
        <f t="shared" si="1"/>
        <v>3</v>
      </c>
    </row>
    <row r="58" spans="2:20" x14ac:dyDescent="0.25">
      <c r="B58" s="5">
        <v>38107</v>
      </c>
      <c r="C58" s="3">
        <f>IF(LEN(VLOOKUP($B58,CPI!$H:$X,COLUMN()-1,FALSE ))=0,"", VLOOKUP($B58,CPI!$H:$X,COLUMN()-1,FALSE ))</f>
        <v>88.7418011192634</v>
      </c>
      <c r="D58" s="3">
        <f>IF(LEN(VLOOKUP($B58,CPI!$H:$X,COLUMN()-1,FALSE ))=0,"", VLOOKUP($B58,CPI!$H:$X,COLUMN()-1,FALSE ))</f>
        <v>87.513035588278498</v>
      </c>
      <c r="E58" s="3">
        <f>IF(LEN(VLOOKUP($B58,CPI!$H:$X,COLUMN()-1,FALSE ))=0,"", VLOOKUP($B58,CPI!$H:$X,COLUMN()-1,FALSE ))</f>
        <v>88.027077658834997</v>
      </c>
      <c r="F58" s="3">
        <f>IF(LEN(VLOOKUP($B58,CPI!$H:$X,COLUMN()-1,FALSE ))=0,"", VLOOKUP($B58,CPI!$H:$X,COLUMN()-1,FALSE ))</f>
        <v>88.671782478150803</v>
      </c>
      <c r="G58" s="3">
        <f>IF(LEN(VLOOKUP($B58,CPI!$H:$X,COLUMN()-1,FALSE ))=0,"", VLOOKUP($B58,CPI!$H:$X,COLUMN()-1,FALSE ))</f>
        <v>77.510000000000005</v>
      </c>
      <c r="H58" s="3">
        <f>IF(LEN(VLOOKUP($B58,CPI!$H:$X,COLUMN()-1,FALSE ))=0,"", VLOOKUP($B58,CPI!$H:$X,COLUMN()-1,FALSE ))</f>
        <v>89.741603425987904</v>
      </c>
      <c r="I58" s="3">
        <f>IF(LEN(VLOOKUP($B58,CPI!$H:$X,COLUMN()-1,FALSE ))=0,"", VLOOKUP($B58,CPI!$H:$X,COLUMN()-1,FALSE ))</f>
        <v>90.697121941347802</v>
      </c>
      <c r="J58" s="3">
        <f>IF(LEN(VLOOKUP($B58,CPI!$H:$X,COLUMN()-1,FALSE ))=0,"", VLOOKUP($B58,CPI!$H:$X,COLUMN()-1,FALSE ))</f>
        <v>90.804447108427297</v>
      </c>
      <c r="K58" s="3">
        <f>IF(LEN(VLOOKUP($B58,CPI!$H:$X,COLUMN()-1,FALSE ))=0,"", VLOOKUP($B58,CPI!$H:$X,COLUMN()-1,FALSE ))</f>
        <v>81.874361506892996</v>
      </c>
      <c r="L58" s="3">
        <f>IF(LEN(VLOOKUP($B58,CPI!$H:$X,COLUMN()-1,FALSE ))=0,"", VLOOKUP($B58,CPI!$H:$X,COLUMN()-1,FALSE ))</f>
        <v>90.205056126684497</v>
      </c>
      <c r="M58" s="3">
        <f>IF(LEN(VLOOKUP($B58,CPI!$H:$X,COLUMN()-1,FALSE ))=0,"", VLOOKUP($B58,CPI!$H:$X,COLUMN()-1,FALSE ))</f>
        <v>88.855479860173006</v>
      </c>
      <c r="N58" s="3">
        <f>IF(LEN(VLOOKUP($B58,CPI!$H:$X,COLUMN()-1,FALSE ))=0,"", VLOOKUP($B58,CPI!$H:$X,COLUMN()-1,FALSE ))</f>
        <v>90.880785693939799</v>
      </c>
      <c r="O58" s="3">
        <f>IF(LEN(VLOOKUP($B58,CPI!$H:$X,COLUMN()-1,FALSE ))=0,"", VLOOKUP($B58,CPI!$H:$X,COLUMN()-1,FALSE ))</f>
        <v>89.2484993712185</v>
      </c>
      <c r="P58" s="3">
        <f>IF(LEN(VLOOKUP($B58,CPI!$H:$X,COLUMN()-1,FALSE ))=0,"", VLOOKUP($B58,CPI!$H:$X,COLUMN()-1,FALSE ))</f>
        <v>85.316519025102906</v>
      </c>
      <c r="Q58" s="3">
        <f>IF(LEN(VLOOKUP($B58,CPI!$H:$X,COLUMN()-1,FALSE ))=0,"", VLOOKUP($B58,CPI!$H:$X,COLUMN()-1,FALSE ))</f>
        <v>91.779366533002303</v>
      </c>
      <c r="R58" s="3">
        <f>IF(LEN(VLOOKUP($B58,CPI!$H:$X,COLUMN()-1,FALSE ))=0,"", VLOOKUP($B58,CPI!$H:$X,COLUMN()-1,FALSE ))</f>
        <v>85.289280314874304</v>
      </c>
      <c r="S58" s="6">
        <f t="shared" si="0"/>
        <v>2004</v>
      </c>
      <c r="T58">
        <f t="shared" si="1"/>
        <v>4</v>
      </c>
    </row>
    <row r="59" spans="2:20" x14ac:dyDescent="0.25">
      <c r="B59" s="5">
        <v>38138</v>
      </c>
      <c r="C59" s="3">
        <f>IF(LEN(VLOOKUP($B59,CPI!$H:$X,COLUMN()-1,FALSE ))=0,"", VLOOKUP($B59,CPI!$H:$X,COLUMN()-1,FALSE ))</f>
        <v>89.098792744296006</v>
      </c>
      <c r="D59" s="3">
        <f>IF(LEN(VLOOKUP($B59,CPI!$H:$X,COLUMN()-1,FALSE ))=0,"", VLOOKUP($B59,CPI!$H:$X,COLUMN()-1,FALSE ))</f>
        <v>87.858133628959806</v>
      </c>
      <c r="E59" s="3">
        <f>IF(LEN(VLOOKUP($B59,CPI!$H:$X,COLUMN()-1,FALSE ))=0,"", VLOOKUP($B59,CPI!$H:$X,COLUMN()-1,FALSE ))</f>
        <v>88.418969214578794</v>
      </c>
      <c r="F59" s="3">
        <f>IF(LEN(VLOOKUP($B59,CPI!$H:$X,COLUMN()-1,FALSE ))=0,"", VLOOKUP($B59,CPI!$H:$X,COLUMN()-1,FALSE ))</f>
        <v>88.942400249922201</v>
      </c>
      <c r="G59" s="3">
        <f>IF(LEN(VLOOKUP($B59,CPI!$H:$X,COLUMN()-1,FALSE ))=0,"", VLOOKUP($B59,CPI!$H:$X,COLUMN()-1,FALSE ))</f>
        <v>78.489999999999995</v>
      </c>
      <c r="H59" s="3">
        <f>IF(LEN(VLOOKUP($B59,CPI!$H:$X,COLUMN()-1,FALSE ))=0,"", VLOOKUP($B59,CPI!$H:$X,COLUMN()-1,FALSE ))</f>
        <v>89.914971754098602</v>
      </c>
      <c r="I59" s="3">
        <f>IF(LEN(VLOOKUP($B59,CPI!$H:$X,COLUMN()-1,FALSE ))=0,"", VLOOKUP($B59,CPI!$H:$X,COLUMN()-1,FALSE ))</f>
        <v>91.013875568616697</v>
      </c>
      <c r="J59" s="3">
        <f>IF(LEN(VLOOKUP($B59,CPI!$H:$X,COLUMN()-1,FALSE ))=0,"", VLOOKUP($B59,CPI!$H:$X,COLUMN()-1,FALSE ))</f>
        <v>91.054856390816795</v>
      </c>
      <c r="K59" s="3">
        <f>IF(LEN(VLOOKUP($B59,CPI!$H:$X,COLUMN()-1,FALSE ))=0,"", VLOOKUP($B59,CPI!$H:$X,COLUMN()-1,FALSE ))</f>
        <v>82.245975876080294</v>
      </c>
      <c r="L59" s="3">
        <f>IF(LEN(VLOOKUP($B59,CPI!$H:$X,COLUMN()-1,FALSE ))=0,"", VLOOKUP($B59,CPI!$H:$X,COLUMN()-1,FALSE ))</f>
        <v>90.393108601187294</v>
      </c>
      <c r="M59" s="3">
        <f>IF(LEN(VLOOKUP($B59,CPI!$H:$X,COLUMN()-1,FALSE ))=0,"", VLOOKUP($B59,CPI!$H:$X,COLUMN()-1,FALSE ))</f>
        <v>89.019861173789707</v>
      </c>
      <c r="N59" s="3">
        <f>IF(LEN(VLOOKUP($B59,CPI!$H:$X,COLUMN()-1,FALSE ))=0,"", VLOOKUP($B59,CPI!$H:$X,COLUMN()-1,FALSE ))</f>
        <v>91.134879816406794</v>
      </c>
      <c r="O59" s="3">
        <f>IF(LEN(VLOOKUP($B59,CPI!$H:$X,COLUMN()-1,FALSE ))=0,"", VLOOKUP($B59,CPI!$H:$X,COLUMN()-1,FALSE ))</f>
        <v>89.553801241139297</v>
      </c>
      <c r="P59" s="3">
        <f>IF(LEN(VLOOKUP($B59,CPI!$H:$X,COLUMN()-1,FALSE ))=0,"", VLOOKUP($B59,CPI!$H:$X,COLUMN()-1,FALSE ))</f>
        <v>85.806676161141993</v>
      </c>
      <c r="Q59" s="3">
        <f>IF(LEN(VLOOKUP($B59,CPI!$H:$X,COLUMN()-1,FALSE ))=0,"", VLOOKUP($B59,CPI!$H:$X,COLUMN()-1,FALSE ))</f>
        <v>91.995466292239897</v>
      </c>
      <c r="R59" s="3">
        <f>IF(LEN(VLOOKUP($B59,CPI!$H:$X,COLUMN()-1,FALSE ))=0,"", VLOOKUP($B59,CPI!$H:$X,COLUMN()-1,FALSE ))</f>
        <v>85.470983614183297</v>
      </c>
      <c r="S59" s="6">
        <f t="shared" si="0"/>
        <v>2004</v>
      </c>
      <c r="T59">
        <f t="shared" si="1"/>
        <v>5</v>
      </c>
    </row>
    <row r="60" spans="2:20" x14ac:dyDescent="0.25">
      <c r="B60" s="5">
        <v>38168</v>
      </c>
      <c r="C60" s="3">
        <f>IF(LEN(VLOOKUP($B60,CPI!$H:$X,COLUMN()-1,FALSE ))=0,"", VLOOKUP($B60,CPI!$H:$X,COLUMN()-1,FALSE ))</f>
        <v>89.359469751180001</v>
      </c>
      <c r="D60" s="3">
        <f>IF(LEN(VLOOKUP($B60,CPI!$H:$X,COLUMN()-1,FALSE ))=0,"", VLOOKUP($B60,CPI!$H:$X,COLUMN()-1,FALSE ))</f>
        <v>87.910404657102205</v>
      </c>
      <c r="E60" s="3">
        <f>IF(LEN(VLOOKUP($B60,CPI!$H:$X,COLUMN()-1,FALSE ))=0,"", VLOOKUP($B60,CPI!$H:$X,COLUMN()-1,FALSE ))</f>
        <v>88.320956332974006</v>
      </c>
      <c r="F60" s="3">
        <f>IF(LEN(VLOOKUP($B60,CPI!$H:$X,COLUMN()-1,FALSE ))=0,"", VLOOKUP($B60,CPI!$H:$X,COLUMN()-1,FALSE ))</f>
        <v>89.086487916326604</v>
      </c>
      <c r="G60" s="3">
        <f>IF(LEN(VLOOKUP($B60,CPI!$H:$X,COLUMN()-1,FALSE ))=0,"", VLOOKUP($B60,CPI!$H:$X,COLUMN()-1,FALSE ))</f>
        <v>78.36</v>
      </c>
      <c r="H60" s="3">
        <f>IF(LEN(VLOOKUP($B60,CPI!$H:$X,COLUMN()-1,FALSE ))=0,"", VLOOKUP($B60,CPI!$H:$X,COLUMN()-1,FALSE ))</f>
        <v>89.957158745804307</v>
      </c>
      <c r="I60" s="3">
        <f>IF(LEN(VLOOKUP($B60,CPI!$H:$X,COLUMN()-1,FALSE ))=0,"", VLOOKUP($B60,CPI!$H:$X,COLUMN()-1,FALSE ))</f>
        <v>91.1194601110397</v>
      </c>
      <c r="J60" s="3">
        <f>IF(LEN(VLOOKUP($B60,CPI!$H:$X,COLUMN()-1,FALSE ))=0,"", VLOOKUP($B60,CPI!$H:$X,COLUMN()-1,FALSE ))</f>
        <v>91.046030002226402</v>
      </c>
      <c r="K60" s="3">
        <f>IF(LEN(VLOOKUP($B60,CPI!$H:$X,COLUMN()-1,FALSE ))=0,"", VLOOKUP($B60,CPI!$H:$X,COLUMN()-1,FALSE ))</f>
        <v>82.385752095611906</v>
      </c>
      <c r="L60" s="3">
        <f>IF(LEN(VLOOKUP($B60,CPI!$H:$X,COLUMN()-1,FALSE ))=0,"", VLOOKUP($B60,CPI!$H:$X,COLUMN()-1,FALSE ))</f>
        <v>90.918777036741801</v>
      </c>
      <c r="M60" s="3">
        <f>IF(LEN(VLOOKUP($B60,CPI!$H:$X,COLUMN()-1,FALSE ))=0,"", VLOOKUP($B60,CPI!$H:$X,COLUMN()-1,FALSE ))</f>
        <v>89.290747974646095</v>
      </c>
      <c r="N60" s="3">
        <f>IF(LEN(VLOOKUP($B60,CPI!$H:$X,COLUMN()-1,FALSE ))=0,"", VLOOKUP($B60,CPI!$H:$X,COLUMN()-1,FALSE ))</f>
        <v>91.063410801401702</v>
      </c>
      <c r="O60" s="3">
        <f>IF(LEN(VLOOKUP($B60,CPI!$H:$X,COLUMN()-1,FALSE ))=0,"", VLOOKUP($B60,CPI!$H:$X,COLUMN()-1,FALSE ))</f>
        <v>89.867361166173893</v>
      </c>
      <c r="P60" s="3">
        <f>IF(LEN(VLOOKUP($B60,CPI!$H:$X,COLUMN()-1,FALSE ))=0,"", VLOOKUP($B60,CPI!$H:$X,COLUMN()-1,FALSE ))</f>
        <v>86.066938183096198</v>
      </c>
      <c r="Q60" s="3">
        <f>IF(LEN(VLOOKUP($B60,CPI!$H:$X,COLUMN()-1,FALSE ))=0,"", VLOOKUP($B60,CPI!$H:$X,COLUMN()-1,FALSE ))</f>
        <v>91.852268144768104</v>
      </c>
      <c r="R60" s="3">
        <f>IF(LEN(VLOOKUP($B60,CPI!$H:$X,COLUMN()-1,FALSE ))=0,"", VLOOKUP($B60,CPI!$H:$X,COLUMN()-1,FALSE ))</f>
        <v>85.540787232857795</v>
      </c>
      <c r="S60" s="6">
        <f t="shared" si="0"/>
        <v>2004</v>
      </c>
      <c r="T60">
        <f t="shared" si="1"/>
        <v>6</v>
      </c>
    </row>
    <row r="61" spans="2:20" x14ac:dyDescent="0.25">
      <c r="B61" s="5">
        <v>38199</v>
      </c>
      <c r="C61" s="3">
        <f>IF(LEN(VLOOKUP($B61,CPI!$H:$X,COLUMN()-1,FALSE ))=0,"", VLOOKUP($B61,CPI!$H:$X,COLUMN()-1,FALSE ))</f>
        <v>89.436435612213501</v>
      </c>
      <c r="D61" s="3">
        <f>IF(LEN(VLOOKUP($B61,CPI!$H:$X,COLUMN()-1,FALSE ))=0,"", VLOOKUP($B61,CPI!$H:$X,COLUMN()-1,FALSE ))</f>
        <v>88.032941274936505</v>
      </c>
      <c r="E61" s="3">
        <f>IF(LEN(VLOOKUP($B61,CPI!$H:$X,COLUMN()-1,FALSE ))=0,"", VLOOKUP($B61,CPI!$H:$X,COLUMN()-1,FALSE ))</f>
        <v>88.408794615954307</v>
      </c>
      <c r="F61" s="3">
        <f>IF(LEN(VLOOKUP($B61,CPI!$H:$X,COLUMN()-1,FALSE ))=0,"", VLOOKUP($B61,CPI!$H:$X,COLUMN()-1,FALSE ))</f>
        <v>89.173086285986898</v>
      </c>
      <c r="G61" s="3">
        <f>IF(LEN(VLOOKUP($B61,CPI!$H:$X,COLUMN()-1,FALSE ))=0,"", VLOOKUP($B61,CPI!$H:$X,COLUMN()-1,FALSE ))</f>
        <v>78.8</v>
      </c>
      <c r="H61" s="3">
        <f>IF(LEN(VLOOKUP($B61,CPI!$H:$X,COLUMN()-1,FALSE ))=0,"", VLOOKUP($B61,CPI!$H:$X,COLUMN()-1,FALSE ))</f>
        <v>90.164785050205097</v>
      </c>
      <c r="I61" s="3">
        <f>IF(LEN(VLOOKUP($B61,CPI!$H:$X,COLUMN()-1,FALSE ))=0,"", VLOOKUP($B61,CPI!$H:$X,COLUMN()-1,FALSE ))</f>
        <v>91.225044653462703</v>
      </c>
      <c r="J61" s="3">
        <f>IF(LEN(VLOOKUP($B61,CPI!$H:$X,COLUMN()-1,FALSE ))=0,"", VLOOKUP($B61,CPI!$H:$X,COLUMN()-1,FALSE ))</f>
        <v>91.097295047473693</v>
      </c>
      <c r="K61" s="3">
        <f>IF(LEN(VLOOKUP($B61,CPI!$H:$X,COLUMN()-1,FALSE ))=0,"", VLOOKUP($B61,CPI!$H:$X,COLUMN()-1,FALSE ))</f>
        <v>82.309512440408</v>
      </c>
      <c r="L61" s="3">
        <f>IF(LEN(VLOOKUP($B61,CPI!$H:$X,COLUMN()-1,FALSE ))=0,"", VLOOKUP($B61,CPI!$H:$X,COLUMN()-1,FALSE ))</f>
        <v>91.096750099384295</v>
      </c>
      <c r="M61" s="3">
        <f>IF(LEN(VLOOKUP($B61,CPI!$H:$X,COLUMN()-1,FALSE ))=0,"", VLOOKUP($B61,CPI!$H:$X,COLUMN()-1,FALSE ))</f>
        <v>89.260872522015603</v>
      </c>
      <c r="N61" s="3">
        <f>IF(LEN(VLOOKUP($B61,CPI!$H:$X,COLUMN()-1,FALSE ))=0,"", VLOOKUP($B61,CPI!$H:$X,COLUMN()-1,FALSE ))</f>
        <v>91.153013821260998</v>
      </c>
      <c r="O61" s="3">
        <f>IF(LEN(VLOOKUP($B61,CPI!$H:$X,COLUMN()-1,FALSE ))=0,"", VLOOKUP($B61,CPI!$H:$X,COLUMN()-1,FALSE ))</f>
        <v>89.94340929645</v>
      </c>
      <c r="P61" s="3">
        <f>IF(LEN(VLOOKUP($B61,CPI!$H:$X,COLUMN()-1,FALSE ))=0,"", VLOOKUP($B61,CPI!$H:$X,COLUMN()-1,FALSE ))</f>
        <v>86.203540844604404</v>
      </c>
      <c r="Q61" s="3">
        <f>IF(LEN(VLOOKUP($B61,CPI!$H:$X,COLUMN()-1,FALSE ))=0,"", VLOOKUP($B61,CPI!$H:$X,COLUMN()-1,FALSE ))</f>
        <v>92.055753801120204</v>
      </c>
      <c r="R61" s="3">
        <f>IF(LEN(VLOOKUP($B61,CPI!$H:$X,COLUMN()-1,FALSE ))=0,"", VLOOKUP($B61,CPI!$H:$X,COLUMN()-1,FALSE ))</f>
        <v>85.557696112122002</v>
      </c>
      <c r="S61" s="6">
        <f t="shared" si="0"/>
        <v>2004</v>
      </c>
      <c r="T61">
        <f t="shared" si="1"/>
        <v>7</v>
      </c>
    </row>
    <row r="62" spans="2:20" x14ac:dyDescent="0.25">
      <c r="B62" s="5">
        <v>38230</v>
      </c>
      <c r="C62" s="3">
        <f>IF(LEN(VLOOKUP($B62,CPI!$H:$X,COLUMN()-1,FALSE ))=0,"", VLOOKUP($B62,CPI!$H:$X,COLUMN()-1,FALSE ))</f>
        <v>89.6741119832257</v>
      </c>
      <c r="D62" s="3">
        <f>IF(LEN(VLOOKUP($B62,CPI!$H:$X,COLUMN()-1,FALSE ))=0,"", VLOOKUP($B62,CPI!$H:$X,COLUMN()-1,FALSE ))</f>
        <v>88.176273019711999</v>
      </c>
      <c r="E62" s="3">
        <f>IF(LEN(VLOOKUP($B62,CPI!$H:$X,COLUMN()-1,FALSE ))=0,"", VLOOKUP($B62,CPI!$H:$X,COLUMN()-1,FALSE ))</f>
        <v>88.343872091561195</v>
      </c>
      <c r="F62" s="3">
        <f>IF(LEN(VLOOKUP($B62,CPI!$H:$X,COLUMN()-1,FALSE ))=0,"", VLOOKUP($B62,CPI!$H:$X,COLUMN()-1,FALSE ))</f>
        <v>89.370359965575403</v>
      </c>
      <c r="G62" s="3">
        <f>IF(LEN(VLOOKUP($B62,CPI!$H:$X,COLUMN()-1,FALSE ))=0,"", VLOOKUP($B62,CPI!$H:$X,COLUMN()-1,FALSE ))</f>
        <v>79.3</v>
      </c>
      <c r="H62" s="3">
        <f>IF(LEN(VLOOKUP($B62,CPI!$H:$X,COLUMN()-1,FALSE ))=0,"", VLOOKUP($B62,CPI!$H:$X,COLUMN()-1,FALSE ))</f>
        <v>90.295264025665205</v>
      </c>
      <c r="I62" s="3">
        <f>IF(LEN(VLOOKUP($B62,CPI!$H:$X,COLUMN()-1,FALSE ))=0,"", VLOOKUP($B62,CPI!$H:$X,COLUMN()-1,FALSE ))</f>
        <v>91.330629195885706</v>
      </c>
      <c r="J62" s="3">
        <f>IF(LEN(VLOOKUP($B62,CPI!$H:$X,COLUMN()-1,FALSE ))=0,"", VLOOKUP($B62,CPI!$H:$X,COLUMN()-1,FALSE ))</f>
        <v>91.3254512521614</v>
      </c>
      <c r="K62" s="3">
        <f>IF(LEN(VLOOKUP($B62,CPI!$H:$X,COLUMN()-1,FALSE ))=0,"", VLOOKUP($B62,CPI!$H:$X,COLUMN()-1,FALSE ))</f>
        <v>82.5280999311382</v>
      </c>
      <c r="L62" s="3">
        <f>IF(LEN(VLOOKUP($B62,CPI!$H:$X,COLUMN()-1,FALSE ))=0,"", VLOOKUP($B62,CPI!$H:$X,COLUMN()-1,FALSE ))</f>
        <v>91.4352901402941</v>
      </c>
      <c r="M62" s="3">
        <f>IF(LEN(VLOOKUP($B62,CPI!$H:$X,COLUMN()-1,FALSE ))=0,"", VLOOKUP($B62,CPI!$H:$X,COLUMN()-1,FALSE ))</f>
        <v>89.463038417745395</v>
      </c>
      <c r="N62" s="3">
        <f>IF(LEN(VLOOKUP($B62,CPI!$H:$X,COLUMN()-1,FALSE ))=0,"", VLOOKUP($B62,CPI!$H:$X,COLUMN()-1,FALSE ))</f>
        <v>91.218507309195303</v>
      </c>
      <c r="O62" s="3">
        <f>IF(LEN(VLOOKUP($B62,CPI!$H:$X,COLUMN()-1,FALSE ))=0,"", VLOOKUP($B62,CPI!$H:$X,COLUMN()-1,FALSE ))</f>
        <v>89.878272484245997</v>
      </c>
      <c r="P62" s="3">
        <f>IF(LEN(VLOOKUP($B62,CPI!$H:$X,COLUMN()-1,FALSE ))=0,"", VLOOKUP($B62,CPI!$H:$X,COLUMN()-1,FALSE ))</f>
        <v>86.489243419345897</v>
      </c>
      <c r="Q62" s="3">
        <f>IF(LEN(VLOOKUP($B62,CPI!$H:$X,COLUMN()-1,FALSE ))=0,"", VLOOKUP($B62,CPI!$H:$X,COLUMN()-1,FALSE ))</f>
        <v>92.022751945068904</v>
      </c>
      <c r="R62" s="3">
        <f>IF(LEN(VLOOKUP($B62,CPI!$H:$X,COLUMN()-1,FALSE ))=0,"", VLOOKUP($B62,CPI!$H:$X,COLUMN()-1,FALSE ))</f>
        <v>85.620980966251693</v>
      </c>
      <c r="S62" s="6">
        <f t="shared" si="0"/>
        <v>2004</v>
      </c>
      <c r="T62">
        <f t="shared" si="1"/>
        <v>8</v>
      </c>
    </row>
    <row r="63" spans="2:20" x14ac:dyDescent="0.25">
      <c r="B63" s="5">
        <v>38260</v>
      </c>
      <c r="C63" s="3">
        <f>IF(LEN(VLOOKUP($B63,CPI!$H:$X,COLUMN()-1,FALSE ))=0,"", VLOOKUP($B63,CPI!$H:$X,COLUMN()-1,FALSE ))</f>
        <v>89.741181817264703</v>
      </c>
      <c r="D63" s="3">
        <f>IF(LEN(VLOOKUP($B63,CPI!$H:$X,COLUMN()-1,FALSE ))=0,"", VLOOKUP($B63,CPI!$H:$X,COLUMN()-1,FALSE ))</f>
        <v>88.2876748491054</v>
      </c>
      <c r="E63" s="3">
        <f>IF(LEN(VLOOKUP($B63,CPI!$H:$X,COLUMN()-1,FALSE ))=0,"", VLOOKUP($B63,CPI!$H:$X,COLUMN()-1,FALSE ))</f>
        <v>88.519385201441693</v>
      </c>
      <c r="F63" s="3">
        <f>IF(LEN(VLOOKUP($B63,CPI!$H:$X,COLUMN()-1,FALSE ))=0,"", VLOOKUP($B63,CPI!$H:$X,COLUMN()-1,FALSE ))</f>
        <v>89.407351003672801</v>
      </c>
      <c r="G63" s="3">
        <f>IF(LEN(VLOOKUP($B63,CPI!$H:$X,COLUMN()-1,FALSE ))=0,"", VLOOKUP($B63,CPI!$H:$X,COLUMN()-1,FALSE ))</f>
        <v>78.930000000000007</v>
      </c>
      <c r="H63" s="3">
        <f>IF(LEN(VLOOKUP($B63,CPI!$H:$X,COLUMN()-1,FALSE ))=0,"", VLOOKUP($B63,CPI!$H:$X,COLUMN()-1,FALSE ))</f>
        <v>90.384352692277702</v>
      </c>
      <c r="I63" s="3">
        <f>IF(LEN(VLOOKUP($B63,CPI!$H:$X,COLUMN()-1,FALSE ))=0,"", VLOOKUP($B63,CPI!$H:$X,COLUMN()-1,FALSE ))</f>
        <v>91.436213738308695</v>
      </c>
      <c r="J63" s="3">
        <f>IF(LEN(VLOOKUP($B63,CPI!$H:$X,COLUMN()-1,FALSE ))=0,"", VLOOKUP($B63,CPI!$H:$X,COLUMN()-1,FALSE ))</f>
        <v>91.333815386575907</v>
      </c>
      <c r="K63" s="3">
        <f>IF(LEN(VLOOKUP($B63,CPI!$H:$X,COLUMN()-1,FALSE ))=0,"", VLOOKUP($B63,CPI!$H:$X,COLUMN()-1,FALSE ))</f>
        <v>82.807413332166107</v>
      </c>
      <c r="L63" s="3">
        <f>IF(LEN(VLOOKUP($B63,CPI!$H:$X,COLUMN()-1,FALSE ))=0,"", VLOOKUP($B63,CPI!$H:$X,COLUMN()-1,FALSE ))</f>
        <v>91.340405789883206</v>
      </c>
      <c r="M63" s="3">
        <f>IF(LEN(VLOOKUP($B63,CPI!$H:$X,COLUMN()-1,FALSE ))=0,"", VLOOKUP($B63,CPI!$H:$X,COLUMN()-1,FALSE ))</f>
        <v>89.600610747179005</v>
      </c>
      <c r="N63" s="3">
        <f>IF(LEN(VLOOKUP($B63,CPI!$H:$X,COLUMN()-1,FALSE ))=0,"", VLOOKUP($B63,CPI!$H:$X,COLUMN()-1,FALSE ))</f>
        <v>91.363923151985105</v>
      </c>
      <c r="O63" s="3">
        <f>IF(LEN(VLOOKUP($B63,CPI!$H:$X,COLUMN()-1,FALSE ))=0,"", VLOOKUP($B63,CPI!$H:$X,COLUMN()-1,FALSE ))</f>
        <v>89.894828307508106</v>
      </c>
      <c r="P63" s="3">
        <f>IF(LEN(VLOOKUP($B63,CPI!$H:$X,COLUMN()-1,FALSE ))=0,"", VLOOKUP($B63,CPI!$H:$X,COLUMN()-1,FALSE ))</f>
        <v>86.6396119561185</v>
      </c>
      <c r="Q63" s="3">
        <f>IF(LEN(VLOOKUP($B63,CPI!$H:$X,COLUMN()-1,FALSE ))=0,"", VLOOKUP($B63,CPI!$H:$X,COLUMN()-1,FALSE ))</f>
        <v>92.130498861544496</v>
      </c>
      <c r="R63" s="3">
        <f>IF(LEN(VLOOKUP($B63,CPI!$H:$X,COLUMN()-1,FALSE ))=0,"", VLOOKUP($B63,CPI!$H:$X,COLUMN()-1,FALSE ))</f>
        <v>85.682233451386395</v>
      </c>
      <c r="S63" s="6">
        <f t="shared" si="0"/>
        <v>2004</v>
      </c>
      <c r="T63">
        <f t="shared" si="1"/>
        <v>9</v>
      </c>
    </row>
    <row r="64" spans="2:20" x14ac:dyDescent="0.25">
      <c r="B64" s="5">
        <v>38291</v>
      </c>
      <c r="C64" s="3">
        <f>IF(LEN(VLOOKUP($B64,CPI!$H:$X,COLUMN()-1,FALSE ))=0,"", VLOOKUP($B64,CPI!$H:$X,COLUMN()-1,FALSE ))</f>
        <v>90.157085966284299</v>
      </c>
      <c r="D64" s="3">
        <f>IF(LEN(VLOOKUP($B64,CPI!$H:$X,COLUMN()-1,FALSE ))=0,"", VLOOKUP($B64,CPI!$H:$X,COLUMN()-1,FALSE ))</f>
        <v>88.922169233763</v>
      </c>
      <c r="E64" s="3">
        <f>IF(LEN(VLOOKUP($B64,CPI!$H:$X,COLUMN()-1,FALSE ))=0,"", VLOOKUP($B64,CPI!$H:$X,COLUMN()-1,FALSE ))</f>
        <v>88.924507285625296</v>
      </c>
      <c r="F64" s="3">
        <f>IF(LEN(VLOOKUP($B64,CPI!$H:$X,COLUMN()-1,FALSE ))=0,"", VLOOKUP($B64,CPI!$H:$X,COLUMN()-1,FALSE ))</f>
        <v>89.709257144068502</v>
      </c>
      <c r="G64" s="3">
        <f>IF(LEN(VLOOKUP($B64,CPI!$H:$X,COLUMN()-1,FALSE ))=0,"", VLOOKUP($B64,CPI!$H:$X,COLUMN()-1,FALSE ))</f>
        <v>79.510000000000005</v>
      </c>
      <c r="H64" s="3">
        <f>IF(LEN(VLOOKUP($B64,CPI!$H:$X,COLUMN()-1,FALSE ))=0,"", VLOOKUP($B64,CPI!$H:$X,COLUMN()-1,FALSE ))</f>
        <v>90.647302890390094</v>
      </c>
      <c r="I64" s="3">
        <f>IF(LEN(VLOOKUP($B64,CPI!$H:$X,COLUMN()-1,FALSE ))=0,"", VLOOKUP($B64,CPI!$H:$X,COLUMN()-1,FALSE ))</f>
        <v>91.6473828231547</v>
      </c>
      <c r="J64" s="3">
        <f>IF(LEN(VLOOKUP($B64,CPI!$H:$X,COLUMN()-1,FALSE ))=0,"", VLOOKUP($B64,CPI!$H:$X,COLUMN()-1,FALSE ))</f>
        <v>91.509847617945795</v>
      </c>
      <c r="K64" s="3">
        <f>IF(LEN(VLOOKUP($B64,CPI!$H:$X,COLUMN()-1,FALSE ))=0,"", VLOOKUP($B64,CPI!$H:$X,COLUMN()-1,FALSE ))</f>
        <v>83.179499203505102</v>
      </c>
      <c r="L64" s="3">
        <f>IF(LEN(VLOOKUP($B64,CPI!$H:$X,COLUMN()-1,FALSE ))=0,"", VLOOKUP($B64,CPI!$H:$X,COLUMN()-1,FALSE ))</f>
        <v>91.608929421385099</v>
      </c>
      <c r="M64" s="3">
        <f>IF(LEN(VLOOKUP($B64,CPI!$H:$X,COLUMN()-1,FALSE ))=0,"", VLOOKUP($B64,CPI!$H:$X,COLUMN()-1,FALSE ))</f>
        <v>89.626218124490805</v>
      </c>
      <c r="N64" s="3">
        <f>IF(LEN(VLOOKUP($B64,CPI!$H:$X,COLUMN()-1,FALSE ))=0,"", VLOOKUP($B64,CPI!$H:$X,COLUMN()-1,FALSE ))</f>
        <v>91.6695708633994</v>
      </c>
      <c r="O64" s="3">
        <f>IF(LEN(VLOOKUP($B64,CPI!$H:$X,COLUMN()-1,FALSE ))=0,"", VLOOKUP($B64,CPI!$H:$X,COLUMN()-1,FALSE ))</f>
        <v>90.262990641637899</v>
      </c>
      <c r="P64" s="3">
        <f>IF(LEN(VLOOKUP($B64,CPI!$H:$X,COLUMN()-1,FALSE ))=0,"", VLOOKUP($B64,CPI!$H:$X,COLUMN()-1,FALSE ))</f>
        <v>87.073167799090498</v>
      </c>
      <c r="Q64" s="3">
        <f>IF(LEN(VLOOKUP($B64,CPI!$H:$X,COLUMN()-1,FALSE ))=0,"", VLOOKUP($B64,CPI!$H:$X,COLUMN()-1,FALSE ))</f>
        <v>92.324341438907894</v>
      </c>
      <c r="R64" s="3">
        <f>IF(LEN(VLOOKUP($B64,CPI!$H:$X,COLUMN()-1,FALSE ))=0,"", VLOOKUP($B64,CPI!$H:$X,COLUMN()-1,FALSE ))</f>
        <v>85.882504102590701</v>
      </c>
      <c r="S64" s="6">
        <f t="shared" si="0"/>
        <v>2004</v>
      </c>
      <c r="T64">
        <f t="shared" si="1"/>
        <v>10</v>
      </c>
    </row>
    <row r="65" spans="2:20" x14ac:dyDescent="0.25">
      <c r="B65" s="5">
        <v>38321</v>
      </c>
      <c r="C65" s="3">
        <f>IF(LEN(VLOOKUP($B65,CPI!$H:$X,COLUMN()-1,FALSE ))=0,"", VLOOKUP($B65,CPI!$H:$X,COLUMN()-1,FALSE ))</f>
        <v>90.422074631666604</v>
      </c>
      <c r="D65" s="3">
        <f>IF(LEN(VLOOKUP($B65,CPI!$H:$X,COLUMN()-1,FALSE ))=0,"", VLOOKUP($B65,CPI!$H:$X,COLUMN()-1,FALSE ))</f>
        <v>88.922639905503701</v>
      </c>
      <c r="E65" s="3">
        <f>IF(LEN(VLOOKUP($B65,CPI!$H:$X,COLUMN()-1,FALSE ))=0,"", VLOOKUP($B65,CPI!$H:$X,COLUMN()-1,FALSE ))</f>
        <v>88.921545943156403</v>
      </c>
      <c r="F65" s="3">
        <f>IF(LEN(VLOOKUP($B65,CPI!$H:$X,COLUMN()-1,FALSE ))=0,"", VLOOKUP($B65,CPI!$H:$X,COLUMN()-1,FALSE ))</f>
        <v>89.853269211014506</v>
      </c>
      <c r="G65" s="3">
        <f>IF(LEN(VLOOKUP($B65,CPI!$H:$X,COLUMN()-1,FALSE ))=0,"", VLOOKUP($B65,CPI!$H:$X,COLUMN()-1,FALSE ))</f>
        <v>79.239999999999995</v>
      </c>
      <c r="H65" s="3">
        <f>IF(LEN(VLOOKUP($B65,CPI!$H:$X,COLUMN()-1,FALSE ))=0,"", VLOOKUP($B65,CPI!$H:$X,COLUMN()-1,FALSE ))</f>
        <v>90.531480623123898</v>
      </c>
      <c r="I65" s="3">
        <f>IF(LEN(VLOOKUP($B65,CPI!$H:$X,COLUMN()-1,FALSE ))=0,"", VLOOKUP($B65,CPI!$H:$X,COLUMN()-1,FALSE ))</f>
        <v>91.858551908000706</v>
      </c>
      <c r="J65" s="3">
        <f>IF(LEN(VLOOKUP($B65,CPI!$H:$X,COLUMN()-1,FALSE ))=0,"", VLOOKUP($B65,CPI!$H:$X,COLUMN()-1,FALSE ))</f>
        <v>91.630052891135193</v>
      </c>
      <c r="K65" s="3">
        <f>IF(LEN(VLOOKUP($B65,CPI!$H:$X,COLUMN()-1,FALSE ))=0,"", VLOOKUP($B65,CPI!$H:$X,COLUMN()-1,FALSE ))</f>
        <v>83.475593844535396</v>
      </c>
      <c r="L65" s="3">
        <f>IF(LEN(VLOOKUP($B65,CPI!$H:$X,COLUMN()-1,FALSE ))=0,"", VLOOKUP($B65,CPI!$H:$X,COLUMN()-1,FALSE ))</f>
        <v>91.947770720957493</v>
      </c>
      <c r="M65" s="3">
        <f>IF(LEN(VLOOKUP($B65,CPI!$H:$X,COLUMN()-1,FALSE ))=0,"", VLOOKUP($B65,CPI!$H:$X,COLUMN()-1,FALSE ))</f>
        <v>89.674191186742206</v>
      </c>
      <c r="N65" s="3">
        <f>IF(LEN(VLOOKUP($B65,CPI!$H:$X,COLUMN()-1,FALSE ))=0,"", VLOOKUP($B65,CPI!$H:$X,COLUMN()-1,FALSE ))</f>
        <v>91.752282672653394</v>
      </c>
      <c r="O65" s="3">
        <f>IF(LEN(VLOOKUP($B65,CPI!$H:$X,COLUMN()-1,FALSE ))=0,"", VLOOKUP($B65,CPI!$H:$X,COLUMN()-1,FALSE ))</f>
        <v>90.589489793317995</v>
      </c>
      <c r="P65" s="3">
        <f>IF(LEN(VLOOKUP($B65,CPI!$H:$X,COLUMN()-1,FALSE ))=0,"", VLOOKUP($B65,CPI!$H:$X,COLUMN()-1,FALSE ))</f>
        <v>87.317993410247098</v>
      </c>
      <c r="Q65" s="3">
        <f>IF(LEN(VLOOKUP($B65,CPI!$H:$X,COLUMN()-1,FALSE ))=0,"", VLOOKUP($B65,CPI!$H:$X,COLUMN()-1,FALSE ))</f>
        <v>92.102190273347802</v>
      </c>
      <c r="R65" s="3">
        <f>IF(LEN(VLOOKUP($B65,CPI!$H:$X,COLUMN()-1,FALSE ))=0,"", VLOOKUP($B65,CPI!$H:$X,COLUMN()-1,FALSE ))</f>
        <v>86.118237967852806</v>
      </c>
      <c r="S65" s="6">
        <f t="shared" si="0"/>
        <v>2004</v>
      </c>
      <c r="T65">
        <f t="shared" si="1"/>
        <v>11</v>
      </c>
    </row>
    <row r="66" spans="2:20" x14ac:dyDescent="0.25">
      <c r="B66" s="5">
        <v>38352</v>
      </c>
      <c r="C66" s="3">
        <f>IF(LEN(VLOOKUP($B66,CPI!$H:$X,COLUMN()-1,FALSE ))=0,"", VLOOKUP($B66,CPI!$H:$X,COLUMN()-1,FALSE ))</f>
        <v>90.702391568115999</v>
      </c>
      <c r="D66" s="3">
        <f>IF(LEN(VLOOKUP($B66,CPI!$H:$X,COLUMN()-1,FALSE ))=0,"", VLOOKUP($B66,CPI!$H:$X,COLUMN()-1,FALSE ))</f>
        <v>88.811910618872304</v>
      </c>
      <c r="E66" s="3">
        <f>IF(LEN(VLOOKUP($B66,CPI!$H:$X,COLUMN()-1,FALSE ))=0,"", VLOOKUP($B66,CPI!$H:$X,COLUMN()-1,FALSE ))</f>
        <v>88.880355567237004</v>
      </c>
      <c r="F66" s="3">
        <f>IF(LEN(VLOOKUP($B66,CPI!$H:$X,COLUMN()-1,FALSE ))=0,"", VLOOKUP($B66,CPI!$H:$X,COLUMN()-1,FALSE ))</f>
        <v>90.011597376603206</v>
      </c>
      <c r="G66" s="3">
        <f>IF(LEN(VLOOKUP($B66,CPI!$H:$X,COLUMN()-1,FALSE ))=0,"", VLOOKUP($B66,CPI!$H:$X,COLUMN()-1,FALSE ))</f>
        <v>79.08</v>
      </c>
      <c r="H66" s="3">
        <f>IF(LEN(VLOOKUP($B66,CPI!$H:$X,COLUMN()-1,FALSE ))=0,"", VLOOKUP($B66,CPI!$H:$X,COLUMN()-1,FALSE ))</f>
        <v>90.620561021096293</v>
      </c>
      <c r="I66" s="3">
        <f>IF(LEN(VLOOKUP($B66,CPI!$H:$X,COLUMN()-1,FALSE ))=0,"", VLOOKUP($B66,CPI!$H:$X,COLUMN()-1,FALSE ))</f>
        <v>91.964136450423695</v>
      </c>
      <c r="J66" s="3">
        <f>IF(LEN(VLOOKUP($B66,CPI!$H:$X,COLUMN()-1,FALSE ))=0,"", VLOOKUP($B66,CPI!$H:$X,COLUMN()-1,FALSE ))</f>
        <v>91.966509360193399</v>
      </c>
      <c r="K66" s="3">
        <f>IF(LEN(VLOOKUP($B66,CPI!$H:$X,COLUMN()-1,FALSE ))=0,"", VLOOKUP($B66,CPI!$H:$X,COLUMN()-1,FALSE ))</f>
        <v>83.604298348015902</v>
      </c>
      <c r="L66" s="3">
        <f>IF(LEN(VLOOKUP($B66,CPI!$H:$X,COLUMN()-1,FALSE ))=0,"", VLOOKUP($B66,CPI!$H:$X,COLUMN()-1,FALSE ))</f>
        <v>92.030144565686001</v>
      </c>
      <c r="M66" s="3">
        <f>IF(LEN(VLOOKUP($B66,CPI!$H:$X,COLUMN()-1,FALSE ))=0,"", VLOOKUP($B66,CPI!$H:$X,COLUMN()-1,FALSE ))</f>
        <v>89.961322900740299</v>
      </c>
      <c r="N66" s="3">
        <f>IF(LEN(VLOOKUP($B66,CPI!$H:$X,COLUMN()-1,FALSE ))=0,"", VLOOKUP($B66,CPI!$H:$X,COLUMN()-1,FALSE ))</f>
        <v>91.580647925039401</v>
      </c>
      <c r="O66" s="3">
        <f>IF(LEN(VLOOKUP($B66,CPI!$H:$X,COLUMN()-1,FALSE ))=0,"", VLOOKUP($B66,CPI!$H:$X,COLUMN()-1,FALSE ))</f>
        <v>90.759574997496003</v>
      </c>
      <c r="P66" s="3">
        <f>IF(LEN(VLOOKUP($B66,CPI!$H:$X,COLUMN()-1,FALSE ))=0,"", VLOOKUP($B66,CPI!$H:$X,COLUMN()-1,FALSE ))</f>
        <v>87.302168776970205</v>
      </c>
      <c r="Q66" s="3">
        <f>IF(LEN(VLOOKUP($B66,CPI!$H:$X,COLUMN()-1,FALSE ))=0,"", VLOOKUP($B66,CPI!$H:$X,COLUMN()-1,FALSE ))</f>
        <v>92.138165558405703</v>
      </c>
      <c r="R66" s="3">
        <f>IF(LEN(VLOOKUP($B66,CPI!$H:$X,COLUMN()-1,FALSE ))=0,"", VLOOKUP($B66,CPI!$H:$X,COLUMN()-1,FALSE ))</f>
        <v>86.3438635319756</v>
      </c>
      <c r="S66" s="6">
        <f t="shared" si="0"/>
        <v>2004</v>
      </c>
      <c r="T66">
        <f t="shared" si="1"/>
        <v>12</v>
      </c>
    </row>
    <row r="67" spans="2:20" x14ac:dyDescent="0.25">
      <c r="B67" s="5">
        <v>38383</v>
      </c>
      <c r="C67" s="3">
        <f>IF(LEN(VLOOKUP($B67,CPI!$H:$X,COLUMN()-1,FALSE ))=0,"", VLOOKUP($B67,CPI!$H:$X,COLUMN()-1,FALSE ))</f>
        <v>90.936212531528398</v>
      </c>
      <c r="D67" s="3">
        <f>IF(LEN(VLOOKUP($B67,CPI!$H:$X,COLUMN()-1,FALSE ))=0,"", VLOOKUP($B67,CPI!$H:$X,COLUMN()-1,FALSE ))</f>
        <v>88.986145612345197</v>
      </c>
      <c r="E67" s="3">
        <f>IF(LEN(VLOOKUP($B67,CPI!$H:$X,COLUMN()-1,FALSE ))=0,"", VLOOKUP($B67,CPI!$H:$X,COLUMN()-1,FALSE ))</f>
        <v>88.912500150648</v>
      </c>
      <c r="F67" s="3">
        <f>IF(LEN(VLOOKUP($B67,CPI!$H:$X,COLUMN()-1,FALSE ))=0,"", VLOOKUP($B67,CPI!$H:$X,COLUMN()-1,FALSE ))</f>
        <v>89.934226583372805</v>
      </c>
      <c r="G67" s="3">
        <f>IF(LEN(VLOOKUP($B67,CPI!$H:$X,COLUMN()-1,FALSE ))=0,"", VLOOKUP($B67,CPI!$H:$X,COLUMN()-1,FALSE ))</f>
        <v>78.63</v>
      </c>
      <c r="H67" s="3">
        <f>IF(LEN(VLOOKUP($B67,CPI!$H:$X,COLUMN()-1,FALSE ))=0,"", VLOOKUP($B67,CPI!$H:$X,COLUMN()-1,FALSE ))</f>
        <v>90.396986350509295</v>
      </c>
      <c r="I67" s="3">
        <f>IF(LEN(VLOOKUP($B67,CPI!$H:$X,COLUMN()-1,FALSE ))=0,"", VLOOKUP($B67,CPI!$H:$X,COLUMN()-1,FALSE ))</f>
        <v>91.6473828231547</v>
      </c>
      <c r="J67" s="3">
        <f>IF(LEN(VLOOKUP($B67,CPI!$H:$X,COLUMN()-1,FALSE ))=0,"", VLOOKUP($B67,CPI!$H:$X,COLUMN()-1,FALSE ))</f>
        <v>91.584259651290395</v>
      </c>
      <c r="K67" s="3">
        <f>IF(LEN(VLOOKUP($B67,CPI!$H:$X,COLUMN()-1,FALSE ))=0,"", VLOOKUP($B67,CPI!$H:$X,COLUMN()-1,FALSE ))</f>
        <v>84.245354184420904</v>
      </c>
      <c r="L67" s="3">
        <f>IF(LEN(VLOOKUP($B67,CPI!$H:$X,COLUMN()-1,FALSE ))=0,"", VLOOKUP($B67,CPI!$H:$X,COLUMN()-1,FALSE ))</f>
        <v>91.869236514141704</v>
      </c>
      <c r="M67" s="3">
        <f>IF(LEN(VLOOKUP($B67,CPI!$H:$X,COLUMN()-1,FALSE ))=0,"", VLOOKUP($B67,CPI!$H:$X,COLUMN()-1,FALSE ))</f>
        <v>89.950516846260896</v>
      </c>
      <c r="N67" s="3">
        <f>IF(LEN(VLOOKUP($B67,CPI!$H:$X,COLUMN()-1,FALSE ))=0,"", VLOOKUP($B67,CPI!$H:$X,COLUMN()-1,FALSE ))</f>
        <v>91.944861351255398</v>
      </c>
      <c r="O67" s="3">
        <f>IF(LEN(VLOOKUP($B67,CPI!$H:$X,COLUMN()-1,FALSE ))=0,"", VLOOKUP($B67,CPI!$H:$X,COLUMN()-1,FALSE ))</f>
        <v>90.704589389149902</v>
      </c>
      <c r="P67" s="3">
        <f>IF(LEN(VLOOKUP($B67,CPI!$H:$X,COLUMN()-1,FALSE ))=0,"", VLOOKUP($B67,CPI!$H:$X,COLUMN()-1,FALSE ))</f>
        <v>87.302945013096604</v>
      </c>
      <c r="Q67" s="3">
        <f>IF(LEN(VLOOKUP($B67,CPI!$H:$X,COLUMN()-1,FALSE ))=0,"", VLOOKUP($B67,CPI!$H:$X,COLUMN()-1,FALSE ))</f>
        <v>92.055264604689796</v>
      </c>
      <c r="R67" s="3">
        <f>IF(LEN(VLOOKUP($B67,CPI!$H:$X,COLUMN()-1,FALSE ))=0,"", VLOOKUP($B67,CPI!$H:$X,COLUMN()-1,FALSE ))</f>
        <v>86.512289493260198</v>
      </c>
      <c r="S67" s="6">
        <f t="shared" si="0"/>
        <v>2005</v>
      </c>
      <c r="T67">
        <f t="shared" si="1"/>
        <v>1</v>
      </c>
    </row>
    <row r="68" spans="2:20" x14ac:dyDescent="0.25">
      <c r="B68" s="5">
        <v>38411</v>
      </c>
      <c r="C68" s="3">
        <f>IF(LEN(VLOOKUP($B68,CPI!$H:$X,COLUMN()-1,FALSE ))=0,"", VLOOKUP($B68,CPI!$H:$X,COLUMN()-1,FALSE ))</f>
        <v>91.078573525506499</v>
      </c>
      <c r="D68" s="3">
        <f>IF(LEN(VLOOKUP($B68,CPI!$H:$X,COLUMN()-1,FALSE ))=0,"", VLOOKUP($B68,CPI!$H:$X,COLUMN()-1,FALSE ))</f>
        <v>89.244528553257197</v>
      </c>
      <c r="E68" s="3">
        <f>IF(LEN(VLOOKUP($B68,CPI!$H:$X,COLUMN()-1,FALSE ))=0,"", VLOOKUP($B68,CPI!$H:$X,COLUMN()-1,FALSE ))</f>
        <v>89.061711422526599</v>
      </c>
      <c r="F68" s="3">
        <f>IF(LEN(VLOOKUP($B68,CPI!$H:$X,COLUMN()-1,FALSE ))=0,"", VLOOKUP($B68,CPI!$H:$X,COLUMN()-1,FALSE ))</f>
        <v>90.138785796890204</v>
      </c>
      <c r="G68" s="3">
        <f>IF(LEN(VLOOKUP($B68,CPI!$H:$X,COLUMN()-1,FALSE ))=0,"", VLOOKUP($B68,CPI!$H:$X,COLUMN()-1,FALSE ))</f>
        <v>79.25</v>
      </c>
      <c r="H68" s="3">
        <f>IF(LEN(VLOOKUP($B68,CPI!$H:$X,COLUMN()-1,FALSE ))=0,"", VLOOKUP($B68,CPI!$H:$X,COLUMN()-1,FALSE ))</f>
        <v>90.472487680217597</v>
      </c>
      <c r="I68" s="3">
        <f>IF(LEN(VLOOKUP($B68,CPI!$H:$X,COLUMN()-1,FALSE ))=0,"", VLOOKUP($B68,CPI!$H:$X,COLUMN()-1,FALSE ))</f>
        <v>92.069720992846598</v>
      </c>
      <c r="J68" s="3">
        <f>IF(LEN(VLOOKUP($B68,CPI!$H:$X,COLUMN()-1,FALSE ))=0,"", VLOOKUP($B68,CPI!$H:$X,COLUMN()-1,FALSE ))</f>
        <v>91.729450587491499</v>
      </c>
      <c r="K68" s="3">
        <f>IF(LEN(VLOOKUP($B68,CPI!$H:$X,COLUMN()-1,FALSE ))=0,"", VLOOKUP($B68,CPI!$H:$X,COLUMN()-1,FALSE ))</f>
        <v>84.108464057328703</v>
      </c>
      <c r="L68" s="3">
        <f>IF(LEN(VLOOKUP($B68,CPI!$H:$X,COLUMN()-1,FALSE ))=0,"", VLOOKUP($B68,CPI!$H:$X,COLUMN()-1,FALSE ))</f>
        <v>92.118669078327201</v>
      </c>
      <c r="M68" s="3">
        <f>IF(LEN(VLOOKUP($B68,CPI!$H:$X,COLUMN()-1,FALSE ))=0,"", VLOOKUP($B68,CPI!$H:$X,COLUMN()-1,FALSE ))</f>
        <v>90.177423234886206</v>
      </c>
      <c r="N68" s="3">
        <f>IF(LEN(VLOOKUP($B68,CPI!$H:$X,COLUMN()-1,FALSE ))=0,"", VLOOKUP($B68,CPI!$H:$X,COLUMN()-1,FALSE ))</f>
        <v>92.166642908718302</v>
      </c>
      <c r="O68" s="3">
        <f>IF(LEN(VLOOKUP($B68,CPI!$H:$X,COLUMN()-1,FALSE ))=0,"", VLOOKUP($B68,CPI!$H:$X,COLUMN()-1,FALSE ))</f>
        <v>90.862608406367798</v>
      </c>
      <c r="P68" s="3">
        <f>IF(LEN(VLOOKUP($B68,CPI!$H:$X,COLUMN()-1,FALSE ))=0,"", VLOOKUP($B68,CPI!$H:$X,COLUMN()-1,FALSE ))</f>
        <v>87.641273112146095</v>
      </c>
      <c r="Q68" s="3">
        <f>IF(LEN(VLOOKUP($B68,CPI!$H:$X,COLUMN()-1,FALSE ))=0,"", VLOOKUP($B68,CPI!$H:$X,COLUMN()-1,FALSE ))</f>
        <v>92.199959604914497</v>
      </c>
      <c r="R68" s="3">
        <f>IF(LEN(VLOOKUP($B68,CPI!$H:$X,COLUMN()-1,FALSE ))=0,"", VLOOKUP($B68,CPI!$H:$X,COLUMN()-1,FALSE ))</f>
        <v>86.587769211123401</v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25">
      <c r="B69" s="5">
        <v>38442</v>
      </c>
      <c r="C69" s="3">
        <f>IF(LEN(VLOOKUP($B69,CPI!$H:$X,COLUMN()-1,FALSE ))=0,"", VLOOKUP($B69,CPI!$H:$X,COLUMN()-1,FALSE ))</f>
        <v>91.247429112876404</v>
      </c>
      <c r="D69" s="3">
        <f>IF(LEN(VLOOKUP($B69,CPI!$H:$X,COLUMN()-1,FALSE ))=0,"", VLOOKUP($B69,CPI!$H:$X,COLUMN()-1,FALSE ))</f>
        <v>89.780287677659203</v>
      </c>
      <c r="E69" s="3">
        <f>IF(LEN(VLOOKUP($B69,CPI!$H:$X,COLUMN()-1,FALSE ))=0,"", VLOOKUP($B69,CPI!$H:$X,COLUMN()-1,FALSE ))</f>
        <v>89.268876827847606</v>
      </c>
      <c r="F69" s="3">
        <f>IF(LEN(VLOOKUP($B69,CPI!$H:$X,COLUMN()-1,FALSE ))=0,"", VLOOKUP($B69,CPI!$H:$X,COLUMN()-1,FALSE ))</f>
        <v>90.391038942690898</v>
      </c>
      <c r="G69" s="3">
        <f>IF(LEN(VLOOKUP($B69,CPI!$H:$X,COLUMN()-1,FALSE ))=0,"", VLOOKUP($B69,CPI!$H:$X,COLUMN()-1,FALSE ))</f>
        <v>80.010000000000005</v>
      </c>
      <c r="H69" s="3">
        <f>IF(LEN(VLOOKUP($B69,CPI!$H:$X,COLUMN()-1,FALSE ))=0,"", VLOOKUP($B69,CPI!$H:$X,COLUMN()-1,FALSE ))</f>
        <v>90.654072206302203</v>
      </c>
      <c r="I69" s="3">
        <f>IF(LEN(VLOOKUP($B69,CPI!$H:$X,COLUMN()-1,FALSE ))=0,"", VLOOKUP($B69,CPI!$H:$X,COLUMN()-1,FALSE ))</f>
        <v>92.492059162538595</v>
      </c>
      <c r="J69" s="3">
        <f>IF(LEN(VLOOKUP($B69,CPI!$H:$X,COLUMN()-1,FALSE ))=0,"", VLOOKUP($B69,CPI!$H:$X,COLUMN()-1,FALSE ))</f>
        <v>92.0549721569204</v>
      </c>
      <c r="K69" s="3">
        <f>IF(LEN(VLOOKUP($B69,CPI!$H:$X,COLUMN()-1,FALSE ))=0,"", VLOOKUP($B69,CPI!$H:$X,COLUMN()-1,FALSE ))</f>
        <v>84.276978098082495</v>
      </c>
      <c r="L69" s="3">
        <f>IF(LEN(VLOOKUP($B69,CPI!$H:$X,COLUMN()-1,FALSE ))=0,"", VLOOKUP($B69,CPI!$H:$X,COLUMN()-1,FALSE ))</f>
        <v>92.113776377010097</v>
      </c>
      <c r="M69" s="3">
        <f>IF(LEN(VLOOKUP($B69,CPI!$H:$X,COLUMN()-1,FALSE ))=0,"", VLOOKUP($B69,CPI!$H:$X,COLUMN()-1,FALSE ))</f>
        <v>90.399851639041898</v>
      </c>
      <c r="N69" s="3">
        <f>IF(LEN(VLOOKUP($B69,CPI!$H:$X,COLUMN()-1,FALSE ))=0,"", VLOOKUP($B69,CPI!$H:$X,COLUMN()-1,FALSE ))</f>
        <v>92.279299499652495</v>
      </c>
      <c r="O69" s="3">
        <f>IF(LEN(VLOOKUP($B69,CPI!$H:$X,COLUMN()-1,FALSE ))=0,"", VLOOKUP($B69,CPI!$H:$X,COLUMN()-1,FALSE ))</f>
        <v>90.7944447127513</v>
      </c>
      <c r="P69" s="3">
        <f>IF(LEN(VLOOKUP($B69,CPI!$H:$X,COLUMN()-1,FALSE ))=0,"", VLOOKUP($B69,CPI!$H:$X,COLUMN()-1,FALSE ))</f>
        <v>87.9172297330433</v>
      </c>
      <c r="Q69" s="3">
        <f>IF(LEN(VLOOKUP($B69,CPI!$H:$X,COLUMN()-1,FALSE ))=0,"", VLOOKUP($B69,CPI!$H:$X,COLUMN()-1,FALSE ))</f>
        <v>91.971137066957198</v>
      </c>
      <c r="R69" s="3">
        <f>IF(LEN(VLOOKUP($B69,CPI!$H:$X,COLUMN()-1,FALSE ))=0,"", VLOOKUP($B69,CPI!$H:$X,COLUMN()-1,FALSE ))</f>
        <v>86.808664472067207</v>
      </c>
      <c r="S69" s="6">
        <f t="shared" si="2"/>
        <v>2005</v>
      </c>
      <c r="T69">
        <f t="shared" si="3"/>
        <v>3</v>
      </c>
    </row>
    <row r="70" spans="2:20" x14ac:dyDescent="0.25">
      <c r="B70" s="5">
        <v>38472</v>
      </c>
      <c r="C70" s="3">
        <f>IF(LEN(VLOOKUP($B70,CPI!$H:$X,COLUMN()-1,FALSE ))=0,"", VLOOKUP($B70,CPI!$H:$X,COLUMN()-1,FALSE ))</f>
        <v>91.0289481064532</v>
      </c>
      <c r="D70" s="3">
        <f>IF(LEN(VLOOKUP($B70,CPI!$H:$X,COLUMN()-1,FALSE ))=0,"", VLOOKUP($B70,CPI!$H:$X,COLUMN()-1,FALSE ))</f>
        <v>89.875129085115105</v>
      </c>
      <c r="E70" s="3">
        <f>IF(LEN(VLOOKUP($B70,CPI!$H:$X,COLUMN()-1,FALSE ))=0,"", VLOOKUP($B70,CPI!$H:$X,COLUMN()-1,FALSE ))</f>
        <v>89.629951512761593</v>
      </c>
      <c r="F70" s="3">
        <f>IF(LEN(VLOOKUP($B70,CPI!$H:$X,COLUMN()-1,FALSE ))=0,"", VLOOKUP($B70,CPI!$H:$X,COLUMN()-1,FALSE ))</f>
        <v>90.499994468702795</v>
      </c>
      <c r="G70" s="3">
        <f>IF(LEN(VLOOKUP($B70,CPI!$H:$X,COLUMN()-1,FALSE ))=0,"", VLOOKUP($B70,CPI!$H:$X,COLUMN()-1,FALSE ))</f>
        <v>80.86</v>
      </c>
      <c r="H70" s="3">
        <f>IF(LEN(VLOOKUP($B70,CPI!$H:$X,COLUMN()-1,FALSE ))=0,"", VLOOKUP($B70,CPI!$H:$X,COLUMN()-1,FALSE ))</f>
        <v>90.767863577524494</v>
      </c>
      <c r="I70" s="3">
        <f>IF(LEN(VLOOKUP($B70,CPI!$H:$X,COLUMN()-1,FALSE ))=0,"", VLOOKUP($B70,CPI!$H:$X,COLUMN()-1,FALSE ))</f>
        <v>92.492059162538595</v>
      </c>
      <c r="J70" s="3">
        <f>IF(LEN(VLOOKUP($B70,CPI!$H:$X,COLUMN()-1,FALSE ))=0,"", VLOOKUP($B70,CPI!$H:$X,COLUMN()-1,FALSE ))</f>
        <v>91.870780125362799</v>
      </c>
      <c r="K70" s="3">
        <f>IF(LEN(VLOOKUP($B70,CPI!$H:$X,COLUMN()-1,FALSE ))=0,"", VLOOKUP($B70,CPI!$H:$X,COLUMN()-1,FALSE ))</f>
        <v>84.720464423589405</v>
      </c>
      <c r="L70" s="3">
        <f>IF(LEN(VLOOKUP($B70,CPI!$H:$X,COLUMN()-1,FALSE ))=0,"", VLOOKUP($B70,CPI!$H:$X,COLUMN()-1,FALSE ))</f>
        <v>92.323099340922994</v>
      </c>
      <c r="M70" s="3">
        <f>IF(LEN(VLOOKUP($B70,CPI!$H:$X,COLUMN()-1,FALSE ))=0,"", VLOOKUP($B70,CPI!$H:$X,COLUMN()-1,FALSE ))</f>
        <v>90.602861876267994</v>
      </c>
      <c r="N70" s="3">
        <f>IF(LEN(VLOOKUP($B70,CPI!$H:$X,COLUMN()-1,FALSE ))=0,"", VLOOKUP($B70,CPI!$H:$X,COLUMN()-1,FALSE ))</f>
        <v>92.269721804588499</v>
      </c>
      <c r="O70" s="3">
        <f>IF(LEN(VLOOKUP($B70,CPI!$H:$X,COLUMN()-1,FALSE ))=0,"", VLOOKUP($B70,CPI!$H:$X,COLUMN()-1,FALSE ))</f>
        <v>90.930518742728097</v>
      </c>
      <c r="P70" s="3">
        <f>IF(LEN(VLOOKUP($B70,CPI!$H:$X,COLUMN()-1,FALSE ))=0,"", VLOOKUP($B70,CPI!$H:$X,COLUMN()-1,FALSE ))</f>
        <v>88.280310604899299</v>
      </c>
      <c r="Q70" s="3">
        <f>IF(LEN(VLOOKUP($B70,CPI!$H:$X,COLUMN()-1,FALSE ))=0,"", VLOOKUP($B70,CPI!$H:$X,COLUMN()-1,FALSE ))</f>
        <v>92.055170099416003</v>
      </c>
      <c r="R70" s="3">
        <f>IF(LEN(VLOOKUP($B70,CPI!$H:$X,COLUMN()-1,FALSE ))=0,"", VLOOKUP($B70,CPI!$H:$X,COLUMN()-1,FALSE ))</f>
        <v>86.9334875700238</v>
      </c>
      <c r="S70" s="6">
        <f t="shared" si="2"/>
        <v>2005</v>
      </c>
      <c r="T70">
        <f t="shared" si="3"/>
        <v>4</v>
      </c>
    </row>
    <row r="71" spans="2:20" x14ac:dyDescent="0.25">
      <c r="B71" s="5">
        <v>38503</v>
      </c>
      <c r="C71" s="3">
        <f>IF(LEN(VLOOKUP($B71,CPI!$H:$X,COLUMN()-1,FALSE ))=0,"", VLOOKUP($B71,CPI!$H:$X,COLUMN()-1,FALSE ))</f>
        <v>91.153410247008296</v>
      </c>
      <c r="D71" s="3">
        <f>IF(LEN(VLOOKUP($B71,CPI!$H:$X,COLUMN()-1,FALSE ))=0,"", VLOOKUP($B71,CPI!$H:$X,COLUMN()-1,FALSE ))</f>
        <v>90.074087026810602</v>
      </c>
      <c r="E71" s="3">
        <f>IF(LEN(VLOOKUP($B71,CPI!$H:$X,COLUMN()-1,FALSE ))=0,"", VLOOKUP($B71,CPI!$H:$X,COLUMN()-1,FALSE ))</f>
        <v>89.653592134908706</v>
      </c>
      <c r="F71" s="3">
        <f>IF(LEN(VLOOKUP($B71,CPI!$H:$X,COLUMN()-1,FALSE ))=0,"", VLOOKUP($B71,CPI!$H:$X,COLUMN()-1,FALSE ))</f>
        <v>90.692254804094503</v>
      </c>
      <c r="G71" s="3">
        <f>IF(LEN(VLOOKUP($B71,CPI!$H:$X,COLUMN()-1,FALSE ))=0,"", VLOOKUP($B71,CPI!$H:$X,COLUMN()-1,FALSE ))</f>
        <v>80.97</v>
      </c>
      <c r="H71" s="3">
        <f>IF(LEN(VLOOKUP($B71,CPI!$H:$X,COLUMN()-1,FALSE ))=0,"", VLOOKUP($B71,CPI!$H:$X,COLUMN()-1,FALSE ))</f>
        <v>90.686271041969704</v>
      </c>
      <c r="I71" s="3">
        <f>IF(LEN(VLOOKUP($B71,CPI!$H:$X,COLUMN()-1,FALSE ))=0,"", VLOOKUP($B71,CPI!$H:$X,COLUMN()-1,FALSE ))</f>
        <v>92.386474620115607</v>
      </c>
      <c r="J71" s="3">
        <f>IF(LEN(VLOOKUP($B71,CPI!$H:$X,COLUMN()-1,FALSE ))=0,"", VLOOKUP($B71,CPI!$H:$X,COLUMN()-1,FALSE ))</f>
        <v>92.170141027049695</v>
      </c>
      <c r="K71" s="3">
        <f>IF(LEN(VLOOKUP($B71,CPI!$H:$X,COLUMN()-1,FALSE ))=0,"", VLOOKUP($B71,CPI!$H:$X,COLUMN()-1,FALSE ))</f>
        <v>84.936071463255104</v>
      </c>
      <c r="L71" s="3">
        <f>IF(LEN(VLOOKUP($B71,CPI!$H:$X,COLUMN()-1,FALSE ))=0,"", VLOOKUP($B71,CPI!$H:$X,COLUMN()-1,FALSE ))</f>
        <v>92.653196378588007</v>
      </c>
      <c r="M71" s="3">
        <f>IF(LEN(VLOOKUP($B71,CPI!$H:$X,COLUMN()-1,FALSE ))=0,"", VLOOKUP($B71,CPI!$H:$X,COLUMN()-1,FALSE ))</f>
        <v>90.742655835601198</v>
      </c>
      <c r="N71" s="3">
        <f>IF(LEN(VLOOKUP($B71,CPI!$H:$X,COLUMN()-1,FALSE ))=0,"", VLOOKUP($B71,CPI!$H:$X,COLUMN()-1,FALSE ))</f>
        <v>92.294324541459204</v>
      </c>
      <c r="O71" s="3">
        <f>IF(LEN(VLOOKUP($B71,CPI!$H:$X,COLUMN()-1,FALSE ))=0,"", VLOOKUP($B71,CPI!$H:$X,COLUMN()-1,FALSE ))</f>
        <v>91.100552611464593</v>
      </c>
      <c r="P71" s="3">
        <f>IF(LEN(VLOOKUP($B71,CPI!$H:$X,COLUMN()-1,FALSE ))=0,"", VLOOKUP($B71,CPI!$H:$X,COLUMN()-1,FALSE ))</f>
        <v>88.449239047760003</v>
      </c>
      <c r="Q71" s="3">
        <f>IF(LEN(VLOOKUP($B71,CPI!$H:$X,COLUMN()-1,FALSE ))=0,"", VLOOKUP($B71,CPI!$H:$X,COLUMN()-1,FALSE ))</f>
        <v>92.153197369785602</v>
      </c>
      <c r="R71" s="3">
        <f>IF(LEN(VLOOKUP($B71,CPI!$H:$X,COLUMN()-1,FALSE ))=0,"", VLOOKUP($B71,CPI!$H:$X,COLUMN()-1,FALSE ))</f>
        <v>87.092076684227195</v>
      </c>
      <c r="S71" s="6">
        <f t="shared" si="2"/>
        <v>2005</v>
      </c>
      <c r="T71">
        <f t="shared" si="3"/>
        <v>5</v>
      </c>
    </row>
    <row r="72" spans="2:20" x14ac:dyDescent="0.25">
      <c r="B72" s="5">
        <v>38533</v>
      </c>
      <c r="C72" s="3">
        <f>IF(LEN(VLOOKUP($B72,CPI!$H:$X,COLUMN()-1,FALSE ))=0,"", VLOOKUP($B72,CPI!$H:$X,COLUMN()-1,FALSE ))</f>
        <v>91.416276231280705</v>
      </c>
      <c r="D72" s="3">
        <f>IF(LEN(VLOOKUP($B72,CPI!$H:$X,COLUMN()-1,FALSE ))=0,"", VLOOKUP($B72,CPI!$H:$X,COLUMN()-1,FALSE ))</f>
        <v>90.429716392283595</v>
      </c>
      <c r="E72" s="3">
        <f>IF(LEN(VLOOKUP($B72,CPI!$H:$X,COLUMN()-1,FALSE ))=0,"", VLOOKUP($B72,CPI!$H:$X,COLUMN()-1,FALSE ))</f>
        <v>89.894025766744505</v>
      </c>
      <c r="F72" s="3">
        <f>IF(LEN(VLOOKUP($B72,CPI!$H:$X,COLUMN()-1,FALSE ))=0,"", VLOOKUP($B72,CPI!$H:$X,COLUMN()-1,FALSE ))</f>
        <v>90.877992384817503</v>
      </c>
      <c r="G72" s="3">
        <f>IF(LEN(VLOOKUP($B72,CPI!$H:$X,COLUMN()-1,FALSE ))=0,"", VLOOKUP($B72,CPI!$H:$X,COLUMN()-1,FALSE ))</f>
        <v>81.41</v>
      </c>
      <c r="H72" s="3">
        <f>IF(LEN(VLOOKUP($B72,CPI!$H:$X,COLUMN()-1,FALSE ))=0,"", VLOOKUP($B72,CPI!$H:$X,COLUMN()-1,FALSE ))</f>
        <v>90.974163091422199</v>
      </c>
      <c r="I72" s="3">
        <f>IF(LEN(VLOOKUP($B72,CPI!$H:$X,COLUMN()-1,FALSE ))=0,"", VLOOKUP($B72,CPI!$H:$X,COLUMN()-1,FALSE ))</f>
        <v>92.597643704961598</v>
      </c>
      <c r="J72" s="3">
        <f>IF(LEN(VLOOKUP($B72,CPI!$H:$X,COLUMN()-1,FALSE ))=0,"", VLOOKUP($B72,CPI!$H:$X,COLUMN()-1,FALSE ))</f>
        <v>92.292705651266502</v>
      </c>
      <c r="K72" s="3">
        <f>IF(LEN(VLOOKUP($B72,CPI!$H:$X,COLUMN()-1,FALSE ))=0,"", VLOOKUP($B72,CPI!$H:$X,COLUMN()-1,FALSE ))</f>
        <v>85.142953237906198</v>
      </c>
      <c r="L72" s="3">
        <f>IF(LEN(VLOOKUP($B72,CPI!$H:$X,COLUMN()-1,FALSE ))=0,"", VLOOKUP($B72,CPI!$H:$X,COLUMN()-1,FALSE ))</f>
        <v>92.953105353093306</v>
      </c>
      <c r="M72" s="3">
        <f>IF(LEN(VLOOKUP($B72,CPI!$H:$X,COLUMN()-1,FALSE ))=0,"", VLOOKUP($B72,CPI!$H:$X,COLUMN()-1,FALSE ))</f>
        <v>90.777191439594006</v>
      </c>
      <c r="N72" s="3">
        <f>IF(LEN(VLOOKUP($B72,CPI!$H:$X,COLUMN()-1,FALSE ))=0,"", VLOOKUP($B72,CPI!$H:$X,COLUMN()-1,FALSE ))</f>
        <v>92.515291975097895</v>
      </c>
      <c r="O72" s="3">
        <f>IF(LEN(VLOOKUP($B72,CPI!$H:$X,COLUMN()-1,FALSE ))=0,"", VLOOKUP($B72,CPI!$H:$X,COLUMN()-1,FALSE ))</f>
        <v>91.286138324009798</v>
      </c>
      <c r="P72" s="3">
        <f>IF(LEN(VLOOKUP($B72,CPI!$H:$X,COLUMN()-1,FALSE ))=0,"", VLOOKUP($B72,CPI!$H:$X,COLUMN()-1,FALSE ))</f>
        <v>88.754694187966905</v>
      </c>
      <c r="Q72" s="3">
        <f>IF(LEN(VLOOKUP($B72,CPI!$H:$X,COLUMN()-1,FALSE ))=0,"", VLOOKUP($B72,CPI!$H:$X,COLUMN()-1,FALSE ))</f>
        <v>92.401273034206696</v>
      </c>
      <c r="R72" s="3">
        <f>IF(LEN(VLOOKUP($B72,CPI!$H:$X,COLUMN()-1,FALSE ))=0,"", VLOOKUP($B72,CPI!$H:$X,COLUMN()-1,FALSE ))</f>
        <v>87.214437405066704</v>
      </c>
      <c r="S72" s="6">
        <f t="shared" si="2"/>
        <v>2005</v>
      </c>
      <c r="T72">
        <f t="shared" si="3"/>
        <v>6</v>
      </c>
    </row>
    <row r="73" spans="2:20" x14ac:dyDescent="0.25">
      <c r="B73" s="5">
        <v>38564</v>
      </c>
      <c r="C73" s="3">
        <f>IF(LEN(VLOOKUP($B73,CPI!$H:$X,COLUMN()-1,FALSE ))=0,"", VLOOKUP($B73,CPI!$H:$X,COLUMN()-1,FALSE ))</f>
        <v>91.421704947678506</v>
      </c>
      <c r="D73" s="3">
        <f>IF(LEN(VLOOKUP($B73,CPI!$H:$X,COLUMN()-1,FALSE ))=0,"", VLOOKUP($B73,CPI!$H:$X,COLUMN()-1,FALSE ))</f>
        <v>90.795602557690401</v>
      </c>
      <c r="E73" s="3">
        <f>IF(LEN(VLOOKUP($B73,CPI!$H:$X,COLUMN()-1,FALSE ))=0,"", VLOOKUP($B73,CPI!$H:$X,COLUMN()-1,FALSE ))</f>
        <v>90.242720356046405</v>
      </c>
      <c r="F73" s="3">
        <f>IF(LEN(VLOOKUP($B73,CPI!$H:$X,COLUMN()-1,FALSE ))=0,"", VLOOKUP($B73,CPI!$H:$X,COLUMN()-1,FALSE ))</f>
        <v>91.096676496457206</v>
      </c>
      <c r="G73" s="3">
        <f>IF(LEN(VLOOKUP($B73,CPI!$H:$X,COLUMN()-1,FALSE ))=0,"", VLOOKUP($B73,CPI!$H:$X,COLUMN()-1,FALSE ))</f>
        <v>82.72</v>
      </c>
      <c r="H73" s="3">
        <f>IF(LEN(VLOOKUP($B73,CPI!$H:$X,COLUMN()-1,FALSE ))=0,"", VLOOKUP($B73,CPI!$H:$X,COLUMN()-1,FALSE ))</f>
        <v>91.073047616118302</v>
      </c>
      <c r="I73" s="3">
        <f>IF(LEN(VLOOKUP($B73,CPI!$H:$X,COLUMN()-1,FALSE ))=0,"", VLOOKUP($B73,CPI!$H:$X,COLUMN()-1,FALSE ))</f>
        <v>92.703228247384601</v>
      </c>
      <c r="J73" s="3">
        <f>IF(LEN(VLOOKUP($B73,CPI!$H:$X,COLUMN()-1,FALSE ))=0,"", VLOOKUP($B73,CPI!$H:$X,COLUMN()-1,FALSE ))</f>
        <v>92.495469295815298</v>
      </c>
      <c r="K73" s="3">
        <f>IF(LEN(VLOOKUP($B73,CPI!$H:$X,COLUMN()-1,FALSE ))=0,"", VLOOKUP($B73,CPI!$H:$X,COLUMN()-1,FALSE ))</f>
        <v>85.417512698516006</v>
      </c>
      <c r="L73" s="3">
        <f>IF(LEN(VLOOKUP($B73,CPI!$H:$X,COLUMN()-1,FALSE ))=0,"", VLOOKUP($B73,CPI!$H:$X,COLUMN()-1,FALSE ))</f>
        <v>93.197528989542306</v>
      </c>
      <c r="M73" s="3">
        <f>IF(LEN(VLOOKUP($B73,CPI!$H:$X,COLUMN()-1,FALSE ))=0,"", VLOOKUP($B73,CPI!$H:$X,COLUMN()-1,FALSE ))</f>
        <v>91.072729647838699</v>
      </c>
      <c r="N73" s="3">
        <f>IF(LEN(VLOOKUP($B73,CPI!$H:$X,COLUMN()-1,FALSE ))=0,"", VLOOKUP($B73,CPI!$H:$X,COLUMN()-1,FALSE ))</f>
        <v>92.650562269957007</v>
      </c>
      <c r="O73" s="3">
        <f>IF(LEN(VLOOKUP($B73,CPI!$H:$X,COLUMN()-1,FALSE ))=0,"", VLOOKUP($B73,CPI!$H:$X,COLUMN()-1,FALSE ))</f>
        <v>91.878362874098599</v>
      </c>
      <c r="P73" s="3">
        <f>IF(LEN(VLOOKUP($B73,CPI!$H:$X,COLUMN()-1,FALSE ))=0,"", VLOOKUP($B73,CPI!$H:$X,COLUMN()-1,FALSE ))</f>
        <v>89.039004219836201</v>
      </c>
      <c r="Q73" s="3">
        <f>IF(LEN(VLOOKUP($B73,CPI!$H:$X,COLUMN()-1,FALSE ))=0,"", VLOOKUP($B73,CPI!$H:$X,COLUMN()-1,FALSE ))</f>
        <v>92.390722275910406</v>
      </c>
      <c r="R73" s="3">
        <f>IF(LEN(VLOOKUP($B73,CPI!$H:$X,COLUMN()-1,FALSE ))=0,"", VLOOKUP($B73,CPI!$H:$X,COLUMN()-1,FALSE ))</f>
        <v>87.577777205850595</v>
      </c>
      <c r="S73" s="6">
        <f t="shared" si="2"/>
        <v>2005</v>
      </c>
      <c r="T73">
        <f t="shared" si="3"/>
        <v>7</v>
      </c>
    </row>
    <row r="74" spans="2:20" x14ac:dyDescent="0.25">
      <c r="B74" s="5">
        <v>38595</v>
      </c>
      <c r="C74" s="3">
        <f>IF(LEN(VLOOKUP($B74,CPI!$H:$X,COLUMN()-1,FALSE ))=0,"", VLOOKUP($B74,CPI!$H:$X,COLUMN()-1,FALSE ))</f>
        <v>91.548396920965004</v>
      </c>
      <c r="D74" s="3">
        <f>IF(LEN(VLOOKUP($B74,CPI!$H:$X,COLUMN()-1,FALSE ))=0,"", VLOOKUP($B74,CPI!$H:$X,COLUMN()-1,FALSE ))</f>
        <v>90.967597661598305</v>
      </c>
      <c r="E74" s="3">
        <f>IF(LEN(VLOOKUP($B74,CPI!$H:$X,COLUMN()-1,FALSE ))=0,"", VLOOKUP($B74,CPI!$H:$X,COLUMN()-1,FALSE ))</f>
        <v>90.465384567514803</v>
      </c>
      <c r="F74" s="3">
        <f>IF(LEN(VLOOKUP($B74,CPI!$H:$X,COLUMN()-1,FALSE ))=0,"", VLOOKUP($B74,CPI!$H:$X,COLUMN()-1,FALSE ))</f>
        <v>91.350889370481198</v>
      </c>
      <c r="G74" s="3">
        <f>IF(LEN(VLOOKUP($B74,CPI!$H:$X,COLUMN()-1,FALSE ))=0,"", VLOOKUP($B74,CPI!$H:$X,COLUMN()-1,FALSE ))</f>
        <v>83.35</v>
      </c>
      <c r="H74" s="3">
        <f>IF(LEN(VLOOKUP($B74,CPI!$H:$X,COLUMN()-1,FALSE ))=0,"", VLOOKUP($B74,CPI!$H:$X,COLUMN()-1,FALSE ))</f>
        <v>91.212753010628006</v>
      </c>
      <c r="I74" s="3">
        <f>IF(LEN(VLOOKUP($B74,CPI!$H:$X,COLUMN()-1,FALSE ))=0,"", VLOOKUP($B74,CPI!$H:$X,COLUMN()-1,FALSE ))</f>
        <v>93.019981874653496</v>
      </c>
      <c r="J74" s="3">
        <f>IF(LEN(VLOOKUP($B74,CPI!$H:$X,COLUMN()-1,FALSE ))=0,"", VLOOKUP($B74,CPI!$H:$X,COLUMN()-1,FALSE ))</f>
        <v>92.749828070703003</v>
      </c>
      <c r="K74" s="3">
        <f>IF(LEN(VLOOKUP($B74,CPI!$H:$X,COLUMN()-1,FALSE ))=0,"", VLOOKUP($B74,CPI!$H:$X,COLUMN()-1,FALSE ))</f>
        <v>85.643248933376597</v>
      </c>
      <c r="L74" s="3">
        <f>IF(LEN(VLOOKUP($B74,CPI!$H:$X,COLUMN()-1,FALSE ))=0,"", VLOOKUP($B74,CPI!$H:$X,COLUMN()-1,FALSE ))</f>
        <v>93.350072239362802</v>
      </c>
      <c r="M74" s="3">
        <f>IF(LEN(VLOOKUP($B74,CPI!$H:$X,COLUMN()-1,FALSE ))=0,"", VLOOKUP($B74,CPI!$H:$X,COLUMN()-1,FALSE ))</f>
        <v>91.171294288517302</v>
      </c>
      <c r="N74" s="3">
        <f>IF(LEN(VLOOKUP($B74,CPI!$H:$X,COLUMN()-1,FALSE ))=0,"", VLOOKUP($B74,CPI!$H:$X,COLUMN()-1,FALSE ))</f>
        <v>92.858466356221001</v>
      </c>
      <c r="O74" s="3">
        <f>IF(LEN(VLOOKUP($B74,CPI!$H:$X,COLUMN()-1,FALSE ))=0,"", VLOOKUP($B74,CPI!$H:$X,COLUMN()-1,FALSE ))</f>
        <v>92.316699506429202</v>
      </c>
      <c r="P74" s="3">
        <f>IF(LEN(VLOOKUP($B74,CPI!$H:$X,COLUMN()-1,FALSE ))=0,"", VLOOKUP($B74,CPI!$H:$X,COLUMN()-1,FALSE ))</f>
        <v>89.3654635443188</v>
      </c>
      <c r="Q74" s="3">
        <f>IF(LEN(VLOOKUP($B74,CPI!$H:$X,COLUMN()-1,FALSE ))=0,"", VLOOKUP($B74,CPI!$H:$X,COLUMN()-1,FALSE ))</f>
        <v>92.636227521498796</v>
      </c>
      <c r="R74" s="3">
        <f>IF(LEN(VLOOKUP($B74,CPI!$H:$X,COLUMN()-1,FALSE ))=0,"", VLOOKUP($B74,CPI!$H:$X,COLUMN()-1,FALSE ))</f>
        <v>87.704302093205101</v>
      </c>
      <c r="S74" s="6">
        <f t="shared" si="2"/>
        <v>2005</v>
      </c>
      <c r="T74">
        <f t="shared" si="3"/>
        <v>8</v>
      </c>
    </row>
    <row r="75" spans="2:20" x14ac:dyDescent="0.25">
      <c r="B75" s="5">
        <v>38625</v>
      </c>
      <c r="C75" s="3">
        <f>IF(LEN(VLOOKUP($B75,CPI!$H:$X,COLUMN()-1,FALSE ))=0,"", VLOOKUP($B75,CPI!$H:$X,COLUMN()-1,FALSE ))</f>
        <v>91.934722918602802</v>
      </c>
      <c r="D75" s="3">
        <f>IF(LEN(VLOOKUP($B75,CPI!$H:$X,COLUMN()-1,FALSE ))=0,"", VLOOKUP($B75,CPI!$H:$X,COLUMN()-1,FALSE ))</f>
        <v>91.202104471072204</v>
      </c>
      <c r="E75" s="3">
        <f>IF(LEN(VLOOKUP($B75,CPI!$H:$X,COLUMN()-1,FALSE ))=0,"", VLOOKUP($B75,CPI!$H:$X,COLUMN()-1,FALSE ))</f>
        <v>90.7094817770936</v>
      </c>
      <c r="F75" s="3">
        <f>IF(LEN(VLOOKUP($B75,CPI!$H:$X,COLUMN()-1,FALSE ))=0,"", VLOOKUP($B75,CPI!$H:$X,COLUMN()-1,FALSE ))</f>
        <v>91.744424458172503</v>
      </c>
      <c r="G75" s="3">
        <f>IF(LEN(VLOOKUP($B75,CPI!$H:$X,COLUMN()-1,FALSE ))=0,"", VLOOKUP($B75,CPI!$H:$X,COLUMN()-1,FALSE ))</f>
        <v>84.07</v>
      </c>
      <c r="H75" s="3">
        <f>IF(LEN(VLOOKUP($B75,CPI!$H:$X,COLUMN()-1,FALSE ))=0,"", VLOOKUP($B75,CPI!$H:$X,COLUMN()-1,FALSE ))</f>
        <v>91.482619845176401</v>
      </c>
      <c r="I75" s="3">
        <f>IF(LEN(VLOOKUP($B75,CPI!$H:$X,COLUMN()-1,FALSE ))=0,"", VLOOKUP($B75,CPI!$H:$X,COLUMN()-1,FALSE ))</f>
        <v>93.442320044345493</v>
      </c>
      <c r="J75" s="3">
        <f>IF(LEN(VLOOKUP($B75,CPI!$H:$X,COLUMN()-1,FALSE ))=0,"", VLOOKUP($B75,CPI!$H:$X,COLUMN()-1,FALSE ))</f>
        <v>93.050765665146201</v>
      </c>
      <c r="K75" s="3">
        <f>IF(LEN(VLOOKUP($B75,CPI!$H:$X,COLUMN()-1,FALSE ))=0,"", VLOOKUP($B75,CPI!$H:$X,COLUMN()-1,FALSE ))</f>
        <v>86.086997128761297</v>
      </c>
      <c r="L75" s="3">
        <f>IF(LEN(VLOOKUP($B75,CPI!$H:$X,COLUMN()-1,FALSE ))=0,"", VLOOKUP($B75,CPI!$H:$X,COLUMN()-1,FALSE ))</f>
        <v>94.116448600275703</v>
      </c>
      <c r="M75" s="3">
        <f>IF(LEN(VLOOKUP($B75,CPI!$H:$X,COLUMN()-1,FALSE ))=0,"", VLOOKUP($B75,CPI!$H:$X,COLUMN()-1,FALSE ))</f>
        <v>91.315906965263096</v>
      </c>
      <c r="N75" s="3">
        <f>IF(LEN(VLOOKUP($B75,CPI!$H:$X,COLUMN()-1,FALSE ))=0,"", VLOOKUP($B75,CPI!$H:$X,COLUMN()-1,FALSE ))</f>
        <v>93.124438911141198</v>
      </c>
      <c r="O75" s="3">
        <f>IF(LEN(VLOOKUP($B75,CPI!$H:$X,COLUMN()-1,FALSE ))=0,"", VLOOKUP($B75,CPI!$H:$X,COLUMN()-1,FALSE ))</f>
        <v>92.477286308346905</v>
      </c>
      <c r="P75" s="3">
        <f>IF(LEN(VLOOKUP($B75,CPI!$H:$X,COLUMN()-1,FALSE ))=0,"", VLOOKUP($B75,CPI!$H:$X,COLUMN()-1,FALSE ))</f>
        <v>89.927744295522004</v>
      </c>
      <c r="Q75" s="3">
        <f>IF(LEN(VLOOKUP($B75,CPI!$H:$X,COLUMN()-1,FALSE ))=0,"", VLOOKUP($B75,CPI!$H:$X,COLUMN()-1,FALSE ))</f>
        <v>92.700175310525196</v>
      </c>
      <c r="R75" s="3">
        <f>IF(LEN(VLOOKUP($B75,CPI!$H:$X,COLUMN()-1,FALSE ))=0,"", VLOOKUP($B75,CPI!$H:$X,COLUMN()-1,FALSE ))</f>
        <v>87.858364073799095</v>
      </c>
      <c r="S75" s="6">
        <f t="shared" si="2"/>
        <v>2005</v>
      </c>
      <c r="T75">
        <f t="shared" si="3"/>
        <v>9</v>
      </c>
    </row>
    <row r="76" spans="2:20" x14ac:dyDescent="0.25">
      <c r="B76" s="5">
        <v>38656</v>
      </c>
      <c r="C76" s="3">
        <f>IF(LEN(VLOOKUP($B76,CPI!$H:$X,COLUMN()-1,FALSE ))=0,"", VLOOKUP($B76,CPI!$H:$X,COLUMN()-1,FALSE ))</f>
        <v>91.9772807474004</v>
      </c>
      <c r="D76" s="3">
        <f>IF(LEN(VLOOKUP($B76,CPI!$H:$X,COLUMN()-1,FALSE ))=0,"", VLOOKUP($B76,CPI!$H:$X,COLUMN()-1,FALSE ))</f>
        <v>91.160249692093899</v>
      </c>
      <c r="E76" s="3">
        <f>IF(LEN(VLOOKUP($B76,CPI!$H:$X,COLUMN()-1,FALSE ))=0,"", VLOOKUP($B76,CPI!$H:$X,COLUMN()-1,FALSE ))</f>
        <v>90.786979117376603</v>
      </c>
      <c r="F76" s="3">
        <f>IF(LEN(VLOOKUP($B76,CPI!$H:$X,COLUMN()-1,FALSE ))=0,"", VLOOKUP($B76,CPI!$H:$X,COLUMN()-1,FALSE ))</f>
        <v>91.900677514382906</v>
      </c>
      <c r="G76" s="3">
        <f>IF(LEN(VLOOKUP($B76,CPI!$H:$X,COLUMN()-1,FALSE ))=0,"", VLOOKUP($B76,CPI!$H:$X,COLUMN()-1,FALSE ))</f>
        <v>83.89</v>
      </c>
      <c r="H76" s="3">
        <f>IF(LEN(VLOOKUP($B76,CPI!$H:$X,COLUMN()-1,FALSE ))=0,"", VLOOKUP($B76,CPI!$H:$X,COLUMN()-1,FALSE ))</f>
        <v>91.419285583836498</v>
      </c>
      <c r="I76" s="3">
        <f>IF(LEN(VLOOKUP($B76,CPI!$H:$X,COLUMN()-1,FALSE ))=0,"", VLOOKUP($B76,CPI!$H:$X,COLUMN()-1,FALSE ))</f>
        <v>93.442320044345493</v>
      </c>
      <c r="J76" s="3">
        <f>IF(LEN(VLOOKUP($B76,CPI!$H:$X,COLUMN()-1,FALSE ))=0,"", VLOOKUP($B76,CPI!$H:$X,COLUMN()-1,FALSE ))</f>
        <v>93.195416313588296</v>
      </c>
      <c r="K76" s="3">
        <f>IF(LEN(VLOOKUP($B76,CPI!$H:$X,COLUMN()-1,FALSE ))=0,"", VLOOKUP($B76,CPI!$H:$X,COLUMN()-1,FALSE ))</f>
        <v>86.364582071199393</v>
      </c>
      <c r="L76" s="3">
        <f>IF(LEN(VLOOKUP($B76,CPI!$H:$X,COLUMN()-1,FALSE ))=0,"", VLOOKUP($B76,CPI!$H:$X,COLUMN()-1,FALSE ))</f>
        <v>94.338358026126897</v>
      </c>
      <c r="M76" s="3">
        <f>IF(LEN(VLOOKUP($B76,CPI!$H:$X,COLUMN()-1,FALSE ))=0,"", VLOOKUP($B76,CPI!$H:$X,COLUMN()-1,FALSE ))</f>
        <v>91.679616001944893</v>
      </c>
      <c r="N76" s="3">
        <f>IF(LEN(VLOOKUP($B76,CPI!$H:$X,COLUMN()-1,FALSE ))=0,"", VLOOKUP($B76,CPI!$H:$X,COLUMN()-1,FALSE ))</f>
        <v>93.269061698973999</v>
      </c>
      <c r="O76" s="3">
        <f>IF(LEN(VLOOKUP($B76,CPI!$H:$X,COLUMN()-1,FALSE ))=0,"", VLOOKUP($B76,CPI!$H:$X,COLUMN()-1,FALSE ))</f>
        <v>92.696225371685003</v>
      </c>
      <c r="P76" s="3">
        <f>IF(LEN(VLOOKUP($B76,CPI!$H:$X,COLUMN()-1,FALSE ))=0,"", VLOOKUP($B76,CPI!$H:$X,COLUMN()-1,FALSE ))</f>
        <v>90.144684224702203</v>
      </c>
      <c r="Q76" s="3">
        <f>IF(LEN(VLOOKUP($B76,CPI!$H:$X,COLUMN()-1,FALSE ))=0,"", VLOOKUP($B76,CPI!$H:$X,COLUMN()-1,FALSE ))</f>
        <v>92.7704113398445</v>
      </c>
      <c r="R76" s="3">
        <f>IF(LEN(VLOOKUP($B76,CPI!$H:$X,COLUMN()-1,FALSE ))=0,"", VLOOKUP($B76,CPI!$H:$X,COLUMN()-1,FALSE ))</f>
        <v>87.935290606199601</v>
      </c>
      <c r="S76" s="6">
        <f t="shared" si="2"/>
        <v>2005</v>
      </c>
      <c r="T76">
        <f t="shared" si="3"/>
        <v>10</v>
      </c>
    </row>
    <row r="77" spans="2:20" x14ac:dyDescent="0.25">
      <c r="B77" s="5">
        <v>38686</v>
      </c>
      <c r="C77" s="3">
        <f>IF(LEN(VLOOKUP($B77,CPI!$H:$X,COLUMN()-1,FALSE ))=0,"", VLOOKUP($B77,CPI!$H:$X,COLUMN()-1,FALSE ))</f>
        <v>91.859392700957102</v>
      </c>
      <c r="D77" s="3">
        <f>IF(LEN(VLOOKUP($B77,CPI!$H:$X,COLUMN()-1,FALSE ))=0,"", VLOOKUP($B77,CPI!$H:$X,COLUMN()-1,FALSE ))</f>
        <v>91.116940491699594</v>
      </c>
      <c r="E77" s="3">
        <f>IF(LEN(VLOOKUP($B77,CPI!$H:$X,COLUMN()-1,FALSE ))=0,"", VLOOKUP($B77,CPI!$H:$X,COLUMN()-1,FALSE ))</f>
        <v>90.593730467940205</v>
      </c>
      <c r="F77" s="3">
        <f>IF(LEN(VLOOKUP($B77,CPI!$H:$X,COLUMN()-1,FALSE ))=0,"", VLOOKUP($B77,CPI!$H:$X,COLUMN()-1,FALSE ))</f>
        <v>91.820963161812699</v>
      </c>
      <c r="G77" s="3">
        <f>IF(LEN(VLOOKUP($B77,CPI!$H:$X,COLUMN()-1,FALSE ))=0,"", VLOOKUP($B77,CPI!$H:$X,COLUMN()-1,FALSE ))</f>
        <v>82.58</v>
      </c>
      <c r="H77" s="3">
        <f>IF(LEN(VLOOKUP($B77,CPI!$H:$X,COLUMN()-1,FALSE ))=0,"", VLOOKUP($B77,CPI!$H:$X,COLUMN()-1,FALSE ))</f>
        <v>91.384897700836802</v>
      </c>
      <c r="I77" s="3">
        <f>IF(LEN(VLOOKUP($B77,CPI!$H:$X,COLUMN()-1,FALSE ))=0,"", VLOOKUP($B77,CPI!$H:$X,COLUMN()-1,FALSE ))</f>
        <v>93.336735501922504</v>
      </c>
      <c r="J77" s="3">
        <f>IF(LEN(VLOOKUP($B77,CPI!$H:$X,COLUMN()-1,FALSE ))=0,"", VLOOKUP($B77,CPI!$H:$X,COLUMN()-1,FALSE ))</f>
        <v>93.091717738265501</v>
      </c>
      <c r="K77" s="3">
        <f>IF(LEN(VLOOKUP($B77,CPI!$H:$X,COLUMN()-1,FALSE ))=0,"", VLOOKUP($B77,CPI!$H:$X,COLUMN()-1,FALSE ))</f>
        <v>86.305185861438204</v>
      </c>
      <c r="L77" s="3">
        <f>IF(LEN(VLOOKUP($B77,CPI!$H:$X,COLUMN()-1,FALSE ))=0,"", VLOOKUP($B77,CPI!$H:$X,COLUMN()-1,FALSE ))</f>
        <v>94.303846213168896</v>
      </c>
      <c r="M77" s="3">
        <f>IF(LEN(VLOOKUP($B77,CPI!$H:$X,COLUMN()-1,FALSE ))=0,"", VLOOKUP($B77,CPI!$H:$X,COLUMN()-1,FALSE ))</f>
        <v>91.724042354548601</v>
      </c>
      <c r="N77" s="3">
        <f>IF(LEN(VLOOKUP($B77,CPI!$H:$X,COLUMN()-1,FALSE ))=0,"", VLOOKUP($B77,CPI!$H:$X,COLUMN()-1,FALSE ))</f>
        <v>93.309999374473307</v>
      </c>
      <c r="O77" s="3">
        <f>IF(LEN(VLOOKUP($B77,CPI!$H:$X,COLUMN()-1,FALSE ))=0,"", VLOOKUP($B77,CPI!$H:$X,COLUMN()-1,FALSE ))</f>
        <v>92.968866058520206</v>
      </c>
      <c r="P77" s="3">
        <f>IF(LEN(VLOOKUP($B77,CPI!$H:$X,COLUMN()-1,FALSE ))=0,"", VLOOKUP($B77,CPI!$H:$X,COLUMN()-1,FALSE ))</f>
        <v>90.230743105383894</v>
      </c>
      <c r="Q77" s="3">
        <f>IF(LEN(VLOOKUP($B77,CPI!$H:$X,COLUMN()-1,FALSE ))=0,"", VLOOKUP($B77,CPI!$H:$X,COLUMN()-1,FALSE ))</f>
        <v>92.705486363934298</v>
      </c>
      <c r="R77" s="3">
        <f>IF(LEN(VLOOKUP($B77,CPI!$H:$X,COLUMN()-1,FALSE ))=0,"", VLOOKUP($B77,CPI!$H:$X,COLUMN()-1,FALSE ))</f>
        <v>87.9724689832927</v>
      </c>
      <c r="S77" s="6">
        <f t="shared" si="2"/>
        <v>2005</v>
      </c>
      <c r="T77">
        <f t="shared" si="3"/>
        <v>11</v>
      </c>
    </row>
    <row r="78" spans="2:20" x14ac:dyDescent="0.25">
      <c r="B78" s="5">
        <v>38717</v>
      </c>
      <c r="C78" s="3">
        <f>IF(LEN(VLOOKUP($B78,CPI!$H:$X,COLUMN()-1,FALSE ))=0,"", VLOOKUP($B78,CPI!$H:$X,COLUMN()-1,FALSE ))</f>
        <v>92.0422896786541</v>
      </c>
      <c r="D78" s="3">
        <f>IF(LEN(VLOOKUP($B78,CPI!$H:$X,COLUMN()-1,FALSE ))=0,"", VLOOKUP($B78,CPI!$H:$X,COLUMN()-1,FALSE ))</f>
        <v>91.313422879142394</v>
      </c>
      <c r="E78" s="3">
        <f>IF(LEN(VLOOKUP($B78,CPI!$H:$X,COLUMN()-1,FALSE ))=0,"", VLOOKUP($B78,CPI!$H:$X,COLUMN()-1,FALSE ))</f>
        <v>90.898892519428799</v>
      </c>
      <c r="F78" s="3">
        <f>IF(LEN(VLOOKUP($B78,CPI!$H:$X,COLUMN()-1,FALSE ))=0,"", VLOOKUP($B78,CPI!$H:$X,COLUMN()-1,FALSE ))</f>
        <v>91.998029207333204</v>
      </c>
      <c r="G78" s="3">
        <f>IF(LEN(VLOOKUP($B78,CPI!$H:$X,COLUMN()-1,FALSE ))=0,"", VLOOKUP($B78,CPI!$H:$X,COLUMN()-1,FALSE ))</f>
        <v>82.43</v>
      </c>
      <c r="H78" s="3">
        <f>IF(LEN(VLOOKUP($B78,CPI!$H:$X,COLUMN()-1,FALSE ))=0,"", VLOOKUP($B78,CPI!$H:$X,COLUMN()-1,FALSE ))</f>
        <v>91.594341558736701</v>
      </c>
      <c r="I78" s="3">
        <f>IF(LEN(VLOOKUP($B78,CPI!$H:$X,COLUMN()-1,FALSE ))=0,"", VLOOKUP($B78,CPI!$H:$X,COLUMN()-1,FALSE ))</f>
        <v>93.442320044345493</v>
      </c>
      <c r="J78" s="3">
        <f>IF(LEN(VLOOKUP($B78,CPI!$H:$X,COLUMN()-1,FALSE ))=0,"", VLOOKUP($B78,CPI!$H:$X,COLUMN()-1,FALSE ))</f>
        <v>93.206951421909096</v>
      </c>
      <c r="K78" s="3">
        <f>IF(LEN(VLOOKUP($B78,CPI!$H:$X,COLUMN()-1,FALSE ))=0,"", VLOOKUP($B78,CPI!$H:$X,COLUMN()-1,FALSE ))</f>
        <v>86.585205782029604</v>
      </c>
      <c r="L78" s="3">
        <f>IF(LEN(VLOOKUP($B78,CPI!$H:$X,COLUMN()-1,FALSE ))=0,"", VLOOKUP($B78,CPI!$H:$X,COLUMN()-1,FALSE ))</f>
        <v>94.3107449978163</v>
      </c>
      <c r="M78" s="3">
        <f>IF(LEN(VLOOKUP($B78,CPI!$H:$X,COLUMN()-1,FALSE ))=0,"", VLOOKUP($B78,CPI!$H:$X,COLUMN()-1,FALSE ))</f>
        <v>91.774027085039194</v>
      </c>
      <c r="N78" s="3">
        <f>IF(LEN(VLOOKUP($B78,CPI!$H:$X,COLUMN()-1,FALSE ))=0,"", VLOOKUP($B78,CPI!$H:$X,COLUMN()-1,FALSE ))</f>
        <v>93.4685116717325</v>
      </c>
      <c r="O78" s="3">
        <f>IF(LEN(VLOOKUP($B78,CPI!$H:$X,COLUMN()-1,FALSE ))=0,"", VLOOKUP($B78,CPI!$H:$X,COLUMN()-1,FALSE ))</f>
        <v>93.162258705218605</v>
      </c>
      <c r="P78" s="3">
        <f>IF(LEN(VLOOKUP($B78,CPI!$H:$X,COLUMN()-1,FALSE ))=0,"", VLOOKUP($B78,CPI!$H:$X,COLUMN()-1,FALSE ))</f>
        <v>90.511301366002797</v>
      </c>
      <c r="Q78" s="3">
        <f>IF(LEN(VLOOKUP($B78,CPI!$H:$X,COLUMN()-1,FALSE ))=0,"", VLOOKUP($B78,CPI!$H:$X,COLUMN()-1,FALSE ))</f>
        <v>92.802588686252406</v>
      </c>
      <c r="R78" s="3">
        <f>IF(LEN(VLOOKUP($B78,CPI!$H:$X,COLUMN()-1,FALSE ))=0,"", VLOOKUP($B78,CPI!$H:$X,COLUMN()-1,FALSE ))</f>
        <v>88.010475191409995</v>
      </c>
      <c r="S78" s="6">
        <f t="shared" si="2"/>
        <v>2005</v>
      </c>
      <c r="T78">
        <f t="shared" si="3"/>
        <v>12</v>
      </c>
    </row>
    <row r="79" spans="2:20" x14ac:dyDescent="0.25">
      <c r="B79" s="5">
        <v>38748</v>
      </c>
      <c r="C79" s="3">
        <f>IF(LEN(VLOOKUP($B79,CPI!$H:$X,COLUMN()-1,FALSE ))=0,"", VLOOKUP($B79,CPI!$H:$X,COLUMN()-1,FALSE ))</f>
        <v>91.982143215176194</v>
      </c>
      <c r="D79" s="3">
        <f>IF(LEN(VLOOKUP($B79,CPI!$H:$X,COLUMN()-1,FALSE ))=0,"", VLOOKUP($B79,CPI!$H:$X,COLUMN()-1,FALSE ))</f>
        <v>91.399452864416503</v>
      </c>
      <c r="E79" s="3">
        <f>IF(LEN(VLOOKUP($B79,CPI!$H:$X,COLUMN()-1,FALSE ))=0,"", VLOOKUP($B79,CPI!$H:$X,COLUMN()-1,FALSE ))</f>
        <v>90.884531397891294</v>
      </c>
      <c r="F79" s="3">
        <f>IF(LEN(VLOOKUP($B79,CPI!$H:$X,COLUMN()-1,FALSE ))=0,"", VLOOKUP($B79,CPI!$H:$X,COLUMN()-1,FALSE ))</f>
        <v>92.207704714646695</v>
      </c>
      <c r="G79" s="3">
        <f>IF(LEN(VLOOKUP($B79,CPI!$H:$X,COLUMN()-1,FALSE ))=0,"", VLOOKUP($B79,CPI!$H:$X,COLUMN()-1,FALSE ))</f>
        <v>82.88</v>
      </c>
      <c r="H79" s="3">
        <f>IF(LEN(VLOOKUP($B79,CPI!$H:$X,COLUMN()-1,FALSE ))=0,"", VLOOKUP($B79,CPI!$H:$X,COLUMN()-1,FALSE ))</f>
        <v>91.568556547175703</v>
      </c>
      <c r="I79" s="3">
        <f>IF(LEN(VLOOKUP($B79,CPI!$H:$X,COLUMN()-1,FALSE ))=0,"", VLOOKUP($B79,CPI!$H:$X,COLUMN()-1,FALSE ))</f>
        <v>93.632372220706898</v>
      </c>
      <c r="J79" s="3">
        <f>IF(LEN(VLOOKUP($B79,CPI!$H:$X,COLUMN()-1,FALSE ))=0,"", VLOOKUP($B79,CPI!$H:$X,COLUMN()-1,FALSE ))</f>
        <v>93.352921002463802</v>
      </c>
      <c r="K79" s="3">
        <f>IF(LEN(VLOOKUP($B79,CPI!$H:$X,COLUMN()-1,FALSE ))=0,"", VLOOKUP($B79,CPI!$H:$X,COLUMN()-1,FALSE ))</f>
        <v>86.951960419017198</v>
      </c>
      <c r="L79" s="3">
        <f>IF(LEN(VLOOKUP($B79,CPI!$H:$X,COLUMN()-1,FALSE ))=0,"", VLOOKUP($B79,CPI!$H:$X,COLUMN()-1,FALSE ))</f>
        <v>94.836435510755905</v>
      </c>
      <c r="M79" s="3">
        <f>IF(LEN(VLOOKUP($B79,CPI!$H:$X,COLUMN()-1,FALSE ))=0,"", VLOOKUP($B79,CPI!$H:$X,COLUMN()-1,FALSE ))</f>
        <v>92.052567480311296</v>
      </c>
      <c r="N79" s="3">
        <f>IF(LEN(VLOOKUP($B79,CPI!$H:$X,COLUMN()-1,FALSE ))=0,"", VLOOKUP($B79,CPI!$H:$X,COLUMN()-1,FALSE ))</f>
        <v>93.189132763663594</v>
      </c>
      <c r="O79" s="3">
        <f>IF(LEN(VLOOKUP($B79,CPI!$H:$X,COLUMN()-1,FALSE ))=0,"", VLOOKUP($B79,CPI!$H:$X,COLUMN()-1,FALSE ))</f>
        <v>93.316354386714593</v>
      </c>
      <c r="P79" s="3">
        <f>IF(LEN(VLOOKUP($B79,CPI!$H:$X,COLUMN()-1,FALSE ))=0,"", VLOOKUP($B79,CPI!$H:$X,COLUMN()-1,FALSE ))</f>
        <v>91.051440866995605</v>
      </c>
      <c r="Q79" s="3">
        <f>IF(LEN(VLOOKUP($B79,CPI!$H:$X,COLUMN()-1,FALSE ))=0,"", VLOOKUP($B79,CPI!$H:$X,COLUMN()-1,FALSE ))</f>
        <v>92.746722642752601</v>
      </c>
      <c r="R79" s="3">
        <f>IF(LEN(VLOOKUP($B79,CPI!$H:$X,COLUMN()-1,FALSE ))=0,"", VLOOKUP($B79,CPI!$H:$X,COLUMN()-1,FALSE ))</f>
        <v>88.291661270416199</v>
      </c>
      <c r="S79" s="6">
        <f t="shared" si="2"/>
        <v>2006</v>
      </c>
      <c r="T79">
        <f t="shared" si="3"/>
        <v>1</v>
      </c>
    </row>
    <row r="80" spans="2:20" x14ac:dyDescent="0.25">
      <c r="B80" s="5">
        <v>38776</v>
      </c>
      <c r="C80" s="3">
        <f>IF(LEN(VLOOKUP($B80,CPI!$H:$X,COLUMN()-1,FALSE ))=0,"", VLOOKUP($B80,CPI!$H:$X,COLUMN()-1,FALSE ))</f>
        <v>92.170767712987498</v>
      </c>
      <c r="D80" s="3">
        <f>IF(LEN(VLOOKUP($B80,CPI!$H:$X,COLUMN()-1,FALSE ))=0,"", VLOOKUP($B80,CPI!$H:$X,COLUMN()-1,FALSE ))</f>
        <v>91.510011920260695</v>
      </c>
      <c r="E80" s="3">
        <f>IF(LEN(VLOOKUP($B80,CPI!$H:$X,COLUMN()-1,FALSE ))=0,"", VLOOKUP($B80,CPI!$H:$X,COLUMN()-1,FALSE ))</f>
        <v>91.007682990528494</v>
      </c>
      <c r="F80" s="3">
        <f>IF(LEN(VLOOKUP($B80,CPI!$H:$X,COLUMN()-1,FALSE ))=0,"", VLOOKUP($B80,CPI!$H:$X,COLUMN()-1,FALSE ))</f>
        <v>92.386220267722607</v>
      </c>
      <c r="G80" s="3">
        <f>IF(LEN(VLOOKUP($B80,CPI!$H:$X,COLUMN()-1,FALSE ))=0,"", VLOOKUP($B80,CPI!$H:$X,COLUMN()-1,FALSE ))</f>
        <v>83.06</v>
      </c>
      <c r="H80" s="3">
        <f>IF(LEN(VLOOKUP($B80,CPI!$H:$X,COLUMN()-1,FALSE ))=0,"", VLOOKUP($B80,CPI!$H:$X,COLUMN()-1,FALSE ))</f>
        <v>91.853711789620903</v>
      </c>
      <c r="I80" s="3">
        <f>IF(LEN(VLOOKUP($B80,CPI!$H:$X,COLUMN()-1,FALSE ))=0,"", VLOOKUP($B80,CPI!$H:$X,COLUMN()-1,FALSE ))</f>
        <v>93.811865942826003</v>
      </c>
      <c r="J80" s="3">
        <f>IF(LEN(VLOOKUP($B80,CPI!$H:$X,COLUMN()-1,FALSE ))=0,"", VLOOKUP($B80,CPI!$H:$X,COLUMN()-1,FALSE ))</f>
        <v>93.554460902682905</v>
      </c>
      <c r="K80" s="3">
        <f>IF(LEN(VLOOKUP($B80,CPI!$H:$X,COLUMN()-1,FALSE ))=0,"", VLOOKUP($B80,CPI!$H:$X,COLUMN()-1,FALSE ))</f>
        <v>86.969445048066206</v>
      </c>
      <c r="L80" s="3">
        <f>IF(LEN(VLOOKUP($B80,CPI!$H:$X,COLUMN()-1,FALSE ))=0,"", VLOOKUP($B80,CPI!$H:$X,COLUMN()-1,FALSE ))</f>
        <v>95.227753953017896</v>
      </c>
      <c r="M80" s="3">
        <f>IF(LEN(VLOOKUP($B80,CPI!$H:$X,COLUMN()-1,FALSE ))=0,"", VLOOKUP($B80,CPI!$H:$X,COLUMN()-1,FALSE ))</f>
        <v>92.280647740378896</v>
      </c>
      <c r="N80" s="3">
        <f>IF(LEN(VLOOKUP($B80,CPI!$H:$X,COLUMN()-1,FALSE ))=0,"", VLOOKUP($B80,CPI!$H:$X,COLUMN()-1,FALSE ))</f>
        <v>93.204417878959205</v>
      </c>
      <c r="O80" s="3">
        <f>IF(LEN(VLOOKUP($B80,CPI!$H:$X,COLUMN()-1,FALSE ))=0,"", VLOOKUP($B80,CPI!$H:$X,COLUMN()-1,FALSE ))</f>
        <v>93.709722629002002</v>
      </c>
      <c r="P80" s="3">
        <f>IF(LEN(VLOOKUP($B80,CPI!$H:$X,COLUMN()-1,FALSE ))=0,"", VLOOKUP($B80,CPI!$H:$X,COLUMN()-1,FALSE ))</f>
        <v>91.254764182830002</v>
      </c>
      <c r="Q80" s="3">
        <f>IF(LEN(VLOOKUP($B80,CPI!$H:$X,COLUMN()-1,FALSE ))=0,"", VLOOKUP($B80,CPI!$H:$X,COLUMN()-1,FALSE ))</f>
        <v>93.020765280622498</v>
      </c>
      <c r="R80" s="3">
        <f>IF(LEN(VLOOKUP($B80,CPI!$H:$X,COLUMN()-1,FALSE ))=0,"", VLOOKUP($B80,CPI!$H:$X,COLUMN()-1,FALSE ))</f>
        <v>88.428931294184807</v>
      </c>
      <c r="S80" s="6">
        <f t="shared" si="2"/>
        <v>2006</v>
      </c>
      <c r="T80">
        <f t="shared" si="3"/>
        <v>2</v>
      </c>
    </row>
    <row r="81" spans="2:20" x14ac:dyDescent="0.25">
      <c r="B81" s="5">
        <v>38807</v>
      </c>
      <c r="C81" s="3">
        <f>IF(LEN(VLOOKUP($B81,CPI!$H:$X,COLUMN()-1,FALSE ))=0,"", VLOOKUP($B81,CPI!$H:$X,COLUMN()-1,FALSE ))</f>
        <v>92.220534086259306</v>
      </c>
      <c r="D81" s="3">
        <f>IF(LEN(VLOOKUP($B81,CPI!$H:$X,COLUMN()-1,FALSE ))=0,"", VLOOKUP($B81,CPI!$H:$X,COLUMN()-1,FALSE ))</f>
        <v>91.405065920910502</v>
      </c>
      <c r="E81" s="3">
        <f>IF(LEN(VLOOKUP($B81,CPI!$H:$X,COLUMN()-1,FALSE ))=0,"", VLOOKUP($B81,CPI!$H:$X,COLUMN()-1,FALSE ))</f>
        <v>91.083012742971306</v>
      </c>
      <c r="F81" s="3">
        <f>IF(LEN(VLOOKUP($B81,CPI!$H:$X,COLUMN()-1,FALSE ))=0,"", VLOOKUP($B81,CPI!$H:$X,COLUMN()-1,FALSE ))</f>
        <v>92.437798656906693</v>
      </c>
      <c r="G81" s="3">
        <f>IF(LEN(VLOOKUP($B81,CPI!$H:$X,COLUMN()-1,FALSE ))=0,"", VLOOKUP($B81,CPI!$H:$X,COLUMN()-1,FALSE ))</f>
        <v>83.18</v>
      </c>
      <c r="H81" s="3">
        <f>IF(LEN(VLOOKUP($B81,CPI!$H:$X,COLUMN()-1,FALSE ))=0,"", VLOOKUP($B81,CPI!$H:$X,COLUMN()-1,FALSE ))</f>
        <v>91.911423911719794</v>
      </c>
      <c r="I81" s="3">
        <f>IF(LEN(VLOOKUP($B81,CPI!$H:$X,COLUMN()-1,FALSE ))=0,"", VLOOKUP($B81,CPI!$H:$X,COLUMN()-1,FALSE ))</f>
        <v>93.832982851310604</v>
      </c>
      <c r="J81" s="3">
        <f>IF(LEN(VLOOKUP($B81,CPI!$H:$X,COLUMN()-1,FALSE ))=0,"", VLOOKUP($B81,CPI!$H:$X,COLUMN()-1,FALSE ))</f>
        <v>93.433338447363496</v>
      </c>
      <c r="K81" s="3">
        <f>IF(LEN(VLOOKUP($B81,CPI!$H:$X,COLUMN()-1,FALSE ))=0,"", VLOOKUP($B81,CPI!$H:$X,COLUMN()-1,FALSE ))</f>
        <v>87.215245066763799</v>
      </c>
      <c r="L81" s="3">
        <f>IF(LEN(VLOOKUP($B81,CPI!$H:$X,COLUMN()-1,FALSE ))=0,"", VLOOKUP($B81,CPI!$H:$X,COLUMN()-1,FALSE ))</f>
        <v>95.409261569193802</v>
      </c>
      <c r="M81" s="3">
        <f>IF(LEN(VLOOKUP($B81,CPI!$H:$X,COLUMN()-1,FALSE ))=0,"", VLOOKUP($B81,CPI!$H:$X,COLUMN()-1,FALSE ))</f>
        <v>92.3959878227068</v>
      </c>
      <c r="N81" s="3">
        <f>IF(LEN(VLOOKUP($B81,CPI!$H:$X,COLUMN()-1,FALSE ))=0,"", VLOOKUP($B81,CPI!$H:$X,COLUMN()-1,FALSE ))</f>
        <v>93.200412780594903</v>
      </c>
      <c r="O81" s="3">
        <f>IF(LEN(VLOOKUP($B81,CPI!$H:$X,COLUMN()-1,FALSE ))=0,"", VLOOKUP($B81,CPI!$H:$X,COLUMN()-1,FALSE ))</f>
        <v>94.236000452531499</v>
      </c>
      <c r="P81" s="3">
        <f>IF(LEN(VLOOKUP($B81,CPI!$H:$X,COLUMN()-1,FALSE ))=0,"", VLOOKUP($B81,CPI!$H:$X,COLUMN()-1,FALSE ))</f>
        <v>91.456974495831801</v>
      </c>
      <c r="Q81" s="3">
        <f>IF(LEN(VLOOKUP($B81,CPI!$H:$X,COLUMN()-1,FALSE ))=0,"", VLOOKUP($B81,CPI!$H:$X,COLUMN()-1,FALSE ))</f>
        <v>93.206592907212297</v>
      </c>
      <c r="R81" s="3">
        <f>IF(LEN(VLOOKUP($B81,CPI!$H:$X,COLUMN()-1,FALSE ))=0,"", VLOOKUP($B81,CPI!$H:$X,COLUMN()-1,FALSE ))</f>
        <v>88.494270790999295</v>
      </c>
      <c r="S81" s="6">
        <f t="shared" si="2"/>
        <v>2006</v>
      </c>
      <c r="T81">
        <f t="shared" si="3"/>
        <v>3</v>
      </c>
    </row>
    <row r="82" spans="2:20" x14ac:dyDescent="0.25">
      <c r="B82" s="5">
        <v>38837</v>
      </c>
      <c r="C82" s="3">
        <f>IF(LEN(VLOOKUP($B82,CPI!$H:$X,COLUMN()-1,FALSE ))=0,"", VLOOKUP($B82,CPI!$H:$X,COLUMN()-1,FALSE ))</f>
        <v>92.761469401890096</v>
      </c>
      <c r="D82" s="3">
        <f>IF(LEN(VLOOKUP($B82,CPI!$H:$X,COLUMN()-1,FALSE ))=0,"", VLOOKUP($B82,CPI!$H:$X,COLUMN()-1,FALSE ))</f>
        <v>91.6957045676522</v>
      </c>
      <c r="E82" s="3">
        <f>IF(LEN(VLOOKUP($B82,CPI!$H:$X,COLUMN()-1,FALSE ))=0,"", VLOOKUP($B82,CPI!$H:$X,COLUMN()-1,FALSE ))</f>
        <v>91.393231329016999</v>
      </c>
      <c r="F82" s="3">
        <f>IF(LEN(VLOOKUP($B82,CPI!$H:$X,COLUMN()-1,FALSE ))=0,"", VLOOKUP($B82,CPI!$H:$X,COLUMN()-1,FALSE ))</f>
        <v>92.764276672643405</v>
      </c>
      <c r="G82" s="3">
        <f>IF(LEN(VLOOKUP($B82,CPI!$H:$X,COLUMN()-1,FALSE ))=0,"", VLOOKUP($B82,CPI!$H:$X,COLUMN()-1,FALSE ))</f>
        <v>84.51</v>
      </c>
      <c r="H82" s="3">
        <f>IF(LEN(VLOOKUP($B82,CPI!$H:$X,COLUMN()-1,FALSE ))=0,"", VLOOKUP($B82,CPI!$H:$X,COLUMN()-1,FALSE ))</f>
        <v>92.324087993986197</v>
      </c>
      <c r="I82" s="3">
        <f>IF(LEN(VLOOKUP($B82,CPI!$H:$X,COLUMN()-1,FALSE ))=0,"", VLOOKUP($B82,CPI!$H:$X,COLUMN()-1,FALSE ))</f>
        <v>94.033593481914295</v>
      </c>
      <c r="J82" s="3">
        <f>IF(LEN(VLOOKUP($B82,CPI!$H:$X,COLUMN()-1,FALSE ))=0,"", VLOOKUP($B82,CPI!$H:$X,COLUMN()-1,FALSE ))</f>
        <v>93.747255526131596</v>
      </c>
      <c r="K82" s="3">
        <f>IF(LEN(VLOOKUP($B82,CPI!$H:$X,COLUMN()-1,FALSE ))=0,"", VLOOKUP($B82,CPI!$H:$X,COLUMN()-1,FALSE ))</f>
        <v>87.568602878609894</v>
      </c>
      <c r="L82" s="3">
        <f>IF(LEN(VLOOKUP($B82,CPI!$H:$X,COLUMN()-1,FALSE ))=0,"", VLOOKUP($B82,CPI!$H:$X,COLUMN()-1,FALSE ))</f>
        <v>96.078640175639407</v>
      </c>
      <c r="M82" s="3">
        <f>IF(LEN(VLOOKUP($B82,CPI!$H:$X,COLUMN()-1,FALSE ))=0,"", VLOOKUP($B82,CPI!$H:$X,COLUMN()-1,FALSE ))</f>
        <v>92.592482179527394</v>
      </c>
      <c r="N82" s="3">
        <f>IF(LEN(VLOOKUP($B82,CPI!$H:$X,COLUMN()-1,FALSE ))=0,"", VLOOKUP($B82,CPI!$H:$X,COLUMN()-1,FALSE ))</f>
        <v>93.413213146647493</v>
      </c>
      <c r="O82" s="3">
        <f>IF(LEN(VLOOKUP($B82,CPI!$H:$X,COLUMN()-1,FALSE ))=0,"", VLOOKUP($B82,CPI!$H:$X,COLUMN()-1,FALSE ))</f>
        <v>94.306263919282202</v>
      </c>
      <c r="P82" s="3">
        <f>IF(LEN(VLOOKUP($B82,CPI!$H:$X,COLUMN()-1,FALSE ))=0,"", VLOOKUP($B82,CPI!$H:$X,COLUMN()-1,FALSE ))</f>
        <v>91.778801711566999</v>
      </c>
      <c r="Q82" s="3">
        <f>IF(LEN(VLOOKUP($B82,CPI!$H:$X,COLUMN()-1,FALSE ))=0,"", VLOOKUP($B82,CPI!$H:$X,COLUMN()-1,FALSE ))</f>
        <v>93.504610850215002</v>
      </c>
      <c r="R82" s="3">
        <f>IF(LEN(VLOOKUP($B82,CPI!$H:$X,COLUMN()-1,FALSE ))=0,"", VLOOKUP($B82,CPI!$H:$X,COLUMN()-1,FALSE ))</f>
        <v>88.7762551375409</v>
      </c>
      <c r="S82" s="6">
        <f t="shared" si="2"/>
        <v>2006</v>
      </c>
      <c r="T82">
        <f t="shared" si="3"/>
        <v>4</v>
      </c>
    </row>
    <row r="83" spans="2:20" x14ac:dyDescent="0.25">
      <c r="B83" s="5">
        <v>38868</v>
      </c>
      <c r="C83" s="3">
        <f>IF(LEN(VLOOKUP($B83,CPI!$H:$X,COLUMN()-1,FALSE ))=0,"", VLOOKUP($B83,CPI!$H:$X,COLUMN()-1,FALSE ))</f>
        <v>92.712882884921498</v>
      </c>
      <c r="D83" s="3">
        <f>IF(LEN(VLOOKUP($B83,CPI!$H:$X,COLUMN()-1,FALSE ))=0,"", VLOOKUP($B83,CPI!$H:$X,COLUMN()-1,FALSE ))</f>
        <v>91.926498348527403</v>
      </c>
      <c r="E83" s="3">
        <f>IF(LEN(VLOOKUP($B83,CPI!$H:$X,COLUMN()-1,FALSE ))=0,"", VLOOKUP($B83,CPI!$H:$X,COLUMN()-1,FALSE ))</f>
        <v>91.465841428953297</v>
      </c>
      <c r="F83" s="3">
        <f>IF(LEN(VLOOKUP($B83,CPI!$H:$X,COLUMN()-1,FALSE ))=0,"", VLOOKUP($B83,CPI!$H:$X,COLUMN()-1,FALSE ))</f>
        <v>92.890948392679604</v>
      </c>
      <c r="G83" s="3">
        <f>IF(LEN(VLOOKUP($B83,CPI!$H:$X,COLUMN()-1,FALSE ))=0,"", VLOOKUP($B83,CPI!$H:$X,COLUMN()-1,FALSE ))</f>
        <v>84.98</v>
      </c>
      <c r="H83" s="3">
        <f>IF(LEN(VLOOKUP($B83,CPI!$H:$X,COLUMN()-1,FALSE ))=0,"", VLOOKUP($B83,CPI!$H:$X,COLUMN()-1,FALSE ))</f>
        <v>92.5212900960491</v>
      </c>
      <c r="I83" s="3">
        <f>IF(LEN(VLOOKUP($B83,CPI!$H:$X,COLUMN()-1,FALSE ))=0,"", VLOOKUP($B83,CPI!$H:$X,COLUMN()-1,FALSE ))</f>
        <v>94.308113292214003</v>
      </c>
      <c r="J83" s="3">
        <f>IF(LEN(VLOOKUP($B83,CPI!$H:$X,COLUMN()-1,FALSE ))=0,"", VLOOKUP($B83,CPI!$H:$X,COLUMN()-1,FALSE ))</f>
        <v>93.702750286340105</v>
      </c>
      <c r="K83" s="3">
        <f>IF(LEN(VLOOKUP($B83,CPI!$H:$X,COLUMN()-1,FALSE ))=0,"", VLOOKUP($B83,CPI!$H:$X,COLUMN()-1,FALSE ))</f>
        <v>87.6225509924856</v>
      </c>
      <c r="L83" s="3">
        <f>IF(LEN(VLOOKUP($B83,CPI!$H:$X,COLUMN()-1,FALSE ))=0,"", VLOOKUP($B83,CPI!$H:$X,COLUMN()-1,FALSE ))</f>
        <v>96.372419517932997</v>
      </c>
      <c r="M83" s="3">
        <f>IF(LEN(VLOOKUP($B83,CPI!$H:$X,COLUMN()-1,FALSE ))=0,"", VLOOKUP($B83,CPI!$H:$X,COLUMN()-1,FALSE ))</f>
        <v>92.681034444909699</v>
      </c>
      <c r="N83" s="3">
        <f>IF(LEN(VLOOKUP($B83,CPI!$H:$X,COLUMN()-1,FALSE ))=0,"", VLOOKUP($B83,CPI!$H:$X,COLUMN()-1,FALSE ))</f>
        <v>93.507843052854398</v>
      </c>
      <c r="O83" s="3">
        <f>IF(LEN(VLOOKUP($B83,CPI!$H:$X,COLUMN()-1,FALSE ))=0,"", VLOOKUP($B83,CPI!$H:$X,COLUMN()-1,FALSE ))</f>
        <v>94.505899384579493</v>
      </c>
      <c r="P83" s="3">
        <f>IF(LEN(VLOOKUP($B83,CPI!$H:$X,COLUMN()-1,FALSE ))=0,"", VLOOKUP($B83,CPI!$H:$X,COLUMN()-1,FALSE ))</f>
        <v>91.972699174616096</v>
      </c>
      <c r="Q83" s="3">
        <f>IF(LEN(VLOOKUP($B83,CPI!$H:$X,COLUMN()-1,FALSE ))=0,"", VLOOKUP($B83,CPI!$H:$X,COLUMN()-1,FALSE ))</f>
        <v>93.642611463382906</v>
      </c>
      <c r="R83" s="3">
        <f>IF(LEN(VLOOKUP($B83,CPI!$H:$X,COLUMN()-1,FALSE ))=0,"", VLOOKUP($B83,CPI!$H:$X,COLUMN()-1,FALSE ))</f>
        <v>89.056418582182204</v>
      </c>
      <c r="S83" s="6">
        <f t="shared" si="2"/>
        <v>2006</v>
      </c>
      <c r="T83">
        <f t="shared" si="3"/>
        <v>5</v>
      </c>
    </row>
    <row r="84" spans="2:20" x14ac:dyDescent="0.25">
      <c r="B84" s="5">
        <v>38898</v>
      </c>
      <c r="C84" s="3">
        <f>IF(LEN(VLOOKUP($B84,CPI!$H:$X,COLUMN()-1,FALSE ))=0,"", VLOOKUP($B84,CPI!$H:$X,COLUMN()-1,FALSE ))</f>
        <v>92.710906792233104</v>
      </c>
      <c r="D84" s="3">
        <f>IF(LEN(VLOOKUP($B84,CPI!$H:$X,COLUMN()-1,FALSE ))=0,"", VLOOKUP($B84,CPI!$H:$X,COLUMN()-1,FALSE ))</f>
        <v>91.961020644244797</v>
      </c>
      <c r="E84" s="3">
        <f>IF(LEN(VLOOKUP($B84,CPI!$H:$X,COLUMN()-1,FALSE ))=0,"", VLOOKUP($B84,CPI!$H:$X,COLUMN()-1,FALSE ))</f>
        <v>91.790844562524299</v>
      </c>
      <c r="F84" s="3">
        <f>IF(LEN(VLOOKUP($B84,CPI!$H:$X,COLUMN()-1,FALSE ))=0,"", VLOOKUP($B84,CPI!$H:$X,COLUMN()-1,FALSE ))</f>
        <v>93.006019216059698</v>
      </c>
      <c r="G84" s="3">
        <f>IF(LEN(VLOOKUP($B84,CPI!$H:$X,COLUMN()-1,FALSE ))=0,"", VLOOKUP($B84,CPI!$H:$X,COLUMN()-1,FALSE ))</f>
        <v>85.11</v>
      </c>
      <c r="H84" s="3">
        <f>IF(LEN(VLOOKUP($B84,CPI!$H:$X,COLUMN()-1,FALSE ))=0,"", VLOOKUP($B84,CPI!$H:$X,COLUMN()-1,FALSE ))</f>
        <v>92.596549707916793</v>
      </c>
      <c r="I84" s="3">
        <f>IF(LEN(VLOOKUP($B84,CPI!$H:$X,COLUMN()-1,FALSE ))=0,"", VLOOKUP($B84,CPI!$H:$X,COLUMN()-1,FALSE ))</f>
        <v>94.350347109183204</v>
      </c>
      <c r="J84" s="3">
        <f>IF(LEN(VLOOKUP($B84,CPI!$H:$X,COLUMN()-1,FALSE ))=0,"", VLOOKUP($B84,CPI!$H:$X,COLUMN()-1,FALSE ))</f>
        <v>93.951124664366006</v>
      </c>
      <c r="K84" s="3">
        <f>IF(LEN(VLOOKUP($B84,CPI!$H:$X,COLUMN()-1,FALSE ))=0,"", VLOOKUP($B84,CPI!$H:$X,COLUMN()-1,FALSE ))</f>
        <v>87.897338553370801</v>
      </c>
      <c r="L84" s="3">
        <f>IF(LEN(VLOOKUP($B84,CPI!$H:$X,COLUMN()-1,FALSE ))=0,"", VLOOKUP($B84,CPI!$H:$X,COLUMN()-1,FALSE ))</f>
        <v>96.491014093838501</v>
      </c>
      <c r="M84" s="3">
        <f>IF(LEN(VLOOKUP($B84,CPI!$H:$X,COLUMN()-1,FALSE ))=0,"", VLOOKUP($B84,CPI!$H:$X,COLUMN()-1,FALSE ))</f>
        <v>92.742874529658195</v>
      </c>
      <c r="N84" s="3">
        <f>IF(LEN(VLOOKUP($B84,CPI!$H:$X,COLUMN()-1,FALSE ))=0,"", VLOOKUP($B84,CPI!$H:$X,COLUMN()-1,FALSE ))</f>
        <v>93.653960812601895</v>
      </c>
      <c r="O84" s="3">
        <f>IF(LEN(VLOOKUP($B84,CPI!$H:$X,COLUMN()-1,FALSE ))=0,"", VLOOKUP($B84,CPI!$H:$X,COLUMN()-1,FALSE ))</f>
        <v>94.514033996927907</v>
      </c>
      <c r="P84" s="3">
        <f>IF(LEN(VLOOKUP($B84,CPI!$H:$X,COLUMN()-1,FALSE ))=0,"", VLOOKUP($B84,CPI!$H:$X,COLUMN()-1,FALSE ))</f>
        <v>92.108526684303797</v>
      </c>
      <c r="Q84" s="3">
        <f>IF(LEN(VLOOKUP($B84,CPI!$H:$X,COLUMN()-1,FALSE ))=0,"", VLOOKUP($B84,CPI!$H:$X,COLUMN()-1,FALSE ))</f>
        <v>93.6958775800545</v>
      </c>
      <c r="R84" s="3">
        <f>IF(LEN(VLOOKUP($B84,CPI!$H:$X,COLUMN()-1,FALSE ))=0,"", VLOOKUP($B84,CPI!$H:$X,COLUMN()-1,FALSE ))</f>
        <v>89.283971797908706</v>
      </c>
      <c r="S84" s="6">
        <f t="shared" si="2"/>
        <v>2006</v>
      </c>
      <c r="T84">
        <f t="shared" si="3"/>
        <v>6</v>
      </c>
    </row>
    <row r="85" spans="2:20" x14ac:dyDescent="0.25">
      <c r="B85" s="5">
        <v>38929</v>
      </c>
      <c r="C85" s="3">
        <f>IF(LEN(VLOOKUP($B85,CPI!$H:$X,COLUMN()-1,FALSE ))=0,"", VLOOKUP($B85,CPI!$H:$X,COLUMN()-1,FALSE ))</f>
        <v>92.951663499268804</v>
      </c>
      <c r="D85" s="3">
        <f>IF(LEN(VLOOKUP($B85,CPI!$H:$X,COLUMN()-1,FALSE ))=0,"", VLOOKUP($B85,CPI!$H:$X,COLUMN()-1,FALSE ))</f>
        <v>92.050449459856694</v>
      </c>
      <c r="E85" s="3">
        <f>IF(LEN(VLOOKUP($B85,CPI!$H:$X,COLUMN()-1,FALSE ))=0,"", VLOOKUP($B85,CPI!$H:$X,COLUMN()-1,FALSE ))</f>
        <v>91.981591874453898</v>
      </c>
      <c r="F85" s="3">
        <f>IF(LEN(VLOOKUP($B85,CPI!$H:$X,COLUMN()-1,FALSE ))=0,"", VLOOKUP($B85,CPI!$H:$X,COLUMN()-1,FALSE ))</f>
        <v>93.213932128478802</v>
      </c>
      <c r="G85" s="3">
        <f>IF(LEN(VLOOKUP($B85,CPI!$H:$X,COLUMN()-1,FALSE ))=0,"", VLOOKUP($B85,CPI!$H:$X,COLUMN()-1,FALSE ))</f>
        <v>85.99</v>
      </c>
      <c r="H85" s="3">
        <f>IF(LEN(VLOOKUP($B85,CPI!$H:$X,COLUMN()-1,FALSE ))=0,"", VLOOKUP($B85,CPI!$H:$X,COLUMN()-1,FALSE ))</f>
        <v>92.664629994923104</v>
      </c>
      <c r="I85" s="3">
        <f>IF(LEN(VLOOKUP($B85,CPI!$H:$X,COLUMN()-1,FALSE ))=0,"", VLOOKUP($B85,CPI!$H:$X,COLUMN()-1,FALSE ))</f>
        <v>94.540399285544595</v>
      </c>
      <c r="J85" s="3">
        <f>IF(LEN(VLOOKUP($B85,CPI!$H:$X,COLUMN()-1,FALSE ))=0,"", VLOOKUP($B85,CPI!$H:$X,COLUMN()-1,FALSE ))</f>
        <v>94.076547341142103</v>
      </c>
      <c r="K85" s="3">
        <f>IF(LEN(VLOOKUP($B85,CPI!$H:$X,COLUMN()-1,FALSE ))=0,"", VLOOKUP($B85,CPI!$H:$X,COLUMN()-1,FALSE ))</f>
        <v>88.478696513497496</v>
      </c>
      <c r="L85" s="3">
        <f>IF(LEN(VLOOKUP($B85,CPI!$H:$X,COLUMN()-1,FALSE ))=0,"", VLOOKUP($B85,CPI!$H:$X,COLUMN()-1,FALSE ))</f>
        <v>97.047419528789803</v>
      </c>
      <c r="M85" s="3">
        <f>IF(LEN(VLOOKUP($B85,CPI!$H:$X,COLUMN()-1,FALSE ))=0,"", VLOOKUP($B85,CPI!$H:$X,COLUMN()-1,FALSE ))</f>
        <v>92.972599414057399</v>
      </c>
      <c r="N85" s="3">
        <f>IF(LEN(VLOOKUP($B85,CPI!$H:$X,COLUMN()-1,FALSE ))=0,"", VLOOKUP($B85,CPI!$H:$X,COLUMN()-1,FALSE ))</f>
        <v>93.752578579730098</v>
      </c>
      <c r="O85" s="3">
        <f>IF(LEN(VLOOKUP($B85,CPI!$H:$X,COLUMN()-1,FALSE ))=0,"", VLOOKUP($B85,CPI!$H:$X,COLUMN()-1,FALSE ))</f>
        <v>94.648625083044493</v>
      </c>
      <c r="P85" s="3">
        <f>IF(LEN(VLOOKUP($B85,CPI!$H:$X,COLUMN()-1,FALSE ))=0,"", VLOOKUP($B85,CPI!$H:$X,COLUMN()-1,FALSE ))</f>
        <v>92.371805774827806</v>
      </c>
      <c r="Q85" s="3">
        <f>IF(LEN(VLOOKUP($B85,CPI!$H:$X,COLUMN()-1,FALSE ))=0,"", VLOOKUP($B85,CPI!$H:$X,COLUMN()-1,FALSE ))</f>
        <v>93.820066240612107</v>
      </c>
      <c r="R85" s="3">
        <f>IF(LEN(VLOOKUP($B85,CPI!$H:$X,COLUMN()-1,FALSE ))=0,"", VLOOKUP($B85,CPI!$H:$X,COLUMN()-1,FALSE ))</f>
        <v>89.559931900362599</v>
      </c>
      <c r="S85" s="6">
        <f t="shared" si="2"/>
        <v>2006</v>
      </c>
      <c r="T85">
        <f t="shared" si="3"/>
        <v>7</v>
      </c>
    </row>
    <row r="86" spans="2:20" x14ac:dyDescent="0.25">
      <c r="B86" s="5">
        <v>38960</v>
      </c>
      <c r="C86" s="3">
        <f>IF(LEN(VLOOKUP($B86,CPI!$H:$X,COLUMN()-1,FALSE ))=0,"", VLOOKUP($B86,CPI!$H:$X,COLUMN()-1,FALSE ))</f>
        <v>93.181741516610401</v>
      </c>
      <c r="D86" s="3">
        <f>IF(LEN(VLOOKUP($B86,CPI!$H:$X,COLUMN()-1,FALSE ))=0,"", VLOOKUP($B86,CPI!$H:$X,COLUMN()-1,FALSE ))</f>
        <v>92.427310762661506</v>
      </c>
      <c r="E86" s="3">
        <f>IF(LEN(VLOOKUP($B86,CPI!$H:$X,COLUMN()-1,FALSE ))=0,"", VLOOKUP($B86,CPI!$H:$X,COLUMN()-1,FALSE ))</f>
        <v>92.1982501665141</v>
      </c>
      <c r="F86" s="3">
        <f>IF(LEN(VLOOKUP($B86,CPI!$H:$X,COLUMN()-1,FALSE ))=0,"", VLOOKUP($B86,CPI!$H:$X,COLUMN()-1,FALSE ))</f>
        <v>93.3742156611344</v>
      </c>
      <c r="G86" s="3">
        <f>IF(LEN(VLOOKUP($B86,CPI!$H:$X,COLUMN()-1,FALSE ))=0,"", VLOOKUP($B86,CPI!$H:$X,COLUMN()-1,FALSE ))</f>
        <v>86.09</v>
      </c>
      <c r="H86" s="3">
        <f>IF(LEN(VLOOKUP($B86,CPI!$H:$X,COLUMN()-1,FALSE ))=0,"", VLOOKUP($B86,CPI!$H:$X,COLUMN()-1,FALSE ))</f>
        <v>92.882846381379906</v>
      </c>
      <c r="I86" s="3">
        <f>IF(LEN(VLOOKUP($B86,CPI!$H:$X,COLUMN()-1,FALSE ))=0,"", VLOOKUP($B86,CPI!$H:$X,COLUMN()-1,FALSE ))</f>
        <v>94.7093345534214</v>
      </c>
      <c r="J86" s="3">
        <f>IF(LEN(VLOOKUP($B86,CPI!$H:$X,COLUMN()-1,FALSE ))=0,"", VLOOKUP($B86,CPI!$H:$X,COLUMN()-1,FALSE ))</f>
        <v>94.091926161492196</v>
      </c>
      <c r="K86" s="3">
        <f>IF(LEN(VLOOKUP($B86,CPI!$H:$X,COLUMN()-1,FALSE ))=0,"", VLOOKUP($B86,CPI!$H:$X,COLUMN()-1,FALSE ))</f>
        <v>88.592907607115606</v>
      </c>
      <c r="L86" s="3">
        <f>IF(LEN(VLOOKUP($B86,CPI!$H:$X,COLUMN()-1,FALSE ))=0,"", VLOOKUP($B86,CPI!$H:$X,COLUMN()-1,FALSE ))</f>
        <v>97.393126883589304</v>
      </c>
      <c r="M86" s="3">
        <f>IF(LEN(VLOOKUP($B86,CPI!$H:$X,COLUMN()-1,FALSE ))=0,"", VLOOKUP($B86,CPI!$H:$X,COLUMN()-1,FALSE ))</f>
        <v>93.111324381897404</v>
      </c>
      <c r="N86" s="3">
        <f>IF(LEN(VLOOKUP($B86,CPI!$H:$X,COLUMN()-1,FALSE ))=0,"", VLOOKUP($B86,CPI!$H:$X,COLUMN()-1,FALSE ))</f>
        <v>94.057091229147005</v>
      </c>
      <c r="O86" s="3">
        <f>IF(LEN(VLOOKUP($B86,CPI!$H:$X,COLUMN()-1,FALSE ))=0,"", VLOOKUP($B86,CPI!$H:$X,COLUMN()-1,FALSE ))</f>
        <v>94.924536073193906</v>
      </c>
      <c r="P86" s="3">
        <f>IF(LEN(VLOOKUP($B86,CPI!$H:$X,COLUMN()-1,FALSE ))=0,"", VLOOKUP($B86,CPI!$H:$X,COLUMN()-1,FALSE ))</f>
        <v>92.595977187666804</v>
      </c>
      <c r="Q86" s="3">
        <f>IF(LEN(VLOOKUP($B86,CPI!$H:$X,COLUMN()-1,FALSE ))=0,"", VLOOKUP($B86,CPI!$H:$X,COLUMN()-1,FALSE ))</f>
        <v>93.979712236344398</v>
      </c>
      <c r="R86" s="3">
        <f>IF(LEN(VLOOKUP($B86,CPI!$H:$X,COLUMN()-1,FALSE ))=0,"", VLOOKUP($B86,CPI!$H:$X,COLUMN()-1,FALSE ))</f>
        <v>89.765837454001499</v>
      </c>
      <c r="S86" s="6">
        <f t="shared" si="2"/>
        <v>2006</v>
      </c>
      <c r="T86">
        <f t="shared" si="3"/>
        <v>8</v>
      </c>
    </row>
    <row r="87" spans="2:20" x14ac:dyDescent="0.25">
      <c r="B87" s="5">
        <v>38990</v>
      </c>
      <c r="C87" s="3">
        <f>IF(LEN(VLOOKUP($B87,CPI!$H:$X,COLUMN()-1,FALSE ))=0,"", VLOOKUP($B87,CPI!$H:$X,COLUMN()-1,FALSE ))</f>
        <v>93.031292090310799</v>
      </c>
      <c r="D87" s="3">
        <f>IF(LEN(VLOOKUP($B87,CPI!$H:$X,COLUMN()-1,FALSE ))=0,"", VLOOKUP($B87,CPI!$H:$X,COLUMN()-1,FALSE ))</f>
        <v>92.312967010712498</v>
      </c>
      <c r="E87" s="3">
        <f>IF(LEN(VLOOKUP($B87,CPI!$H:$X,COLUMN()-1,FALSE ))=0,"", VLOOKUP($B87,CPI!$H:$X,COLUMN()-1,FALSE ))</f>
        <v>92.1589447317712</v>
      </c>
      <c r="F87" s="3">
        <f>IF(LEN(VLOOKUP($B87,CPI!$H:$X,COLUMN()-1,FALSE ))=0,"", VLOOKUP($B87,CPI!$H:$X,COLUMN()-1,FALSE ))</f>
        <v>93.313761800195394</v>
      </c>
      <c r="G87" s="3">
        <f>IF(LEN(VLOOKUP($B87,CPI!$H:$X,COLUMN()-1,FALSE ))=0,"", VLOOKUP($B87,CPI!$H:$X,COLUMN()-1,FALSE ))</f>
        <v>84.26</v>
      </c>
      <c r="H87" s="3">
        <f>IF(LEN(VLOOKUP($B87,CPI!$H:$X,COLUMN()-1,FALSE ))=0,"", VLOOKUP($B87,CPI!$H:$X,COLUMN()-1,FALSE ))</f>
        <v>92.826622474543697</v>
      </c>
      <c r="I87" s="3">
        <f>IF(LEN(VLOOKUP($B87,CPI!$H:$X,COLUMN()-1,FALSE ))=0,"", VLOOKUP($B87,CPI!$H:$X,COLUMN()-1,FALSE ))</f>
        <v>94.593191556756096</v>
      </c>
      <c r="J87" s="3">
        <f>IF(LEN(VLOOKUP($B87,CPI!$H:$X,COLUMN()-1,FALSE ))=0,"", VLOOKUP($B87,CPI!$H:$X,COLUMN()-1,FALSE ))</f>
        <v>93.991178061999406</v>
      </c>
      <c r="K87" s="3">
        <f>IF(LEN(VLOOKUP($B87,CPI!$H:$X,COLUMN()-1,FALSE ))=0,"", VLOOKUP($B87,CPI!$H:$X,COLUMN()-1,FALSE ))</f>
        <v>88.504743025911694</v>
      </c>
      <c r="L87" s="3">
        <f>IF(LEN(VLOOKUP($B87,CPI!$H:$X,COLUMN()-1,FALSE ))=0,"", VLOOKUP($B87,CPI!$H:$X,COLUMN()-1,FALSE ))</f>
        <v>97.644497902285806</v>
      </c>
      <c r="M87" s="3">
        <f>IF(LEN(VLOOKUP($B87,CPI!$H:$X,COLUMN()-1,FALSE ))=0,"", VLOOKUP($B87,CPI!$H:$X,COLUMN()-1,FALSE ))</f>
        <v>93.331877543533494</v>
      </c>
      <c r="N87" s="3">
        <f>IF(LEN(VLOOKUP($B87,CPI!$H:$X,COLUMN()-1,FALSE ))=0,"", VLOOKUP($B87,CPI!$H:$X,COLUMN()-1,FALSE ))</f>
        <v>93.952508536508105</v>
      </c>
      <c r="O87" s="3">
        <f>IF(LEN(VLOOKUP($B87,CPI!$H:$X,COLUMN()-1,FALSE ))=0,"", VLOOKUP($B87,CPI!$H:$X,COLUMN()-1,FALSE ))</f>
        <v>95.201360976364597</v>
      </c>
      <c r="P87" s="3">
        <f>IF(LEN(VLOOKUP($B87,CPI!$H:$X,COLUMN()-1,FALSE ))=0,"", VLOOKUP($B87,CPI!$H:$X,COLUMN()-1,FALSE ))</f>
        <v>92.488397210520006</v>
      </c>
      <c r="Q87" s="3">
        <f>IF(LEN(VLOOKUP($B87,CPI!$H:$X,COLUMN()-1,FALSE ))=0,"", VLOOKUP($B87,CPI!$H:$X,COLUMN()-1,FALSE ))</f>
        <v>93.878422705319807</v>
      </c>
      <c r="R87" s="3">
        <f>IF(LEN(VLOOKUP($B87,CPI!$H:$X,COLUMN()-1,FALSE ))=0,"", VLOOKUP($B87,CPI!$H:$X,COLUMN()-1,FALSE ))</f>
        <v>89.847886474708204</v>
      </c>
      <c r="S87" s="6">
        <f t="shared" si="2"/>
        <v>2006</v>
      </c>
      <c r="T87">
        <f t="shared" si="3"/>
        <v>9</v>
      </c>
    </row>
    <row r="88" spans="2:20" x14ac:dyDescent="0.25">
      <c r="B88" s="5">
        <v>39021</v>
      </c>
      <c r="C88" s="3">
        <f>IF(LEN(VLOOKUP($B88,CPI!$H:$X,COLUMN()-1,FALSE ))=0,"", VLOOKUP($B88,CPI!$H:$X,COLUMN()-1,FALSE ))</f>
        <v>92.952749078710497</v>
      </c>
      <c r="D88" s="3">
        <f>IF(LEN(VLOOKUP($B88,CPI!$H:$X,COLUMN()-1,FALSE ))=0,"", VLOOKUP($B88,CPI!$H:$X,COLUMN()-1,FALSE ))</f>
        <v>92.222455445536696</v>
      </c>
      <c r="E88" s="3">
        <f>IF(LEN(VLOOKUP($B88,CPI!$H:$X,COLUMN()-1,FALSE ))=0,"", VLOOKUP($B88,CPI!$H:$X,COLUMN()-1,FALSE ))</f>
        <v>92.116689254410602</v>
      </c>
      <c r="F88" s="3">
        <f>IF(LEN(VLOOKUP($B88,CPI!$H:$X,COLUMN()-1,FALSE ))=0,"", VLOOKUP($B88,CPI!$H:$X,COLUMN()-1,FALSE ))</f>
        <v>93.322261541253795</v>
      </c>
      <c r="G88" s="3">
        <f>IF(LEN(VLOOKUP($B88,CPI!$H:$X,COLUMN()-1,FALSE ))=0,"", VLOOKUP($B88,CPI!$H:$X,COLUMN()-1,FALSE ))</f>
        <v>83.26</v>
      </c>
      <c r="H88" s="3">
        <f>IF(LEN(VLOOKUP($B88,CPI!$H:$X,COLUMN()-1,FALSE ))=0,"", VLOOKUP($B88,CPI!$H:$X,COLUMN()-1,FALSE ))</f>
        <v>93.044047846346402</v>
      </c>
      <c r="I88" s="3">
        <f>IF(LEN(VLOOKUP($B88,CPI!$H:$X,COLUMN()-1,FALSE ))=0,"", VLOOKUP($B88,CPI!$H:$X,COLUMN()-1,FALSE ))</f>
        <v>94.466490105848493</v>
      </c>
      <c r="J88" s="3">
        <f>IF(LEN(VLOOKUP($B88,CPI!$H:$X,COLUMN()-1,FALSE ))=0,"", VLOOKUP($B88,CPI!$H:$X,COLUMN()-1,FALSE ))</f>
        <v>94.162142411522098</v>
      </c>
      <c r="K88" s="3">
        <f>IF(LEN(VLOOKUP($B88,CPI!$H:$X,COLUMN()-1,FALSE ))=0,"", VLOOKUP($B88,CPI!$H:$X,COLUMN()-1,FALSE ))</f>
        <v>88.727769026104696</v>
      </c>
      <c r="L88" s="3">
        <f>IF(LEN(VLOOKUP($B88,CPI!$H:$X,COLUMN()-1,FALSE ))=0,"", VLOOKUP($B88,CPI!$H:$X,COLUMN()-1,FALSE ))</f>
        <v>97.735026978933405</v>
      </c>
      <c r="M88" s="3">
        <f>IF(LEN(VLOOKUP($B88,CPI!$H:$X,COLUMN()-1,FALSE ))=0,"", VLOOKUP($B88,CPI!$H:$X,COLUMN()-1,FALSE ))</f>
        <v>93.273342289432705</v>
      </c>
      <c r="N88" s="3">
        <f>IF(LEN(VLOOKUP($B88,CPI!$H:$X,COLUMN()-1,FALSE ))=0,"", VLOOKUP($B88,CPI!$H:$X,COLUMN()-1,FALSE ))</f>
        <v>93.937964532203793</v>
      </c>
      <c r="O88" s="3">
        <f>IF(LEN(VLOOKUP($B88,CPI!$H:$X,COLUMN()-1,FALSE ))=0,"", VLOOKUP($B88,CPI!$H:$X,COLUMN()-1,FALSE ))</f>
        <v>95.138256572121307</v>
      </c>
      <c r="P88" s="3">
        <f>IF(LEN(VLOOKUP($B88,CPI!$H:$X,COLUMN()-1,FALSE ))=0,"", VLOOKUP($B88,CPI!$H:$X,COLUMN()-1,FALSE ))</f>
        <v>92.363008566939101</v>
      </c>
      <c r="Q88" s="3">
        <f>IF(LEN(VLOOKUP($B88,CPI!$H:$X,COLUMN()-1,FALSE ))=0,"", VLOOKUP($B88,CPI!$H:$X,COLUMN()-1,FALSE ))</f>
        <v>93.7771884482909</v>
      </c>
      <c r="R88" s="3">
        <f>IF(LEN(VLOOKUP($B88,CPI!$H:$X,COLUMN()-1,FALSE ))=0,"", VLOOKUP($B88,CPI!$H:$X,COLUMN()-1,FALSE ))</f>
        <v>90.022197916046693</v>
      </c>
      <c r="S88" s="6">
        <f t="shared" si="2"/>
        <v>2006</v>
      </c>
      <c r="T88">
        <f t="shared" si="3"/>
        <v>10</v>
      </c>
    </row>
    <row r="89" spans="2:20" x14ac:dyDescent="0.25">
      <c r="B89" s="5">
        <v>39051</v>
      </c>
      <c r="C89" s="3">
        <f>IF(LEN(VLOOKUP($B89,CPI!$H:$X,COLUMN()-1,FALSE ))=0,"", VLOOKUP($B89,CPI!$H:$X,COLUMN()-1,FALSE ))</f>
        <v>93.160008805760697</v>
      </c>
      <c r="D89" s="3">
        <f>IF(LEN(VLOOKUP($B89,CPI!$H:$X,COLUMN()-1,FALSE ))=0,"", VLOOKUP($B89,CPI!$H:$X,COLUMN()-1,FALSE ))</f>
        <v>92.535536894918906</v>
      </c>
      <c r="E89" s="3">
        <f>IF(LEN(VLOOKUP($B89,CPI!$H:$X,COLUMN()-1,FALSE ))=0,"", VLOOKUP($B89,CPI!$H:$X,COLUMN()-1,FALSE ))</f>
        <v>92.2481020387592</v>
      </c>
      <c r="F89" s="3">
        <f>IF(LEN(VLOOKUP($B89,CPI!$H:$X,COLUMN()-1,FALSE ))=0,"", VLOOKUP($B89,CPI!$H:$X,COLUMN()-1,FALSE ))</f>
        <v>93.549316817004893</v>
      </c>
      <c r="G89" s="3">
        <f>IF(LEN(VLOOKUP($B89,CPI!$H:$X,COLUMN()-1,FALSE ))=0,"", VLOOKUP($B89,CPI!$H:$X,COLUMN()-1,FALSE ))</f>
        <v>83.09</v>
      </c>
      <c r="H89" s="3">
        <f>IF(LEN(VLOOKUP($B89,CPI!$H:$X,COLUMN()-1,FALSE ))=0,"", VLOOKUP($B89,CPI!$H:$X,COLUMN()-1,FALSE ))</f>
        <v>93.440215126265201</v>
      </c>
      <c r="I89" s="3">
        <f>IF(LEN(VLOOKUP($B89,CPI!$H:$X,COLUMN()-1,FALSE ))=0,"", VLOOKUP($B89,CPI!$H:$X,COLUMN()-1,FALSE ))</f>
        <v>94.614308465240697</v>
      </c>
      <c r="J89" s="3">
        <f>IF(LEN(VLOOKUP($B89,CPI!$H:$X,COLUMN()-1,FALSE ))=0,"", VLOOKUP($B89,CPI!$H:$X,COLUMN()-1,FALSE ))</f>
        <v>94.391179731131601</v>
      </c>
      <c r="K89" s="3">
        <f>IF(LEN(VLOOKUP($B89,CPI!$H:$X,COLUMN()-1,FALSE ))=0,"", VLOOKUP($B89,CPI!$H:$X,COLUMN()-1,FALSE ))</f>
        <v>88.813329365550004</v>
      </c>
      <c r="L89" s="3">
        <f>IF(LEN(VLOOKUP($B89,CPI!$H:$X,COLUMN()-1,FALSE ))=0,"", VLOOKUP($B89,CPI!$H:$X,COLUMN()-1,FALSE ))</f>
        <v>98.3060849870635</v>
      </c>
      <c r="M89" s="3">
        <f>IF(LEN(VLOOKUP($B89,CPI!$H:$X,COLUMN()-1,FALSE ))=0,"", VLOOKUP($B89,CPI!$H:$X,COLUMN()-1,FALSE ))</f>
        <v>93.492896880287603</v>
      </c>
      <c r="N89" s="3">
        <f>IF(LEN(VLOOKUP($B89,CPI!$H:$X,COLUMN()-1,FALSE ))=0,"", VLOOKUP($B89,CPI!$H:$X,COLUMN()-1,FALSE ))</f>
        <v>94.093553225087703</v>
      </c>
      <c r="O89" s="3">
        <f>IF(LEN(VLOOKUP($B89,CPI!$H:$X,COLUMN()-1,FALSE ))=0,"", VLOOKUP($B89,CPI!$H:$X,COLUMN()-1,FALSE ))</f>
        <v>95.271665838593606</v>
      </c>
      <c r="P89" s="3">
        <f>IF(LEN(VLOOKUP($B89,CPI!$H:$X,COLUMN()-1,FALSE ))=0,"", VLOOKUP($B89,CPI!$H:$X,COLUMN()-1,FALSE ))</f>
        <v>92.624313685410897</v>
      </c>
      <c r="Q89" s="3">
        <f>IF(LEN(VLOOKUP($B89,CPI!$H:$X,COLUMN()-1,FALSE ))=0,"", VLOOKUP($B89,CPI!$H:$X,COLUMN()-1,FALSE ))</f>
        <v>94.166235044611398</v>
      </c>
      <c r="R89" s="3">
        <f>IF(LEN(VLOOKUP($B89,CPI!$H:$X,COLUMN()-1,FALSE ))=0,"", VLOOKUP($B89,CPI!$H:$X,COLUMN()-1,FALSE ))</f>
        <v>90.332024897438302</v>
      </c>
      <c r="S89" s="6">
        <f t="shared" si="2"/>
        <v>2006</v>
      </c>
      <c r="T89">
        <f t="shared" si="3"/>
        <v>11</v>
      </c>
    </row>
    <row r="90" spans="2:20" x14ac:dyDescent="0.25">
      <c r="B90" s="5">
        <v>39082</v>
      </c>
      <c r="C90" s="3">
        <f>IF(LEN(VLOOKUP($B90,CPI!$H:$X,COLUMN()-1,FALSE ))=0,"", VLOOKUP($B90,CPI!$H:$X,COLUMN()-1,FALSE ))</f>
        <v>93.266973906457096</v>
      </c>
      <c r="D90" s="3">
        <f>IF(LEN(VLOOKUP($B90,CPI!$H:$X,COLUMN()-1,FALSE ))=0,"", VLOOKUP($B90,CPI!$H:$X,COLUMN()-1,FALSE ))</f>
        <v>92.856260675481295</v>
      </c>
      <c r="E90" s="3">
        <f>IF(LEN(VLOOKUP($B90,CPI!$H:$X,COLUMN()-1,FALSE ))=0,"", VLOOKUP($B90,CPI!$H:$X,COLUMN()-1,FALSE ))</f>
        <v>92.572982687097806</v>
      </c>
      <c r="F90" s="3">
        <f>IF(LEN(VLOOKUP($B90,CPI!$H:$X,COLUMN()-1,FALSE ))=0,"", VLOOKUP($B90,CPI!$H:$X,COLUMN()-1,FALSE ))</f>
        <v>93.810120868811893</v>
      </c>
      <c r="G90" s="3">
        <f>IF(LEN(VLOOKUP($B90,CPI!$H:$X,COLUMN()-1,FALSE ))=0,"", VLOOKUP($B90,CPI!$H:$X,COLUMN()-1,FALSE ))</f>
        <v>83.48</v>
      </c>
      <c r="H90" s="3">
        <f>IF(LEN(VLOOKUP($B90,CPI!$H:$X,COLUMN()-1,FALSE ))=0,"", VLOOKUP($B90,CPI!$H:$X,COLUMN()-1,FALSE ))</f>
        <v>93.673842230587198</v>
      </c>
      <c r="I90" s="3">
        <f>IF(LEN(VLOOKUP($B90,CPI!$H:$X,COLUMN()-1,FALSE ))=0,"", VLOOKUP($B90,CPI!$H:$X,COLUMN()-1,FALSE ))</f>
        <v>94.793802187359802</v>
      </c>
      <c r="J90" s="3">
        <f>IF(LEN(VLOOKUP($B90,CPI!$H:$X,COLUMN()-1,FALSE ))=0,"", VLOOKUP($B90,CPI!$H:$X,COLUMN()-1,FALSE ))</f>
        <v>94.539091623044499</v>
      </c>
      <c r="K90" s="3">
        <f>IF(LEN(VLOOKUP($B90,CPI!$H:$X,COLUMN()-1,FALSE ))=0,"", VLOOKUP($B90,CPI!$H:$X,COLUMN()-1,FALSE ))</f>
        <v>89.211579523128506</v>
      </c>
      <c r="L90" s="3">
        <f>IF(LEN(VLOOKUP($B90,CPI!$H:$X,COLUMN()-1,FALSE ))=0,"", VLOOKUP($B90,CPI!$H:$X,COLUMN()-1,FALSE ))</f>
        <v>99.048298893740807</v>
      </c>
      <c r="M90" s="3">
        <f>IF(LEN(VLOOKUP($B90,CPI!$H:$X,COLUMN()-1,FALSE ))=0,"", VLOOKUP($B90,CPI!$H:$X,COLUMN()-1,FALSE ))</f>
        <v>93.580833794060894</v>
      </c>
      <c r="N90" s="3">
        <f>IF(LEN(VLOOKUP($B90,CPI!$H:$X,COLUMN()-1,FALSE ))=0,"", VLOOKUP($B90,CPI!$H:$X,COLUMN()-1,FALSE ))</f>
        <v>94.438862945383207</v>
      </c>
      <c r="O90" s="3">
        <f>IF(LEN(VLOOKUP($B90,CPI!$H:$X,COLUMN()-1,FALSE ))=0,"", VLOOKUP($B90,CPI!$H:$X,COLUMN()-1,FALSE ))</f>
        <v>95.626777166905299</v>
      </c>
      <c r="P90" s="3">
        <f>IF(LEN(VLOOKUP($B90,CPI!$H:$X,COLUMN()-1,FALSE ))=0,"", VLOOKUP($B90,CPI!$H:$X,COLUMN()-1,FALSE ))</f>
        <v>93.026822163958698</v>
      </c>
      <c r="Q90" s="3">
        <f>IF(LEN(VLOOKUP($B90,CPI!$H:$X,COLUMN()-1,FALSE ))=0,"", VLOOKUP($B90,CPI!$H:$X,COLUMN()-1,FALSE ))</f>
        <v>94.488774491451906</v>
      </c>
      <c r="R90" s="3">
        <f>IF(LEN(VLOOKUP($B90,CPI!$H:$X,COLUMN()-1,FALSE ))=0,"", VLOOKUP($B90,CPI!$H:$X,COLUMN()-1,FALSE ))</f>
        <v>90.757751933272999</v>
      </c>
      <c r="S90" s="6">
        <f t="shared" si="2"/>
        <v>2006</v>
      </c>
      <c r="T90">
        <f t="shared" si="3"/>
        <v>12</v>
      </c>
    </row>
    <row r="91" spans="2:20" x14ac:dyDescent="0.25">
      <c r="B91" s="5">
        <v>39113</v>
      </c>
      <c r="C91" s="3">
        <f>IF(LEN(VLOOKUP($B91,CPI!$H:$X,COLUMN()-1,FALSE ))=0,"", VLOOKUP($B91,CPI!$H:$X,COLUMN()-1,FALSE ))</f>
        <v>93.546827635097003</v>
      </c>
      <c r="D91" s="3">
        <f>IF(LEN(VLOOKUP($B91,CPI!$H:$X,COLUMN()-1,FALSE ))=0,"", VLOOKUP($B91,CPI!$H:$X,COLUMN()-1,FALSE ))</f>
        <v>92.868959354011594</v>
      </c>
      <c r="E91" s="3">
        <f>IF(LEN(VLOOKUP($B91,CPI!$H:$X,COLUMN()-1,FALSE ))=0,"", VLOOKUP($B91,CPI!$H:$X,COLUMN()-1,FALSE ))</f>
        <v>92.580660681456095</v>
      </c>
      <c r="F91" s="3">
        <f>IF(LEN(VLOOKUP($B91,CPI!$H:$X,COLUMN()-1,FALSE ))=0,"", VLOOKUP($B91,CPI!$H:$X,COLUMN()-1,FALSE ))</f>
        <v>93.986418054387698</v>
      </c>
      <c r="G91" s="3">
        <f>IF(LEN(VLOOKUP($B91,CPI!$H:$X,COLUMN()-1,FALSE ))=0,"", VLOOKUP($B91,CPI!$H:$X,COLUMN()-1,FALSE ))</f>
        <v>83.54</v>
      </c>
      <c r="H91" s="3">
        <f>IF(LEN(VLOOKUP($B91,CPI!$H:$X,COLUMN()-1,FALSE ))=0,"", VLOOKUP($B91,CPI!$H:$X,COLUMN()-1,FALSE ))</f>
        <v>93.673296808987701</v>
      </c>
      <c r="I91" s="3">
        <f>IF(LEN(VLOOKUP($B91,CPI!$H:$X,COLUMN()-1,FALSE ))=0,"", VLOOKUP($B91,CPI!$H:$X,COLUMN()-1,FALSE ))</f>
        <v>94.825477550086703</v>
      </c>
      <c r="J91" s="3">
        <f>IF(LEN(VLOOKUP($B91,CPI!$H:$X,COLUMN()-1,FALSE ))=0,"", VLOOKUP($B91,CPI!$H:$X,COLUMN()-1,FALSE ))</f>
        <v>95.004697847374402</v>
      </c>
      <c r="K91" s="3">
        <f>IF(LEN(VLOOKUP($B91,CPI!$H:$X,COLUMN()-1,FALSE ))=0,"", VLOOKUP($B91,CPI!$H:$X,COLUMN()-1,FALSE ))</f>
        <v>89.309288206804396</v>
      </c>
      <c r="L91" s="3">
        <f>IF(LEN(VLOOKUP($B91,CPI!$H:$X,COLUMN()-1,FALSE ))=0,"", VLOOKUP($B91,CPI!$H:$X,COLUMN()-1,FALSE ))</f>
        <v>99.625646150475305</v>
      </c>
      <c r="M91" s="3">
        <f>IF(LEN(VLOOKUP($B91,CPI!$H:$X,COLUMN()-1,FALSE ))=0,"", VLOOKUP($B91,CPI!$H:$X,COLUMN()-1,FALSE ))</f>
        <v>93.696311565908701</v>
      </c>
      <c r="N91" s="3">
        <f>IF(LEN(VLOOKUP($B91,CPI!$H:$X,COLUMN()-1,FALSE ))=0,"", VLOOKUP($B91,CPI!$H:$X,COLUMN()-1,FALSE ))</f>
        <v>94.553843638702105</v>
      </c>
      <c r="O91" s="3">
        <f>IF(LEN(VLOOKUP($B91,CPI!$H:$X,COLUMN()-1,FALSE ))=0,"", VLOOKUP($B91,CPI!$H:$X,COLUMN()-1,FALSE ))</f>
        <v>95.826192122635305</v>
      </c>
      <c r="P91" s="3">
        <f>IF(LEN(VLOOKUP($B91,CPI!$H:$X,COLUMN()-1,FALSE ))=0,"", VLOOKUP($B91,CPI!$H:$X,COLUMN()-1,FALSE ))</f>
        <v>93.278595099133298</v>
      </c>
      <c r="Q91" s="3">
        <f>IF(LEN(VLOOKUP($B91,CPI!$H:$X,COLUMN()-1,FALSE ))=0,"", VLOOKUP($B91,CPI!$H:$X,COLUMN()-1,FALSE ))</f>
        <v>94.650932154437996</v>
      </c>
      <c r="R91" s="3">
        <f>IF(LEN(VLOOKUP($B91,CPI!$H:$X,COLUMN()-1,FALSE ))=0,"", VLOOKUP($B91,CPI!$H:$X,COLUMN()-1,FALSE ))</f>
        <v>90.8063279529065</v>
      </c>
      <c r="S91" s="6">
        <f t="shared" si="2"/>
        <v>2007</v>
      </c>
      <c r="T91">
        <f t="shared" si="3"/>
        <v>1</v>
      </c>
    </row>
    <row r="92" spans="2:20" x14ac:dyDescent="0.25">
      <c r="B92" s="5">
        <v>39141</v>
      </c>
      <c r="C92" s="3">
        <f>IF(LEN(VLOOKUP($B92,CPI!$H:$X,COLUMN()-1,FALSE ))=0,"", VLOOKUP($B92,CPI!$H:$X,COLUMN()-1,FALSE ))</f>
        <v>93.702140530690997</v>
      </c>
      <c r="D92" s="3">
        <f>IF(LEN(VLOOKUP($B92,CPI!$H:$X,COLUMN()-1,FALSE ))=0,"", VLOOKUP($B92,CPI!$H:$X,COLUMN()-1,FALSE ))</f>
        <v>93.022252584270504</v>
      </c>
      <c r="E92" s="3">
        <f>IF(LEN(VLOOKUP($B92,CPI!$H:$X,COLUMN()-1,FALSE ))=0,"", VLOOKUP($B92,CPI!$H:$X,COLUMN()-1,FALSE ))</f>
        <v>92.7053904135077</v>
      </c>
      <c r="F92" s="3">
        <f>IF(LEN(VLOOKUP($B92,CPI!$H:$X,COLUMN()-1,FALSE ))=0,"", VLOOKUP($B92,CPI!$H:$X,COLUMN()-1,FALSE ))</f>
        <v>94.088081664218805</v>
      </c>
      <c r="G92" s="3">
        <f>IF(LEN(VLOOKUP($B92,CPI!$H:$X,COLUMN()-1,FALSE ))=0,"", VLOOKUP($B92,CPI!$H:$X,COLUMN()-1,FALSE ))</f>
        <v>83.86</v>
      </c>
      <c r="H92" s="3">
        <f>IF(LEN(VLOOKUP($B92,CPI!$H:$X,COLUMN()-1,FALSE ))=0,"", VLOOKUP($B92,CPI!$H:$X,COLUMN()-1,FALSE ))</f>
        <v>93.914964428869595</v>
      </c>
      <c r="I92" s="3">
        <f>IF(LEN(VLOOKUP($B92,CPI!$H:$X,COLUMN()-1,FALSE ))=0,"", VLOOKUP($B92,CPI!$H:$X,COLUMN()-1,FALSE ))</f>
        <v>94.804360641602102</v>
      </c>
      <c r="J92" s="3">
        <f>IF(LEN(VLOOKUP($B92,CPI!$H:$X,COLUMN()-1,FALSE ))=0,"", VLOOKUP($B92,CPI!$H:$X,COLUMN()-1,FALSE ))</f>
        <v>95.096389116463001</v>
      </c>
      <c r="K92" s="3">
        <f>IF(LEN(VLOOKUP($B92,CPI!$H:$X,COLUMN()-1,FALSE ))=0,"", VLOOKUP($B92,CPI!$H:$X,COLUMN()-1,FALSE ))</f>
        <v>89.354318597944001</v>
      </c>
      <c r="L92" s="3">
        <f>IF(LEN(VLOOKUP($B92,CPI!$H:$X,COLUMN()-1,FALSE ))=0,"", VLOOKUP($B92,CPI!$H:$X,COLUMN()-1,FALSE ))</f>
        <v>99.872795659206503</v>
      </c>
      <c r="M92" s="3">
        <f>IF(LEN(VLOOKUP($B92,CPI!$H:$X,COLUMN()-1,FALSE ))=0,"", VLOOKUP($B92,CPI!$H:$X,COLUMN()-1,FALSE ))</f>
        <v>93.893856451227407</v>
      </c>
      <c r="N92" s="3">
        <f>IF(LEN(VLOOKUP($B92,CPI!$H:$X,COLUMN()-1,FALSE ))=0,"", VLOOKUP($B92,CPI!$H:$X,COLUMN()-1,FALSE ))</f>
        <v>94.567274653158805</v>
      </c>
      <c r="O92" s="3">
        <f>IF(LEN(VLOOKUP($B92,CPI!$H:$X,COLUMN()-1,FALSE ))=0,"", VLOOKUP($B92,CPI!$H:$X,COLUMN()-1,FALSE ))</f>
        <v>95.934229296071294</v>
      </c>
      <c r="P92" s="3">
        <f>IF(LEN(VLOOKUP($B92,CPI!$H:$X,COLUMN()-1,FALSE ))=0,"", VLOOKUP($B92,CPI!$H:$X,COLUMN()-1,FALSE ))</f>
        <v>93.444451245240401</v>
      </c>
      <c r="Q92" s="3">
        <f>IF(LEN(VLOOKUP($B92,CPI!$H:$X,COLUMN()-1,FALSE ))=0,"", VLOOKUP($B92,CPI!$H:$X,COLUMN()-1,FALSE ))</f>
        <v>94.888093165081699</v>
      </c>
      <c r="R92" s="3">
        <f>IF(LEN(VLOOKUP($B92,CPI!$H:$X,COLUMN()-1,FALSE ))=0,"", VLOOKUP($B92,CPI!$H:$X,COLUMN()-1,FALSE ))</f>
        <v>90.910027128825902</v>
      </c>
      <c r="S92" s="6">
        <f t="shared" si="2"/>
        <v>2007</v>
      </c>
      <c r="T92">
        <f t="shared" si="3"/>
        <v>2</v>
      </c>
    </row>
    <row r="93" spans="2:20" x14ac:dyDescent="0.25">
      <c r="B93" s="5">
        <v>39172</v>
      </c>
      <c r="C93" s="3">
        <f>IF(LEN(VLOOKUP($B93,CPI!$H:$X,COLUMN()-1,FALSE ))=0,"", VLOOKUP($B93,CPI!$H:$X,COLUMN()-1,FALSE ))</f>
        <v>93.918618695196898</v>
      </c>
      <c r="D93" s="3">
        <f>IF(LEN(VLOOKUP($B93,CPI!$H:$X,COLUMN()-1,FALSE ))=0,"", VLOOKUP($B93,CPI!$H:$X,COLUMN()-1,FALSE ))</f>
        <v>93.044637020242902</v>
      </c>
      <c r="E93" s="3">
        <f>IF(LEN(VLOOKUP($B93,CPI!$H:$X,COLUMN()-1,FALSE ))=0,"", VLOOKUP($B93,CPI!$H:$X,COLUMN()-1,FALSE ))</f>
        <v>92.887697662501196</v>
      </c>
      <c r="F93" s="3">
        <f>IF(LEN(VLOOKUP($B93,CPI!$H:$X,COLUMN()-1,FALSE ))=0,"", VLOOKUP($B93,CPI!$H:$X,COLUMN()-1,FALSE ))</f>
        <v>94.235653963613501</v>
      </c>
      <c r="G93" s="3">
        <f>IF(LEN(VLOOKUP($B93,CPI!$H:$X,COLUMN()-1,FALSE ))=0,"", VLOOKUP($B93,CPI!$H:$X,COLUMN()-1,FALSE ))</f>
        <v>84.74</v>
      </c>
      <c r="H93" s="3">
        <f>IF(LEN(VLOOKUP($B93,CPI!$H:$X,COLUMN()-1,FALSE ))=0,"", VLOOKUP($B93,CPI!$H:$X,COLUMN()-1,FALSE ))</f>
        <v>94.332835575809796</v>
      </c>
      <c r="I93" s="3">
        <f>IF(LEN(VLOOKUP($B93,CPI!$H:$X,COLUMN()-1,FALSE ))=0,"", VLOOKUP($B93,CPI!$H:$X,COLUMN()-1,FALSE ))</f>
        <v>94.952179000994207</v>
      </c>
      <c r="J93" s="3">
        <f>IF(LEN(VLOOKUP($B93,CPI!$H:$X,COLUMN()-1,FALSE ))=0,"", VLOOKUP($B93,CPI!$H:$X,COLUMN()-1,FALSE ))</f>
        <v>95.244120890159905</v>
      </c>
      <c r="K93" s="3">
        <f>IF(LEN(VLOOKUP($B93,CPI!$H:$X,COLUMN()-1,FALSE ))=0,"", VLOOKUP($B93,CPI!$H:$X,COLUMN()-1,FALSE ))</f>
        <v>89.626851703514703</v>
      </c>
      <c r="L93" s="3">
        <f>IF(LEN(VLOOKUP($B93,CPI!$H:$X,COLUMN()-1,FALSE ))=0,"", VLOOKUP($B93,CPI!$H:$X,COLUMN()-1,FALSE ))</f>
        <v>100.318096216124</v>
      </c>
      <c r="M93" s="3">
        <f>IF(LEN(VLOOKUP($B93,CPI!$H:$X,COLUMN()-1,FALSE ))=0,"", VLOOKUP($B93,CPI!$H:$X,COLUMN()-1,FALSE ))</f>
        <v>93.917912686712995</v>
      </c>
      <c r="N93" s="3">
        <f>IF(LEN(VLOOKUP($B93,CPI!$H:$X,COLUMN()-1,FALSE ))=0,"", VLOOKUP($B93,CPI!$H:$X,COLUMN()-1,FALSE ))</f>
        <v>94.808904978175505</v>
      </c>
      <c r="O93" s="3">
        <f>IF(LEN(VLOOKUP($B93,CPI!$H:$X,COLUMN()-1,FALSE ))=0,"", VLOOKUP($B93,CPI!$H:$X,COLUMN()-1,FALSE ))</f>
        <v>96.293052572062194</v>
      </c>
      <c r="P93" s="3">
        <f>IF(LEN(VLOOKUP($B93,CPI!$H:$X,COLUMN()-1,FALSE ))=0,"", VLOOKUP($B93,CPI!$H:$X,COLUMN()-1,FALSE ))</f>
        <v>93.732750939982594</v>
      </c>
      <c r="Q93" s="3">
        <f>IF(LEN(VLOOKUP($B93,CPI!$H:$X,COLUMN()-1,FALSE ))=0,"", VLOOKUP($B93,CPI!$H:$X,COLUMN()-1,FALSE ))</f>
        <v>95.089950962074596</v>
      </c>
      <c r="R93" s="3">
        <f>IF(LEN(VLOOKUP($B93,CPI!$H:$X,COLUMN()-1,FALSE ))=0,"", VLOOKUP($B93,CPI!$H:$X,COLUMN()-1,FALSE ))</f>
        <v>91.217903359736496</v>
      </c>
      <c r="S93" s="6">
        <f t="shared" si="2"/>
        <v>2007</v>
      </c>
      <c r="T93">
        <f t="shared" si="3"/>
        <v>3</v>
      </c>
    </row>
    <row r="94" spans="2:20" x14ac:dyDescent="0.25">
      <c r="B94" s="5">
        <v>39202</v>
      </c>
      <c r="C94" s="3">
        <f>IF(LEN(VLOOKUP($B94,CPI!$H:$X,COLUMN()-1,FALSE ))=0,"", VLOOKUP($B94,CPI!$H:$X,COLUMN()-1,FALSE ))</f>
        <v>94.191308727168902</v>
      </c>
      <c r="D94" s="3">
        <f>IF(LEN(VLOOKUP($B94,CPI!$H:$X,COLUMN()-1,FALSE ))=0,"", VLOOKUP($B94,CPI!$H:$X,COLUMN()-1,FALSE ))</f>
        <v>93.316278864278502</v>
      </c>
      <c r="E94" s="3">
        <f>IF(LEN(VLOOKUP($B94,CPI!$H:$X,COLUMN()-1,FALSE ))=0,"", VLOOKUP($B94,CPI!$H:$X,COLUMN()-1,FALSE ))</f>
        <v>92.911288309739803</v>
      </c>
      <c r="F94" s="3">
        <f>IF(LEN(VLOOKUP($B94,CPI!$H:$X,COLUMN()-1,FALSE ))=0,"", VLOOKUP($B94,CPI!$H:$X,COLUMN()-1,FALSE ))</f>
        <v>94.535485853770396</v>
      </c>
      <c r="G94" s="3">
        <f>IF(LEN(VLOOKUP($B94,CPI!$H:$X,COLUMN()-1,FALSE ))=0,"", VLOOKUP($B94,CPI!$H:$X,COLUMN()-1,FALSE ))</f>
        <v>85.69</v>
      </c>
      <c r="H94" s="3">
        <f>IF(LEN(VLOOKUP($B94,CPI!$H:$X,COLUMN()-1,FALSE ))=0,"", VLOOKUP($B94,CPI!$H:$X,COLUMN()-1,FALSE ))</f>
        <v>94.655892391782402</v>
      </c>
      <c r="I94" s="3">
        <f>IF(LEN(VLOOKUP($B94,CPI!$H:$X,COLUMN()-1,FALSE ))=0,"", VLOOKUP($B94,CPI!$H:$X,COLUMN()-1,FALSE ))</f>
        <v>95.2161403570517</v>
      </c>
      <c r="J94" s="3">
        <f>IF(LEN(VLOOKUP($B94,CPI!$H:$X,COLUMN()-1,FALSE ))=0,"", VLOOKUP($B94,CPI!$H:$X,COLUMN()-1,FALSE ))</f>
        <v>95.771567397209694</v>
      </c>
      <c r="K94" s="3">
        <f>IF(LEN(VLOOKUP($B94,CPI!$H:$X,COLUMN()-1,FALSE ))=0,"", VLOOKUP($B94,CPI!$H:$X,COLUMN()-1,FALSE ))</f>
        <v>89.865197823721303</v>
      </c>
      <c r="L94" s="3">
        <f>IF(LEN(VLOOKUP($B94,CPI!$H:$X,COLUMN()-1,FALSE ))=0,"", VLOOKUP($B94,CPI!$H:$X,COLUMN()-1,FALSE ))</f>
        <v>100.906950449181</v>
      </c>
      <c r="M94" s="3">
        <f>IF(LEN(VLOOKUP($B94,CPI!$H:$X,COLUMN()-1,FALSE ))=0,"", VLOOKUP($B94,CPI!$H:$X,COLUMN()-1,FALSE ))</f>
        <v>94.004509303720695</v>
      </c>
      <c r="N94" s="3">
        <f>IF(LEN(VLOOKUP($B94,CPI!$H:$X,COLUMN()-1,FALSE ))=0,"", VLOOKUP($B94,CPI!$H:$X,COLUMN()-1,FALSE ))</f>
        <v>95.059045442603306</v>
      </c>
      <c r="O94" s="3">
        <f>IF(LEN(VLOOKUP($B94,CPI!$H:$X,COLUMN()-1,FALSE ))=0,"", VLOOKUP($B94,CPI!$H:$X,COLUMN()-1,FALSE ))</f>
        <v>96.801362949723497</v>
      </c>
      <c r="P94" s="3">
        <f>IF(LEN(VLOOKUP($B94,CPI!$H:$X,COLUMN()-1,FALSE ))=0,"", VLOOKUP($B94,CPI!$H:$X,COLUMN()-1,FALSE ))</f>
        <v>94.042326839643707</v>
      </c>
      <c r="Q94" s="3">
        <f>IF(LEN(VLOOKUP($B94,CPI!$H:$X,COLUMN()-1,FALSE ))=0,"", VLOOKUP($B94,CPI!$H:$X,COLUMN()-1,FALSE ))</f>
        <v>95.330883796042798</v>
      </c>
      <c r="R94" s="3">
        <f>IF(LEN(VLOOKUP($B94,CPI!$H:$X,COLUMN()-1,FALSE ))=0,"", VLOOKUP($B94,CPI!$H:$X,COLUMN()-1,FALSE ))</f>
        <v>91.268838986492597</v>
      </c>
      <c r="S94" s="6">
        <f t="shared" si="2"/>
        <v>2007</v>
      </c>
      <c r="T94">
        <f t="shared" si="3"/>
        <v>4</v>
      </c>
    </row>
    <row r="95" spans="2:20" x14ac:dyDescent="0.25">
      <c r="B95" s="5">
        <v>39233</v>
      </c>
      <c r="C95" s="3">
        <f>IF(LEN(VLOOKUP($B95,CPI!$H:$X,COLUMN()-1,FALSE ))=0,"", VLOOKUP($B95,CPI!$H:$X,COLUMN()-1,FALSE ))</f>
        <v>94.324333389219902</v>
      </c>
      <c r="D95" s="3">
        <f>IF(LEN(VLOOKUP($B95,CPI!$H:$X,COLUMN()-1,FALSE ))=0,"", VLOOKUP($B95,CPI!$H:$X,COLUMN()-1,FALSE ))</f>
        <v>93.1315413977605</v>
      </c>
      <c r="E95" s="3">
        <f>IF(LEN(VLOOKUP($B95,CPI!$H:$X,COLUMN()-1,FALSE ))=0,"", VLOOKUP($B95,CPI!$H:$X,COLUMN()-1,FALSE ))</f>
        <v>93.091660952879394</v>
      </c>
      <c r="F95" s="3">
        <f>IF(LEN(VLOOKUP($B95,CPI!$H:$X,COLUMN()-1,FALSE ))=0,"", VLOOKUP($B95,CPI!$H:$X,COLUMN()-1,FALSE ))</f>
        <v>94.645609010529796</v>
      </c>
      <c r="G95" s="3">
        <f>IF(LEN(VLOOKUP($B95,CPI!$H:$X,COLUMN()-1,FALSE ))=0,"", VLOOKUP($B95,CPI!$H:$X,COLUMN()-1,FALSE ))</f>
        <v>86.43</v>
      </c>
      <c r="H95" s="3">
        <f>IF(LEN(VLOOKUP($B95,CPI!$H:$X,COLUMN()-1,FALSE ))=0,"", VLOOKUP($B95,CPI!$H:$X,COLUMN()-1,FALSE ))</f>
        <v>94.653858039409997</v>
      </c>
      <c r="I95" s="3">
        <f>IF(LEN(VLOOKUP($B95,CPI!$H:$X,COLUMN()-1,FALSE ))=0,"", VLOOKUP($B95,CPI!$H:$X,COLUMN()-1,FALSE ))</f>
        <v>95.300607990990102</v>
      </c>
      <c r="J95" s="3">
        <f>IF(LEN(VLOOKUP($B95,CPI!$H:$X,COLUMN()-1,FALSE ))=0,"", VLOOKUP($B95,CPI!$H:$X,COLUMN()-1,FALSE ))</f>
        <v>95.760885395291595</v>
      </c>
      <c r="K95" s="3">
        <f>IF(LEN(VLOOKUP($B95,CPI!$H:$X,COLUMN()-1,FALSE ))=0,"", VLOOKUP($B95,CPI!$H:$X,COLUMN()-1,FALSE ))</f>
        <v>90.016019225606399</v>
      </c>
      <c r="L95" s="3">
        <f>IF(LEN(VLOOKUP($B95,CPI!$H:$X,COLUMN()-1,FALSE ))=0,"", VLOOKUP($B95,CPI!$H:$X,COLUMN()-1,FALSE ))</f>
        <v>101.19068518707201</v>
      </c>
      <c r="M95" s="3">
        <f>IF(LEN(VLOOKUP($B95,CPI!$H:$X,COLUMN()-1,FALSE ))=0,"", VLOOKUP($B95,CPI!$H:$X,COLUMN()-1,FALSE ))</f>
        <v>94.181287907692607</v>
      </c>
      <c r="N95" s="3">
        <f>IF(LEN(VLOOKUP($B95,CPI!$H:$X,COLUMN()-1,FALSE ))=0,"", VLOOKUP($B95,CPI!$H:$X,COLUMN()-1,FALSE ))</f>
        <v>95.130418663088406</v>
      </c>
      <c r="O95" s="3">
        <f>IF(LEN(VLOOKUP($B95,CPI!$H:$X,COLUMN()-1,FALSE ))=0,"", VLOOKUP($B95,CPI!$H:$X,COLUMN()-1,FALSE ))</f>
        <v>96.841838214759605</v>
      </c>
      <c r="P95" s="3">
        <f>IF(LEN(VLOOKUP($B95,CPI!$H:$X,COLUMN()-1,FALSE ))=0,"", VLOOKUP($B95,CPI!$H:$X,COLUMN()-1,FALSE ))</f>
        <v>94.220697279746901</v>
      </c>
      <c r="Q95" s="3">
        <f>IF(LEN(VLOOKUP($B95,CPI!$H:$X,COLUMN()-1,FALSE ))=0,"", VLOOKUP($B95,CPI!$H:$X,COLUMN()-1,FALSE ))</f>
        <v>95.231509827631001</v>
      </c>
      <c r="R95" s="3">
        <f>IF(LEN(VLOOKUP($B95,CPI!$H:$X,COLUMN()-1,FALSE ))=0,"", VLOOKUP($B95,CPI!$H:$X,COLUMN()-1,FALSE ))</f>
        <v>91.287101928043498</v>
      </c>
      <c r="S95" s="6">
        <f t="shared" si="2"/>
        <v>2007</v>
      </c>
      <c r="T95">
        <f t="shared" si="3"/>
        <v>5</v>
      </c>
    </row>
    <row r="96" spans="2:20" x14ac:dyDescent="0.25">
      <c r="B96" s="5">
        <v>39263</v>
      </c>
      <c r="C96" s="3">
        <f>IF(LEN(VLOOKUP($B96,CPI!$H:$X,COLUMN()-1,FALSE ))=0,"", VLOOKUP($B96,CPI!$H:$X,COLUMN()-1,FALSE ))</f>
        <v>94.453288512822297</v>
      </c>
      <c r="D96" s="3">
        <f>IF(LEN(VLOOKUP($B96,CPI!$H:$X,COLUMN()-1,FALSE ))=0,"", VLOOKUP($B96,CPI!$H:$X,COLUMN()-1,FALSE ))</f>
        <v>93.156513426493007</v>
      </c>
      <c r="E96" s="3">
        <f>IF(LEN(VLOOKUP($B96,CPI!$H:$X,COLUMN()-1,FALSE ))=0,"", VLOOKUP($B96,CPI!$H:$X,COLUMN()-1,FALSE ))</f>
        <v>93.015246569927299</v>
      </c>
      <c r="F96" s="3">
        <f>IF(LEN(VLOOKUP($B96,CPI!$H:$X,COLUMN()-1,FALSE ))=0,"", VLOOKUP($B96,CPI!$H:$X,COLUMN()-1,FALSE ))</f>
        <v>94.728429231321797</v>
      </c>
      <c r="G96" s="3">
        <f>IF(LEN(VLOOKUP($B96,CPI!$H:$X,COLUMN()-1,FALSE ))=0,"", VLOOKUP($B96,CPI!$H:$X,COLUMN()-1,FALSE ))</f>
        <v>86.79</v>
      </c>
      <c r="H96" s="3">
        <f>IF(LEN(VLOOKUP($B96,CPI!$H:$X,COLUMN()-1,FALSE ))=0,"", VLOOKUP($B96,CPI!$H:$X,COLUMN()-1,FALSE ))</f>
        <v>94.711514132722201</v>
      </c>
      <c r="I96" s="3">
        <f>IF(LEN(VLOOKUP($B96,CPI!$H:$X,COLUMN()-1,FALSE ))=0,"", VLOOKUP($B96,CPI!$H:$X,COLUMN()-1,FALSE ))</f>
        <v>95.437867896140006</v>
      </c>
      <c r="J96" s="3">
        <f>IF(LEN(VLOOKUP($B96,CPI!$H:$X,COLUMN()-1,FALSE ))=0,"", VLOOKUP($B96,CPI!$H:$X,COLUMN()-1,FALSE ))</f>
        <v>95.729487290339193</v>
      </c>
      <c r="K96" s="3">
        <f>IF(LEN(VLOOKUP($B96,CPI!$H:$X,COLUMN()-1,FALSE ))=0,"", VLOOKUP($B96,CPI!$H:$X,COLUMN()-1,FALSE ))</f>
        <v>90.256723179756705</v>
      </c>
      <c r="L96" s="3">
        <f>IF(LEN(VLOOKUP($B96,CPI!$H:$X,COLUMN()-1,FALSE ))=0,"", VLOOKUP($B96,CPI!$H:$X,COLUMN()-1,FALSE ))</f>
        <v>101.34354922260199</v>
      </c>
      <c r="M96" s="3">
        <f>IF(LEN(VLOOKUP($B96,CPI!$H:$X,COLUMN()-1,FALSE ))=0,"", VLOOKUP($B96,CPI!$H:$X,COLUMN()-1,FALSE ))</f>
        <v>94.359104032530297</v>
      </c>
      <c r="N96" s="3">
        <f>IF(LEN(VLOOKUP($B96,CPI!$H:$X,COLUMN()-1,FALSE ))=0,"", VLOOKUP($B96,CPI!$H:$X,COLUMN()-1,FALSE ))</f>
        <v>95.171724652147105</v>
      </c>
      <c r="O96" s="3">
        <f>IF(LEN(VLOOKUP($B96,CPI!$H:$X,COLUMN()-1,FALSE ))=0,"", VLOOKUP($B96,CPI!$H:$X,COLUMN()-1,FALSE ))</f>
        <v>96.830214792141902</v>
      </c>
      <c r="P96" s="3">
        <f>IF(LEN(VLOOKUP($B96,CPI!$H:$X,COLUMN()-1,FALSE ))=0,"", VLOOKUP($B96,CPI!$H:$X,COLUMN()-1,FALSE ))</f>
        <v>94.294147634752207</v>
      </c>
      <c r="Q96" s="3">
        <f>IF(LEN(VLOOKUP($B96,CPI!$H:$X,COLUMN()-1,FALSE ))=0,"", VLOOKUP($B96,CPI!$H:$X,COLUMN()-1,FALSE ))</f>
        <v>95.335912981624006</v>
      </c>
      <c r="R96" s="3">
        <f>IF(LEN(VLOOKUP($B96,CPI!$H:$X,COLUMN()-1,FALSE ))=0,"", VLOOKUP($B96,CPI!$H:$X,COLUMN()-1,FALSE ))</f>
        <v>91.400700244964995</v>
      </c>
      <c r="S96" s="6">
        <f t="shared" si="2"/>
        <v>2007</v>
      </c>
      <c r="T96">
        <f t="shared" si="3"/>
        <v>6</v>
      </c>
    </row>
    <row r="97" spans="2:20" x14ac:dyDescent="0.25">
      <c r="B97" s="5">
        <v>39294</v>
      </c>
      <c r="C97" s="3">
        <f>IF(LEN(VLOOKUP($B97,CPI!$H:$X,COLUMN()-1,FALSE ))=0,"", VLOOKUP($B97,CPI!$H:$X,COLUMN()-1,FALSE ))</f>
        <v>94.673397339624103</v>
      </c>
      <c r="D97" s="3">
        <f>IF(LEN(VLOOKUP($B97,CPI!$H:$X,COLUMN()-1,FALSE ))=0,"", VLOOKUP($B97,CPI!$H:$X,COLUMN()-1,FALSE ))</f>
        <v>93.376884074233104</v>
      </c>
      <c r="E97" s="3">
        <f>IF(LEN(VLOOKUP($B97,CPI!$H:$X,COLUMN()-1,FALSE ))=0,"", VLOOKUP($B97,CPI!$H:$X,COLUMN()-1,FALSE ))</f>
        <v>93.020480113250997</v>
      </c>
      <c r="F97" s="3">
        <f>IF(LEN(VLOOKUP($B97,CPI!$H:$X,COLUMN()-1,FALSE ))=0,"", VLOOKUP($B97,CPI!$H:$X,COLUMN()-1,FALSE ))</f>
        <v>94.891179843053294</v>
      </c>
      <c r="G97" s="3">
        <f>IF(LEN(VLOOKUP($B97,CPI!$H:$X,COLUMN()-1,FALSE ))=0,"", VLOOKUP($B97,CPI!$H:$X,COLUMN()-1,FALSE ))</f>
        <v>87.36</v>
      </c>
      <c r="H97" s="3">
        <f>IF(LEN(VLOOKUP($B97,CPI!$H:$X,COLUMN()-1,FALSE ))=0,"", VLOOKUP($B97,CPI!$H:$X,COLUMN()-1,FALSE ))</f>
        <v>95.043682055813605</v>
      </c>
      <c r="I97" s="3">
        <f>IF(LEN(VLOOKUP($B97,CPI!$H:$X,COLUMN()-1,FALSE ))=0,"", VLOOKUP($B97,CPI!$H:$X,COLUMN()-1,FALSE ))</f>
        <v>95.585686255532195</v>
      </c>
      <c r="J97" s="3">
        <f>IF(LEN(VLOOKUP($B97,CPI!$H:$X,COLUMN()-1,FALSE ))=0,"", VLOOKUP($B97,CPI!$H:$X,COLUMN()-1,FALSE ))</f>
        <v>95.974450325265593</v>
      </c>
      <c r="K97" s="3">
        <f>IF(LEN(VLOOKUP($B97,CPI!$H:$X,COLUMN()-1,FALSE ))=0,"", VLOOKUP($B97,CPI!$H:$X,COLUMN()-1,FALSE ))</f>
        <v>90.540655745400898</v>
      </c>
      <c r="L97" s="3">
        <f>IF(LEN(VLOOKUP($B97,CPI!$H:$X,COLUMN()-1,FALSE ))=0,"", VLOOKUP($B97,CPI!$H:$X,COLUMN()-1,FALSE ))</f>
        <v>101.87131925200499</v>
      </c>
      <c r="M97" s="3">
        <f>IF(LEN(VLOOKUP($B97,CPI!$H:$X,COLUMN()-1,FALSE ))=0,"", VLOOKUP($B97,CPI!$H:$X,COLUMN()-1,FALSE ))</f>
        <v>94.469540691580207</v>
      </c>
      <c r="N97" s="3">
        <f>IF(LEN(VLOOKUP($B97,CPI!$H:$X,COLUMN()-1,FALSE ))=0,"", VLOOKUP($B97,CPI!$H:$X,COLUMN()-1,FALSE ))</f>
        <v>95.171086849142995</v>
      </c>
      <c r="O97" s="3">
        <f>IF(LEN(VLOOKUP($B97,CPI!$H:$X,COLUMN()-1,FALSE ))=0,"", VLOOKUP($B97,CPI!$H:$X,COLUMN()-1,FALSE ))</f>
        <v>96.944064082173895</v>
      </c>
      <c r="P97" s="3">
        <f>IF(LEN(VLOOKUP($B97,CPI!$H:$X,COLUMN()-1,FALSE ))=0,"", VLOOKUP($B97,CPI!$H:$X,COLUMN()-1,FALSE ))</f>
        <v>94.419909721125606</v>
      </c>
      <c r="Q97" s="3">
        <f>IF(LEN(VLOOKUP($B97,CPI!$H:$X,COLUMN()-1,FALSE ))=0,"", VLOOKUP($B97,CPI!$H:$X,COLUMN()-1,FALSE ))</f>
        <v>95.545293996252795</v>
      </c>
      <c r="R97" s="3">
        <f>IF(LEN(VLOOKUP($B97,CPI!$H:$X,COLUMN()-1,FALSE ))=0,"", VLOOKUP($B97,CPI!$H:$X,COLUMN()-1,FALSE ))</f>
        <v>91.160410087271103</v>
      </c>
      <c r="S97" s="6">
        <f t="shared" si="2"/>
        <v>2007</v>
      </c>
      <c r="T97">
        <f t="shared" si="3"/>
        <v>7</v>
      </c>
    </row>
    <row r="98" spans="2:20" x14ac:dyDescent="0.25">
      <c r="B98" s="5">
        <v>39325</v>
      </c>
      <c r="C98" s="3">
        <f>IF(LEN(VLOOKUP($B98,CPI!$H:$X,COLUMN()-1,FALSE ))=0,"", VLOOKUP($B98,CPI!$H:$X,COLUMN()-1,FALSE ))</f>
        <v>94.678075984718504</v>
      </c>
      <c r="D98" s="3">
        <f>IF(LEN(VLOOKUP($B98,CPI!$H:$X,COLUMN()-1,FALSE ))=0,"", VLOOKUP($B98,CPI!$H:$X,COLUMN()-1,FALSE ))</f>
        <v>93.459744636056598</v>
      </c>
      <c r="E98" s="3">
        <f>IF(LEN(VLOOKUP($B98,CPI!$H:$X,COLUMN()-1,FALSE ))=0,"", VLOOKUP($B98,CPI!$H:$X,COLUMN()-1,FALSE ))</f>
        <v>92.952472623723196</v>
      </c>
      <c r="F98" s="3">
        <f>IF(LEN(VLOOKUP($B98,CPI!$H:$X,COLUMN()-1,FALSE ))=0,"", VLOOKUP($B98,CPI!$H:$X,COLUMN()-1,FALSE ))</f>
        <v>94.987124287843798</v>
      </c>
      <c r="G98" s="3">
        <f>IF(LEN(VLOOKUP($B98,CPI!$H:$X,COLUMN()-1,FALSE ))=0,"", VLOOKUP($B98,CPI!$H:$X,COLUMN()-1,FALSE ))</f>
        <v>87.09</v>
      </c>
      <c r="H98" s="3">
        <f>IF(LEN(VLOOKUP($B98,CPI!$H:$X,COLUMN()-1,FALSE ))=0,"", VLOOKUP($B98,CPI!$H:$X,COLUMN()-1,FALSE ))</f>
        <v>95.019390465655107</v>
      </c>
      <c r="I98" s="3">
        <f>IF(LEN(VLOOKUP($B98,CPI!$H:$X,COLUMN()-1,FALSE ))=0,"", VLOOKUP($B98,CPI!$H:$X,COLUMN()-1,FALSE ))</f>
        <v>95.807413794620501</v>
      </c>
      <c r="J98" s="3">
        <f>IF(LEN(VLOOKUP($B98,CPI!$H:$X,COLUMN()-1,FALSE ))=0,"", VLOOKUP($B98,CPI!$H:$X,COLUMN()-1,FALSE ))</f>
        <v>96.061480647836802</v>
      </c>
      <c r="K98" s="3">
        <f>IF(LEN(VLOOKUP($B98,CPI!$H:$X,COLUMN()-1,FALSE ))=0,"", VLOOKUP($B98,CPI!$H:$X,COLUMN()-1,FALSE ))</f>
        <v>90.736591256010598</v>
      </c>
      <c r="L98" s="3">
        <f>IF(LEN(VLOOKUP($B98,CPI!$H:$X,COLUMN()-1,FALSE ))=0,"", VLOOKUP($B98,CPI!$H:$X,COLUMN()-1,FALSE ))</f>
        <v>101.972129364452</v>
      </c>
      <c r="M98" s="3">
        <f>IF(LEN(VLOOKUP($B98,CPI!$H:$X,COLUMN()-1,FALSE ))=0,"", VLOOKUP($B98,CPI!$H:$X,COLUMN()-1,FALSE ))</f>
        <v>94.5819750274662</v>
      </c>
      <c r="N98" s="3">
        <f>IF(LEN(VLOOKUP($B98,CPI!$H:$X,COLUMN()-1,FALSE ))=0,"", VLOOKUP($B98,CPI!$H:$X,COLUMN()-1,FALSE ))</f>
        <v>95.144464010422396</v>
      </c>
      <c r="O98" s="3">
        <f>IF(LEN(VLOOKUP($B98,CPI!$H:$X,COLUMN()-1,FALSE ))=0,"", VLOOKUP($B98,CPI!$H:$X,COLUMN()-1,FALSE ))</f>
        <v>96.874415548406503</v>
      </c>
      <c r="P98" s="3">
        <f>IF(LEN(VLOOKUP($B98,CPI!$H:$X,COLUMN()-1,FALSE ))=0,"", VLOOKUP($B98,CPI!$H:$X,COLUMN()-1,FALSE ))</f>
        <v>94.569141460407593</v>
      </c>
      <c r="Q98" s="3">
        <f>IF(LEN(VLOOKUP($B98,CPI!$H:$X,COLUMN()-1,FALSE ))=0,"", VLOOKUP($B98,CPI!$H:$X,COLUMN()-1,FALSE ))</f>
        <v>95.566906721443203</v>
      </c>
      <c r="R98" s="3">
        <f>IF(LEN(VLOOKUP($B98,CPI!$H:$X,COLUMN()-1,FALSE ))=0,"", VLOOKUP($B98,CPI!$H:$X,COLUMN()-1,FALSE ))</f>
        <v>91.284554035919697</v>
      </c>
      <c r="S98" s="6">
        <f t="shared" si="2"/>
        <v>2007</v>
      </c>
      <c r="T98">
        <f t="shared" si="3"/>
        <v>8</v>
      </c>
    </row>
    <row r="99" spans="2:20" x14ac:dyDescent="0.25">
      <c r="B99" s="5">
        <v>39355</v>
      </c>
      <c r="C99" s="3">
        <f>IF(LEN(VLOOKUP($B99,CPI!$H:$X,COLUMN()-1,FALSE ))=0,"", VLOOKUP($B99,CPI!$H:$X,COLUMN()-1,FALSE ))</f>
        <v>94.873115174044798</v>
      </c>
      <c r="D99" s="3">
        <f>IF(LEN(VLOOKUP($B99,CPI!$H:$X,COLUMN()-1,FALSE ))=0,"", VLOOKUP($B99,CPI!$H:$X,COLUMN()-1,FALSE ))</f>
        <v>93.738190781848701</v>
      </c>
      <c r="E99" s="3">
        <f>IF(LEN(VLOOKUP($B99,CPI!$H:$X,COLUMN()-1,FALSE ))=0,"", VLOOKUP($B99,CPI!$H:$X,COLUMN()-1,FALSE ))</f>
        <v>93.315351566008204</v>
      </c>
      <c r="F99" s="3">
        <f>IF(LEN(VLOOKUP($B99,CPI!$H:$X,COLUMN()-1,FALSE ))=0,"", VLOOKUP($B99,CPI!$H:$X,COLUMN()-1,FALSE ))</f>
        <v>95.284039365328297</v>
      </c>
      <c r="G99" s="3">
        <f>IF(LEN(VLOOKUP($B99,CPI!$H:$X,COLUMN()-1,FALSE ))=0,"", VLOOKUP($B99,CPI!$H:$X,COLUMN()-1,FALSE ))</f>
        <v>86.6</v>
      </c>
      <c r="H99" s="3">
        <f>IF(LEN(VLOOKUP($B99,CPI!$H:$X,COLUMN()-1,FALSE ))=0,"", VLOOKUP($B99,CPI!$H:$X,COLUMN()-1,FALSE ))</f>
        <v>95.220892078753707</v>
      </c>
      <c r="I99" s="3">
        <f>IF(LEN(VLOOKUP($B99,CPI!$H:$X,COLUMN()-1,FALSE ))=0,"", VLOOKUP($B99,CPI!$H:$X,COLUMN()-1,FALSE ))</f>
        <v>96.050258242193294</v>
      </c>
      <c r="J99" s="3">
        <f>IF(LEN(VLOOKUP($B99,CPI!$H:$X,COLUMN()-1,FALSE ))=0,"", VLOOKUP($B99,CPI!$H:$X,COLUMN()-1,FALSE ))</f>
        <v>96.468010720719107</v>
      </c>
      <c r="K99" s="3">
        <f>IF(LEN(VLOOKUP($B99,CPI!$H:$X,COLUMN()-1,FALSE ))=0,"", VLOOKUP($B99,CPI!$H:$X,COLUMN()-1,FALSE ))</f>
        <v>91.017397709974802</v>
      </c>
      <c r="L99" s="3">
        <f>IF(LEN(VLOOKUP($B99,CPI!$H:$X,COLUMN()-1,FALSE ))=0,"", VLOOKUP($B99,CPI!$H:$X,COLUMN()-1,FALSE ))</f>
        <v>102.084583531557</v>
      </c>
      <c r="M99" s="3">
        <f>IF(LEN(VLOOKUP($B99,CPI!$H:$X,COLUMN()-1,FALSE ))=0,"", VLOOKUP($B99,CPI!$H:$X,COLUMN()-1,FALSE ))</f>
        <v>94.856478297323093</v>
      </c>
      <c r="N99" s="3">
        <f>IF(LEN(VLOOKUP($B99,CPI!$H:$X,COLUMN()-1,FALSE ))=0,"", VLOOKUP($B99,CPI!$H:$X,COLUMN()-1,FALSE ))</f>
        <v>95.282916165379305</v>
      </c>
      <c r="O99" s="3">
        <f>IF(LEN(VLOOKUP($B99,CPI!$H:$X,COLUMN()-1,FALSE ))=0,"", VLOOKUP($B99,CPI!$H:$X,COLUMN()-1,FALSE ))</f>
        <v>97.104808784803595</v>
      </c>
      <c r="P99" s="3">
        <f>IF(LEN(VLOOKUP($B99,CPI!$H:$X,COLUMN()-1,FALSE ))=0,"", VLOOKUP($B99,CPI!$H:$X,COLUMN()-1,FALSE ))</f>
        <v>94.970650864149704</v>
      </c>
      <c r="Q99" s="3">
        <f>IF(LEN(VLOOKUP($B99,CPI!$H:$X,COLUMN()-1,FALSE ))=0,"", VLOOKUP($B99,CPI!$H:$X,COLUMN()-1,FALSE ))</f>
        <v>95.947900226778003</v>
      </c>
      <c r="R99" s="3">
        <f>IF(LEN(VLOOKUP($B99,CPI!$H:$X,COLUMN()-1,FALSE ))=0,"", VLOOKUP($B99,CPI!$H:$X,COLUMN()-1,FALSE ))</f>
        <v>91.387900258913902</v>
      </c>
      <c r="S99" s="6">
        <f t="shared" si="2"/>
        <v>2007</v>
      </c>
      <c r="T99">
        <f t="shared" si="3"/>
        <v>9</v>
      </c>
    </row>
    <row r="100" spans="2:20" x14ac:dyDescent="0.25">
      <c r="B100" s="5">
        <v>39386</v>
      </c>
      <c r="C100" s="3">
        <f>IF(LEN(VLOOKUP($B100,CPI!$H:$X,COLUMN()-1,FALSE ))=0,"", VLOOKUP($B100,CPI!$H:$X,COLUMN()-1,FALSE ))</f>
        <v>95.491371390662195</v>
      </c>
      <c r="D100" s="3">
        <f>IF(LEN(VLOOKUP($B100,CPI!$H:$X,COLUMN()-1,FALSE ))=0,"", VLOOKUP($B100,CPI!$H:$X,COLUMN()-1,FALSE ))</f>
        <v>94.393422194215304</v>
      </c>
      <c r="E100" s="3">
        <f>IF(LEN(VLOOKUP($B100,CPI!$H:$X,COLUMN()-1,FALSE ))=0,"", VLOOKUP($B100,CPI!$H:$X,COLUMN()-1,FALSE ))</f>
        <v>93.782179512303102</v>
      </c>
      <c r="F100" s="3">
        <f>IF(LEN(VLOOKUP($B100,CPI!$H:$X,COLUMN()-1,FALSE ))=0,"", VLOOKUP($B100,CPI!$H:$X,COLUMN()-1,FALSE ))</f>
        <v>95.698250993593703</v>
      </c>
      <c r="G100" s="3">
        <f>IF(LEN(VLOOKUP($B100,CPI!$H:$X,COLUMN()-1,FALSE ))=0,"", VLOOKUP($B100,CPI!$H:$X,COLUMN()-1,FALSE ))</f>
        <v>86.83</v>
      </c>
      <c r="H100" s="3">
        <f>IF(LEN(VLOOKUP($B100,CPI!$H:$X,COLUMN()-1,FALSE ))=0,"", VLOOKUP($B100,CPI!$H:$X,COLUMN()-1,FALSE ))</f>
        <v>95.706014746535303</v>
      </c>
      <c r="I100" s="3">
        <f>IF(LEN(VLOOKUP($B100,CPI!$H:$X,COLUMN()-1,FALSE ))=0,"", VLOOKUP($B100,CPI!$H:$X,COLUMN()-1,FALSE ))</f>
        <v>96.398687232189204</v>
      </c>
      <c r="J100" s="3">
        <f>IF(LEN(VLOOKUP($B100,CPI!$H:$X,COLUMN()-1,FALSE ))=0,"", VLOOKUP($B100,CPI!$H:$X,COLUMN()-1,FALSE ))</f>
        <v>96.757862848159604</v>
      </c>
      <c r="K100" s="3">
        <f>IF(LEN(VLOOKUP($B100,CPI!$H:$X,COLUMN()-1,FALSE ))=0,"", VLOOKUP($B100,CPI!$H:$X,COLUMN()-1,FALSE ))</f>
        <v>91.468914775028793</v>
      </c>
      <c r="L100" s="3">
        <f>IF(LEN(VLOOKUP($B100,CPI!$H:$X,COLUMN()-1,FALSE ))=0,"", VLOOKUP($B100,CPI!$H:$X,COLUMN()-1,FALSE ))</f>
        <v>102.48087833102301</v>
      </c>
      <c r="M100" s="3">
        <f>IF(LEN(VLOOKUP($B100,CPI!$H:$X,COLUMN()-1,FALSE ))=0,"", VLOOKUP($B100,CPI!$H:$X,COLUMN()-1,FALSE ))</f>
        <v>95.200373099629601</v>
      </c>
      <c r="N100" s="3">
        <f>IF(LEN(VLOOKUP($B100,CPI!$H:$X,COLUMN()-1,FALSE ))=0,"", VLOOKUP($B100,CPI!$H:$X,COLUMN()-1,FALSE ))</f>
        <v>95.535833354346096</v>
      </c>
      <c r="O100" s="3">
        <f>IF(LEN(VLOOKUP($B100,CPI!$H:$X,COLUMN()-1,FALSE ))=0,"", VLOOKUP($B100,CPI!$H:$X,COLUMN()-1,FALSE ))</f>
        <v>97.595417750670606</v>
      </c>
      <c r="P100" s="3">
        <f>IF(LEN(VLOOKUP($B100,CPI!$H:$X,COLUMN()-1,FALSE ))=0,"", VLOOKUP($B100,CPI!$H:$X,COLUMN()-1,FALSE ))</f>
        <v>95.707574935111595</v>
      </c>
      <c r="Q100" s="3">
        <f>IF(LEN(VLOOKUP($B100,CPI!$H:$X,COLUMN()-1,FALSE ))=0,"", VLOOKUP($B100,CPI!$H:$X,COLUMN()-1,FALSE ))</f>
        <v>96.363088851752096</v>
      </c>
      <c r="R100" s="3">
        <f>IF(LEN(VLOOKUP($B100,CPI!$H:$X,COLUMN()-1,FALSE ))=0,"", VLOOKUP($B100,CPI!$H:$X,COLUMN()-1,FALSE ))</f>
        <v>91.906461746002606</v>
      </c>
      <c r="S100" s="6">
        <f t="shared" si="2"/>
        <v>2007</v>
      </c>
      <c r="T100">
        <f t="shared" si="3"/>
        <v>10</v>
      </c>
    </row>
    <row r="101" spans="2:20" x14ac:dyDescent="0.25">
      <c r="B101" s="5">
        <v>39416</v>
      </c>
      <c r="C101" s="3">
        <f>IF(LEN(VLOOKUP($B101,CPI!$H:$X,COLUMN()-1,FALSE ))=0,"", VLOOKUP($B101,CPI!$H:$X,COLUMN()-1,FALSE ))</f>
        <v>95.983963656189403</v>
      </c>
      <c r="D101" s="3">
        <f>IF(LEN(VLOOKUP($B101,CPI!$H:$X,COLUMN()-1,FALSE ))=0,"", VLOOKUP($B101,CPI!$H:$X,COLUMN()-1,FALSE ))</f>
        <v>95.284696928985696</v>
      </c>
      <c r="E101" s="3">
        <f>IF(LEN(VLOOKUP($B101,CPI!$H:$X,COLUMN()-1,FALSE ))=0,"", VLOOKUP($B101,CPI!$H:$X,COLUMN()-1,FALSE ))</f>
        <v>94.528146408897499</v>
      </c>
      <c r="F101" s="3">
        <f>IF(LEN(VLOOKUP($B101,CPI!$H:$X,COLUMN()-1,FALSE ))=0,"", VLOOKUP($B101,CPI!$H:$X,COLUMN()-1,FALSE ))</f>
        <v>96.370745375035099</v>
      </c>
      <c r="G101" s="3">
        <f>IF(LEN(VLOOKUP($B101,CPI!$H:$X,COLUMN()-1,FALSE ))=0,"", VLOOKUP($B101,CPI!$H:$X,COLUMN()-1,FALSE ))</f>
        <v>87.97</v>
      </c>
      <c r="H101" s="3">
        <f>IF(LEN(VLOOKUP($B101,CPI!$H:$X,COLUMN()-1,FALSE ))=0,"", VLOOKUP($B101,CPI!$H:$X,COLUMN()-1,FALSE ))</f>
        <v>96.117696585750096</v>
      </c>
      <c r="I101" s="3">
        <f>IF(LEN(VLOOKUP($B101,CPI!$H:$X,COLUMN()-1,FALSE ))=0,"", VLOOKUP($B101,CPI!$H:$X,COLUMN()-1,FALSE ))</f>
        <v>96.958285307031005</v>
      </c>
      <c r="J101" s="3">
        <f>IF(LEN(VLOOKUP($B101,CPI!$H:$X,COLUMN()-1,FALSE ))=0,"", VLOOKUP($B101,CPI!$H:$X,COLUMN()-1,FALSE ))</f>
        <v>97.472354488965195</v>
      </c>
      <c r="K101" s="3">
        <f>IF(LEN(VLOOKUP($B101,CPI!$H:$X,COLUMN()-1,FALSE ))=0,"", VLOOKUP($B101,CPI!$H:$X,COLUMN()-1,FALSE ))</f>
        <v>92.254515972819206</v>
      </c>
      <c r="L101" s="3">
        <f>IF(LEN(VLOOKUP($B101,CPI!$H:$X,COLUMN()-1,FALSE ))=0,"", VLOOKUP($B101,CPI!$H:$X,COLUMN()-1,FALSE ))</f>
        <v>103.14342111779099</v>
      </c>
      <c r="M101" s="3">
        <f>IF(LEN(VLOOKUP($B101,CPI!$H:$X,COLUMN()-1,FALSE ))=0,"", VLOOKUP($B101,CPI!$H:$X,COLUMN()-1,FALSE ))</f>
        <v>95.630467109109702</v>
      </c>
      <c r="N101" s="3">
        <f>IF(LEN(VLOOKUP($B101,CPI!$H:$X,COLUMN()-1,FALSE ))=0,"", VLOOKUP($B101,CPI!$H:$X,COLUMN()-1,FALSE ))</f>
        <v>95.947247829768301</v>
      </c>
      <c r="O101" s="3">
        <f>IF(LEN(VLOOKUP($B101,CPI!$H:$X,COLUMN()-1,FALSE ))=0,"", VLOOKUP($B101,CPI!$H:$X,COLUMN()-1,FALSE ))</f>
        <v>97.982667105975395</v>
      </c>
      <c r="P101" s="3">
        <f>IF(LEN(VLOOKUP($B101,CPI!$H:$X,COLUMN()-1,FALSE ))=0,"", VLOOKUP($B101,CPI!$H:$X,COLUMN()-1,FALSE ))</f>
        <v>96.345335339163697</v>
      </c>
      <c r="Q101" s="3">
        <f>IF(LEN(VLOOKUP($B101,CPI!$H:$X,COLUMN()-1,FALSE ))=0,"", VLOOKUP($B101,CPI!$H:$X,COLUMN()-1,FALSE ))</f>
        <v>97.175192402393407</v>
      </c>
      <c r="R101" s="3">
        <f>IF(LEN(VLOOKUP($B101,CPI!$H:$X,COLUMN()-1,FALSE ))=0,"", VLOOKUP($B101,CPI!$H:$X,COLUMN()-1,FALSE ))</f>
        <v>92.2315766179197</v>
      </c>
      <c r="S101" s="6">
        <f t="shared" si="2"/>
        <v>2007</v>
      </c>
      <c r="T101">
        <f t="shared" si="3"/>
        <v>11</v>
      </c>
    </row>
    <row r="102" spans="2:20" x14ac:dyDescent="0.25">
      <c r="B102" s="5">
        <v>39447</v>
      </c>
      <c r="C102" s="3">
        <f>IF(LEN(VLOOKUP($B102,CPI!$H:$X,COLUMN()-1,FALSE ))=0,"", VLOOKUP($B102,CPI!$H:$X,COLUMN()-1,FALSE ))</f>
        <v>96.500170127668099</v>
      </c>
      <c r="D102" s="3">
        <f>IF(LEN(VLOOKUP($B102,CPI!$H:$X,COLUMN()-1,FALSE ))=0,"", VLOOKUP($B102,CPI!$H:$X,COLUMN()-1,FALSE ))</f>
        <v>95.641673828395298</v>
      </c>
      <c r="E102" s="3">
        <f>IF(LEN(VLOOKUP($B102,CPI!$H:$X,COLUMN()-1,FALSE ))=0,"", VLOOKUP($B102,CPI!$H:$X,COLUMN()-1,FALSE ))</f>
        <v>94.752323141345101</v>
      </c>
      <c r="F102" s="3">
        <f>IF(LEN(VLOOKUP($B102,CPI!$H:$X,COLUMN()-1,FALSE ))=0,"", VLOOKUP($B102,CPI!$H:$X,COLUMN()-1,FALSE ))</f>
        <v>96.656182643171306</v>
      </c>
      <c r="G102" s="3">
        <f>IF(LEN(VLOOKUP($B102,CPI!$H:$X,COLUMN()-1,FALSE ))=0,"", VLOOKUP($B102,CPI!$H:$X,COLUMN()-1,FALSE ))</f>
        <v>88.3</v>
      </c>
      <c r="H102" s="3">
        <f>IF(LEN(VLOOKUP($B102,CPI!$H:$X,COLUMN()-1,FALSE ))=0,"", VLOOKUP($B102,CPI!$H:$X,COLUMN()-1,FALSE ))</f>
        <v>96.184685705330295</v>
      </c>
      <c r="I102" s="3">
        <f>IF(LEN(VLOOKUP($B102,CPI!$H:$X,COLUMN()-1,FALSE ))=0,"", VLOOKUP($B102,CPI!$H:$X,COLUMN()-1,FALSE ))</f>
        <v>97.232805117330798</v>
      </c>
      <c r="J102" s="3">
        <f>IF(LEN(VLOOKUP($B102,CPI!$H:$X,COLUMN()-1,FALSE ))=0,"", VLOOKUP($B102,CPI!$H:$X,COLUMN()-1,FALSE ))</f>
        <v>97.554767705105107</v>
      </c>
      <c r="K102" s="3">
        <f>IF(LEN(VLOOKUP($B102,CPI!$H:$X,COLUMN()-1,FALSE ))=0,"", VLOOKUP($B102,CPI!$H:$X,COLUMN()-1,FALSE ))</f>
        <v>92.6949477621081</v>
      </c>
      <c r="L102" s="3">
        <f>IF(LEN(VLOOKUP($B102,CPI!$H:$X,COLUMN()-1,FALSE ))=0,"", VLOOKUP($B102,CPI!$H:$X,COLUMN()-1,FALSE ))</f>
        <v>103.66433014058499</v>
      </c>
      <c r="M102" s="3">
        <f>IF(LEN(VLOOKUP($B102,CPI!$H:$X,COLUMN()-1,FALSE ))=0,"", VLOOKUP($B102,CPI!$H:$X,COLUMN()-1,FALSE ))</f>
        <v>96.041054155981001</v>
      </c>
      <c r="N102" s="3">
        <f>IF(LEN(VLOOKUP($B102,CPI!$H:$X,COLUMN()-1,FALSE ))=0,"", VLOOKUP($B102,CPI!$H:$X,COLUMN()-1,FALSE ))</f>
        <v>96.175030167680205</v>
      </c>
      <c r="O102" s="3">
        <f>IF(LEN(VLOOKUP($B102,CPI!$H:$X,COLUMN()-1,FALSE ))=0,"", VLOOKUP($B102,CPI!$H:$X,COLUMN()-1,FALSE ))</f>
        <v>98.233542708485302</v>
      </c>
      <c r="P102" s="3">
        <f>IF(LEN(VLOOKUP($B102,CPI!$H:$X,COLUMN()-1,FALSE ))=0,"", VLOOKUP($B102,CPI!$H:$X,COLUMN()-1,FALSE ))</f>
        <v>96.867243832299906</v>
      </c>
      <c r="Q102" s="3">
        <f>IF(LEN(VLOOKUP($B102,CPI!$H:$X,COLUMN()-1,FALSE ))=0,"", VLOOKUP($B102,CPI!$H:$X,COLUMN()-1,FALSE ))</f>
        <v>97.665090448563404</v>
      </c>
      <c r="R102" s="3">
        <f>IF(LEN(VLOOKUP($B102,CPI!$H:$X,COLUMN()-1,FALSE ))=0,"", VLOOKUP($B102,CPI!$H:$X,COLUMN()-1,FALSE ))</f>
        <v>92.670534477843603</v>
      </c>
      <c r="S102" s="6">
        <f t="shared" si="2"/>
        <v>2007</v>
      </c>
      <c r="T102">
        <f t="shared" si="3"/>
        <v>12</v>
      </c>
    </row>
    <row r="103" spans="2:20" x14ac:dyDescent="0.25">
      <c r="B103" s="5">
        <v>39478</v>
      </c>
      <c r="C103" s="3">
        <f>IF(LEN(VLOOKUP($B103,CPI!$H:$X,COLUMN()-1,FALSE ))=0,"", VLOOKUP($B103,CPI!$H:$X,COLUMN()-1,FALSE ))</f>
        <v>96.687595450835801</v>
      </c>
      <c r="D103" s="3">
        <f>IF(LEN(VLOOKUP($B103,CPI!$H:$X,COLUMN()-1,FALSE ))=0,"", VLOOKUP($B103,CPI!$H:$X,COLUMN()-1,FALSE ))</f>
        <v>95.970829441711899</v>
      </c>
      <c r="E103" s="3">
        <f>IF(LEN(VLOOKUP($B103,CPI!$H:$X,COLUMN()-1,FALSE ))=0,"", VLOOKUP($B103,CPI!$H:$X,COLUMN()-1,FALSE ))</f>
        <v>95.236462120704999</v>
      </c>
      <c r="F103" s="3">
        <f>IF(LEN(VLOOKUP($B103,CPI!$H:$X,COLUMN()-1,FALSE ))=0,"", VLOOKUP($B103,CPI!$H:$X,COLUMN()-1,FALSE ))</f>
        <v>97.016191878154103</v>
      </c>
      <c r="G103" s="3">
        <f>IF(LEN(VLOOKUP($B103,CPI!$H:$X,COLUMN()-1,FALSE ))=0,"", VLOOKUP($B103,CPI!$H:$X,COLUMN()-1,FALSE ))</f>
        <v>88.65</v>
      </c>
      <c r="H103" s="3">
        <f>IF(LEN(VLOOKUP($B103,CPI!$H:$X,COLUMN()-1,FALSE ))=0,"", VLOOKUP($B103,CPI!$H:$X,COLUMN()-1,FALSE ))</f>
        <v>97.206548907053502</v>
      </c>
      <c r="I103" s="3">
        <f>IF(LEN(VLOOKUP($B103,CPI!$H:$X,COLUMN()-1,FALSE ))=0,"", VLOOKUP($B103,CPI!$H:$X,COLUMN()-1,FALSE ))</f>
        <v>97.528441836115206</v>
      </c>
      <c r="J103" s="3">
        <f>IF(LEN(VLOOKUP($B103,CPI!$H:$X,COLUMN()-1,FALSE ))=0,"", VLOOKUP($B103,CPI!$H:$X,COLUMN()-1,FALSE ))</f>
        <v>97.711074859545704</v>
      </c>
      <c r="K103" s="3">
        <f>IF(LEN(VLOOKUP($B103,CPI!$H:$X,COLUMN()-1,FALSE ))=0,"", VLOOKUP($B103,CPI!$H:$X,COLUMN()-1,FALSE ))</f>
        <v>93.053453205579402</v>
      </c>
      <c r="L103" s="3">
        <f>IF(LEN(VLOOKUP($B103,CPI!$H:$X,COLUMN()-1,FALSE ))=0,"", VLOOKUP($B103,CPI!$H:$X,COLUMN()-1,FALSE ))</f>
        <v>103.902921022504</v>
      </c>
      <c r="M103" s="3">
        <f>IF(LEN(VLOOKUP($B103,CPI!$H:$X,COLUMN()-1,FALSE ))=0,"", VLOOKUP($B103,CPI!$H:$X,COLUMN()-1,FALSE ))</f>
        <v>96.438775589587294</v>
      </c>
      <c r="N103" s="3">
        <f>IF(LEN(VLOOKUP($B103,CPI!$H:$X,COLUMN()-1,FALSE ))=0,"", VLOOKUP($B103,CPI!$H:$X,COLUMN()-1,FALSE ))</f>
        <v>96.491899061302107</v>
      </c>
      <c r="O103" s="3">
        <f>IF(LEN(VLOOKUP($B103,CPI!$H:$X,COLUMN()-1,FALSE ))=0,"", VLOOKUP($B103,CPI!$H:$X,COLUMN()-1,FALSE ))</f>
        <v>98.601619398899601</v>
      </c>
      <c r="P103" s="3">
        <f>IF(LEN(VLOOKUP($B103,CPI!$H:$X,COLUMN()-1,FALSE ))=0,"", VLOOKUP($B103,CPI!$H:$X,COLUMN()-1,FALSE ))</f>
        <v>97.205909813933303</v>
      </c>
      <c r="Q103" s="3">
        <f>IF(LEN(VLOOKUP($B103,CPI!$H:$X,COLUMN()-1,FALSE ))=0,"", VLOOKUP($B103,CPI!$H:$X,COLUMN()-1,FALSE ))</f>
        <v>97.6382439733041</v>
      </c>
      <c r="R103" s="3">
        <f>IF(LEN(VLOOKUP($B103,CPI!$H:$X,COLUMN()-1,FALSE ))=0,"", VLOOKUP($B103,CPI!$H:$X,COLUMN()-1,FALSE ))</f>
        <v>92.757499276627598</v>
      </c>
      <c r="S103" s="6">
        <f t="shared" si="2"/>
        <v>2008</v>
      </c>
      <c r="T103">
        <f t="shared" si="3"/>
        <v>1</v>
      </c>
    </row>
    <row r="104" spans="2:20" x14ac:dyDescent="0.25">
      <c r="B104" s="5">
        <v>39507</v>
      </c>
      <c r="C104" s="3">
        <f>IF(LEN(VLOOKUP($B104,CPI!$H:$X,COLUMN()-1,FALSE ))=0,"", VLOOKUP($B104,CPI!$H:$X,COLUMN()-1,FALSE ))</f>
        <v>96.754918916815697</v>
      </c>
      <c r="D104" s="3">
        <f>IF(LEN(VLOOKUP($B104,CPI!$H:$X,COLUMN()-1,FALSE ))=0,"", VLOOKUP($B104,CPI!$H:$X,COLUMN()-1,FALSE ))</f>
        <v>96.341295489576098</v>
      </c>
      <c r="E104" s="3">
        <f>IF(LEN(VLOOKUP($B104,CPI!$H:$X,COLUMN()-1,FALSE ))=0,"", VLOOKUP($B104,CPI!$H:$X,COLUMN()-1,FALSE ))</f>
        <v>95.5090178136509</v>
      </c>
      <c r="F104" s="3">
        <f>IF(LEN(VLOOKUP($B104,CPI!$H:$X,COLUMN()-1,FALSE ))=0,"", VLOOKUP($B104,CPI!$H:$X,COLUMN()-1,FALSE ))</f>
        <v>97.179721325744396</v>
      </c>
      <c r="G104" s="3">
        <f>IF(LEN(VLOOKUP($B104,CPI!$H:$X,COLUMN()-1,FALSE ))=0,"", VLOOKUP($B104,CPI!$H:$X,COLUMN()-1,FALSE ))</f>
        <v>88.77</v>
      </c>
      <c r="H104" s="3">
        <f>IF(LEN(VLOOKUP($B104,CPI!$H:$X,COLUMN()-1,FALSE ))=0,"", VLOOKUP($B104,CPI!$H:$X,COLUMN()-1,FALSE ))</f>
        <v>97.378117270469502</v>
      </c>
      <c r="I104" s="3">
        <f>IF(LEN(VLOOKUP($B104,CPI!$H:$X,COLUMN()-1,FALSE ))=0,"", VLOOKUP($B104,CPI!$H:$X,COLUMN()-1,FALSE ))</f>
        <v>97.496766473388305</v>
      </c>
      <c r="J104" s="3">
        <f>IF(LEN(VLOOKUP($B104,CPI!$H:$X,COLUMN()-1,FALSE ))=0,"", VLOOKUP($B104,CPI!$H:$X,COLUMN()-1,FALSE ))</f>
        <v>97.792869353476803</v>
      </c>
      <c r="K104" s="3">
        <f>IF(LEN(VLOOKUP($B104,CPI!$H:$X,COLUMN()-1,FALSE ))=0,"", VLOOKUP($B104,CPI!$H:$X,COLUMN()-1,FALSE ))</f>
        <v>93.482743451922204</v>
      </c>
      <c r="L104" s="3">
        <f>IF(LEN(VLOOKUP($B104,CPI!$H:$X,COLUMN()-1,FALSE ))=0,"", VLOOKUP($B104,CPI!$H:$X,COLUMN()-1,FALSE ))</f>
        <v>104.713135690633</v>
      </c>
      <c r="M104" s="3">
        <f>IF(LEN(VLOOKUP($B104,CPI!$H:$X,COLUMN()-1,FALSE ))=0,"", VLOOKUP($B104,CPI!$H:$X,COLUMN()-1,FALSE ))</f>
        <v>96.587709217911197</v>
      </c>
      <c r="N104" s="3">
        <f>IF(LEN(VLOOKUP($B104,CPI!$H:$X,COLUMN()-1,FALSE ))=0,"", VLOOKUP($B104,CPI!$H:$X,COLUMN()-1,FALSE ))</f>
        <v>96.696470681867396</v>
      </c>
      <c r="O104" s="3">
        <f>IF(LEN(VLOOKUP($B104,CPI!$H:$X,COLUMN()-1,FALSE ))=0,"", VLOOKUP($B104,CPI!$H:$X,COLUMN()-1,FALSE ))</f>
        <v>98.717133388890304</v>
      </c>
      <c r="P104" s="3">
        <f>IF(LEN(VLOOKUP($B104,CPI!$H:$X,COLUMN()-1,FALSE ))=0,"", VLOOKUP($B104,CPI!$H:$X,COLUMN()-1,FALSE ))</f>
        <v>97.526250013990605</v>
      </c>
      <c r="Q104" s="3">
        <f>IF(LEN(VLOOKUP($B104,CPI!$H:$X,COLUMN()-1,FALSE ))=0,"", VLOOKUP($B104,CPI!$H:$X,COLUMN()-1,FALSE ))</f>
        <v>97.767315484816095</v>
      </c>
      <c r="R104" s="3">
        <f>IF(LEN(VLOOKUP($B104,CPI!$H:$X,COLUMN()-1,FALSE ))=0,"", VLOOKUP($B104,CPI!$H:$X,COLUMN()-1,FALSE ))</f>
        <v>93.126698800903796</v>
      </c>
      <c r="S104" s="6">
        <f t="shared" si="2"/>
        <v>2008</v>
      </c>
      <c r="T104">
        <f t="shared" si="3"/>
        <v>2</v>
      </c>
    </row>
    <row r="105" spans="2:20" x14ac:dyDescent="0.25">
      <c r="B105" s="5">
        <v>39538</v>
      </c>
      <c r="C105" s="3">
        <f>IF(LEN(VLOOKUP($B105,CPI!$H:$X,COLUMN()-1,FALSE ))=0,"", VLOOKUP($B105,CPI!$H:$X,COLUMN()-1,FALSE ))</f>
        <v>97.116006034835394</v>
      </c>
      <c r="D105" s="3">
        <f>IF(LEN(VLOOKUP($B105,CPI!$H:$X,COLUMN()-1,FALSE ))=0,"", VLOOKUP($B105,CPI!$H:$X,COLUMN()-1,FALSE ))</f>
        <v>97.098614480617499</v>
      </c>
      <c r="E105" s="3">
        <f>IF(LEN(VLOOKUP($B105,CPI!$H:$X,COLUMN()-1,FALSE ))=0,"", VLOOKUP($B105,CPI!$H:$X,COLUMN()-1,FALSE ))</f>
        <v>95.676088697804005</v>
      </c>
      <c r="F105" s="3">
        <f>IF(LEN(VLOOKUP($B105,CPI!$H:$X,COLUMN()-1,FALSE ))=0,"", VLOOKUP($B105,CPI!$H:$X,COLUMN()-1,FALSE ))</f>
        <v>97.562266589976701</v>
      </c>
      <c r="G105" s="3">
        <f>IF(LEN(VLOOKUP($B105,CPI!$H:$X,COLUMN()-1,FALSE ))=0,"", VLOOKUP($B105,CPI!$H:$X,COLUMN()-1,FALSE ))</f>
        <v>89.85</v>
      </c>
      <c r="H105" s="3">
        <f>IF(LEN(VLOOKUP($B105,CPI!$H:$X,COLUMN()-1,FALSE ))=0,"", VLOOKUP($B105,CPI!$H:$X,COLUMN()-1,FALSE ))</f>
        <v>97.930639385630201</v>
      </c>
      <c r="I105" s="3">
        <f>IF(LEN(VLOOKUP($B105,CPI!$H:$X,COLUMN()-1,FALSE ))=0,"", VLOOKUP($B105,CPI!$H:$X,COLUMN()-1,FALSE ))</f>
        <v>97.940221551564804</v>
      </c>
      <c r="J105" s="3">
        <f>IF(LEN(VLOOKUP($B105,CPI!$H:$X,COLUMN()-1,FALSE ))=0,"", VLOOKUP($B105,CPI!$H:$X,COLUMN()-1,FALSE ))</f>
        <v>98.216235607588004</v>
      </c>
      <c r="K105" s="3">
        <f>IF(LEN(VLOOKUP($B105,CPI!$H:$X,COLUMN()-1,FALSE ))=0,"", VLOOKUP($B105,CPI!$H:$X,COLUMN()-1,FALSE ))</f>
        <v>93.632055068295401</v>
      </c>
      <c r="L105" s="3">
        <f>IF(LEN(VLOOKUP($B105,CPI!$H:$X,COLUMN()-1,FALSE ))=0,"", VLOOKUP($B105,CPI!$H:$X,COLUMN()-1,FALSE ))</f>
        <v>105.362141151187</v>
      </c>
      <c r="M105" s="3">
        <f>IF(LEN(VLOOKUP($B105,CPI!$H:$X,COLUMN()-1,FALSE ))=0,"", VLOOKUP($B105,CPI!$H:$X,COLUMN()-1,FALSE ))</f>
        <v>96.932995670901207</v>
      </c>
      <c r="N105" s="3">
        <f>IF(LEN(VLOOKUP($B105,CPI!$H:$X,COLUMN()-1,FALSE ))=0,"", VLOOKUP($B105,CPI!$H:$X,COLUMN()-1,FALSE ))</f>
        <v>96.789593679379394</v>
      </c>
      <c r="O105" s="3">
        <f>IF(LEN(VLOOKUP($B105,CPI!$H:$X,COLUMN()-1,FALSE ))=0,"", VLOOKUP($B105,CPI!$H:$X,COLUMN()-1,FALSE ))</f>
        <v>99.140122649851705</v>
      </c>
      <c r="P105" s="3">
        <f>IF(LEN(VLOOKUP($B105,CPI!$H:$X,COLUMN()-1,FALSE ))=0,"", VLOOKUP($B105,CPI!$H:$X,COLUMN()-1,FALSE ))</f>
        <v>97.938642270324294</v>
      </c>
      <c r="Q105" s="3">
        <f>IF(LEN(VLOOKUP($B105,CPI!$H:$X,COLUMN()-1,FALSE ))=0,"", VLOOKUP($B105,CPI!$H:$X,COLUMN()-1,FALSE ))</f>
        <v>98.262993897936497</v>
      </c>
      <c r="R105" s="3">
        <f>IF(LEN(VLOOKUP($B105,CPI!$H:$X,COLUMN()-1,FALSE ))=0,"", VLOOKUP($B105,CPI!$H:$X,COLUMN()-1,FALSE ))</f>
        <v>93.402120657494805</v>
      </c>
      <c r="S105" s="6">
        <f t="shared" si="2"/>
        <v>2008</v>
      </c>
      <c r="T105">
        <f t="shared" si="3"/>
        <v>3</v>
      </c>
    </row>
    <row r="106" spans="2:20" x14ac:dyDescent="0.25">
      <c r="B106" s="5">
        <v>39568</v>
      </c>
      <c r="C106" s="3">
        <f>IF(LEN(VLOOKUP($B106,CPI!$H:$X,COLUMN()-1,FALSE ))=0,"", VLOOKUP($B106,CPI!$H:$X,COLUMN()-1,FALSE ))</f>
        <v>97.181448440487401</v>
      </c>
      <c r="D106" s="3">
        <f>IF(LEN(VLOOKUP($B106,CPI!$H:$X,COLUMN()-1,FALSE ))=0,"", VLOOKUP($B106,CPI!$H:$X,COLUMN()-1,FALSE ))</f>
        <v>97.149288823389995</v>
      </c>
      <c r="E106" s="3">
        <f>IF(LEN(VLOOKUP($B106,CPI!$H:$X,COLUMN()-1,FALSE ))=0,"", VLOOKUP($B106,CPI!$H:$X,COLUMN()-1,FALSE ))</f>
        <v>95.984606857408394</v>
      </c>
      <c r="F106" s="3">
        <f>IF(LEN(VLOOKUP($B106,CPI!$H:$X,COLUMN()-1,FALSE ))=0,"", VLOOKUP($B106,CPI!$H:$X,COLUMN()-1,FALSE ))</f>
        <v>97.554159713437897</v>
      </c>
      <c r="G106" s="3">
        <f>IF(LEN(VLOOKUP($B106,CPI!$H:$X,COLUMN()-1,FALSE ))=0,"", VLOOKUP($B106,CPI!$H:$X,COLUMN()-1,FALSE ))</f>
        <v>90.15</v>
      </c>
      <c r="H106" s="3">
        <f>IF(LEN(VLOOKUP($B106,CPI!$H:$X,COLUMN()-1,FALSE ))=0,"", VLOOKUP($B106,CPI!$H:$X,COLUMN()-1,FALSE ))</f>
        <v>97.914711224000698</v>
      </c>
      <c r="I106" s="3">
        <f>IF(LEN(VLOOKUP($B106,CPI!$H:$X,COLUMN()-1,FALSE ))=0,"", VLOOKUP($B106,CPI!$H:$X,COLUMN()-1,FALSE ))</f>
        <v>98.077481456714693</v>
      </c>
      <c r="J106" s="3">
        <f>IF(LEN(VLOOKUP($B106,CPI!$H:$X,COLUMN()-1,FALSE ))=0,"", VLOOKUP($B106,CPI!$H:$X,COLUMN()-1,FALSE ))</f>
        <v>97.972989118626501</v>
      </c>
      <c r="K106" s="3">
        <f>IF(LEN(VLOOKUP($B106,CPI!$H:$X,COLUMN()-1,FALSE ))=0,"", VLOOKUP($B106,CPI!$H:$X,COLUMN()-1,FALSE ))</f>
        <v>93.827042862435505</v>
      </c>
      <c r="L106" s="3">
        <f>IF(LEN(VLOOKUP($B106,CPI!$H:$X,COLUMN()-1,FALSE ))=0,"", VLOOKUP($B106,CPI!$H:$X,COLUMN()-1,FALSE ))</f>
        <v>105.30435479678199</v>
      </c>
      <c r="M106" s="3">
        <f>IF(LEN(VLOOKUP($B106,CPI!$H:$X,COLUMN()-1,FALSE ))=0,"", VLOOKUP($B106,CPI!$H:$X,COLUMN()-1,FALSE ))</f>
        <v>97.103129555830904</v>
      </c>
      <c r="N106" s="3">
        <f>IF(LEN(VLOOKUP($B106,CPI!$H:$X,COLUMN()-1,FALSE ))=0,"", VLOOKUP($B106,CPI!$H:$X,COLUMN()-1,FALSE ))</f>
        <v>96.9035447195714</v>
      </c>
      <c r="O106" s="3">
        <f>IF(LEN(VLOOKUP($B106,CPI!$H:$X,COLUMN()-1,FALSE ))=0,"", VLOOKUP($B106,CPI!$H:$X,COLUMN()-1,FALSE ))</f>
        <v>99.113764182689494</v>
      </c>
      <c r="P106" s="3">
        <f>IF(LEN(VLOOKUP($B106,CPI!$H:$X,COLUMN()-1,FALSE ))=0,"", VLOOKUP($B106,CPI!$H:$X,COLUMN()-1,FALSE ))</f>
        <v>98.016911958475802</v>
      </c>
      <c r="Q106" s="3">
        <f>IF(LEN(VLOOKUP($B106,CPI!$H:$X,COLUMN()-1,FALSE ))=0,"", VLOOKUP($B106,CPI!$H:$X,COLUMN()-1,FALSE ))</f>
        <v>98.578656491136897</v>
      </c>
      <c r="R106" s="3">
        <f>IF(LEN(VLOOKUP($B106,CPI!$H:$X,COLUMN()-1,FALSE ))=0,"", VLOOKUP($B106,CPI!$H:$X,COLUMN()-1,FALSE ))</f>
        <v>93.893718980369997</v>
      </c>
      <c r="S106" s="6">
        <f t="shared" si="2"/>
        <v>2008</v>
      </c>
      <c r="T106">
        <f t="shared" si="3"/>
        <v>4</v>
      </c>
    </row>
    <row r="107" spans="2:20" x14ac:dyDescent="0.25">
      <c r="B107" s="5">
        <v>39599</v>
      </c>
      <c r="C107" s="3">
        <f>IF(LEN(VLOOKUP($B107,CPI!$H:$X,COLUMN()-1,FALSE ))=0,"", VLOOKUP($B107,CPI!$H:$X,COLUMN()-1,FALSE ))</f>
        <v>97.674301813442497</v>
      </c>
      <c r="D107" s="3">
        <f>IF(LEN(VLOOKUP($B107,CPI!$H:$X,COLUMN()-1,FALSE ))=0,"", VLOOKUP($B107,CPI!$H:$X,COLUMN()-1,FALSE ))</f>
        <v>97.894857795121695</v>
      </c>
      <c r="E107" s="3">
        <f>IF(LEN(VLOOKUP($B107,CPI!$H:$X,COLUMN()-1,FALSE ))=0,"", VLOOKUP($B107,CPI!$H:$X,COLUMN()-1,FALSE ))</f>
        <v>96.277705956110296</v>
      </c>
      <c r="F107" s="3">
        <f>IF(LEN(VLOOKUP($B107,CPI!$H:$X,COLUMN()-1,FALSE ))=0,"", VLOOKUP($B107,CPI!$H:$X,COLUMN()-1,FALSE ))</f>
        <v>98.060370378454905</v>
      </c>
      <c r="G107" s="3">
        <f>IF(LEN(VLOOKUP($B107,CPI!$H:$X,COLUMN()-1,FALSE ))=0,"", VLOOKUP($B107,CPI!$H:$X,COLUMN()-1,FALSE ))</f>
        <v>91.69</v>
      </c>
      <c r="H107" s="3">
        <f>IF(LEN(VLOOKUP($B107,CPI!$H:$X,COLUMN()-1,FALSE ))=0,"", VLOOKUP($B107,CPI!$H:$X,COLUMN()-1,FALSE ))</f>
        <v>98.541397755902693</v>
      </c>
      <c r="I107" s="3">
        <f>IF(LEN(VLOOKUP($B107,CPI!$H:$X,COLUMN()-1,FALSE ))=0,"", VLOOKUP($B107,CPI!$H:$X,COLUMN()-1,FALSE ))</f>
        <v>98.457585809437504</v>
      </c>
      <c r="J107" s="3">
        <f>IF(LEN(VLOOKUP($B107,CPI!$H:$X,COLUMN()-1,FALSE ))=0,"", VLOOKUP($B107,CPI!$H:$X,COLUMN()-1,FALSE ))</f>
        <v>98.617433613500296</v>
      </c>
      <c r="K107" s="3">
        <f>IF(LEN(VLOOKUP($B107,CPI!$H:$X,COLUMN()-1,FALSE ))=0,"", VLOOKUP($B107,CPI!$H:$X,COLUMN()-1,FALSE ))</f>
        <v>94.337479227758706</v>
      </c>
      <c r="L107" s="3">
        <f>IF(LEN(VLOOKUP($B107,CPI!$H:$X,COLUMN()-1,FALSE ))=0,"", VLOOKUP($B107,CPI!$H:$X,COLUMN()-1,FALSE ))</f>
        <v>105.818349368846</v>
      </c>
      <c r="M107" s="3">
        <f>IF(LEN(VLOOKUP($B107,CPI!$H:$X,COLUMN()-1,FALSE ))=0,"", VLOOKUP($B107,CPI!$H:$X,COLUMN()-1,FALSE ))</f>
        <v>97.506414868415206</v>
      </c>
      <c r="N107" s="3">
        <f>IF(LEN(VLOOKUP($B107,CPI!$H:$X,COLUMN()-1,FALSE ))=0,"", VLOOKUP($B107,CPI!$H:$X,COLUMN()-1,FALSE ))</f>
        <v>97.2514201318061</v>
      </c>
      <c r="O107" s="3">
        <f>IF(LEN(VLOOKUP($B107,CPI!$H:$X,COLUMN()-1,FALSE ))=0,"", VLOOKUP($B107,CPI!$H:$X,COLUMN()-1,FALSE ))</f>
        <v>99.495320003897504</v>
      </c>
      <c r="P107" s="3">
        <f>IF(LEN(VLOOKUP($B107,CPI!$H:$X,COLUMN()-1,FALSE ))=0,"", VLOOKUP($B107,CPI!$H:$X,COLUMN()-1,FALSE ))</f>
        <v>98.570255752011803</v>
      </c>
      <c r="Q107" s="3">
        <f>IF(LEN(VLOOKUP($B107,CPI!$H:$X,COLUMN()-1,FALSE ))=0,"", VLOOKUP($B107,CPI!$H:$X,COLUMN()-1,FALSE ))</f>
        <v>99.002432750085802</v>
      </c>
      <c r="R107" s="3">
        <f>IF(LEN(VLOOKUP($B107,CPI!$H:$X,COLUMN()-1,FALSE ))=0,"", VLOOKUP($B107,CPI!$H:$X,COLUMN()-1,FALSE ))</f>
        <v>94.286635320461698</v>
      </c>
      <c r="S107" s="6">
        <f t="shared" si="2"/>
        <v>2008</v>
      </c>
      <c r="T107">
        <f t="shared" si="3"/>
        <v>5</v>
      </c>
    </row>
    <row r="108" spans="2:20" x14ac:dyDescent="0.25">
      <c r="B108" s="5">
        <v>39629</v>
      </c>
      <c r="C108" s="3">
        <f>IF(LEN(VLOOKUP($B108,CPI!$H:$X,COLUMN()-1,FALSE ))=0,"", VLOOKUP($B108,CPI!$H:$X,COLUMN()-1,FALSE ))</f>
        <v>98.024612261982497</v>
      </c>
      <c r="D108" s="3">
        <f>IF(LEN(VLOOKUP($B108,CPI!$H:$X,COLUMN()-1,FALSE ))=0,"", VLOOKUP($B108,CPI!$H:$X,COLUMN()-1,FALSE ))</f>
        <v>98.536418884879097</v>
      </c>
      <c r="E108" s="3">
        <f>IF(LEN(VLOOKUP($B108,CPI!$H:$X,COLUMN()-1,FALSE ))=0,"", VLOOKUP($B108,CPI!$H:$X,COLUMN()-1,FALSE ))</f>
        <v>96.574592588294493</v>
      </c>
      <c r="F108" s="3">
        <f>IF(LEN(VLOOKUP($B108,CPI!$H:$X,COLUMN()-1,FALSE ))=0,"", VLOOKUP($B108,CPI!$H:$X,COLUMN()-1,FALSE ))</f>
        <v>98.437401219666796</v>
      </c>
      <c r="G108" s="3">
        <f>IF(LEN(VLOOKUP($B108,CPI!$H:$X,COLUMN()-1,FALSE ))=0,"", VLOOKUP($B108,CPI!$H:$X,COLUMN()-1,FALSE ))</f>
        <v>93.05</v>
      </c>
      <c r="H108" s="3">
        <f>IF(LEN(VLOOKUP($B108,CPI!$H:$X,COLUMN()-1,FALSE ))=0,"", VLOOKUP($B108,CPI!$H:$X,COLUMN()-1,FALSE ))</f>
        <v>98.857053924853801</v>
      </c>
      <c r="I108" s="3">
        <f>IF(LEN(VLOOKUP($B108,CPI!$H:$X,COLUMN()-1,FALSE ))=0,"", VLOOKUP($B108,CPI!$H:$X,COLUMN()-1,FALSE ))</f>
        <v>98.827131707917999</v>
      </c>
      <c r="J108" s="3">
        <f>IF(LEN(VLOOKUP($B108,CPI!$H:$X,COLUMN()-1,FALSE ))=0,"", VLOOKUP($B108,CPI!$H:$X,COLUMN()-1,FALSE ))</f>
        <v>98.803507887746406</v>
      </c>
      <c r="K108" s="3">
        <f>IF(LEN(VLOOKUP($B108,CPI!$H:$X,COLUMN()-1,FALSE ))=0,"", VLOOKUP($B108,CPI!$H:$X,COLUMN()-1,FALSE ))</f>
        <v>94.622351323307797</v>
      </c>
      <c r="L108" s="3">
        <f>IF(LEN(VLOOKUP($B108,CPI!$H:$X,COLUMN()-1,FALSE ))=0,"", VLOOKUP($B108,CPI!$H:$X,COLUMN()-1,FALSE ))</f>
        <v>106.347415915619</v>
      </c>
      <c r="M108" s="3">
        <f>IF(LEN(VLOOKUP($B108,CPI!$H:$X,COLUMN()-1,FALSE ))=0,"", VLOOKUP($B108,CPI!$H:$X,COLUMN()-1,FALSE ))</f>
        <v>98.000029401455194</v>
      </c>
      <c r="N108" s="3">
        <f>IF(LEN(VLOOKUP($B108,CPI!$H:$X,COLUMN()-1,FALSE ))=0,"", VLOOKUP($B108,CPI!$H:$X,COLUMN()-1,FALSE ))</f>
        <v>97.546987615239601</v>
      </c>
      <c r="O108" s="3">
        <f>IF(LEN(VLOOKUP($B108,CPI!$H:$X,COLUMN()-1,FALSE ))=0,"", VLOOKUP($B108,CPI!$H:$X,COLUMN()-1,FALSE ))</f>
        <v>99.997361411518497</v>
      </c>
      <c r="P108" s="3">
        <f>IF(LEN(VLOOKUP($B108,CPI!$H:$X,COLUMN()-1,FALSE ))=0,"", VLOOKUP($B108,CPI!$H:$X,COLUMN()-1,FALSE ))</f>
        <v>99.029174329123705</v>
      </c>
      <c r="Q108" s="3">
        <f>IF(LEN(VLOOKUP($B108,CPI!$H:$X,COLUMN()-1,FALSE ))=0,"", VLOOKUP($B108,CPI!$H:$X,COLUMN()-1,FALSE ))</f>
        <v>99.454597327168699</v>
      </c>
      <c r="R108" s="3">
        <f>IF(LEN(VLOOKUP($B108,CPI!$H:$X,COLUMN()-1,FALSE ))=0,"", VLOOKUP($B108,CPI!$H:$X,COLUMN()-1,FALSE ))</f>
        <v>94.845372879501099</v>
      </c>
      <c r="S108" s="6">
        <f t="shared" si="2"/>
        <v>2008</v>
      </c>
      <c r="T108">
        <f t="shared" si="3"/>
        <v>6</v>
      </c>
    </row>
    <row r="109" spans="2:20" x14ac:dyDescent="0.25">
      <c r="B109" s="5">
        <v>39660</v>
      </c>
      <c r="C109" s="3">
        <f>IF(LEN(VLOOKUP($B109,CPI!$H:$X,COLUMN()-1,FALSE ))=0,"", VLOOKUP($B109,CPI!$H:$X,COLUMN()-1,FALSE ))</f>
        <v>98.305307968269403</v>
      </c>
      <c r="D109" s="3">
        <f>IF(LEN(VLOOKUP($B109,CPI!$H:$X,COLUMN()-1,FALSE ))=0,"", VLOOKUP($B109,CPI!$H:$X,COLUMN()-1,FALSE ))</f>
        <v>98.979959679347203</v>
      </c>
      <c r="E109" s="3">
        <f>IF(LEN(VLOOKUP($B109,CPI!$H:$X,COLUMN()-1,FALSE ))=0,"", VLOOKUP($B109,CPI!$H:$X,COLUMN()-1,FALSE ))</f>
        <v>96.817047958668496</v>
      </c>
      <c r="F109" s="3">
        <f>IF(LEN(VLOOKUP($B109,CPI!$H:$X,COLUMN()-1,FALSE ))=0,"", VLOOKUP($B109,CPI!$H:$X,COLUMN()-1,FALSE ))</f>
        <v>98.761477418187894</v>
      </c>
      <c r="G109" s="3">
        <f>IF(LEN(VLOOKUP($B109,CPI!$H:$X,COLUMN()-1,FALSE ))=0,"", VLOOKUP($B109,CPI!$H:$X,COLUMN()-1,FALSE ))</f>
        <v>93.8</v>
      </c>
      <c r="H109" s="3">
        <f>IF(LEN(VLOOKUP($B109,CPI!$H:$X,COLUMN()-1,FALSE ))=0,"", VLOOKUP($B109,CPI!$H:$X,COLUMN()-1,FALSE ))</f>
        <v>99.232203609842102</v>
      </c>
      <c r="I109" s="3">
        <f>IF(LEN(VLOOKUP($B109,CPI!$H:$X,COLUMN()-1,FALSE ))=0,"", VLOOKUP($B109,CPI!$H:$X,COLUMN()-1,FALSE ))</f>
        <v>99.048859247006206</v>
      </c>
      <c r="J109" s="3">
        <f>IF(LEN(VLOOKUP($B109,CPI!$H:$X,COLUMN()-1,FALSE ))=0,"", VLOOKUP($B109,CPI!$H:$X,COLUMN()-1,FALSE ))</f>
        <v>99.183842391420995</v>
      </c>
      <c r="K109" s="3">
        <f>IF(LEN(VLOOKUP($B109,CPI!$H:$X,COLUMN()-1,FALSE ))=0,"", VLOOKUP($B109,CPI!$H:$X,COLUMN()-1,FALSE ))</f>
        <v>94.779244992405594</v>
      </c>
      <c r="L109" s="3">
        <f>IF(LEN(VLOOKUP($B109,CPI!$H:$X,COLUMN()-1,FALSE ))=0,"", VLOOKUP($B109,CPI!$H:$X,COLUMN()-1,FALSE ))</f>
        <v>106.31934199256899</v>
      </c>
      <c r="M109" s="3">
        <f>IF(LEN(VLOOKUP($B109,CPI!$H:$X,COLUMN()-1,FALSE ))=0,"", VLOOKUP($B109,CPI!$H:$X,COLUMN()-1,FALSE ))</f>
        <v>98.324886214797601</v>
      </c>
      <c r="N109" s="3">
        <f>IF(LEN(VLOOKUP($B109,CPI!$H:$X,COLUMN()-1,FALSE ))=0,"", VLOOKUP($B109,CPI!$H:$X,COLUMN()-1,FALSE ))</f>
        <v>98.188320236008593</v>
      </c>
      <c r="O109" s="3">
        <f>IF(LEN(VLOOKUP($B109,CPI!$H:$X,COLUMN()-1,FALSE ))=0,"", VLOOKUP($B109,CPI!$H:$X,COLUMN()-1,FALSE ))</f>
        <v>99.856093740898004</v>
      </c>
      <c r="P109" s="3">
        <f>IF(LEN(VLOOKUP($B109,CPI!$H:$X,COLUMN()-1,FALSE ))=0,"", VLOOKUP($B109,CPI!$H:$X,COLUMN()-1,FALSE ))</f>
        <v>99.363240847805997</v>
      </c>
      <c r="Q109" s="3">
        <f>IF(LEN(VLOOKUP($B109,CPI!$H:$X,COLUMN()-1,FALSE ))=0,"", VLOOKUP($B109,CPI!$H:$X,COLUMN()-1,FALSE ))</f>
        <v>99.7337593311901</v>
      </c>
      <c r="R109" s="3">
        <f>IF(LEN(VLOOKUP($B109,CPI!$H:$X,COLUMN()-1,FALSE ))=0,"", VLOOKUP($B109,CPI!$H:$X,COLUMN()-1,FALSE ))</f>
        <v>95.240389855787598</v>
      </c>
      <c r="S109" s="6">
        <f t="shared" si="2"/>
        <v>2008</v>
      </c>
      <c r="T109">
        <f t="shared" si="3"/>
        <v>7</v>
      </c>
    </row>
    <row r="110" spans="2:20" x14ac:dyDescent="0.25">
      <c r="B110" s="5">
        <v>39691</v>
      </c>
      <c r="C110" s="3">
        <f>IF(LEN(VLOOKUP($B110,CPI!$H:$X,COLUMN()-1,FALSE ))=0,"", VLOOKUP($B110,CPI!$H:$X,COLUMN()-1,FALSE ))</f>
        <v>98.152518838337102</v>
      </c>
      <c r="D110" s="3">
        <f>IF(LEN(VLOOKUP($B110,CPI!$H:$X,COLUMN()-1,FALSE ))=0,"", VLOOKUP($B110,CPI!$H:$X,COLUMN()-1,FALSE ))</f>
        <v>98.609752170795602</v>
      </c>
      <c r="E110" s="3">
        <f>IF(LEN(VLOOKUP($B110,CPI!$H:$X,COLUMN()-1,FALSE ))=0,"", VLOOKUP($B110,CPI!$H:$X,COLUMN()-1,FALSE ))</f>
        <v>97.002608410927294</v>
      </c>
      <c r="F110" s="3">
        <f>IF(LEN(VLOOKUP($B110,CPI!$H:$X,COLUMN()-1,FALSE ))=0,"", VLOOKUP($B110,CPI!$H:$X,COLUMN()-1,FALSE ))</f>
        <v>98.663102191526903</v>
      </c>
      <c r="G110" s="3">
        <f>IF(LEN(VLOOKUP($B110,CPI!$H:$X,COLUMN()-1,FALSE ))=0,"", VLOOKUP($B110,CPI!$H:$X,COLUMN()-1,FALSE ))</f>
        <v>92.73</v>
      </c>
      <c r="H110" s="3">
        <f>IF(LEN(VLOOKUP($B110,CPI!$H:$X,COLUMN()-1,FALSE ))=0,"", VLOOKUP($B110,CPI!$H:$X,COLUMN()-1,FALSE ))</f>
        <v>99.546447093751794</v>
      </c>
      <c r="I110" s="3">
        <f>IF(LEN(VLOOKUP($B110,CPI!$H:$X,COLUMN()-1,FALSE ))=0,"", VLOOKUP($B110,CPI!$H:$X,COLUMN()-1,FALSE ))</f>
        <v>98.827131707917999</v>
      </c>
      <c r="J110" s="3">
        <f>IF(LEN(VLOOKUP($B110,CPI!$H:$X,COLUMN()-1,FALSE ))=0,"", VLOOKUP($B110,CPI!$H:$X,COLUMN()-1,FALSE ))</f>
        <v>99.078337053098494</v>
      </c>
      <c r="K110" s="3">
        <f>IF(LEN(VLOOKUP($B110,CPI!$H:$X,COLUMN()-1,FALSE ))=0,"", VLOOKUP($B110,CPI!$H:$X,COLUMN()-1,FALSE ))</f>
        <v>94.861715494528795</v>
      </c>
      <c r="L110" s="3">
        <f>IF(LEN(VLOOKUP($B110,CPI!$H:$X,COLUMN()-1,FALSE ))=0,"", VLOOKUP($B110,CPI!$H:$X,COLUMN()-1,FALSE ))</f>
        <v>106.325430723908</v>
      </c>
      <c r="M110" s="3">
        <f>IF(LEN(VLOOKUP($B110,CPI!$H:$X,COLUMN()-1,FALSE ))=0,"", VLOOKUP($B110,CPI!$H:$X,COLUMN()-1,FALSE ))</f>
        <v>98.417872736656506</v>
      </c>
      <c r="N110" s="3">
        <f>IF(LEN(VLOOKUP($B110,CPI!$H:$X,COLUMN()-1,FALSE ))=0,"", VLOOKUP($B110,CPI!$H:$X,COLUMN()-1,FALSE ))</f>
        <v>98.248540582909797</v>
      </c>
      <c r="O110" s="3">
        <f>IF(LEN(VLOOKUP($B110,CPI!$H:$X,COLUMN()-1,FALSE ))=0,"", VLOOKUP($B110,CPI!$H:$X,COLUMN()-1,FALSE ))</f>
        <v>99.826534847841899</v>
      </c>
      <c r="P110" s="3">
        <f>IF(LEN(VLOOKUP($B110,CPI!$H:$X,COLUMN()-1,FALSE ))=0,"", VLOOKUP($B110,CPI!$H:$X,COLUMN()-1,FALSE ))</f>
        <v>99.197364121169599</v>
      </c>
      <c r="Q110" s="3">
        <f>IF(LEN(VLOOKUP($B110,CPI!$H:$X,COLUMN()-1,FALSE ))=0,"", VLOOKUP($B110,CPI!$H:$X,COLUMN()-1,FALSE ))</f>
        <v>99.800131690346902</v>
      </c>
      <c r="R110" s="3">
        <f>IF(LEN(VLOOKUP($B110,CPI!$H:$X,COLUMN()-1,FALSE ))=0,"", VLOOKUP($B110,CPI!$H:$X,COLUMN()-1,FALSE ))</f>
        <v>95.620715279980701</v>
      </c>
      <c r="S110" s="6">
        <f t="shared" si="2"/>
        <v>2008</v>
      </c>
      <c r="T110">
        <f t="shared" si="3"/>
        <v>8</v>
      </c>
    </row>
    <row r="111" spans="2:20" x14ac:dyDescent="0.25">
      <c r="B111" s="5">
        <v>39721</v>
      </c>
      <c r="C111" s="3">
        <f>IF(LEN(VLOOKUP($B111,CPI!$H:$X,COLUMN()-1,FALSE ))=0,"", VLOOKUP($B111,CPI!$H:$X,COLUMN()-1,FALSE ))</f>
        <v>98.488944139985094</v>
      </c>
      <c r="D111" s="3">
        <f>IF(LEN(VLOOKUP($B111,CPI!$H:$X,COLUMN()-1,FALSE ))=0,"", VLOOKUP($B111,CPI!$H:$X,COLUMN()-1,FALSE ))</f>
        <v>98.959366601858704</v>
      </c>
      <c r="E111" s="3">
        <f>IF(LEN(VLOOKUP($B111,CPI!$H:$X,COLUMN()-1,FALSE ))=0,"", VLOOKUP($B111,CPI!$H:$X,COLUMN()-1,FALSE ))</f>
        <v>97.225789539010705</v>
      </c>
      <c r="F111" s="3">
        <f>IF(LEN(VLOOKUP($B111,CPI!$H:$X,COLUMN()-1,FALSE ))=0,"", VLOOKUP($B111,CPI!$H:$X,COLUMN()-1,FALSE ))</f>
        <v>98.833801574092206</v>
      </c>
      <c r="G111" s="3">
        <f>IF(LEN(VLOOKUP($B111,CPI!$H:$X,COLUMN()-1,FALSE ))=0,"", VLOOKUP($B111,CPI!$H:$X,COLUMN()-1,FALSE ))</f>
        <v>91.91</v>
      </c>
      <c r="H111" s="3">
        <f>IF(LEN(VLOOKUP($B111,CPI!$H:$X,COLUMN()-1,FALSE ))=0,"", VLOOKUP($B111,CPI!$H:$X,COLUMN()-1,FALSE ))</f>
        <v>99.850977921403199</v>
      </c>
      <c r="I111" s="3">
        <f>IF(LEN(VLOOKUP($B111,CPI!$H:$X,COLUMN()-1,FALSE ))=0,"", VLOOKUP($B111,CPI!$H:$X,COLUMN()-1,FALSE ))</f>
        <v>98.943274704583203</v>
      </c>
      <c r="J111" s="3">
        <f>IF(LEN(VLOOKUP($B111,CPI!$H:$X,COLUMN()-1,FALSE ))=0,"", VLOOKUP($B111,CPI!$H:$X,COLUMN()-1,FALSE ))</f>
        <v>99.237743230426503</v>
      </c>
      <c r="K111" s="3">
        <f>IF(LEN(VLOOKUP($B111,CPI!$H:$X,COLUMN()-1,FALSE ))=0,"", VLOOKUP($B111,CPI!$H:$X,COLUMN()-1,FALSE ))</f>
        <v>95.190460736764905</v>
      </c>
      <c r="L111" s="3">
        <f>IF(LEN(VLOOKUP($B111,CPI!$H:$X,COLUMN()-1,FALSE ))=0,"", VLOOKUP($B111,CPI!$H:$X,COLUMN()-1,FALSE ))</f>
        <v>106.650279714381</v>
      </c>
      <c r="M111" s="3">
        <f>IF(LEN(VLOOKUP($B111,CPI!$H:$X,COLUMN()-1,FALSE ))=0,"", VLOOKUP($B111,CPI!$H:$X,COLUMN()-1,FALSE ))</f>
        <v>98.426867092178796</v>
      </c>
      <c r="N111" s="3">
        <f>IF(LEN(VLOOKUP($B111,CPI!$H:$X,COLUMN()-1,FALSE ))=0,"", VLOOKUP($B111,CPI!$H:$X,COLUMN()-1,FALSE ))</f>
        <v>98.312423096345597</v>
      </c>
      <c r="O111" s="3">
        <f>IF(LEN(VLOOKUP($B111,CPI!$H:$X,COLUMN()-1,FALSE ))=0,"", VLOOKUP($B111,CPI!$H:$X,COLUMN()-1,FALSE ))</f>
        <v>100.157770223456</v>
      </c>
      <c r="P111" s="3">
        <f>IF(LEN(VLOOKUP($B111,CPI!$H:$X,COLUMN()-1,FALSE ))=0,"", VLOOKUP($B111,CPI!$H:$X,COLUMN()-1,FALSE ))</f>
        <v>99.374655652469102</v>
      </c>
      <c r="Q111" s="3">
        <f>IF(LEN(VLOOKUP($B111,CPI!$H:$X,COLUMN()-1,FALSE ))=0,"", VLOOKUP($B111,CPI!$H:$X,COLUMN()-1,FALSE ))</f>
        <v>100.22541204209</v>
      </c>
      <c r="R111" s="3">
        <f>IF(LEN(VLOOKUP($B111,CPI!$H:$X,COLUMN()-1,FALSE ))=0,"", VLOOKUP($B111,CPI!$H:$X,COLUMN()-1,FALSE ))</f>
        <v>96.249612296861002</v>
      </c>
      <c r="S111" s="6">
        <f t="shared" si="2"/>
        <v>2008</v>
      </c>
      <c r="T111">
        <f t="shared" si="3"/>
        <v>9</v>
      </c>
    </row>
    <row r="112" spans="2:20" x14ac:dyDescent="0.25">
      <c r="B112" s="5">
        <v>39752</v>
      </c>
      <c r="C112" s="3">
        <f>IF(LEN(VLOOKUP($B112,CPI!$H:$X,COLUMN()-1,FALSE ))=0,"", VLOOKUP($B112,CPI!$H:$X,COLUMN()-1,FALSE ))</f>
        <v>98.444741151423898</v>
      </c>
      <c r="D112" s="3">
        <f>IF(LEN(VLOOKUP($B112,CPI!$H:$X,COLUMN()-1,FALSE ))=0,"", VLOOKUP($B112,CPI!$H:$X,COLUMN()-1,FALSE ))</f>
        <v>98.905298586060098</v>
      </c>
      <c r="E112" s="3">
        <f>IF(LEN(VLOOKUP($B112,CPI!$H:$X,COLUMN()-1,FALSE ))=0,"", VLOOKUP($B112,CPI!$H:$X,COLUMN()-1,FALSE ))</f>
        <v>97.305635680883299</v>
      </c>
      <c r="F112" s="3">
        <f>IF(LEN(VLOOKUP($B112,CPI!$H:$X,COLUMN()-1,FALSE ))=0,"", VLOOKUP($B112,CPI!$H:$X,COLUMN()-1,FALSE ))</f>
        <v>98.801799152972606</v>
      </c>
      <c r="G112" s="3">
        <f>IF(LEN(VLOOKUP($B112,CPI!$H:$X,COLUMN()-1,FALSE ))=0,"", VLOOKUP($B112,CPI!$H:$X,COLUMN()-1,FALSE ))</f>
        <v>90.17</v>
      </c>
      <c r="H112" s="3">
        <f>IF(LEN(VLOOKUP($B112,CPI!$H:$X,COLUMN()-1,FALSE ))=0,"", VLOOKUP($B112,CPI!$H:$X,COLUMN()-1,FALSE ))</f>
        <v>99.939986468000896</v>
      </c>
      <c r="I112" s="3">
        <f>IF(LEN(VLOOKUP($B112,CPI!$H:$X,COLUMN()-1,FALSE ))=0,"", VLOOKUP($B112,CPI!$H:$X,COLUMN()-1,FALSE ))</f>
        <v>98.996066975794704</v>
      </c>
      <c r="J112" s="3">
        <f>IF(LEN(VLOOKUP($B112,CPI!$H:$X,COLUMN()-1,FALSE ))=0,"", VLOOKUP($B112,CPI!$H:$X,COLUMN()-1,FALSE ))</f>
        <v>99.135442758803293</v>
      </c>
      <c r="K112" s="3">
        <f>IF(LEN(VLOOKUP($B112,CPI!$H:$X,COLUMN()-1,FALSE ))=0,"", VLOOKUP($B112,CPI!$H:$X,COLUMN()-1,FALSE ))</f>
        <v>95.0867457095909</v>
      </c>
      <c r="L112" s="3">
        <f>IF(LEN(VLOOKUP($B112,CPI!$H:$X,COLUMN()-1,FALSE ))=0,"", VLOOKUP($B112,CPI!$H:$X,COLUMN()-1,FALSE ))</f>
        <v>106.60766400637</v>
      </c>
      <c r="M112" s="3">
        <f>IF(LEN(VLOOKUP($B112,CPI!$H:$X,COLUMN()-1,FALSE ))=0,"", VLOOKUP($B112,CPI!$H:$X,COLUMN()-1,FALSE ))</f>
        <v>98.483511587520695</v>
      </c>
      <c r="N112" s="3">
        <f>IF(LEN(VLOOKUP($B112,CPI!$H:$X,COLUMN()-1,FALSE ))=0,"", VLOOKUP($B112,CPI!$H:$X,COLUMN()-1,FALSE ))</f>
        <v>98.280204643613004</v>
      </c>
      <c r="O112" s="3">
        <f>IF(LEN(VLOOKUP($B112,CPI!$H:$X,COLUMN()-1,FALSE ))=0,"", VLOOKUP($B112,CPI!$H:$X,COLUMN()-1,FALSE ))</f>
        <v>99.970765517541395</v>
      </c>
      <c r="P112" s="3">
        <f>IF(LEN(VLOOKUP($B112,CPI!$H:$X,COLUMN()-1,FALSE ))=0,"", VLOOKUP($B112,CPI!$H:$X,COLUMN()-1,FALSE ))</f>
        <v>99.181513350485005</v>
      </c>
      <c r="Q112" s="3">
        <f>IF(LEN(VLOOKUP($B112,CPI!$H:$X,COLUMN()-1,FALSE ))=0,"", VLOOKUP($B112,CPI!$H:$X,COLUMN()-1,FALSE ))</f>
        <v>100.282201115815</v>
      </c>
      <c r="R112" s="3">
        <f>IF(LEN(VLOOKUP($B112,CPI!$H:$X,COLUMN()-1,FALSE ))=0,"", VLOOKUP($B112,CPI!$H:$X,COLUMN()-1,FALSE ))</f>
        <v>96.112340260817504</v>
      </c>
      <c r="S112" s="6">
        <f t="shared" si="2"/>
        <v>2008</v>
      </c>
      <c r="T112">
        <f t="shared" si="3"/>
        <v>10</v>
      </c>
    </row>
    <row r="113" spans="2:20" x14ac:dyDescent="0.25">
      <c r="B113" s="5">
        <v>39782</v>
      </c>
      <c r="C113" s="3">
        <f>IF(LEN(VLOOKUP($B113,CPI!$H:$X,COLUMN()-1,FALSE ))=0,"", VLOOKUP($B113,CPI!$H:$X,COLUMN()-1,FALSE ))</f>
        <v>98.306692032274597</v>
      </c>
      <c r="D113" s="3">
        <f>IF(LEN(VLOOKUP($B113,CPI!$H:$X,COLUMN()-1,FALSE ))=0,"", VLOOKUP($B113,CPI!$H:$X,COLUMN()-1,FALSE ))</f>
        <v>98.320478493649603</v>
      </c>
      <c r="E113" s="3">
        <f>IF(LEN(VLOOKUP($B113,CPI!$H:$X,COLUMN()-1,FALSE ))=0,"", VLOOKUP($B113,CPI!$H:$X,COLUMN()-1,FALSE ))</f>
        <v>97.127447600121002</v>
      </c>
      <c r="F113" s="3">
        <f>IF(LEN(VLOOKUP($B113,CPI!$H:$X,COLUMN()-1,FALSE ))=0,"", VLOOKUP($B113,CPI!$H:$X,COLUMN()-1,FALSE ))</f>
        <v>98.436744117268404</v>
      </c>
      <c r="G113" s="3">
        <f>IF(LEN(VLOOKUP($B113,CPI!$H:$X,COLUMN()-1,FALSE ))=0,"", VLOOKUP($B113,CPI!$H:$X,COLUMN()-1,FALSE ))</f>
        <v>87.71</v>
      </c>
      <c r="H113" s="3">
        <f>IF(LEN(VLOOKUP($B113,CPI!$H:$X,COLUMN()-1,FALSE ))=0,"", VLOOKUP($B113,CPI!$H:$X,COLUMN()-1,FALSE ))</f>
        <v>99.593750177394497</v>
      </c>
      <c r="I113" s="3">
        <f>IF(LEN(VLOOKUP($B113,CPI!$H:$X,COLUMN()-1,FALSE ))=0,"", VLOOKUP($B113,CPI!$H:$X,COLUMN()-1,FALSE ))</f>
        <v>98.552611897618206</v>
      </c>
      <c r="J113" s="3">
        <f>IF(LEN(VLOOKUP($B113,CPI!$H:$X,COLUMN()-1,FALSE ))=0,"", VLOOKUP($B113,CPI!$H:$X,COLUMN()-1,FALSE ))</f>
        <v>98.769128329850204</v>
      </c>
      <c r="K113" s="3">
        <f>IF(LEN(VLOOKUP($B113,CPI!$H:$X,COLUMN()-1,FALSE ))=0,"", VLOOKUP($B113,CPI!$H:$X,COLUMN()-1,FALSE ))</f>
        <v>94.891218712570193</v>
      </c>
      <c r="L113" s="3">
        <f>IF(LEN(VLOOKUP($B113,CPI!$H:$X,COLUMN()-1,FALSE ))=0,"", VLOOKUP($B113,CPI!$H:$X,COLUMN()-1,FALSE ))</f>
        <v>105.81972684546101</v>
      </c>
      <c r="M113" s="3">
        <f>IF(LEN(VLOOKUP($B113,CPI!$H:$X,COLUMN()-1,FALSE ))=0,"", VLOOKUP($B113,CPI!$H:$X,COLUMN()-1,FALSE ))</f>
        <v>98.386867041036595</v>
      </c>
      <c r="N113" s="3">
        <f>IF(LEN(VLOOKUP($B113,CPI!$H:$X,COLUMN()-1,FALSE ))=0,"", VLOOKUP($B113,CPI!$H:$X,COLUMN()-1,FALSE ))</f>
        <v>98.182142303386001</v>
      </c>
      <c r="O113" s="3">
        <f>IF(LEN(VLOOKUP($B113,CPI!$H:$X,COLUMN()-1,FALSE ))=0,"", VLOOKUP($B113,CPI!$H:$X,COLUMN()-1,FALSE ))</f>
        <v>99.4343634873279</v>
      </c>
      <c r="P113" s="3">
        <f>IF(LEN(VLOOKUP($B113,CPI!$H:$X,COLUMN()-1,FALSE ))=0,"", VLOOKUP($B113,CPI!$H:$X,COLUMN()-1,FALSE ))</f>
        <v>98.629605150602103</v>
      </c>
      <c r="Q113" s="3">
        <f>IF(LEN(VLOOKUP($B113,CPI!$H:$X,COLUMN()-1,FALSE ))=0,"", VLOOKUP($B113,CPI!$H:$X,COLUMN()-1,FALSE ))</f>
        <v>99.564589325024997</v>
      </c>
      <c r="R113" s="3">
        <f>IF(LEN(VLOOKUP($B113,CPI!$H:$X,COLUMN()-1,FALSE ))=0,"", VLOOKUP($B113,CPI!$H:$X,COLUMN()-1,FALSE ))</f>
        <v>96.053855612033701</v>
      </c>
      <c r="S113" s="6">
        <f t="shared" si="2"/>
        <v>2008</v>
      </c>
      <c r="T113">
        <f t="shared" si="3"/>
        <v>11</v>
      </c>
    </row>
    <row r="114" spans="2:20" x14ac:dyDescent="0.25">
      <c r="B114" s="5">
        <v>39813</v>
      </c>
      <c r="C114" s="3">
        <f>IF(LEN(VLOOKUP($B114,CPI!$H:$X,COLUMN()-1,FALSE ))=0,"", VLOOKUP($B114,CPI!$H:$X,COLUMN()-1,FALSE ))</f>
        <v>97.879149048387305</v>
      </c>
      <c r="D114" s="3">
        <f>IF(LEN(VLOOKUP($B114,CPI!$H:$X,COLUMN()-1,FALSE ))=0,"", VLOOKUP($B114,CPI!$H:$X,COLUMN()-1,FALSE ))</f>
        <v>98.149507391936098</v>
      </c>
      <c r="E114" s="3">
        <f>IF(LEN(VLOOKUP($B114,CPI!$H:$X,COLUMN()-1,FALSE ))=0,"", VLOOKUP($B114,CPI!$H:$X,COLUMN()-1,FALSE ))</f>
        <v>97.052479858284002</v>
      </c>
      <c r="F114" s="3">
        <f>IF(LEN(VLOOKUP($B114,CPI!$H:$X,COLUMN()-1,FALSE ))=0,"", VLOOKUP($B114,CPI!$H:$X,COLUMN()-1,FALSE ))</f>
        <v>98.159464351183601</v>
      </c>
      <c r="G114" s="3">
        <f>IF(LEN(VLOOKUP($B114,CPI!$H:$X,COLUMN()-1,FALSE ))=0,"", VLOOKUP($B114,CPI!$H:$X,COLUMN()-1,FALSE ))</f>
        <v>86.26</v>
      </c>
      <c r="H114" s="3">
        <f>IF(LEN(VLOOKUP($B114,CPI!$H:$X,COLUMN()-1,FALSE ))=0,"", VLOOKUP($B114,CPI!$H:$X,COLUMN()-1,FALSE ))</f>
        <v>99.4450594655804</v>
      </c>
      <c r="I114" s="3">
        <f>IF(LEN(VLOOKUP($B114,CPI!$H:$X,COLUMN()-1,FALSE ))=0,"", VLOOKUP($B114,CPI!$H:$X,COLUMN()-1,FALSE ))</f>
        <v>98.204182907622297</v>
      </c>
      <c r="J114" s="3">
        <f>IF(LEN(VLOOKUP($B114,CPI!$H:$X,COLUMN()-1,FALSE ))=0,"", VLOOKUP($B114,CPI!$H:$X,COLUMN()-1,FALSE ))</f>
        <v>98.679995679240406</v>
      </c>
      <c r="K114" s="3">
        <f>IF(LEN(VLOOKUP($B114,CPI!$H:$X,COLUMN()-1,FALSE ))=0,"", VLOOKUP($B114,CPI!$H:$X,COLUMN()-1,FALSE ))</f>
        <v>94.523680563938996</v>
      </c>
      <c r="L114" s="3">
        <f>IF(LEN(VLOOKUP($B114,CPI!$H:$X,COLUMN()-1,FALSE ))=0,"", VLOOKUP($B114,CPI!$H:$X,COLUMN()-1,FALSE ))</f>
        <v>104.777399161407</v>
      </c>
      <c r="M114" s="3">
        <f>IF(LEN(VLOOKUP($B114,CPI!$H:$X,COLUMN()-1,FALSE ))=0,"", VLOOKUP($B114,CPI!$H:$X,COLUMN()-1,FALSE ))</f>
        <v>98.184202068605302</v>
      </c>
      <c r="N114" s="3">
        <f>IF(LEN(VLOOKUP($B114,CPI!$H:$X,COLUMN()-1,FALSE ))=0,"", VLOOKUP($B114,CPI!$H:$X,COLUMN()-1,FALSE ))</f>
        <v>98.065717117114303</v>
      </c>
      <c r="O114" s="3">
        <f>IF(LEN(VLOOKUP($B114,CPI!$H:$X,COLUMN()-1,FALSE ))=0,"", VLOOKUP($B114,CPI!$H:$X,COLUMN()-1,FALSE ))</f>
        <v>99.062065424379796</v>
      </c>
      <c r="P114" s="3">
        <f>IF(LEN(VLOOKUP($B114,CPI!$H:$X,COLUMN()-1,FALSE ))=0,"", VLOOKUP($B114,CPI!$H:$X,COLUMN()-1,FALSE ))</f>
        <v>98.1544401241472</v>
      </c>
      <c r="Q114" s="3">
        <f>IF(LEN(VLOOKUP($B114,CPI!$H:$X,COLUMN()-1,FALSE ))=0,"", VLOOKUP($B114,CPI!$H:$X,COLUMN()-1,FALSE ))</f>
        <v>98.422973724946104</v>
      </c>
      <c r="R114" s="3">
        <f>IF(LEN(VLOOKUP($B114,CPI!$H:$X,COLUMN()-1,FALSE ))=0,"", VLOOKUP($B114,CPI!$H:$X,COLUMN()-1,FALSE ))</f>
        <v>95.475565325326599</v>
      </c>
      <c r="S114" s="6">
        <f t="shared" si="2"/>
        <v>2008</v>
      </c>
      <c r="T114">
        <f t="shared" si="3"/>
        <v>12</v>
      </c>
    </row>
    <row r="115" spans="2:20" x14ac:dyDescent="0.25">
      <c r="B115" s="5">
        <v>39844</v>
      </c>
      <c r="C115" s="3">
        <f>IF(LEN(VLOOKUP($B115,CPI!$H:$X,COLUMN()-1,FALSE ))=0,"", VLOOKUP($B115,CPI!$H:$X,COLUMN()-1,FALSE ))</f>
        <v>97.874490189569997</v>
      </c>
      <c r="D115" s="3">
        <f>IF(LEN(VLOOKUP($B115,CPI!$H:$X,COLUMN()-1,FALSE ))=0,"", VLOOKUP($B115,CPI!$H:$X,COLUMN()-1,FALSE ))</f>
        <v>98.141641129180101</v>
      </c>
      <c r="E115" s="3">
        <f>IF(LEN(VLOOKUP($B115,CPI!$H:$X,COLUMN()-1,FALSE ))=0,"", VLOOKUP($B115,CPI!$H:$X,COLUMN()-1,FALSE ))</f>
        <v>96.935979492997404</v>
      </c>
      <c r="F115" s="3">
        <f>IF(LEN(VLOOKUP($B115,CPI!$H:$X,COLUMN()-1,FALSE ))=0,"", VLOOKUP($B115,CPI!$H:$X,COLUMN()-1,FALSE ))</f>
        <v>98.137020161811705</v>
      </c>
      <c r="G115" s="3">
        <f>IF(LEN(VLOOKUP($B115,CPI!$H:$X,COLUMN()-1,FALSE ))=0,"", VLOOKUP($B115,CPI!$H:$X,COLUMN()-1,FALSE ))</f>
        <v>85.73</v>
      </c>
      <c r="H115" s="3">
        <f>IF(LEN(VLOOKUP($B115,CPI!$H:$X,COLUMN()-1,FALSE ))=0,"", VLOOKUP($B115,CPI!$H:$X,COLUMN()-1,FALSE ))</f>
        <v>99.193963214572193</v>
      </c>
      <c r="I115" s="3">
        <f>IF(LEN(VLOOKUP($B115,CPI!$H:$X,COLUMN()-1,FALSE ))=0,"", VLOOKUP($B115,CPI!$H:$X,COLUMN()-1,FALSE ))</f>
        <v>98.225299816106897</v>
      </c>
      <c r="J115" s="3">
        <f>IF(LEN(VLOOKUP($B115,CPI!$H:$X,COLUMN()-1,FALSE ))=0,"", VLOOKUP($B115,CPI!$H:$X,COLUMN()-1,FALSE ))</f>
        <v>98.647341890781703</v>
      </c>
      <c r="K115" s="3">
        <f>IF(LEN(VLOOKUP($B115,CPI!$H:$X,COLUMN()-1,FALSE ))=0,"", VLOOKUP($B115,CPI!$H:$X,COLUMN()-1,FALSE ))</f>
        <v>94.799991843810005</v>
      </c>
      <c r="L115" s="3">
        <f>IF(LEN(VLOOKUP($B115,CPI!$H:$X,COLUMN()-1,FALSE ))=0,"", VLOOKUP($B115,CPI!$H:$X,COLUMN()-1,FALSE ))</f>
        <v>103.88258230084099</v>
      </c>
      <c r="M115" s="3">
        <f>IF(LEN(VLOOKUP($B115,CPI!$H:$X,COLUMN()-1,FALSE ))=0,"", VLOOKUP($B115,CPI!$H:$X,COLUMN()-1,FALSE ))</f>
        <v>98.035254388550896</v>
      </c>
      <c r="N115" s="3">
        <f>IF(LEN(VLOOKUP($B115,CPI!$H:$X,COLUMN()-1,FALSE ))=0,"", VLOOKUP($B115,CPI!$H:$X,COLUMN()-1,FALSE ))</f>
        <v>98.387625745729693</v>
      </c>
      <c r="O115" s="3">
        <f>IF(LEN(VLOOKUP($B115,CPI!$H:$X,COLUMN()-1,FALSE ))=0,"", VLOOKUP($B115,CPI!$H:$X,COLUMN()-1,FALSE ))</f>
        <v>98.760889919803603</v>
      </c>
      <c r="P115" s="3">
        <f>IF(LEN(VLOOKUP($B115,CPI!$H:$X,COLUMN()-1,FALSE ))=0,"", VLOOKUP($B115,CPI!$H:$X,COLUMN()-1,FALSE ))</f>
        <v>97.965957678349099</v>
      </c>
      <c r="Q115" s="3">
        <f>IF(LEN(VLOOKUP($B115,CPI!$H:$X,COLUMN()-1,FALSE ))=0,"", VLOOKUP($B115,CPI!$H:$X,COLUMN()-1,FALSE ))</f>
        <v>98.841699303785006</v>
      </c>
      <c r="R115" s="3">
        <f>IF(LEN(VLOOKUP($B115,CPI!$H:$X,COLUMN()-1,FALSE ))=0,"", VLOOKUP($B115,CPI!$H:$X,COLUMN()-1,FALSE ))</f>
        <v>95.485275328422304</v>
      </c>
      <c r="S115" s="6">
        <f t="shared" si="2"/>
        <v>2009</v>
      </c>
      <c r="T115">
        <f t="shared" si="3"/>
        <v>1</v>
      </c>
    </row>
    <row r="116" spans="2:20" x14ac:dyDescent="0.25">
      <c r="B116" s="5">
        <v>39872</v>
      </c>
      <c r="C116" s="3">
        <f>IF(LEN(VLOOKUP($B116,CPI!$H:$X,COLUMN()-1,FALSE ))=0,"", VLOOKUP($B116,CPI!$H:$X,COLUMN()-1,FALSE ))</f>
        <v>98.056252047451096</v>
      </c>
      <c r="D116" s="3">
        <f>IF(LEN(VLOOKUP($B116,CPI!$H:$X,COLUMN()-1,FALSE ))=0,"", VLOOKUP($B116,CPI!$H:$X,COLUMN()-1,FALSE ))</f>
        <v>98.154328745793293</v>
      </c>
      <c r="E116" s="3">
        <f>IF(LEN(VLOOKUP($B116,CPI!$H:$X,COLUMN()-1,FALSE ))=0,"", VLOOKUP($B116,CPI!$H:$X,COLUMN()-1,FALSE ))</f>
        <v>97.162032143798001</v>
      </c>
      <c r="F116" s="3">
        <f>IF(LEN(VLOOKUP($B116,CPI!$H:$X,COLUMN()-1,FALSE ))=0,"", VLOOKUP($B116,CPI!$H:$X,COLUMN()-1,FALSE ))</f>
        <v>98.339924895735095</v>
      </c>
      <c r="G116" s="3">
        <f>IF(LEN(VLOOKUP($B116,CPI!$H:$X,COLUMN()-1,FALSE ))=0,"", VLOOKUP($B116,CPI!$H:$X,COLUMN()-1,FALSE ))</f>
        <v>86.44</v>
      </c>
      <c r="H116" s="3">
        <f>IF(LEN(VLOOKUP($B116,CPI!$H:$X,COLUMN()-1,FALSE ))=0,"", VLOOKUP($B116,CPI!$H:$X,COLUMN()-1,FALSE ))</f>
        <v>99.015990666942002</v>
      </c>
      <c r="I116" s="3">
        <f>IF(LEN(VLOOKUP($B116,CPI!$H:$X,COLUMN()-1,FALSE ))=0,"", VLOOKUP($B116,CPI!$H:$X,COLUMN()-1,FALSE ))</f>
        <v>98.3203259042876</v>
      </c>
      <c r="J116" s="3">
        <f>IF(LEN(VLOOKUP($B116,CPI!$H:$X,COLUMN()-1,FALSE ))=0,"", VLOOKUP($B116,CPI!$H:$X,COLUMN()-1,FALSE ))</f>
        <v>98.900432315449606</v>
      </c>
      <c r="K116" s="3">
        <f>IF(LEN(VLOOKUP($B116,CPI!$H:$X,COLUMN()-1,FALSE ))=0,"", VLOOKUP($B116,CPI!$H:$X,COLUMN()-1,FALSE ))</f>
        <v>95.079304627693801</v>
      </c>
      <c r="L116" s="3">
        <f>IF(LEN(VLOOKUP($B116,CPI!$H:$X,COLUMN()-1,FALSE ))=0,"", VLOOKUP($B116,CPI!$H:$X,COLUMN()-1,FALSE ))</f>
        <v>102.91329321698301</v>
      </c>
      <c r="M116" s="3">
        <f>IF(LEN(VLOOKUP($B116,CPI!$H:$X,COLUMN()-1,FALSE ))=0,"", VLOOKUP($B116,CPI!$H:$X,COLUMN()-1,FALSE ))</f>
        <v>98.197337100256803</v>
      </c>
      <c r="N116" s="3">
        <f>IF(LEN(VLOOKUP($B116,CPI!$H:$X,COLUMN()-1,FALSE ))=0,"", VLOOKUP($B116,CPI!$H:$X,COLUMN()-1,FALSE ))</f>
        <v>98.582579123131595</v>
      </c>
      <c r="O116" s="3">
        <f>IF(LEN(VLOOKUP($B116,CPI!$H:$X,COLUMN()-1,FALSE ))=0,"", VLOOKUP($B116,CPI!$H:$X,COLUMN()-1,FALSE ))</f>
        <v>98.856698269509806</v>
      </c>
      <c r="P116" s="3">
        <f>IF(LEN(VLOOKUP($B116,CPI!$H:$X,COLUMN()-1,FALSE ))=0,"", VLOOKUP($B116,CPI!$H:$X,COLUMN()-1,FALSE ))</f>
        <v>98.118694708457596</v>
      </c>
      <c r="Q116" s="3">
        <f>IF(LEN(VLOOKUP($B116,CPI!$H:$X,COLUMN()-1,FALSE ))=0,"", VLOOKUP($B116,CPI!$H:$X,COLUMN()-1,FALSE ))</f>
        <v>98.5904136034939</v>
      </c>
      <c r="R116" s="3">
        <f>IF(LEN(VLOOKUP($B116,CPI!$H:$X,COLUMN()-1,FALSE ))=0,"", VLOOKUP($B116,CPI!$H:$X,COLUMN()-1,FALSE ))</f>
        <v>95.962839783156099</v>
      </c>
      <c r="S116" s="6">
        <f t="shared" si="2"/>
        <v>2009</v>
      </c>
      <c r="T116">
        <f t="shared" si="3"/>
        <v>2</v>
      </c>
    </row>
    <row r="117" spans="2:20" x14ac:dyDescent="0.25">
      <c r="B117" s="5">
        <v>39903</v>
      </c>
      <c r="C117" s="3">
        <f>IF(LEN(VLOOKUP($B117,CPI!$H:$X,COLUMN()-1,FALSE ))=0,"", VLOOKUP($B117,CPI!$H:$X,COLUMN()-1,FALSE ))</f>
        <v>97.744648611539603</v>
      </c>
      <c r="D117" s="3">
        <f>IF(LEN(VLOOKUP($B117,CPI!$H:$X,COLUMN()-1,FALSE ))=0,"", VLOOKUP($B117,CPI!$H:$X,COLUMN()-1,FALSE ))</f>
        <v>97.582441029302203</v>
      </c>
      <c r="E117" s="3">
        <f>IF(LEN(VLOOKUP($B117,CPI!$H:$X,COLUMN()-1,FALSE ))=0,"", VLOOKUP($B117,CPI!$H:$X,COLUMN()-1,FALSE ))</f>
        <v>97.175540917511</v>
      </c>
      <c r="F117" s="3">
        <f>IF(LEN(VLOOKUP($B117,CPI!$H:$X,COLUMN()-1,FALSE ))=0,"", VLOOKUP($B117,CPI!$H:$X,COLUMN()-1,FALSE ))</f>
        <v>97.997832144981103</v>
      </c>
      <c r="G117" s="3">
        <f>IF(LEN(VLOOKUP($B117,CPI!$H:$X,COLUMN()-1,FALSE ))=0,"", VLOOKUP($B117,CPI!$H:$X,COLUMN()-1,FALSE ))</f>
        <v>86.34</v>
      </c>
      <c r="H117" s="3">
        <f>IF(LEN(VLOOKUP($B117,CPI!$H:$X,COLUMN()-1,FALSE ))=0,"", VLOOKUP($B117,CPI!$H:$X,COLUMN()-1,FALSE ))</f>
        <v>98.691650975272694</v>
      </c>
      <c r="I117" s="3">
        <f>IF(LEN(VLOOKUP($B117,CPI!$H:$X,COLUMN()-1,FALSE ))=0,"", VLOOKUP($B117,CPI!$H:$X,COLUMN()-1,FALSE ))</f>
        <v>98.172507544895396</v>
      </c>
      <c r="J117" s="3">
        <f>IF(LEN(VLOOKUP($B117,CPI!$H:$X,COLUMN()-1,FALSE ))=0,"", VLOOKUP($B117,CPI!$H:$X,COLUMN()-1,FALSE ))</f>
        <v>98.522422560347806</v>
      </c>
      <c r="K117" s="3">
        <f>IF(LEN(VLOOKUP($B117,CPI!$H:$X,COLUMN()-1,FALSE ))=0,"", VLOOKUP($B117,CPI!$H:$X,COLUMN()-1,FALSE ))</f>
        <v>94.766033256111797</v>
      </c>
      <c r="L117" s="3">
        <f>IF(LEN(VLOOKUP($B117,CPI!$H:$X,COLUMN()-1,FALSE ))=0,"", VLOOKUP($B117,CPI!$H:$X,COLUMN()-1,FALSE ))</f>
        <v>102.39122082009099</v>
      </c>
      <c r="M117" s="3">
        <f>IF(LEN(VLOOKUP($B117,CPI!$H:$X,COLUMN()-1,FALSE ))=0,"", VLOOKUP($B117,CPI!$H:$X,COLUMN()-1,FALSE ))</f>
        <v>98.191645972300293</v>
      </c>
      <c r="N117" s="3">
        <f>IF(LEN(VLOOKUP($B117,CPI!$H:$X,COLUMN()-1,FALSE ))=0,"", VLOOKUP($B117,CPI!$H:$X,COLUMN()-1,FALSE ))</f>
        <v>98.6513300610101</v>
      </c>
      <c r="O117" s="3">
        <f>IF(LEN(VLOOKUP($B117,CPI!$H:$X,COLUMN()-1,FALSE ))=0,"", VLOOKUP($B117,CPI!$H:$X,COLUMN()-1,FALSE ))</f>
        <v>98.545786806286003</v>
      </c>
      <c r="P117" s="3">
        <f>IF(LEN(VLOOKUP($B117,CPI!$H:$X,COLUMN()-1,FALSE ))=0,"", VLOOKUP($B117,CPI!$H:$X,COLUMN()-1,FALSE ))</f>
        <v>97.814413452520697</v>
      </c>
      <c r="Q117" s="3">
        <f>IF(LEN(VLOOKUP($B117,CPI!$H:$X,COLUMN()-1,FALSE ))=0,"", VLOOKUP($B117,CPI!$H:$X,COLUMN()-1,FALSE ))</f>
        <v>98.468063460250505</v>
      </c>
      <c r="R117" s="3">
        <f>IF(LEN(VLOOKUP($B117,CPI!$H:$X,COLUMN()-1,FALSE ))=0,"", VLOOKUP($B117,CPI!$H:$X,COLUMN()-1,FALSE ))</f>
        <v>96.005389340032806</v>
      </c>
      <c r="S117" s="6">
        <f t="shared" si="2"/>
        <v>2009</v>
      </c>
      <c r="T117">
        <f t="shared" si="3"/>
        <v>3</v>
      </c>
    </row>
    <row r="118" spans="2:20" x14ac:dyDescent="0.25">
      <c r="B118" s="5">
        <v>39933</v>
      </c>
      <c r="C118" s="3">
        <f>IF(LEN(VLOOKUP($B118,CPI!$H:$X,COLUMN()-1,FALSE ))=0,"", VLOOKUP($B118,CPI!$H:$X,COLUMN()-1,FALSE ))</f>
        <v>97.868598774163402</v>
      </c>
      <c r="D118" s="3">
        <f>IF(LEN(VLOOKUP($B118,CPI!$H:$X,COLUMN()-1,FALSE ))=0,"", VLOOKUP($B118,CPI!$H:$X,COLUMN()-1,FALSE ))</f>
        <v>97.694893734601493</v>
      </c>
      <c r="E118" s="3">
        <f>IF(LEN(VLOOKUP($B118,CPI!$H:$X,COLUMN()-1,FALSE ))=0,"", VLOOKUP($B118,CPI!$H:$X,COLUMN()-1,FALSE ))</f>
        <v>97.083918620838602</v>
      </c>
      <c r="F118" s="3">
        <f>IF(LEN(VLOOKUP($B118,CPI!$H:$X,COLUMN()-1,FALSE ))=0,"", VLOOKUP($B118,CPI!$H:$X,COLUMN()-1,FALSE ))</f>
        <v>98.070296084810707</v>
      </c>
      <c r="G118" s="3">
        <f>IF(LEN(VLOOKUP($B118,CPI!$H:$X,COLUMN()-1,FALSE ))=0,"", VLOOKUP($B118,CPI!$H:$X,COLUMN()-1,FALSE ))</f>
        <v>87.3</v>
      </c>
      <c r="H118" s="3">
        <f>IF(LEN(VLOOKUP($B118,CPI!$H:$X,COLUMN()-1,FALSE ))=0,"", VLOOKUP($B118,CPI!$H:$X,COLUMN()-1,FALSE ))</f>
        <v>98.668941254196</v>
      </c>
      <c r="I118" s="3">
        <f>IF(LEN(VLOOKUP($B118,CPI!$H:$X,COLUMN()-1,FALSE ))=0,"", VLOOKUP($B118,CPI!$H:$X,COLUMN()-1,FALSE ))</f>
        <v>98.183065999137696</v>
      </c>
      <c r="J118" s="3">
        <f>IF(LEN(VLOOKUP($B118,CPI!$H:$X,COLUMN()-1,FALSE ))=0,"", VLOOKUP($B118,CPI!$H:$X,COLUMN()-1,FALSE ))</f>
        <v>98.662290405120103</v>
      </c>
      <c r="K118" s="3">
        <f>IF(LEN(VLOOKUP($B118,CPI!$H:$X,COLUMN()-1,FALSE ))=0,"", VLOOKUP($B118,CPI!$H:$X,COLUMN()-1,FALSE ))</f>
        <v>94.673230808679307</v>
      </c>
      <c r="L118" s="3">
        <f>IF(LEN(VLOOKUP($B118,CPI!$H:$X,COLUMN()-1,FALSE ))=0,"", VLOOKUP($B118,CPI!$H:$X,COLUMN()-1,FALSE ))</f>
        <v>101.57807335952801</v>
      </c>
      <c r="M118" s="3">
        <f>IF(LEN(VLOOKUP($B118,CPI!$H:$X,COLUMN()-1,FALSE ))=0,"", VLOOKUP($B118,CPI!$H:$X,COLUMN()-1,FALSE ))</f>
        <v>98.215294678907199</v>
      </c>
      <c r="N118" s="3">
        <f>IF(LEN(VLOOKUP($B118,CPI!$H:$X,COLUMN()-1,FALSE ))=0,"", VLOOKUP($B118,CPI!$H:$X,COLUMN()-1,FALSE ))</f>
        <v>98.634676999111207</v>
      </c>
      <c r="O118" s="3">
        <f>IF(LEN(VLOOKUP($B118,CPI!$H:$X,COLUMN()-1,FALSE ))=0,"", VLOOKUP($B118,CPI!$H:$X,COLUMN()-1,FALSE ))</f>
        <v>98.492505524164201</v>
      </c>
      <c r="P118" s="3">
        <f>IF(LEN(VLOOKUP($B118,CPI!$H:$X,COLUMN()-1,FALSE ))=0,"", VLOOKUP($B118,CPI!$H:$X,COLUMN()-1,FALSE ))</f>
        <v>97.833871298663993</v>
      </c>
      <c r="Q118" s="3">
        <f>IF(LEN(VLOOKUP($B118,CPI!$H:$X,COLUMN()-1,FALSE ))=0,"", VLOOKUP($B118,CPI!$H:$X,COLUMN()-1,FALSE ))</f>
        <v>98.448075602880294</v>
      </c>
      <c r="R118" s="3">
        <f>IF(LEN(VLOOKUP($B118,CPI!$H:$X,COLUMN()-1,FALSE ))=0,"", VLOOKUP($B118,CPI!$H:$X,COLUMN()-1,FALSE ))</f>
        <v>95.926291804045306</v>
      </c>
      <c r="S118" s="6">
        <f t="shared" si="2"/>
        <v>2009</v>
      </c>
      <c r="T118">
        <f t="shared" si="3"/>
        <v>4</v>
      </c>
    </row>
    <row r="119" spans="2:20" x14ac:dyDescent="0.25">
      <c r="B119" s="5">
        <v>39964</v>
      </c>
      <c r="C119" s="3">
        <f>IF(LEN(VLOOKUP($B119,CPI!$H:$X,COLUMN()-1,FALSE ))=0,"", VLOOKUP($B119,CPI!$H:$X,COLUMN()-1,FALSE ))</f>
        <v>98.015079424900605</v>
      </c>
      <c r="D119" s="3">
        <f>IF(LEN(VLOOKUP($B119,CPI!$H:$X,COLUMN()-1,FALSE ))=0,"", VLOOKUP($B119,CPI!$H:$X,COLUMN()-1,FALSE ))</f>
        <v>97.540835069073296</v>
      </c>
      <c r="E119" s="3">
        <f>IF(LEN(VLOOKUP($B119,CPI!$H:$X,COLUMN()-1,FALSE ))=0,"", VLOOKUP($B119,CPI!$H:$X,COLUMN()-1,FALSE ))</f>
        <v>97.394891636653696</v>
      </c>
      <c r="F119" s="3">
        <f>IF(LEN(VLOOKUP($B119,CPI!$H:$X,COLUMN()-1,FALSE ))=0,"", VLOOKUP($B119,CPI!$H:$X,COLUMN()-1,FALSE ))</f>
        <v>98.085586620906</v>
      </c>
      <c r="G119" s="3">
        <f>IF(LEN(VLOOKUP($B119,CPI!$H:$X,COLUMN()-1,FALSE ))=0,"", VLOOKUP($B119,CPI!$H:$X,COLUMN()-1,FALSE ))</f>
        <v>87.94</v>
      </c>
      <c r="H119" s="3">
        <f>IF(LEN(VLOOKUP($B119,CPI!$H:$X,COLUMN()-1,FALSE ))=0,"", VLOOKUP($B119,CPI!$H:$X,COLUMN()-1,FALSE ))</f>
        <v>98.649366455745195</v>
      </c>
      <c r="I119" s="3">
        <f>IF(LEN(VLOOKUP($B119,CPI!$H:$X,COLUMN()-1,FALSE ))=0,"", VLOOKUP($B119,CPI!$H:$X,COLUMN()-1,FALSE ))</f>
        <v>98.204182907622297</v>
      </c>
      <c r="J119" s="3">
        <f>IF(LEN(VLOOKUP($B119,CPI!$H:$X,COLUMN()-1,FALSE ))=0,"", VLOOKUP($B119,CPI!$H:$X,COLUMN()-1,FALSE ))</f>
        <v>98.625475180148101</v>
      </c>
      <c r="K119" s="3">
        <f>IF(LEN(VLOOKUP($B119,CPI!$H:$X,COLUMN()-1,FALSE ))=0,"", VLOOKUP($B119,CPI!$H:$X,COLUMN()-1,FALSE ))</f>
        <v>94.745514506608501</v>
      </c>
      <c r="L119" s="3">
        <f>IF(LEN(VLOOKUP($B119,CPI!$H:$X,COLUMN()-1,FALSE ))=0,"", VLOOKUP($B119,CPI!$H:$X,COLUMN()-1,FALSE ))</f>
        <v>100.91764107419201</v>
      </c>
      <c r="M119" s="3">
        <f>IF(LEN(VLOOKUP($B119,CPI!$H:$X,COLUMN()-1,FALSE ))=0,"", VLOOKUP($B119,CPI!$H:$X,COLUMN()-1,FALSE ))</f>
        <v>98.365295841211093</v>
      </c>
      <c r="N119" s="3">
        <f>IF(LEN(VLOOKUP($B119,CPI!$H:$X,COLUMN()-1,FALSE ))=0,"", VLOOKUP($B119,CPI!$H:$X,COLUMN()-1,FALSE ))</f>
        <v>98.798918316931307</v>
      </c>
      <c r="O119" s="3">
        <f>IF(LEN(VLOOKUP($B119,CPI!$H:$X,COLUMN()-1,FALSE ))=0,"", VLOOKUP($B119,CPI!$H:$X,COLUMN()-1,FALSE ))</f>
        <v>98.366945392324695</v>
      </c>
      <c r="P119" s="3">
        <f>IF(LEN(VLOOKUP($B119,CPI!$H:$X,COLUMN()-1,FALSE ))=0,"", VLOOKUP($B119,CPI!$H:$X,COLUMN()-1,FALSE ))</f>
        <v>97.775685471721502</v>
      </c>
      <c r="Q119" s="3">
        <f>IF(LEN(VLOOKUP($B119,CPI!$H:$X,COLUMN()-1,FALSE ))=0,"", VLOOKUP($B119,CPI!$H:$X,COLUMN()-1,FALSE ))</f>
        <v>98.510516576623104</v>
      </c>
      <c r="R119" s="3">
        <f>IF(LEN(VLOOKUP($B119,CPI!$H:$X,COLUMN()-1,FALSE ))=0,"", VLOOKUP($B119,CPI!$H:$X,COLUMN()-1,FALSE ))</f>
        <v>96.347855616439602</v>
      </c>
      <c r="S119" s="6">
        <f t="shared" si="2"/>
        <v>2009</v>
      </c>
      <c r="T119">
        <f t="shared" si="3"/>
        <v>5</v>
      </c>
    </row>
    <row r="120" spans="2:20" x14ac:dyDescent="0.25">
      <c r="B120" s="5">
        <v>39994</v>
      </c>
      <c r="C120" s="3">
        <f>IF(LEN(VLOOKUP($B120,CPI!$H:$X,COLUMN()-1,FALSE ))=0,"", VLOOKUP($B120,CPI!$H:$X,COLUMN()-1,FALSE ))</f>
        <v>98.035947721794997</v>
      </c>
      <c r="D120" s="3">
        <f>IF(LEN(VLOOKUP($B120,CPI!$H:$X,COLUMN()-1,FALSE ))=0,"", VLOOKUP($B120,CPI!$H:$X,COLUMN()-1,FALSE ))</f>
        <v>97.432381122756794</v>
      </c>
      <c r="E120" s="3">
        <f>IF(LEN(VLOOKUP($B120,CPI!$H:$X,COLUMN()-1,FALSE ))=0,"", VLOOKUP($B120,CPI!$H:$X,COLUMN()-1,FALSE ))</f>
        <v>97.790256457039206</v>
      </c>
      <c r="F120" s="3">
        <f>IF(LEN(VLOOKUP($B120,CPI!$H:$X,COLUMN()-1,FALSE ))=0,"", VLOOKUP($B120,CPI!$H:$X,COLUMN()-1,FALSE ))</f>
        <v>98.326004912753206</v>
      </c>
      <c r="G120" s="3">
        <f>IF(LEN(VLOOKUP($B120,CPI!$H:$X,COLUMN()-1,FALSE ))=0,"", VLOOKUP($B120,CPI!$H:$X,COLUMN()-1,FALSE ))</f>
        <v>89.28</v>
      </c>
      <c r="H120" s="3">
        <f>IF(LEN(VLOOKUP($B120,CPI!$H:$X,COLUMN()-1,FALSE ))=0,"", VLOOKUP($B120,CPI!$H:$X,COLUMN()-1,FALSE ))</f>
        <v>98.823701159997498</v>
      </c>
      <c r="I120" s="3">
        <f>IF(LEN(VLOOKUP($B120,CPI!$H:$X,COLUMN()-1,FALSE ))=0,"", VLOOKUP($B120,CPI!$H:$X,COLUMN()-1,FALSE ))</f>
        <v>98.3414428127722</v>
      </c>
      <c r="J120" s="3">
        <f>IF(LEN(VLOOKUP($B120,CPI!$H:$X,COLUMN()-1,FALSE ))=0,"", VLOOKUP($B120,CPI!$H:$X,COLUMN()-1,FALSE ))</f>
        <v>98.946960834971406</v>
      </c>
      <c r="K120" s="3">
        <f>IF(LEN(VLOOKUP($B120,CPI!$H:$X,COLUMN()-1,FALSE ))=0,"", VLOOKUP($B120,CPI!$H:$X,COLUMN()-1,FALSE ))</f>
        <v>95.078002068444107</v>
      </c>
      <c r="L120" s="3">
        <f>IF(LEN(VLOOKUP($B120,CPI!$H:$X,COLUMN()-1,FALSE ))=0,"", VLOOKUP($B120,CPI!$H:$X,COLUMN()-1,FALSE ))</f>
        <v>100.623888509751</v>
      </c>
      <c r="M120" s="3">
        <f>IF(LEN(VLOOKUP($B120,CPI!$H:$X,COLUMN()-1,FALSE ))=0,"", VLOOKUP($B120,CPI!$H:$X,COLUMN()-1,FALSE ))</f>
        <v>98.453341749382901</v>
      </c>
      <c r="N120" s="3">
        <f>IF(LEN(VLOOKUP($B120,CPI!$H:$X,COLUMN()-1,FALSE ))=0,"", VLOOKUP($B120,CPI!$H:$X,COLUMN()-1,FALSE ))</f>
        <v>98.978700388251397</v>
      </c>
      <c r="O120" s="3">
        <f>IF(LEN(VLOOKUP($B120,CPI!$H:$X,COLUMN()-1,FALSE ))=0,"", VLOOKUP($B120,CPI!$H:$X,COLUMN()-1,FALSE ))</f>
        <v>98.501689573838107</v>
      </c>
      <c r="P120" s="3">
        <f>IF(LEN(VLOOKUP($B120,CPI!$H:$X,COLUMN()-1,FALSE ))=0,"", VLOOKUP($B120,CPI!$H:$X,COLUMN()-1,FALSE ))</f>
        <v>98.155634335418597</v>
      </c>
      <c r="Q120" s="3">
        <f>IF(LEN(VLOOKUP($B120,CPI!$H:$X,COLUMN()-1,FALSE ))=0,"", VLOOKUP($B120,CPI!$H:$X,COLUMN()-1,FALSE ))</f>
        <v>98.769817978798301</v>
      </c>
      <c r="R120" s="3">
        <f>IF(LEN(VLOOKUP($B120,CPI!$H:$X,COLUMN()-1,FALSE ))=0,"", VLOOKUP($B120,CPI!$H:$X,COLUMN()-1,FALSE ))</f>
        <v>96.637466002024496</v>
      </c>
      <c r="S120" s="6">
        <f t="shared" si="2"/>
        <v>2009</v>
      </c>
      <c r="T120">
        <f t="shared" si="3"/>
        <v>6</v>
      </c>
    </row>
    <row r="121" spans="2:20" x14ac:dyDescent="0.25">
      <c r="B121" s="5">
        <v>40025</v>
      </c>
      <c r="C121" s="3">
        <f>IF(LEN(VLOOKUP($B121,CPI!$H:$X,COLUMN()-1,FALSE ))=0,"", VLOOKUP($B121,CPI!$H:$X,COLUMN()-1,FALSE ))</f>
        <v>98.199698223650401</v>
      </c>
      <c r="D121" s="3">
        <f>IF(LEN(VLOOKUP($B121,CPI!$H:$X,COLUMN()-1,FALSE ))=0,"", VLOOKUP($B121,CPI!$H:$X,COLUMN()-1,FALSE ))</f>
        <v>97.370975178917803</v>
      </c>
      <c r="E121" s="3">
        <f>IF(LEN(VLOOKUP($B121,CPI!$H:$X,COLUMN()-1,FALSE ))=0,"", VLOOKUP($B121,CPI!$H:$X,COLUMN()-1,FALSE ))</f>
        <v>97.811775024909394</v>
      </c>
      <c r="F121" s="3">
        <f>IF(LEN(VLOOKUP($B121,CPI!$H:$X,COLUMN()-1,FALSE ))=0,"", VLOOKUP($B121,CPI!$H:$X,COLUMN()-1,FALSE ))</f>
        <v>98.246603474754195</v>
      </c>
      <c r="G121" s="3">
        <f>IF(LEN(VLOOKUP($B121,CPI!$H:$X,COLUMN()-1,FALSE ))=0,"", VLOOKUP($B121,CPI!$H:$X,COLUMN()-1,FALSE ))</f>
        <v>89.52</v>
      </c>
      <c r="H121" s="3">
        <f>IF(LEN(VLOOKUP($B121,CPI!$H:$X,COLUMN()-1,FALSE ))=0,"", VLOOKUP($B121,CPI!$H:$X,COLUMN()-1,FALSE ))</f>
        <v>98.701835149645802</v>
      </c>
      <c r="I121" s="3">
        <f>IF(LEN(VLOOKUP($B121,CPI!$H:$X,COLUMN()-1,FALSE ))=0,"", VLOOKUP($B121,CPI!$H:$X,COLUMN()-1,FALSE ))</f>
        <v>98.352001267014501</v>
      </c>
      <c r="J121" s="3">
        <f>IF(LEN(VLOOKUP($B121,CPI!$H:$X,COLUMN()-1,FALSE ))=0,"", VLOOKUP($B121,CPI!$H:$X,COLUMN()-1,FALSE ))</f>
        <v>98.781688207200006</v>
      </c>
      <c r="K121" s="3">
        <f>IF(LEN(VLOOKUP($B121,CPI!$H:$X,COLUMN()-1,FALSE ))=0,"", VLOOKUP($B121,CPI!$H:$X,COLUMN()-1,FALSE ))</f>
        <v>95.410719102854102</v>
      </c>
      <c r="L121" s="3">
        <f>IF(LEN(VLOOKUP($B121,CPI!$H:$X,COLUMN()-1,FALSE ))=0,"", VLOOKUP($B121,CPI!$H:$X,COLUMN()-1,FALSE ))</f>
        <v>100.104911234068</v>
      </c>
      <c r="M121" s="3">
        <f>IF(LEN(VLOOKUP($B121,CPI!$H:$X,COLUMN()-1,FALSE ))=0,"", VLOOKUP($B121,CPI!$H:$X,COLUMN()-1,FALSE ))</f>
        <v>98.377263552392407</v>
      </c>
      <c r="N121" s="3">
        <f>IF(LEN(VLOOKUP($B121,CPI!$H:$X,COLUMN()-1,FALSE ))=0,"", VLOOKUP($B121,CPI!$H:$X,COLUMN()-1,FALSE ))</f>
        <v>98.307427251217803</v>
      </c>
      <c r="O121" s="3">
        <f>IF(LEN(VLOOKUP($B121,CPI!$H:$X,COLUMN()-1,FALSE ))=0,"", VLOOKUP($B121,CPI!$H:$X,COLUMN()-1,FALSE ))</f>
        <v>98.395076473270507</v>
      </c>
      <c r="P121" s="3">
        <f>IF(LEN(VLOOKUP($B121,CPI!$H:$X,COLUMN()-1,FALSE ))=0,"", VLOOKUP($B121,CPI!$H:$X,COLUMN()-1,FALSE ))</f>
        <v>98.100931148785605</v>
      </c>
      <c r="Q121" s="3">
        <f>IF(LEN(VLOOKUP($B121,CPI!$H:$X,COLUMN()-1,FALSE ))=0,"", VLOOKUP($B121,CPI!$H:$X,COLUMN()-1,FALSE ))</f>
        <v>98.683449531604097</v>
      </c>
      <c r="R121" s="3">
        <f>IF(LEN(VLOOKUP($B121,CPI!$H:$X,COLUMN()-1,FALSE ))=0,"", VLOOKUP($B121,CPI!$H:$X,COLUMN()-1,FALSE ))</f>
        <v>97.0303933428373</v>
      </c>
      <c r="S121" s="6">
        <f t="shared" si="2"/>
        <v>2009</v>
      </c>
      <c r="T121">
        <f t="shared" si="3"/>
        <v>7</v>
      </c>
    </row>
    <row r="122" spans="2:20" x14ac:dyDescent="0.25">
      <c r="B122" s="5">
        <v>40056</v>
      </c>
      <c r="C122" s="3">
        <f>IF(LEN(VLOOKUP($B122,CPI!$H:$X,COLUMN()-1,FALSE ))=0,"", VLOOKUP($B122,CPI!$H:$X,COLUMN()-1,FALSE ))</f>
        <v>98.689540993722503</v>
      </c>
      <c r="D122" s="3">
        <f>IF(LEN(VLOOKUP($B122,CPI!$H:$X,COLUMN()-1,FALSE ))=0,"", VLOOKUP($B122,CPI!$H:$X,COLUMN()-1,FALSE ))</f>
        <v>97.973287591935204</v>
      </c>
      <c r="E122" s="3">
        <f>IF(LEN(VLOOKUP($B122,CPI!$H:$X,COLUMN()-1,FALSE ))=0,"", VLOOKUP($B122,CPI!$H:$X,COLUMN()-1,FALSE ))</f>
        <v>98.1201606726991</v>
      </c>
      <c r="F122" s="3">
        <f>IF(LEN(VLOOKUP($B122,CPI!$H:$X,COLUMN()-1,FALSE ))=0,"", VLOOKUP($B122,CPI!$H:$X,COLUMN()-1,FALSE ))</f>
        <v>98.625508192727594</v>
      </c>
      <c r="G122" s="3">
        <f>IF(LEN(VLOOKUP($B122,CPI!$H:$X,COLUMN()-1,FALSE ))=0,"", VLOOKUP($B122,CPI!$H:$X,COLUMN()-1,FALSE ))</f>
        <v>90.51</v>
      </c>
      <c r="H122" s="3">
        <f>IF(LEN(VLOOKUP($B122,CPI!$H:$X,COLUMN()-1,FALSE ))=0,"", VLOOKUP($B122,CPI!$H:$X,COLUMN()-1,FALSE ))</f>
        <v>98.856968422251697</v>
      </c>
      <c r="I122" s="3">
        <f>IF(LEN(VLOOKUP($B122,CPI!$H:$X,COLUMN()-1,FALSE ))=0,"", VLOOKUP($B122,CPI!$H:$X,COLUMN()-1,FALSE ))</f>
        <v>98.647637985798895</v>
      </c>
      <c r="J122" s="3">
        <f>IF(LEN(VLOOKUP($B122,CPI!$H:$X,COLUMN()-1,FALSE ))=0,"", VLOOKUP($B122,CPI!$H:$X,COLUMN()-1,FALSE ))</f>
        <v>99.120162920305404</v>
      </c>
      <c r="K122" s="3">
        <f>IF(LEN(VLOOKUP($B122,CPI!$H:$X,COLUMN()-1,FALSE ))=0,"", VLOOKUP($B122,CPI!$H:$X,COLUMN()-1,FALSE ))</f>
        <v>95.809665523770704</v>
      </c>
      <c r="L122" s="3">
        <f>IF(LEN(VLOOKUP($B122,CPI!$H:$X,COLUMN()-1,FALSE ))=0,"", VLOOKUP($B122,CPI!$H:$X,COLUMN()-1,FALSE ))</f>
        <v>100.074002156535</v>
      </c>
      <c r="M122" s="3">
        <f>IF(LEN(VLOOKUP($B122,CPI!$H:$X,COLUMN()-1,FALSE ))=0,"", VLOOKUP($B122,CPI!$H:$X,COLUMN()-1,FALSE ))</f>
        <v>98.669642632438695</v>
      </c>
      <c r="N122" s="3">
        <f>IF(LEN(VLOOKUP($B122,CPI!$H:$X,COLUMN()-1,FALSE ))=0,"", VLOOKUP($B122,CPI!$H:$X,COLUMN()-1,FALSE ))</f>
        <v>98.542895296140898</v>
      </c>
      <c r="O122" s="3">
        <f>IF(LEN(VLOOKUP($B122,CPI!$H:$X,COLUMN()-1,FALSE ))=0,"", VLOOKUP($B122,CPI!$H:$X,COLUMN()-1,FALSE ))</f>
        <v>98.652083389657193</v>
      </c>
      <c r="P122" s="3">
        <f>IF(LEN(VLOOKUP($B122,CPI!$H:$X,COLUMN()-1,FALSE ))=0,"", VLOOKUP($B122,CPI!$H:$X,COLUMN()-1,FALSE ))</f>
        <v>98.499576591964598</v>
      </c>
      <c r="Q122" s="3">
        <f>IF(LEN(VLOOKUP($B122,CPI!$H:$X,COLUMN()-1,FALSE ))=0,"", VLOOKUP($B122,CPI!$H:$X,COLUMN()-1,FALSE ))</f>
        <v>99.002389405719597</v>
      </c>
      <c r="R122" s="3">
        <f>IF(LEN(VLOOKUP($B122,CPI!$H:$X,COLUMN()-1,FALSE ))=0,"", VLOOKUP($B122,CPI!$H:$X,COLUMN()-1,FALSE ))</f>
        <v>97.234500349318395</v>
      </c>
      <c r="S122" s="6">
        <f t="shared" si="2"/>
        <v>2009</v>
      </c>
      <c r="T122">
        <f t="shared" si="3"/>
        <v>8</v>
      </c>
    </row>
    <row r="123" spans="2:20" x14ac:dyDescent="0.25">
      <c r="B123" s="5">
        <v>40086</v>
      </c>
      <c r="C123" s="3">
        <f>IF(LEN(VLOOKUP($B123,CPI!$H:$X,COLUMN()-1,FALSE ))=0,"", VLOOKUP($B123,CPI!$H:$X,COLUMN()-1,FALSE ))</f>
        <v>98.653969725581604</v>
      </c>
      <c r="D123" s="3">
        <f>IF(LEN(VLOOKUP($B123,CPI!$H:$X,COLUMN()-1,FALSE ))=0,"", VLOOKUP($B123,CPI!$H:$X,COLUMN()-1,FALSE ))</f>
        <v>97.818580432730499</v>
      </c>
      <c r="E123" s="3">
        <f>IF(LEN(VLOOKUP($B123,CPI!$H:$X,COLUMN()-1,FALSE ))=0,"", VLOOKUP($B123,CPI!$H:$X,COLUMN()-1,FALSE ))</f>
        <v>98.146032566821205</v>
      </c>
      <c r="F123" s="3">
        <f>IF(LEN(VLOOKUP($B123,CPI!$H:$X,COLUMN()-1,FALSE ))=0,"", VLOOKUP($B123,CPI!$H:$X,COLUMN()-1,FALSE ))</f>
        <v>98.504833398032105</v>
      </c>
      <c r="G123" s="3">
        <f>IF(LEN(VLOOKUP($B123,CPI!$H:$X,COLUMN()-1,FALSE ))=0,"", VLOOKUP($B123,CPI!$H:$X,COLUMN()-1,FALSE ))</f>
        <v>89.44</v>
      </c>
      <c r="H123" s="3">
        <f>IF(LEN(VLOOKUP($B123,CPI!$H:$X,COLUMN()-1,FALSE ))=0,"", VLOOKUP($B123,CPI!$H:$X,COLUMN()-1,FALSE ))</f>
        <v>98.836680706859994</v>
      </c>
      <c r="I123" s="3">
        <f>IF(LEN(VLOOKUP($B123,CPI!$H:$X,COLUMN()-1,FALSE ))=0,"", VLOOKUP($B123,CPI!$H:$X,COLUMN()-1,FALSE ))</f>
        <v>98.626521077314294</v>
      </c>
      <c r="J123" s="3">
        <f>IF(LEN(VLOOKUP($B123,CPI!$H:$X,COLUMN()-1,FALSE ))=0,"", VLOOKUP($B123,CPI!$H:$X,COLUMN()-1,FALSE ))</f>
        <v>98.983149856450297</v>
      </c>
      <c r="K123" s="3">
        <f>IF(LEN(VLOOKUP($B123,CPI!$H:$X,COLUMN()-1,FALSE ))=0,"", VLOOKUP($B123,CPI!$H:$X,COLUMN()-1,FALSE ))</f>
        <v>95.750812869577402</v>
      </c>
      <c r="L123" s="3">
        <f>IF(LEN(VLOOKUP($B123,CPI!$H:$X,COLUMN()-1,FALSE ))=0,"", VLOOKUP($B123,CPI!$H:$X,COLUMN()-1,FALSE ))</f>
        <v>99.753952084646201</v>
      </c>
      <c r="M123" s="3">
        <f>IF(LEN(VLOOKUP($B123,CPI!$H:$X,COLUMN()-1,FALSE ))=0,"", VLOOKUP($B123,CPI!$H:$X,COLUMN()-1,FALSE ))</f>
        <v>98.705828728442199</v>
      </c>
      <c r="N123" s="3">
        <f>IF(LEN(VLOOKUP($B123,CPI!$H:$X,COLUMN()-1,FALSE ))=0,"", VLOOKUP($B123,CPI!$H:$X,COLUMN()-1,FALSE ))</f>
        <v>98.721630226533506</v>
      </c>
      <c r="O123" s="3">
        <f>IF(LEN(VLOOKUP($B123,CPI!$H:$X,COLUMN()-1,FALSE ))=0,"", VLOOKUP($B123,CPI!$H:$X,COLUMN()-1,FALSE ))</f>
        <v>98.582694410713302</v>
      </c>
      <c r="P123" s="3">
        <f>IF(LEN(VLOOKUP($B123,CPI!$H:$X,COLUMN()-1,FALSE ))=0,"", VLOOKUP($B123,CPI!$H:$X,COLUMN()-1,FALSE ))</f>
        <v>98.373474512810006</v>
      </c>
      <c r="Q123" s="3">
        <f>IF(LEN(VLOOKUP($B123,CPI!$H:$X,COLUMN()-1,FALSE ))=0,"", VLOOKUP($B123,CPI!$H:$X,COLUMN()-1,FALSE ))</f>
        <v>98.692939899042301</v>
      </c>
      <c r="R123" s="3">
        <f>IF(LEN(VLOOKUP($B123,CPI!$H:$X,COLUMN()-1,FALSE ))=0,"", VLOOKUP($B123,CPI!$H:$X,COLUMN()-1,FALSE ))</f>
        <v>97.280699545744895</v>
      </c>
      <c r="S123" s="6">
        <f t="shared" si="2"/>
        <v>2009</v>
      </c>
      <c r="T123">
        <f t="shared" si="3"/>
        <v>9</v>
      </c>
    </row>
    <row r="124" spans="2:20" x14ac:dyDescent="0.25">
      <c r="B124" s="5">
        <v>40117</v>
      </c>
      <c r="C124" s="3">
        <f>IF(LEN(VLOOKUP($B124,CPI!$H:$X,COLUMN()-1,FALSE ))=0,"", VLOOKUP($B124,CPI!$H:$X,COLUMN()-1,FALSE ))</f>
        <v>98.678278119615797</v>
      </c>
      <c r="D124" s="3">
        <f>IF(LEN(VLOOKUP($B124,CPI!$H:$X,COLUMN()-1,FALSE ))=0,"", VLOOKUP($B124,CPI!$H:$X,COLUMN()-1,FALSE ))</f>
        <v>97.944020488834695</v>
      </c>
      <c r="E124" s="3">
        <f>IF(LEN(VLOOKUP($B124,CPI!$H:$X,COLUMN()-1,FALSE ))=0,"", VLOOKUP($B124,CPI!$H:$X,COLUMN()-1,FALSE ))</f>
        <v>98.301181349440498</v>
      </c>
      <c r="F124" s="3">
        <f>IF(LEN(VLOOKUP($B124,CPI!$H:$X,COLUMN()-1,FALSE ))=0,"", VLOOKUP($B124,CPI!$H:$X,COLUMN()-1,FALSE ))</f>
        <v>98.634485272088099</v>
      </c>
      <c r="G124" s="3">
        <f>IF(LEN(VLOOKUP($B124,CPI!$H:$X,COLUMN()-1,FALSE ))=0,"", VLOOKUP($B124,CPI!$H:$X,COLUMN()-1,FALSE ))</f>
        <v>89.36</v>
      </c>
      <c r="H124" s="3">
        <f>IF(LEN(VLOOKUP($B124,CPI!$H:$X,COLUMN()-1,FALSE ))=0,"", VLOOKUP($B124,CPI!$H:$X,COLUMN()-1,FALSE ))</f>
        <v>98.422105777657805</v>
      </c>
      <c r="I124" s="3">
        <f>IF(LEN(VLOOKUP($B124,CPI!$H:$X,COLUMN()-1,FALSE ))=0,"", VLOOKUP($B124,CPI!$H:$X,COLUMN()-1,FALSE ))</f>
        <v>98.806014799433399</v>
      </c>
      <c r="J124" s="3">
        <f>IF(LEN(VLOOKUP($B124,CPI!$H:$X,COLUMN()-1,FALSE ))=0,"", VLOOKUP($B124,CPI!$H:$X,COLUMN()-1,FALSE ))</f>
        <v>99.102689061159495</v>
      </c>
      <c r="K124" s="3">
        <f>IF(LEN(VLOOKUP($B124,CPI!$H:$X,COLUMN()-1,FALSE ))=0,"", VLOOKUP($B124,CPI!$H:$X,COLUMN()-1,FALSE ))</f>
        <v>96.2002383706552</v>
      </c>
      <c r="L124" s="3">
        <f>IF(LEN(VLOOKUP($B124,CPI!$H:$X,COLUMN()-1,FALSE ))=0,"", VLOOKUP($B124,CPI!$H:$X,COLUMN()-1,FALSE ))</f>
        <v>99.570527792378499</v>
      </c>
      <c r="M124" s="3">
        <f>IF(LEN(VLOOKUP($B124,CPI!$H:$X,COLUMN()-1,FALSE ))=0,"", VLOOKUP($B124,CPI!$H:$X,COLUMN()-1,FALSE ))</f>
        <v>98.7525635350882</v>
      </c>
      <c r="N124" s="3">
        <f>IF(LEN(VLOOKUP($B124,CPI!$H:$X,COLUMN()-1,FALSE ))=0,"", VLOOKUP($B124,CPI!$H:$X,COLUMN()-1,FALSE ))</f>
        <v>98.957692514578895</v>
      </c>
      <c r="O124" s="3">
        <f>IF(LEN(VLOOKUP($B124,CPI!$H:$X,COLUMN()-1,FALSE ))=0,"", VLOOKUP($B124,CPI!$H:$X,COLUMN()-1,FALSE ))</f>
        <v>98.422952385199295</v>
      </c>
      <c r="P124" s="3">
        <f>IF(LEN(VLOOKUP($B124,CPI!$H:$X,COLUMN()-1,FALSE ))=0,"", VLOOKUP($B124,CPI!$H:$X,COLUMN()-1,FALSE ))</f>
        <v>98.462868009309204</v>
      </c>
      <c r="Q124" s="3">
        <f>IF(LEN(VLOOKUP($B124,CPI!$H:$X,COLUMN()-1,FALSE ))=0,"", VLOOKUP($B124,CPI!$H:$X,COLUMN()-1,FALSE ))</f>
        <v>98.836241477029304</v>
      </c>
      <c r="R124" s="3">
        <f>IF(LEN(VLOOKUP($B124,CPI!$H:$X,COLUMN()-1,FALSE ))=0,"", VLOOKUP($B124,CPI!$H:$X,COLUMN()-1,FALSE ))</f>
        <v>97.5673282673757</v>
      </c>
      <c r="S124" s="6">
        <f t="shared" si="2"/>
        <v>2009</v>
      </c>
      <c r="T124">
        <f t="shared" si="3"/>
        <v>10</v>
      </c>
    </row>
    <row r="125" spans="2:20" x14ac:dyDescent="0.25">
      <c r="B125" s="5">
        <v>40147</v>
      </c>
      <c r="C125" s="3">
        <f>IF(LEN(VLOOKUP($B125,CPI!$H:$X,COLUMN()-1,FALSE ))=0,"", VLOOKUP($B125,CPI!$H:$X,COLUMN()-1,FALSE ))</f>
        <v>98.919469173925705</v>
      </c>
      <c r="D125" s="3">
        <f>IF(LEN(VLOOKUP($B125,CPI!$H:$X,COLUMN()-1,FALSE ))=0,"", VLOOKUP($B125,CPI!$H:$X,COLUMN()-1,FALSE ))</f>
        <v>98.195751387076896</v>
      </c>
      <c r="E125" s="3">
        <f>IF(LEN(VLOOKUP($B125,CPI!$H:$X,COLUMN()-1,FALSE ))=0,"", VLOOKUP($B125,CPI!$H:$X,COLUMN()-1,FALSE ))</f>
        <v>98.452283838311999</v>
      </c>
      <c r="F125" s="3">
        <f>IF(LEN(VLOOKUP($B125,CPI!$H:$X,COLUMN()-1,FALSE ))=0,"", VLOOKUP($B125,CPI!$H:$X,COLUMN()-1,FALSE ))</f>
        <v>98.857714135030307</v>
      </c>
      <c r="G125" s="3">
        <f>IF(LEN(VLOOKUP($B125,CPI!$H:$X,COLUMN()-1,FALSE ))=0,"", VLOOKUP($B125,CPI!$H:$X,COLUMN()-1,FALSE ))</f>
        <v>89.97</v>
      </c>
      <c r="H125" s="3">
        <f>IF(LEN(VLOOKUP($B125,CPI!$H:$X,COLUMN()-1,FALSE ))=0,"", VLOOKUP($B125,CPI!$H:$X,COLUMN()-1,FALSE ))</f>
        <v>98.703161887530896</v>
      </c>
      <c r="I125" s="3">
        <f>IF(LEN(VLOOKUP($B125,CPI!$H:$X,COLUMN()-1,FALSE ))=0,"", VLOOKUP($B125,CPI!$H:$X,COLUMN()-1,FALSE ))</f>
        <v>98.964391613067804</v>
      </c>
      <c r="J125" s="3">
        <f>IF(LEN(VLOOKUP($B125,CPI!$H:$X,COLUMN()-1,FALSE ))=0,"", VLOOKUP($B125,CPI!$H:$X,COLUMN()-1,FALSE ))</f>
        <v>99.096401788502305</v>
      </c>
      <c r="K125" s="3">
        <f>IF(LEN(VLOOKUP($B125,CPI!$H:$X,COLUMN()-1,FALSE ))=0,"", VLOOKUP($B125,CPI!$H:$X,COLUMN()-1,FALSE ))</f>
        <v>96.677122871081195</v>
      </c>
      <c r="L125" s="3">
        <f>IF(LEN(VLOOKUP($B125,CPI!$H:$X,COLUMN()-1,FALSE ))=0,"", VLOOKUP($B125,CPI!$H:$X,COLUMN()-1,FALSE ))</f>
        <v>99.744747267769</v>
      </c>
      <c r="M125" s="3">
        <f>IF(LEN(VLOOKUP($B125,CPI!$H:$X,COLUMN()-1,FALSE ))=0,"", VLOOKUP($B125,CPI!$H:$X,COLUMN()-1,FALSE ))</f>
        <v>98.942384592110699</v>
      </c>
      <c r="N125" s="3">
        <f>IF(LEN(VLOOKUP($B125,CPI!$H:$X,COLUMN()-1,FALSE ))=0,"", VLOOKUP($B125,CPI!$H:$X,COLUMN()-1,FALSE ))</f>
        <v>99.159663036921202</v>
      </c>
      <c r="O125" s="3">
        <f>IF(LEN(VLOOKUP($B125,CPI!$H:$X,COLUMN()-1,FALSE ))=0,"", VLOOKUP($B125,CPI!$H:$X,COLUMN()-1,FALSE ))</f>
        <v>98.801927131786897</v>
      </c>
      <c r="P125" s="3">
        <f>IF(LEN(VLOOKUP($B125,CPI!$H:$X,COLUMN()-1,FALSE ))=0,"", VLOOKUP($B125,CPI!$H:$X,COLUMN()-1,FALSE ))</f>
        <v>98.827664740249304</v>
      </c>
      <c r="Q125" s="3">
        <f>IF(LEN(VLOOKUP($B125,CPI!$H:$X,COLUMN()-1,FALSE ))=0,"", VLOOKUP($B125,CPI!$H:$X,COLUMN()-1,FALSE ))</f>
        <v>98.880179104249194</v>
      </c>
      <c r="R125" s="3">
        <f>IF(LEN(VLOOKUP($B125,CPI!$H:$X,COLUMN()-1,FALSE ))=0,"", VLOOKUP($B125,CPI!$H:$X,COLUMN()-1,FALSE ))</f>
        <v>97.913673579156594</v>
      </c>
      <c r="S125" s="6">
        <f t="shared" si="2"/>
        <v>2009</v>
      </c>
      <c r="T125">
        <f t="shared" si="3"/>
        <v>11</v>
      </c>
    </row>
    <row r="126" spans="2:20" x14ac:dyDescent="0.25">
      <c r="B126" s="5">
        <v>40178</v>
      </c>
      <c r="C126" s="3">
        <f>IF(LEN(VLOOKUP($B126,CPI!$H:$X,COLUMN()-1,FALSE ))=0,"", VLOOKUP($B126,CPI!$H:$X,COLUMN()-1,FALSE ))</f>
        <v>99.049071691894397</v>
      </c>
      <c r="D126" s="3">
        <f>IF(LEN(VLOOKUP($B126,CPI!$H:$X,COLUMN()-1,FALSE ))=0,"", VLOOKUP($B126,CPI!$H:$X,COLUMN()-1,FALSE ))</f>
        <v>98.442115076663299</v>
      </c>
      <c r="E126" s="3">
        <f>IF(LEN(VLOOKUP($B126,CPI!$H:$X,COLUMN()-1,FALSE ))=0,"", VLOOKUP($B126,CPI!$H:$X,COLUMN()-1,FALSE ))</f>
        <v>98.521224486372006</v>
      </c>
      <c r="F126" s="3">
        <f>IF(LEN(VLOOKUP($B126,CPI!$H:$X,COLUMN()-1,FALSE ))=0,"", VLOOKUP($B126,CPI!$H:$X,COLUMN()-1,FALSE ))</f>
        <v>99.038939679033703</v>
      </c>
      <c r="G126" s="3">
        <f>IF(LEN(VLOOKUP($B126,CPI!$H:$X,COLUMN()-1,FALSE ))=0,"", VLOOKUP($B126,CPI!$H:$X,COLUMN()-1,FALSE ))</f>
        <v>90.35</v>
      </c>
      <c r="H126" s="3">
        <f>IF(LEN(VLOOKUP($B126,CPI!$H:$X,COLUMN()-1,FALSE ))=0,"", VLOOKUP($B126,CPI!$H:$X,COLUMN()-1,FALSE ))</f>
        <v>98.929637755941698</v>
      </c>
      <c r="I126" s="3">
        <f>IF(LEN(VLOOKUP($B126,CPI!$H:$X,COLUMN()-1,FALSE ))=0,"", VLOOKUP($B126,CPI!$H:$X,COLUMN()-1,FALSE ))</f>
        <v>99.069976155490806</v>
      </c>
      <c r="J126" s="3">
        <f>IF(LEN(VLOOKUP($B126,CPI!$H:$X,COLUMN()-1,FALSE ))=0,"", VLOOKUP($B126,CPI!$H:$X,COLUMN()-1,FALSE ))</f>
        <v>99.509893221917096</v>
      </c>
      <c r="K126" s="3">
        <f>IF(LEN(VLOOKUP($B126,CPI!$H:$X,COLUMN()-1,FALSE ))=0,"", VLOOKUP($B126,CPI!$H:$X,COLUMN()-1,FALSE ))</f>
        <v>96.999079946637195</v>
      </c>
      <c r="L126" s="3">
        <f>IF(LEN(VLOOKUP($B126,CPI!$H:$X,COLUMN()-1,FALSE ))=0,"", VLOOKUP($B126,CPI!$H:$X,COLUMN()-1,FALSE ))</f>
        <v>99.613290999952795</v>
      </c>
      <c r="M126" s="3">
        <f>IF(LEN(VLOOKUP($B126,CPI!$H:$X,COLUMN()-1,FALSE ))=0,"", VLOOKUP($B126,CPI!$H:$X,COLUMN()-1,FALSE ))</f>
        <v>99.135548788198093</v>
      </c>
      <c r="N126" s="3">
        <f>IF(LEN(VLOOKUP($B126,CPI!$H:$X,COLUMN()-1,FALSE ))=0,"", VLOOKUP($B126,CPI!$H:$X,COLUMN()-1,FALSE ))</f>
        <v>99.165903594601701</v>
      </c>
      <c r="O126" s="3">
        <f>IF(LEN(VLOOKUP($B126,CPI!$H:$X,COLUMN()-1,FALSE ))=0,"", VLOOKUP($B126,CPI!$H:$X,COLUMN()-1,FALSE ))</f>
        <v>99.022676033353207</v>
      </c>
      <c r="P126" s="3">
        <f>IF(LEN(VLOOKUP($B126,CPI!$H:$X,COLUMN()-1,FALSE ))=0,"", VLOOKUP($B126,CPI!$H:$X,COLUMN()-1,FALSE ))</f>
        <v>98.854527517966105</v>
      </c>
      <c r="Q126" s="3">
        <f>IF(LEN(VLOOKUP($B126,CPI!$H:$X,COLUMN()-1,FALSE ))=0,"", VLOOKUP($B126,CPI!$H:$X,COLUMN()-1,FALSE ))</f>
        <v>99.242972534417007</v>
      </c>
      <c r="R126" s="3">
        <f>IF(LEN(VLOOKUP($B126,CPI!$H:$X,COLUMN()-1,FALSE ))=0,"", VLOOKUP($B126,CPI!$H:$X,COLUMN()-1,FALSE ))</f>
        <v>98.293902279825801</v>
      </c>
      <c r="S126" s="6">
        <f t="shared" si="2"/>
        <v>2009</v>
      </c>
      <c r="T126">
        <f t="shared" si="3"/>
        <v>12</v>
      </c>
    </row>
    <row r="127" spans="2:20" x14ac:dyDescent="0.25">
      <c r="B127" s="5">
        <v>40209</v>
      </c>
      <c r="C127" s="3">
        <f>IF(LEN(VLOOKUP($B127,CPI!$H:$X,COLUMN()-1,FALSE ))=0,"", VLOOKUP($B127,CPI!$H:$X,COLUMN()-1,FALSE ))</f>
        <v>99.237147962027905</v>
      </c>
      <c r="D127" s="3">
        <f>IF(LEN(VLOOKUP($B127,CPI!$H:$X,COLUMN()-1,FALSE ))=0,"", VLOOKUP($B127,CPI!$H:$X,COLUMN()-1,FALSE ))</f>
        <v>98.717784597677806</v>
      </c>
      <c r="E127" s="3">
        <f>IF(LEN(VLOOKUP($B127,CPI!$H:$X,COLUMN()-1,FALSE ))=0,"", VLOOKUP($B127,CPI!$H:$X,COLUMN()-1,FALSE ))</f>
        <v>98.869026135922098</v>
      </c>
      <c r="F127" s="3">
        <f>IF(LEN(VLOOKUP($B127,CPI!$H:$X,COLUMN()-1,FALSE ))=0,"", VLOOKUP($B127,CPI!$H:$X,COLUMN()-1,FALSE ))</f>
        <v>99.131223022337593</v>
      </c>
      <c r="G127" s="3">
        <f>IF(LEN(VLOOKUP($B127,CPI!$H:$X,COLUMN()-1,FALSE ))=0,"", VLOOKUP($B127,CPI!$H:$X,COLUMN()-1,FALSE ))</f>
        <v>91.13</v>
      </c>
      <c r="H127" s="3">
        <f>IF(LEN(VLOOKUP($B127,CPI!$H:$X,COLUMN()-1,FALSE ))=0,"", VLOOKUP($B127,CPI!$H:$X,COLUMN()-1,FALSE ))</f>
        <v>98.952833545200406</v>
      </c>
      <c r="I127" s="3">
        <f>IF(LEN(VLOOKUP($B127,CPI!$H:$X,COLUMN()-1,FALSE ))=0,"", VLOOKUP($B127,CPI!$H:$X,COLUMN()-1,FALSE ))</f>
        <v>99.312820603063699</v>
      </c>
      <c r="J127" s="3">
        <f>IF(LEN(VLOOKUP($B127,CPI!$H:$X,COLUMN()-1,FALSE ))=0,"", VLOOKUP($B127,CPI!$H:$X,COLUMN()-1,FALSE ))</f>
        <v>99.391867172978394</v>
      </c>
      <c r="K127" s="3">
        <f>IF(LEN(VLOOKUP($B127,CPI!$H:$X,COLUMN()-1,FALSE ))=0,"", VLOOKUP($B127,CPI!$H:$X,COLUMN()-1,FALSE ))</f>
        <v>97.158513967883806</v>
      </c>
      <c r="L127" s="3">
        <f>IF(LEN(VLOOKUP($B127,CPI!$H:$X,COLUMN()-1,FALSE ))=0,"", VLOOKUP($B127,CPI!$H:$X,COLUMN()-1,FALSE ))</f>
        <v>99.8327479970702</v>
      </c>
      <c r="M127" s="3">
        <f>IF(LEN(VLOOKUP($B127,CPI!$H:$X,COLUMN()-1,FALSE ))=0,"", VLOOKUP($B127,CPI!$H:$X,COLUMN()-1,FALSE ))</f>
        <v>99.350055744366898</v>
      </c>
      <c r="N127" s="3">
        <f>IF(LEN(VLOOKUP($B127,CPI!$H:$X,COLUMN()-1,FALSE ))=0,"", VLOOKUP($B127,CPI!$H:$X,COLUMN()-1,FALSE ))</f>
        <v>99.230731174178999</v>
      </c>
      <c r="O127" s="3">
        <f>IF(LEN(VLOOKUP($B127,CPI!$H:$X,COLUMN()-1,FALSE ))=0,"", VLOOKUP($B127,CPI!$H:$X,COLUMN()-1,FALSE ))</f>
        <v>98.789890519498798</v>
      </c>
      <c r="P127" s="3">
        <f>IF(LEN(VLOOKUP($B127,CPI!$H:$X,COLUMN()-1,FALSE ))=0,"", VLOOKUP($B127,CPI!$H:$X,COLUMN()-1,FALSE ))</f>
        <v>99.001741858737006</v>
      </c>
      <c r="Q127" s="3">
        <f>IF(LEN(VLOOKUP($B127,CPI!$H:$X,COLUMN()-1,FALSE ))=0,"", VLOOKUP($B127,CPI!$H:$X,COLUMN()-1,FALSE ))</f>
        <v>99.469631871567501</v>
      </c>
      <c r="R127" s="3">
        <f>IF(LEN(VLOOKUP($B127,CPI!$H:$X,COLUMN()-1,FALSE ))=0,"", VLOOKUP($B127,CPI!$H:$X,COLUMN()-1,FALSE ))</f>
        <v>98.790723858427697</v>
      </c>
      <c r="S127" s="6">
        <f t="shared" si="2"/>
        <v>2010</v>
      </c>
      <c r="T127">
        <f t="shared" si="3"/>
        <v>1</v>
      </c>
    </row>
    <row r="128" spans="2:20" x14ac:dyDescent="0.25">
      <c r="B128" s="5">
        <v>40237</v>
      </c>
      <c r="C128" s="3">
        <f>IF(LEN(VLOOKUP($B128,CPI!$H:$X,COLUMN()-1,FALSE ))=0,"", VLOOKUP($B128,CPI!$H:$X,COLUMN()-1,FALSE ))</f>
        <v>99.201429382707104</v>
      </c>
      <c r="D128" s="3">
        <f>IF(LEN(VLOOKUP($B128,CPI!$H:$X,COLUMN()-1,FALSE ))=0,"", VLOOKUP($B128,CPI!$H:$X,COLUMN()-1,FALSE ))</f>
        <v>98.824781655802099</v>
      </c>
      <c r="E128" s="3">
        <f>IF(LEN(VLOOKUP($B128,CPI!$H:$X,COLUMN()-1,FALSE ))=0,"", VLOOKUP($B128,CPI!$H:$X,COLUMN()-1,FALSE ))</f>
        <v>99.081628290654194</v>
      </c>
      <c r="F128" s="3">
        <f>IF(LEN(VLOOKUP($B128,CPI!$H:$X,COLUMN()-1,FALSE ))=0,"", VLOOKUP($B128,CPI!$H:$X,COLUMN()-1,FALSE ))</f>
        <v>99.216407996326495</v>
      </c>
      <c r="G128" s="3">
        <f>IF(LEN(VLOOKUP($B128,CPI!$H:$X,COLUMN()-1,FALSE ))=0,"", VLOOKUP($B128,CPI!$H:$X,COLUMN()-1,FALSE ))</f>
        <v>91.23</v>
      </c>
      <c r="H128" s="3">
        <f>IF(LEN(VLOOKUP($B128,CPI!$H:$X,COLUMN()-1,FALSE ))=0,"", VLOOKUP($B128,CPI!$H:$X,COLUMN()-1,FALSE ))</f>
        <v>99.080330126220204</v>
      </c>
      <c r="I128" s="3">
        <f>IF(LEN(VLOOKUP($B128,CPI!$H:$X,COLUMN()-1,FALSE ))=0,"", VLOOKUP($B128,CPI!$H:$X,COLUMN()-1,FALSE ))</f>
        <v>99.566223504878906</v>
      </c>
      <c r="J128" s="3">
        <f>IF(LEN(VLOOKUP($B128,CPI!$H:$X,COLUMN()-1,FALSE ))=0,"", VLOOKUP($B128,CPI!$H:$X,COLUMN()-1,FALSE ))</f>
        <v>99.390215341084996</v>
      </c>
      <c r="K128" s="3">
        <f>IF(LEN(VLOOKUP($B128,CPI!$H:$X,COLUMN()-1,FALSE ))=0,"", VLOOKUP($B128,CPI!$H:$X,COLUMN()-1,FALSE ))</f>
        <v>97.851402330460402</v>
      </c>
      <c r="L128" s="3">
        <f>IF(LEN(VLOOKUP($B128,CPI!$H:$X,COLUMN()-1,FALSE ))=0,"", VLOOKUP($B128,CPI!$H:$X,COLUMN()-1,FALSE ))</f>
        <v>99.661600985946293</v>
      </c>
      <c r="M128" s="3">
        <f>IF(LEN(VLOOKUP($B128,CPI!$H:$X,COLUMN()-1,FALSE ))=0,"", VLOOKUP($B128,CPI!$H:$X,COLUMN()-1,FALSE ))</f>
        <v>99.308122214777299</v>
      </c>
      <c r="N128" s="3">
        <f>IF(LEN(VLOOKUP($B128,CPI!$H:$X,COLUMN()-1,FALSE ))=0,"", VLOOKUP($B128,CPI!$H:$X,COLUMN()-1,FALSE ))</f>
        <v>99.3894988897286</v>
      </c>
      <c r="O128" s="3">
        <f>IF(LEN(VLOOKUP($B128,CPI!$H:$X,COLUMN()-1,FALSE ))=0,"", VLOOKUP($B128,CPI!$H:$X,COLUMN()-1,FALSE ))</f>
        <v>98.963358267311605</v>
      </c>
      <c r="P128" s="3">
        <f>IF(LEN(VLOOKUP($B128,CPI!$H:$X,COLUMN()-1,FALSE ))=0,"", VLOOKUP($B128,CPI!$H:$X,COLUMN()-1,FALSE ))</f>
        <v>98.961654274046595</v>
      </c>
      <c r="Q128" s="3">
        <f>IF(LEN(VLOOKUP($B128,CPI!$H:$X,COLUMN()-1,FALSE ))=0,"", VLOOKUP($B128,CPI!$H:$X,COLUMN()-1,FALSE ))</f>
        <v>99.739254301942495</v>
      </c>
      <c r="R128" s="3">
        <f>IF(LEN(VLOOKUP($B128,CPI!$H:$X,COLUMN()-1,FALSE ))=0,"", VLOOKUP($B128,CPI!$H:$X,COLUMN()-1,FALSE ))</f>
        <v>98.770771566611799</v>
      </c>
      <c r="S128" s="6">
        <f t="shared" si="2"/>
        <v>2010</v>
      </c>
      <c r="T128">
        <f t="shared" si="3"/>
        <v>2</v>
      </c>
    </row>
    <row r="129" spans="2:20" x14ac:dyDescent="0.25">
      <c r="B129" s="5">
        <v>40268</v>
      </c>
      <c r="C129" s="3">
        <f>IF(LEN(VLOOKUP($B129,CPI!$H:$X,COLUMN()-1,FALSE ))=0,"", VLOOKUP($B129,CPI!$H:$X,COLUMN()-1,FALSE ))</f>
        <v>99.512011861816603</v>
      </c>
      <c r="D129" s="3">
        <f>IF(LEN(VLOOKUP($B129,CPI!$H:$X,COLUMN()-1,FALSE ))=0,"", VLOOKUP($B129,CPI!$H:$X,COLUMN()-1,FALSE ))</f>
        <v>99.161442011328703</v>
      </c>
      <c r="E129" s="3">
        <f>IF(LEN(VLOOKUP($B129,CPI!$H:$X,COLUMN()-1,FALSE ))=0,"", VLOOKUP($B129,CPI!$H:$X,COLUMN()-1,FALSE ))</f>
        <v>99.422400782086996</v>
      </c>
      <c r="F129" s="3">
        <f>IF(LEN(VLOOKUP($B129,CPI!$H:$X,COLUMN()-1,FALSE ))=0,"", VLOOKUP($B129,CPI!$H:$X,COLUMN()-1,FALSE ))</f>
        <v>99.470598375460099</v>
      </c>
      <c r="G129" s="3">
        <f>IF(LEN(VLOOKUP($B129,CPI!$H:$X,COLUMN()-1,FALSE ))=0,"", VLOOKUP($B129,CPI!$H:$X,COLUMN()-1,FALSE ))</f>
        <v>92.47</v>
      </c>
      <c r="H129" s="3">
        <f>IF(LEN(VLOOKUP($B129,CPI!$H:$X,COLUMN()-1,FALSE ))=0,"", VLOOKUP($B129,CPI!$H:$X,COLUMN()-1,FALSE ))</f>
        <v>99.2965474223748</v>
      </c>
      <c r="I129" s="3">
        <f>IF(LEN(VLOOKUP($B129,CPI!$H:$X,COLUMN()-1,FALSE ))=0,"", VLOOKUP($B129,CPI!$H:$X,COLUMN()-1,FALSE ))</f>
        <v>99.650691138817294</v>
      </c>
      <c r="J129" s="3">
        <f>IF(LEN(VLOOKUP($B129,CPI!$H:$X,COLUMN()-1,FALSE ))=0,"", VLOOKUP($B129,CPI!$H:$X,COLUMN()-1,FALSE ))</f>
        <v>99.631856576443298</v>
      </c>
      <c r="K129" s="3">
        <f>IF(LEN(VLOOKUP($B129,CPI!$H:$X,COLUMN()-1,FALSE ))=0,"", VLOOKUP($B129,CPI!$H:$X,COLUMN()-1,FALSE ))</f>
        <v>98.507450653636795</v>
      </c>
      <c r="L129" s="3">
        <f>IF(LEN(VLOOKUP($B129,CPI!$H:$X,COLUMN()-1,FALSE ))=0,"", VLOOKUP($B129,CPI!$H:$X,COLUMN()-1,FALSE ))</f>
        <v>99.157837904310995</v>
      </c>
      <c r="M129" s="3">
        <f>IF(LEN(VLOOKUP($B129,CPI!$H:$X,COLUMN()-1,FALSE ))=0,"", VLOOKUP($B129,CPI!$H:$X,COLUMN()-1,FALSE ))</f>
        <v>99.463404851470202</v>
      </c>
      <c r="N129" s="3">
        <f>IF(LEN(VLOOKUP($B129,CPI!$H:$X,COLUMN()-1,FALSE ))=0,"", VLOOKUP($B129,CPI!$H:$X,COLUMN()-1,FALSE ))</f>
        <v>99.653943095479704</v>
      </c>
      <c r="O129" s="3">
        <f>IF(LEN(VLOOKUP($B129,CPI!$H:$X,COLUMN()-1,FALSE ))=0,"", VLOOKUP($B129,CPI!$H:$X,COLUMN()-1,FALSE ))</f>
        <v>99.040671040109402</v>
      </c>
      <c r="P129" s="3">
        <f>IF(LEN(VLOOKUP($B129,CPI!$H:$X,COLUMN()-1,FALSE ))=0,"", VLOOKUP($B129,CPI!$H:$X,COLUMN()-1,FALSE ))</f>
        <v>99.250061776342804</v>
      </c>
      <c r="Q129" s="3">
        <f>IF(LEN(VLOOKUP($B129,CPI!$H:$X,COLUMN()-1,FALSE ))=0,"", VLOOKUP($B129,CPI!$H:$X,COLUMN()-1,FALSE ))</f>
        <v>99.624448342157095</v>
      </c>
      <c r="R129" s="3">
        <f>IF(LEN(VLOOKUP($B129,CPI!$H:$X,COLUMN()-1,FALSE ))=0,"", VLOOKUP($B129,CPI!$H:$X,COLUMN()-1,FALSE ))</f>
        <v>99.259376010589605</v>
      </c>
      <c r="S129" s="6">
        <f t="shared" si="2"/>
        <v>2010</v>
      </c>
      <c r="T129">
        <f t="shared" si="3"/>
        <v>3</v>
      </c>
    </row>
    <row r="130" spans="2:20" x14ac:dyDescent="0.25">
      <c r="B130" s="5">
        <v>40298</v>
      </c>
      <c r="C130" s="3">
        <f>IF(LEN(VLOOKUP($B130,CPI!$H:$X,COLUMN()-1,FALSE ))=0,"", VLOOKUP($B130,CPI!$H:$X,COLUMN()-1,FALSE ))</f>
        <v>99.659425839753197</v>
      </c>
      <c r="D130" s="3">
        <f>IF(LEN(VLOOKUP($B130,CPI!$H:$X,COLUMN()-1,FALSE ))=0,"", VLOOKUP($B130,CPI!$H:$X,COLUMN()-1,FALSE ))</f>
        <v>99.501824554582996</v>
      </c>
      <c r="E130" s="3">
        <f>IF(LEN(VLOOKUP($B130,CPI!$H:$X,COLUMN()-1,FALSE ))=0,"", VLOOKUP($B130,CPI!$H:$X,COLUMN()-1,FALSE ))</f>
        <v>99.582202998766604</v>
      </c>
      <c r="F130" s="3">
        <f>IF(LEN(VLOOKUP($B130,CPI!$H:$X,COLUMN()-1,FALSE ))=0,"", VLOOKUP($B130,CPI!$H:$X,COLUMN()-1,FALSE ))</f>
        <v>99.630781069259697</v>
      </c>
      <c r="G130" s="3">
        <f>IF(LEN(VLOOKUP($B130,CPI!$H:$X,COLUMN()-1,FALSE ))=0,"", VLOOKUP($B130,CPI!$H:$X,COLUMN()-1,FALSE ))</f>
        <v>93.34</v>
      </c>
      <c r="H130" s="3">
        <f>IF(LEN(VLOOKUP($B130,CPI!$H:$X,COLUMN()-1,FALSE ))=0,"", VLOOKUP($B130,CPI!$H:$X,COLUMN()-1,FALSE ))</f>
        <v>99.590402843821096</v>
      </c>
      <c r="I130" s="3">
        <f>IF(LEN(VLOOKUP($B130,CPI!$H:$X,COLUMN()-1,FALSE ))=0,"", VLOOKUP($B130,CPI!$H:$X,COLUMN()-1,FALSE ))</f>
        <v>99.819626406694098</v>
      </c>
      <c r="J130" s="3">
        <f>IF(LEN(VLOOKUP($B130,CPI!$H:$X,COLUMN()-1,FALSE ))=0,"", VLOOKUP($B130,CPI!$H:$X,COLUMN()-1,FALSE ))</f>
        <v>99.904322291141298</v>
      </c>
      <c r="K130" s="3">
        <f>IF(LEN(VLOOKUP($B130,CPI!$H:$X,COLUMN()-1,FALSE ))=0,"", VLOOKUP($B130,CPI!$H:$X,COLUMN()-1,FALSE ))</f>
        <v>99.199304749979703</v>
      </c>
      <c r="L130" s="3">
        <f>IF(LEN(VLOOKUP($B130,CPI!$H:$X,COLUMN()-1,FALSE ))=0,"", VLOOKUP($B130,CPI!$H:$X,COLUMN()-1,FALSE ))</f>
        <v>99.481166046352101</v>
      </c>
      <c r="M130" s="3">
        <f>IF(LEN(VLOOKUP($B130,CPI!$H:$X,COLUMN()-1,FALSE ))=0,"", VLOOKUP($B130,CPI!$H:$X,COLUMN()-1,FALSE ))</f>
        <v>99.6595714821634</v>
      </c>
      <c r="N130" s="3">
        <f>IF(LEN(VLOOKUP($B130,CPI!$H:$X,COLUMN()-1,FALSE ))=0,"", VLOOKUP($B130,CPI!$H:$X,COLUMN()-1,FALSE ))</f>
        <v>99.787546777205606</v>
      </c>
      <c r="O130" s="3">
        <f>IF(LEN(VLOOKUP($B130,CPI!$H:$X,COLUMN()-1,FALSE ))=0,"", VLOOKUP($B130,CPI!$H:$X,COLUMN()-1,FALSE ))</f>
        <v>99.269839260940799</v>
      </c>
      <c r="P130" s="3">
        <f>IF(LEN(VLOOKUP($B130,CPI!$H:$X,COLUMN()-1,FALSE ))=0,"", VLOOKUP($B130,CPI!$H:$X,COLUMN()-1,FALSE ))</f>
        <v>99.357525737673299</v>
      </c>
      <c r="Q130" s="3">
        <f>IF(LEN(VLOOKUP($B130,CPI!$H:$X,COLUMN()-1,FALSE ))=0,"", VLOOKUP($B130,CPI!$H:$X,COLUMN()-1,FALSE ))</f>
        <v>99.487656081538205</v>
      </c>
      <c r="R130" s="3">
        <f>IF(LEN(VLOOKUP($B130,CPI!$H:$X,COLUMN()-1,FALSE ))=0,"", VLOOKUP($B130,CPI!$H:$X,COLUMN()-1,FALSE ))</f>
        <v>99.463413534980305</v>
      </c>
      <c r="S130" s="6">
        <f t="shared" si="2"/>
        <v>2010</v>
      </c>
      <c r="T130">
        <f t="shared" si="3"/>
        <v>4</v>
      </c>
    </row>
    <row r="131" spans="2:20" x14ac:dyDescent="0.25">
      <c r="B131" s="5">
        <v>40329</v>
      </c>
      <c r="C131" s="3">
        <f>IF(LEN(VLOOKUP($B131,CPI!$H:$X,COLUMN()-1,FALSE ))=0,"", VLOOKUP($B131,CPI!$H:$X,COLUMN()-1,FALSE ))</f>
        <v>99.767713536870502</v>
      </c>
      <c r="D131" s="3">
        <f>IF(LEN(VLOOKUP($B131,CPI!$H:$X,COLUMN()-1,FALSE ))=0,"", VLOOKUP($B131,CPI!$H:$X,COLUMN()-1,FALSE ))</f>
        <v>99.800416373899296</v>
      </c>
      <c r="E131" s="3">
        <f>IF(LEN(VLOOKUP($B131,CPI!$H:$X,COLUMN()-1,FALSE ))=0,"", VLOOKUP($B131,CPI!$H:$X,COLUMN()-1,FALSE ))</f>
        <v>99.602426609671596</v>
      </c>
      <c r="F131" s="3">
        <f>IF(LEN(VLOOKUP($B131,CPI!$H:$X,COLUMN()-1,FALSE ))=0,"", VLOOKUP($B131,CPI!$H:$X,COLUMN()-1,FALSE ))</f>
        <v>99.775917012364104</v>
      </c>
      <c r="G131" s="3">
        <f>IF(LEN(VLOOKUP($B131,CPI!$H:$X,COLUMN()-1,FALSE ))=0,"", VLOOKUP($B131,CPI!$H:$X,COLUMN()-1,FALSE ))</f>
        <v>93.61</v>
      </c>
      <c r="H131" s="3">
        <f>IF(LEN(VLOOKUP($B131,CPI!$H:$X,COLUMN()-1,FALSE ))=0,"", VLOOKUP($B131,CPI!$H:$X,COLUMN()-1,FALSE ))</f>
        <v>99.5886524697261</v>
      </c>
      <c r="I131" s="3">
        <f>IF(LEN(VLOOKUP($B131,CPI!$H:$X,COLUMN()-1,FALSE ))=0,"", VLOOKUP($B131,CPI!$H:$X,COLUMN()-1,FALSE ))</f>
        <v>99.851301769420999</v>
      </c>
      <c r="J131" s="3">
        <f>IF(LEN(VLOOKUP($B131,CPI!$H:$X,COLUMN()-1,FALSE ))=0,"", VLOOKUP($B131,CPI!$H:$X,COLUMN()-1,FALSE ))</f>
        <v>99.851454696795798</v>
      </c>
      <c r="K131" s="3">
        <f>IF(LEN(VLOOKUP($B131,CPI!$H:$X,COLUMN()-1,FALSE ))=0,"", VLOOKUP($B131,CPI!$H:$X,COLUMN()-1,FALSE ))</f>
        <v>99.909053681776797</v>
      </c>
      <c r="L131" s="3">
        <f>IF(LEN(VLOOKUP($B131,CPI!$H:$X,COLUMN()-1,FALSE ))=0,"", VLOOKUP($B131,CPI!$H:$X,COLUMN()-1,FALSE ))</f>
        <v>99.8840447469141</v>
      </c>
      <c r="M131" s="3">
        <f>IF(LEN(VLOOKUP($B131,CPI!$H:$X,COLUMN()-1,FALSE ))=0,"", VLOOKUP($B131,CPI!$H:$X,COLUMN()-1,FALSE ))</f>
        <v>99.775017131138</v>
      </c>
      <c r="N131" s="3">
        <f>IF(LEN(VLOOKUP($B131,CPI!$H:$X,COLUMN()-1,FALSE ))=0,"", VLOOKUP($B131,CPI!$H:$X,COLUMN()-1,FALSE ))</f>
        <v>99.838596411960495</v>
      </c>
      <c r="O131" s="3">
        <f>IF(LEN(VLOOKUP($B131,CPI!$H:$X,COLUMN()-1,FALSE ))=0,"", VLOOKUP($B131,CPI!$H:$X,COLUMN()-1,FALSE ))</f>
        <v>99.560006561205</v>
      </c>
      <c r="P131" s="3">
        <f>IF(LEN(VLOOKUP($B131,CPI!$H:$X,COLUMN()-1,FALSE ))=0,"", VLOOKUP($B131,CPI!$H:$X,COLUMN()-1,FALSE ))</f>
        <v>99.628158309948702</v>
      </c>
      <c r="Q131" s="3">
        <f>IF(LEN(VLOOKUP($B131,CPI!$H:$X,COLUMN()-1,FALSE ))=0,"", VLOOKUP($B131,CPI!$H:$X,COLUMN()-1,FALSE ))</f>
        <v>99.620007405978498</v>
      </c>
      <c r="R131" s="3">
        <f>IF(LEN(VLOOKUP($B131,CPI!$H:$X,COLUMN()-1,FALSE ))=0,"", VLOOKUP($B131,CPI!$H:$X,COLUMN()-1,FALSE ))</f>
        <v>99.650847428888895</v>
      </c>
      <c r="S131" s="6">
        <f t="shared" si="2"/>
        <v>2010</v>
      </c>
      <c r="T131">
        <f t="shared" si="3"/>
        <v>5</v>
      </c>
    </row>
    <row r="132" spans="2:20" x14ac:dyDescent="0.25">
      <c r="B132" s="5">
        <v>40359</v>
      </c>
      <c r="C132" s="3">
        <f>IF(LEN(VLOOKUP($B132,CPI!$H:$X,COLUMN()-1,FALSE ))=0,"", VLOOKUP($B132,CPI!$H:$X,COLUMN()-1,FALSE ))</f>
        <v>100.000654069775</v>
      </c>
      <c r="D132" s="3">
        <f>IF(LEN(VLOOKUP($B132,CPI!$H:$X,COLUMN()-1,FALSE ))=0,"", VLOOKUP($B132,CPI!$H:$X,COLUMN()-1,FALSE ))</f>
        <v>99.896888635450296</v>
      </c>
      <c r="E132" s="3">
        <f>IF(LEN(VLOOKUP($B132,CPI!$H:$X,COLUMN()-1,FALSE ))=0,"", VLOOKUP($B132,CPI!$H:$X,COLUMN()-1,FALSE ))</f>
        <v>99.695618835739694</v>
      </c>
      <c r="F132" s="3">
        <f>IF(LEN(VLOOKUP($B132,CPI!$H:$X,COLUMN()-1,FALSE ))=0,"", VLOOKUP($B132,CPI!$H:$X,COLUMN()-1,FALSE ))</f>
        <v>99.836740568094498</v>
      </c>
      <c r="G132" s="3">
        <f>IF(LEN(VLOOKUP($B132,CPI!$H:$X,COLUMN()-1,FALSE ))=0,"", VLOOKUP($B132,CPI!$H:$X,COLUMN()-1,FALSE ))</f>
        <v>93.56</v>
      </c>
      <c r="H132" s="3">
        <f>IF(LEN(VLOOKUP($B132,CPI!$H:$X,COLUMN()-1,FALSE ))=0,"", VLOOKUP($B132,CPI!$H:$X,COLUMN()-1,FALSE ))</f>
        <v>99.768387484667102</v>
      </c>
      <c r="I132" s="3">
        <f>IF(LEN(VLOOKUP($B132,CPI!$H:$X,COLUMN()-1,FALSE ))=0,"", VLOOKUP($B132,CPI!$H:$X,COLUMN()-1,FALSE ))</f>
        <v>99.851301769420999</v>
      </c>
      <c r="J132" s="3">
        <f>IF(LEN(VLOOKUP($B132,CPI!$H:$X,COLUMN()-1,FALSE ))=0,"", VLOOKUP($B132,CPI!$H:$X,COLUMN()-1,FALSE ))</f>
        <v>99.891606119801594</v>
      </c>
      <c r="K132" s="3">
        <f>IF(LEN(VLOOKUP($B132,CPI!$H:$X,COLUMN()-1,FALSE ))=0,"", VLOOKUP($B132,CPI!$H:$X,COLUMN()-1,FALSE ))</f>
        <v>100.055078790667</v>
      </c>
      <c r="L132" s="3">
        <f>IF(LEN(VLOOKUP($B132,CPI!$H:$X,COLUMN()-1,FALSE ))=0,"", VLOOKUP($B132,CPI!$H:$X,COLUMN()-1,FALSE ))</f>
        <v>99.817940093255203</v>
      </c>
      <c r="M132" s="3">
        <f>IF(LEN(VLOOKUP($B132,CPI!$H:$X,COLUMN()-1,FALSE ))=0,"", VLOOKUP($B132,CPI!$H:$X,COLUMN()-1,FALSE ))</f>
        <v>99.759369975139094</v>
      </c>
      <c r="N132" s="3">
        <f>IF(LEN(VLOOKUP($B132,CPI!$H:$X,COLUMN()-1,FALSE ))=0,"", VLOOKUP($B132,CPI!$H:$X,COLUMN()-1,FALSE ))</f>
        <v>99.921487231832302</v>
      </c>
      <c r="O132" s="3">
        <f>IF(LEN(VLOOKUP($B132,CPI!$H:$X,COLUMN()-1,FALSE ))=0,"", VLOOKUP($B132,CPI!$H:$X,COLUMN()-1,FALSE ))</f>
        <v>99.830802350827099</v>
      </c>
      <c r="P132" s="3">
        <f>IF(LEN(VLOOKUP($B132,CPI!$H:$X,COLUMN()-1,FALSE ))=0,"", VLOOKUP($B132,CPI!$H:$X,COLUMN()-1,FALSE ))</f>
        <v>99.808089532812303</v>
      </c>
      <c r="Q132" s="3">
        <f>IF(LEN(VLOOKUP($B132,CPI!$H:$X,COLUMN()-1,FALSE ))=0,"", VLOOKUP($B132,CPI!$H:$X,COLUMN()-1,FALSE ))</f>
        <v>99.684428617469095</v>
      </c>
      <c r="R132" s="3">
        <f>IF(LEN(VLOOKUP($B132,CPI!$H:$X,COLUMN()-1,FALSE ))=0,"", VLOOKUP($B132,CPI!$H:$X,COLUMN()-1,FALSE ))</f>
        <v>99.947293682485295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25">
      <c r="B133" s="5">
        <v>40390</v>
      </c>
      <c r="C133" s="3">
        <f>IF(LEN(VLOOKUP($B133,CPI!$H:$X,COLUMN()-1,FALSE ))=0,"", VLOOKUP($B133,CPI!$H:$X,COLUMN()-1,FALSE ))</f>
        <v>99.941916128617294</v>
      </c>
      <c r="D133" s="3">
        <f>IF(LEN(VLOOKUP($B133,CPI!$H:$X,COLUMN()-1,FALSE ))=0,"", VLOOKUP($B133,CPI!$H:$X,COLUMN()-1,FALSE ))</f>
        <v>99.968094378410797</v>
      </c>
      <c r="E133" s="3">
        <f>IF(LEN(VLOOKUP($B133,CPI!$H:$X,COLUMN()-1,FALSE ))=0,"", VLOOKUP($B133,CPI!$H:$X,COLUMN()-1,FALSE ))</f>
        <v>99.939893549773203</v>
      </c>
      <c r="F133" s="3">
        <f>IF(LEN(VLOOKUP($B133,CPI!$H:$X,COLUMN()-1,FALSE ))=0,"", VLOOKUP($B133,CPI!$H:$X,COLUMN()-1,FALSE ))</f>
        <v>100.02883633520401</v>
      </c>
      <c r="G133" s="3">
        <f>IF(LEN(VLOOKUP($B133,CPI!$H:$X,COLUMN()-1,FALSE ))=0,"", VLOOKUP($B133,CPI!$H:$X,COLUMN()-1,FALSE ))</f>
        <v>94.03</v>
      </c>
      <c r="H133" s="3">
        <f>IF(LEN(VLOOKUP($B133,CPI!$H:$X,COLUMN()-1,FALSE ))=0,"", VLOOKUP($B133,CPI!$H:$X,COLUMN()-1,FALSE ))</f>
        <v>99.776119936773497</v>
      </c>
      <c r="I133" s="3">
        <f>IF(LEN(VLOOKUP($B133,CPI!$H:$X,COLUMN()-1,FALSE ))=0,"", VLOOKUP($B133,CPI!$H:$X,COLUMN()-1,FALSE ))</f>
        <v>100.03079549154</v>
      </c>
      <c r="J133" s="3">
        <f>IF(LEN(VLOOKUP($B133,CPI!$H:$X,COLUMN()-1,FALSE ))=0,"", VLOOKUP($B133,CPI!$H:$X,COLUMN()-1,FALSE ))</f>
        <v>99.932498423772103</v>
      </c>
      <c r="K133" s="3">
        <f>IF(LEN(VLOOKUP($B133,CPI!$H:$X,COLUMN()-1,FALSE ))=0,"", VLOOKUP($B133,CPI!$H:$X,COLUMN()-1,FALSE ))</f>
        <v>100.73009590975499</v>
      </c>
      <c r="L133" s="3">
        <f>IF(LEN(VLOOKUP($B133,CPI!$H:$X,COLUMN()-1,FALSE ))=0,"", VLOOKUP($B133,CPI!$H:$X,COLUMN()-1,FALSE ))</f>
        <v>100.05678222122</v>
      </c>
      <c r="M133" s="3">
        <f>IF(LEN(VLOOKUP($B133,CPI!$H:$X,COLUMN()-1,FALSE ))=0,"", VLOOKUP($B133,CPI!$H:$X,COLUMN()-1,FALSE ))</f>
        <v>100.02101891375</v>
      </c>
      <c r="N133" s="3">
        <f>IF(LEN(VLOOKUP($B133,CPI!$H:$X,COLUMN()-1,FALSE ))=0,"", VLOOKUP($B133,CPI!$H:$X,COLUMN()-1,FALSE ))</f>
        <v>99.809878558142401</v>
      </c>
      <c r="O133" s="3">
        <f>IF(LEN(VLOOKUP($B133,CPI!$H:$X,COLUMN()-1,FALSE ))=0,"", VLOOKUP($B133,CPI!$H:$X,COLUMN()-1,FALSE ))</f>
        <v>100.34328112938201</v>
      </c>
      <c r="P133" s="3">
        <f>IF(LEN(VLOOKUP($B133,CPI!$H:$X,COLUMN()-1,FALSE ))=0,"", VLOOKUP($B133,CPI!$H:$X,COLUMN()-1,FALSE ))</f>
        <v>100.03697426517699</v>
      </c>
      <c r="Q133" s="3">
        <f>IF(LEN(VLOOKUP($B133,CPI!$H:$X,COLUMN()-1,FALSE ))=0,"", VLOOKUP($B133,CPI!$H:$X,COLUMN()-1,FALSE ))</f>
        <v>99.738357860365099</v>
      </c>
      <c r="R133" s="3">
        <f>IF(LEN(VLOOKUP($B133,CPI!$H:$X,COLUMN()-1,FALSE ))=0,"", VLOOKUP($B133,CPI!$H:$X,COLUMN()-1,FALSE ))</f>
        <v>100.03050224884301</v>
      </c>
      <c r="S133" s="6">
        <f t="shared" si="4"/>
        <v>2010</v>
      </c>
      <c r="T133">
        <f t="shared" si="5"/>
        <v>7</v>
      </c>
    </row>
    <row r="134" spans="2:20" x14ac:dyDescent="0.25">
      <c r="B134" s="5">
        <v>40421</v>
      </c>
      <c r="C134" s="3">
        <f>IF(LEN(VLOOKUP($B134,CPI!$H:$X,COLUMN()-1,FALSE ))=0,"", VLOOKUP($B134,CPI!$H:$X,COLUMN()-1,FALSE ))</f>
        <v>100.090871548385</v>
      </c>
      <c r="D134" s="3">
        <f>IF(LEN(VLOOKUP($B134,CPI!$H:$X,COLUMN()-1,FALSE ))=0,"", VLOOKUP($B134,CPI!$H:$X,COLUMN()-1,FALSE ))</f>
        <v>100.19264637811099</v>
      </c>
      <c r="E134" s="3">
        <f>IF(LEN(VLOOKUP($B134,CPI!$H:$X,COLUMN()-1,FALSE ))=0,"", VLOOKUP($B134,CPI!$H:$X,COLUMN()-1,FALSE ))</f>
        <v>100.328424023151</v>
      </c>
      <c r="F134" s="3">
        <f>IF(LEN(VLOOKUP($B134,CPI!$H:$X,COLUMN()-1,FALSE ))=0,"", VLOOKUP($B134,CPI!$H:$X,COLUMN()-1,FALSE ))</f>
        <v>100.18548814875101</v>
      </c>
      <c r="G134" s="3">
        <f>IF(LEN(VLOOKUP($B134,CPI!$H:$X,COLUMN()-1,FALSE ))=0,"", VLOOKUP($B134,CPI!$H:$X,COLUMN()-1,FALSE ))</f>
        <v>94.17</v>
      </c>
      <c r="H134" s="3">
        <f>IF(LEN(VLOOKUP($B134,CPI!$H:$X,COLUMN()-1,FALSE ))=0,"", VLOOKUP($B134,CPI!$H:$X,COLUMN()-1,FALSE ))</f>
        <v>99.990818758942893</v>
      </c>
      <c r="I134" s="3">
        <f>IF(LEN(VLOOKUP($B134,CPI!$H:$X,COLUMN()-1,FALSE ))=0,"", VLOOKUP($B134,CPI!$H:$X,COLUMN()-1,FALSE ))</f>
        <v>100.00967858305501</v>
      </c>
      <c r="J134" s="3">
        <f>IF(LEN(VLOOKUP($B134,CPI!$H:$X,COLUMN()-1,FALSE ))=0,"", VLOOKUP($B134,CPI!$H:$X,COLUMN()-1,FALSE ))</f>
        <v>100.054946349273</v>
      </c>
      <c r="K134" s="3">
        <f>IF(LEN(VLOOKUP($B134,CPI!$H:$X,COLUMN()-1,FALSE ))=0,"", VLOOKUP($B134,CPI!$H:$X,COLUMN()-1,FALSE ))</f>
        <v>101.182277340795</v>
      </c>
      <c r="L134" s="3">
        <f>IF(LEN(VLOOKUP($B134,CPI!$H:$X,COLUMN()-1,FALSE ))=0,"", VLOOKUP($B134,CPI!$H:$X,COLUMN()-1,FALSE ))</f>
        <v>100.349139665446</v>
      </c>
      <c r="M134" s="3">
        <f>IF(LEN(VLOOKUP($B134,CPI!$H:$X,COLUMN()-1,FALSE ))=0,"", VLOOKUP($B134,CPI!$H:$X,COLUMN()-1,FALSE ))</f>
        <v>100.13308858503299</v>
      </c>
      <c r="N134" s="3">
        <f>IF(LEN(VLOOKUP($B134,CPI!$H:$X,COLUMN()-1,FALSE ))=0,"", VLOOKUP($B134,CPI!$H:$X,COLUMN()-1,FALSE ))</f>
        <v>99.947595745101097</v>
      </c>
      <c r="O134" s="3">
        <f>IF(LEN(VLOOKUP($B134,CPI!$H:$X,COLUMN()-1,FALSE ))=0,"", VLOOKUP($B134,CPI!$H:$X,COLUMN()-1,FALSE ))</f>
        <v>100.58422884032299</v>
      </c>
      <c r="P134" s="3">
        <f>IF(LEN(VLOOKUP($B134,CPI!$H:$X,COLUMN()-1,FALSE ))=0,"", VLOOKUP($B134,CPI!$H:$X,COLUMN()-1,FALSE ))</f>
        <v>100.235450044064</v>
      </c>
      <c r="Q134" s="3">
        <f>IF(LEN(VLOOKUP($B134,CPI!$H:$X,COLUMN()-1,FALSE ))=0,"", VLOOKUP($B134,CPI!$H:$X,COLUMN()-1,FALSE ))</f>
        <v>99.782233855775203</v>
      </c>
      <c r="R134" s="3">
        <f>IF(LEN(VLOOKUP($B134,CPI!$H:$X,COLUMN()-1,FALSE ))=0,"", VLOOKUP($B134,CPI!$H:$X,COLUMN()-1,FALSE ))</f>
        <v>100.28243031481701</v>
      </c>
      <c r="S134" s="6">
        <f t="shared" si="4"/>
        <v>2010</v>
      </c>
      <c r="T134">
        <f t="shared" si="5"/>
        <v>8</v>
      </c>
    </row>
    <row r="135" spans="2:20" x14ac:dyDescent="0.25">
      <c r="B135" s="5">
        <v>40451</v>
      </c>
      <c r="C135" s="3">
        <f>IF(LEN(VLOOKUP($B135,CPI!$H:$X,COLUMN()-1,FALSE ))=0,"", VLOOKUP($B135,CPI!$H:$X,COLUMN()-1,FALSE ))</f>
        <v>100.16432641925201</v>
      </c>
      <c r="D135" s="3">
        <f>IF(LEN(VLOOKUP($B135,CPI!$H:$X,COLUMN()-1,FALSE ))=0,"", VLOOKUP($B135,CPI!$H:$X,COLUMN()-1,FALSE ))</f>
        <v>100.54865471403301</v>
      </c>
      <c r="E135" s="3">
        <f>IF(LEN(VLOOKUP($B135,CPI!$H:$X,COLUMN()-1,FALSE ))=0,"", VLOOKUP($B135,CPI!$H:$X,COLUMN()-1,FALSE ))</f>
        <v>100.521418756478</v>
      </c>
      <c r="F135" s="3">
        <f>IF(LEN(VLOOKUP($B135,CPI!$H:$X,COLUMN()-1,FALSE ))=0,"", VLOOKUP($B135,CPI!$H:$X,COLUMN()-1,FALSE ))</f>
        <v>100.242698350431</v>
      </c>
      <c r="G135" s="3">
        <f>IF(LEN(VLOOKUP($B135,CPI!$H:$X,COLUMN()-1,FALSE ))=0,"", VLOOKUP($B135,CPI!$H:$X,COLUMN()-1,FALSE ))</f>
        <v>93.34</v>
      </c>
      <c r="H135" s="3">
        <f>IF(LEN(VLOOKUP($B135,CPI!$H:$X,COLUMN()-1,FALSE ))=0,"", VLOOKUP($B135,CPI!$H:$X,COLUMN()-1,FALSE ))</f>
        <v>100.228481172147</v>
      </c>
      <c r="I135" s="3">
        <f>IF(LEN(VLOOKUP($B135,CPI!$H:$X,COLUMN()-1,FALSE ))=0,"", VLOOKUP($B135,CPI!$H:$X,COLUMN()-1,FALSE ))</f>
        <v>100.19973075941699</v>
      </c>
      <c r="J135" s="3">
        <f>IF(LEN(VLOOKUP($B135,CPI!$H:$X,COLUMN()-1,FALSE ))=0,"", VLOOKUP($B135,CPI!$H:$X,COLUMN()-1,FALSE ))</f>
        <v>100.117547573396</v>
      </c>
      <c r="K135" s="3">
        <f>IF(LEN(VLOOKUP($B135,CPI!$H:$X,COLUMN()-1,FALSE ))=0,"", VLOOKUP($B135,CPI!$H:$X,COLUMN()-1,FALSE ))</f>
        <v>100.985607836532</v>
      </c>
      <c r="L135" s="3">
        <f>IF(LEN(VLOOKUP($B135,CPI!$H:$X,COLUMN()-1,FALSE ))=0,"", VLOOKUP($B135,CPI!$H:$X,COLUMN()-1,FALSE ))</f>
        <v>100.14765679535699</v>
      </c>
      <c r="M135" s="3">
        <f>IF(LEN(VLOOKUP($B135,CPI!$H:$X,COLUMN()-1,FALSE ))=0,"", VLOOKUP($B135,CPI!$H:$X,COLUMN()-1,FALSE ))</f>
        <v>100.259977986238</v>
      </c>
      <c r="N135" s="3">
        <f>IF(LEN(VLOOKUP($B135,CPI!$H:$X,COLUMN()-1,FALSE ))=0,"", VLOOKUP($B135,CPI!$H:$X,COLUMN()-1,FALSE ))</f>
        <v>100.265482262426</v>
      </c>
      <c r="O135" s="3">
        <f>IF(LEN(VLOOKUP($B135,CPI!$H:$X,COLUMN()-1,FALSE ))=0,"", VLOOKUP($B135,CPI!$H:$X,COLUMN()-1,FALSE ))</f>
        <v>100.42255331752401</v>
      </c>
      <c r="P135" s="3">
        <f>IF(LEN(VLOOKUP($B135,CPI!$H:$X,COLUMN()-1,FALSE ))=0,"", VLOOKUP($B135,CPI!$H:$X,COLUMN()-1,FALSE ))</f>
        <v>100.253142184616</v>
      </c>
      <c r="Q135" s="3">
        <f>IF(LEN(VLOOKUP($B135,CPI!$H:$X,COLUMN()-1,FALSE ))=0,"", VLOOKUP($B135,CPI!$H:$X,COLUMN()-1,FALSE ))</f>
        <v>100.059784523098</v>
      </c>
      <c r="R135" s="3">
        <f>IF(LEN(VLOOKUP($B135,CPI!$H:$X,COLUMN()-1,FALSE ))=0,"", VLOOKUP($B135,CPI!$H:$X,COLUMN()-1,FALSE ))</f>
        <v>100.23479557434101</v>
      </c>
      <c r="S135" s="6">
        <f t="shared" si="4"/>
        <v>2010</v>
      </c>
      <c r="T135">
        <f t="shared" si="5"/>
        <v>9</v>
      </c>
    </row>
    <row r="136" spans="2:20" x14ac:dyDescent="0.25">
      <c r="B136" s="5">
        <v>40482</v>
      </c>
      <c r="C136" s="3">
        <f>IF(LEN(VLOOKUP($B136,CPI!$H:$X,COLUMN()-1,FALSE ))=0,"", VLOOKUP($B136,CPI!$H:$X,COLUMN()-1,FALSE ))</f>
        <v>100.520189125087</v>
      </c>
      <c r="D136" s="3">
        <f>IF(LEN(VLOOKUP($B136,CPI!$H:$X,COLUMN()-1,FALSE ))=0,"", VLOOKUP($B136,CPI!$H:$X,COLUMN()-1,FALSE ))</f>
        <v>100.78966242707</v>
      </c>
      <c r="E136" s="3">
        <f>IF(LEN(VLOOKUP($B136,CPI!$H:$X,COLUMN()-1,FALSE ))=0,"", VLOOKUP($B136,CPI!$H:$X,COLUMN()-1,FALSE ))</f>
        <v>100.60376374963001</v>
      </c>
      <c r="F136" s="3">
        <f>IF(LEN(VLOOKUP($B136,CPI!$H:$X,COLUMN()-1,FALSE ))=0,"", VLOOKUP($B136,CPI!$H:$X,COLUMN()-1,FALSE ))</f>
        <v>100.473826872751</v>
      </c>
      <c r="G136" s="3">
        <f>IF(LEN(VLOOKUP($B136,CPI!$H:$X,COLUMN()-1,FALSE ))=0,"", VLOOKUP($B136,CPI!$H:$X,COLUMN()-1,FALSE ))</f>
        <v>93.48</v>
      </c>
      <c r="H136" s="3">
        <f>IF(LEN(VLOOKUP($B136,CPI!$H:$X,COLUMN()-1,FALSE ))=0,"", VLOOKUP($B136,CPI!$H:$X,COLUMN()-1,FALSE ))</f>
        <v>100.735299305224</v>
      </c>
      <c r="I136" s="3">
        <f>IF(LEN(VLOOKUP($B136,CPI!$H:$X,COLUMN()-1,FALSE ))=0,"", VLOOKUP($B136,CPI!$H:$X,COLUMN()-1,FALSE ))</f>
        <v>100.368666027294</v>
      </c>
      <c r="J136" s="3">
        <f>IF(LEN(VLOOKUP($B136,CPI!$H:$X,COLUMN()-1,FALSE ))=0,"", VLOOKUP($B136,CPI!$H:$X,COLUMN()-1,FALSE ))</f>
        <v>100.355942322818</v>
      </c>
      <c r="K136" s="3">
        <f>IF(LEN(VLOOKUP($B136,CPI!$H:$X,COLUMN()-1,FALSE ))=0,"", VLOOKUP($B136,CPI!$H:$X,COLUMN()-1,FALSE ))</f>
        <v>101.010640927778</v>
      </c>
      <c r="L136" s="3">
        <f>IF(LEN(VLOOKUP($B136,CPI!$H:$X,COLUMN()-1,FALSE ))=0,"", VLOOKUP($B136,CPI!$H:$X,COLUMN()-1,FALSE ))</f>
        <v>100.26916912083099</v>
      </c>
      <c r="M136" s="3">
        <f>IF(LEN(VLOOKUP($B136,CPI!$H:$X,COLUMN()-1,FALSE ))=0,"", VLOOKUP($B136,CPI!$H:$X,COLUMN()-1,FALSE ))</f>
        <v>100.449599210445</v>
      </c>
      <c r="N136" s="3">
        <f>IF(LEN(VLOOKUP($B136,CPI!$H:$X,COLUMN()-1,FALSE ))=0,"", VLOOKUP($B136,CPI!$H:$X,COLUMN()-1,FALSE ))</f>
        <v>100.405905825918</v>
      </c>
      <c r="O136" s="3">
        <f>IF(LEN(VLOOKUP($B136,CPI!$H:$X,COLUMN()-1,FALSE ))=0,"", VLOOKUP($B136,CPI!$H:$X,COLUMN()-1,FALSE ))</f>
        <v>100.63719999995099</v>
      </c>
      <c r="P136" s="3">
        <f>IF(LEN(VLOOKUP($B136,CPI!$H:$X,COLUMN()-1,FALSE ))=0,"", VLOOKUP($B136,CPI!$H:$X,COLUMN()-1,FALSE ))</f>
        <v>100.592667012319</v>
      </c>
      <c r="Q136" s="3">
        <f>IF(LEN(VLOOKUP($B136,CPI!$H:$X,COLUMN()-1,FALSE ))=0,"", VLOOKUP($B136,CPI!$H:$X,COLUMN()-1,FALSE ))</f>
        <v>100.33011523501</v>
      </c>
      <c r="R136" s="3">
        <f>IF(LEN(VLOOKUP($B136,CPI!$H:$X,COLUMN()-1,FALSE ))=0,"", VLOOKUP($B136,CPI!$H:$X,COLUMN()-1,FALSE ))</f>
        <v>100.602300421336</v>
      </c>
      <c r="S136" s="6">
        <f t="shared" si="4"/>
        <v>2010</v>
      </c>
      <c r="T136">
        <f t="shared" si="5"/>
        <v>10</v>
      </c>
    </row>
    <row r="137" spans="2:20" x14ac:dyDescent="0.25">
      <c r="B137" s="5">
        <v>40512</v>
      </c>
      <c r="C137" s="3">
        <f>IF(LEN(VLOOKUP($B137,CPI!$H:$X,COLUMN()-1,FALSE ))=0,"", VLOOKUP($B137,CPI!$H:$X,COLUMN()-1,FALSE ))</f>
        <v>100.634069300693</v>
      </c>
      <c r="D137" s="3">
        <f>IF(LEN(VLOOKUP($B137,CPI!$H:$X,COLUMN()-1,FALSE ))=0,"", VLOOKUP($B137,CPI!$H:$X,COLUMN()-1,FALSE ))</f>
        <v>101.063005860499</v>
      </c>
      <c r="E137" s="3">
        <f>IF(LEN(VLOOKUP($B137,CPI!$H:$X,COLUMN()-1,FALSE ))=0,"", VLOOKUP($B137,CPI!$H:$X,COLUMN()-1,FALSE ))</f>
        <v>100.97903876399801</v>
      </c>
      <c r="F137" s="3">
        <f>IF(LEN(VLOOKUP($B137,CPI!$H:$X,COLUMN()-1,FALSE ))=0,"", VLOOKUP($B137,CPI!$H:$X,COLUMN()-1,FALSE ))</f>
        <v>100.77966527411699</v>
      </c>
      <c r="G137" s="3">
        <f>IF(LEN(VLOOKUP($B137,CPI!$H:$X,COLUMN()-1,FALSE ))=0,"", VLOOKUP($B137,CPI!$H:$X,COLUMN()-1,FALSE ))</f>
        <v>93.63</v>
      </c>
      <c r="H137" s="3">
        <f>IF(LEN(VLOOKUP($B137,CPI!$H:$X,COLUMN()-1,FALSE ))=0,"", VLOOKUP($B137,CPI!$H:$X,COLUMN()-1,FALSE ))</f>
        <v>101.197707800964</v>
      </c>
      <c r="I137" s="3">
        <f>IF(LEN(VLOOKUP($B137,CPI!$H:$X,COLUMN()-1,FALSE ))=0,"", VLOOKUP($B137,CPI!$H:$X,COLUMN()-1,FALSE ))</f>
        <v>100.53760129517001</v>
      </c>
      <c r="J137" s="3">
        <f>IF(LEN(VLOOKUP($B137,CPI!$H:$X,COLUMN()-1,FALSE ))=0,"", VLOOKUP($B137,CPI!$H:$X,COLUMN()-1,FALSE ))</f>
        <v>100.613540318677</v>
      </c>
      <c r="K137" s="3">
        <f>IF(LEN(VLOOKUP($B137,CPI!$H:$X,COLUMN()-1,FALSE ))=0,"", VLOOKUP($B137,CPI!$H:$X,COLUMN()-1,FALSE ))</f>
        <v>101.387993224597</v>
      </c>
      <c r="L137" s="3">
        <f>IF(LEN(VLOOKUP($B137,CPI!$H:$X,COLUMN()-1,FALSE ))=0,"", VLOOKUP($B137,CPI!$H:$X,COLUMN()-1,FALSE ))</f>
        <v>100.35149890261501</v>
      </c>
      <c r="M137" s="3">
        <f>IF(LEN(VLOOKUP($B137,CPI!$H:$X,COLUMN()-1,FALSE ))=0,"", VLOOKUP($B137,CPI!$H:$X,COLUMN()-1,FALSE ))</f>
        <v>100.71343953415099</v>
      </c>
      <c r="N137" s="3">
        <f>IF(LEN(VLOOKUP($B137,CPI!$H:$X,COLUMN()-1,FALSE ))=0,"", VLOOKUP($B137,CPI!$H:$X,COLUMN()-1,FALSE ))</f>
        <v>100.71150359099001</v>
      </c>
      <c r="O137" s="3">
        <f>IF(LEN(VLOOKUP($B137,CPI!$H:$X,COLUMN()-1,FALSE ))=0,"", VLOOKUP($B137,CPI!$H:$X,COLUMN()-1,FALSE ))</f>
        <v>101.06107556471601</v>
      </c>
      <c r="P137" s="3">
        <f>IF(LEN(VLOOKUP($B137,CPI!$H:$X,COLUMN()-1,FALSE ))=0,"", VLOOKUP($B137,CPI!$H:$X,COLUMN()-1,FALSE ))</f>
        <v>101.088205426025</v>
      </c>
      <c r="Q137" s="3">
        <f>IF(LEN(VLOOKUP($B137,CPI!$H:$X,COLUMN()-1,FALSE ))=0,"", VLOOKUP($B137,CPI!$H:$X,COLUMN()-1,FALSE ))</f>
        <v>100.845638639237</v>
      </c>
      <c r="R137" s="3">
        <f>IF(LEN(VLOOKUP($B137,CPI!$H:$X,COLUMN()-1,FALSE ))=0,"", VLOOKUP($B137,CPI!$H:$X,COLUMN()-1,FALSE ))</f>
        <v>101.064666484437</v>
      </c>
      <c r="S137" s="6">
        <f t="shared" si="4"/>
        <v>2010</v>
      </c>
      <c r="T137">
        <f t="shared" si="5"/>
        <v>11</v>
      </c>
    </row>
    <row r="138" spans="2:20" x14ac:dyDescent="0.25">
      <c r="B138" s="5">
        <v>40543</v>
      </c>
      <c r="C138" s="3">
        <f>IF(LEN(VLOOKUP($B138,CPI!$H:$X,COLUMN()-1,FALSE ))=0,"", VLOOKUP($B138,CPI!$H:$X,COLUMN()-1,FALSE ))</f>
        <v>101.270244825015</v>
      </c>
      <c r="D138" s="3">
        <f>IF(LEN(VLOOKUP($B138,CPI!$H:$X,COLUMN()-1,FALSE ))=0,"", VLOOKUP($B138,CPI!$H:$X,COLUMN()-1,FALSE ))</f>
        <v>101.53479841313499</v>
      </c>
      <c r="E138" s="3">
        <f>IF(LEN(VLOOKUP($B138,CPI!$H:$X,COLUMN()-1,FALSE ))=0,"", VLOOKUP($B138,CPI!$H:$X,COLUMN()-1,FALSE ))</f>
        <v>101.37415750412799</v>
      </c>
      <c r="F138" s="3">
        <f>IF(LEN(VLOOKUP($B138,CPI!$H:$X,COLUMN()-1,FALSE ))=0,"", VLOOKUP($B138,CPI!$H:$X,COLUMN()-1,FALSE ))</f>
        <v>101.227816974902</v>
      </c>
      <c r="G138" s="3">
        <f>IF(LEN(VLOOKUP($B138,CPI!$H:$X,COLUMN()-1,FALSE ))=0,"", VLOOKUP($B138,CPI!$H:$X,COLUMN()-1,FALSE ))</f>
        <v>95.35</v>
      </c>
      <c r="H138" s="3">
        <f>IF(LEN(VLOOKUP($B138,CPI!$H:$X,COLUMN()-1,FALSE ))=0,"", VLOOKUP($B138,CPI!$H:$X,COLUMN()-1,FALSE ))</f>
        <v>101.794419133939</v>
      </c>
      <c r="I138" s="3">
        <f>IF(LEN(VLOOKUP($B138,CPI!$H:$X,COLUMN()-1,FALSE ))=0,"", VLOOKUP($B138,CPI!$H:$X,COLUMN()-1,FALSE ))</f>
        <v>100.801562651228</v>
      </c>
      <c r="J138" s="3">
        <f>IF(LEN(VLOOKUP($B138,CPI!$H:$X,COLUMN()-1,FALSE ))=0,"", VLOOKUP($B138,CPI!$H:$X,COLUMN()-1,FALSE ))</f>
        <v>100.864202813818</v>
      </c>
      <c r="K138" s="3">
        <f>IF(LEN(VLOOKUP($B138,CPI!$H:$X,COLUMN()-1,FALSE ))=0,"", VLOOKUP($B138,CPI!$H:$X,COLUMN()-1,FALSE ))</f>
        <v>102.02258058613801</v>
      </c>
      <c r="L138" s="3">
        <f>IF(LEN(VLOOKUP($B138,CPI!$H:$X,COLUMN()-1,FALSE ))=0,"", VLOOKUP($B138,CPI!$H:$X,COLUMN()-1,FALSE ))</f>
        <v>100.99041552068201</v>
      </c>
      <c r="M138" s="3">
        <f>IF(LEN(VLOOKUP($B138,CPI!$H:$X,COLUMN()-1,FALSE ))=0,"", VLOOKUP($B138,CPI!$H:$X,COLUMN()-1,FALSE ))</f>
        <v>101.10733437132799</v>
      </c>
      <c r="N138" s="3">
        <f>IF(LEN(VLOOKUP($B138,CPI!$H:$X,COLUMN()-1,FALSE ))=0,"", VLOOKUP($B138,CPI!$H:$X,COLUMN()-1,FALSE ))</f>
        <v>101.037830437037</v>
      </c>
      <c r="O138" s="3">
        <f>IF(LEN(VLOOKUP($B138,CPI!$H:$X,COLUMN()-1,FALSE ))=0,"", VLOOKUP($B138,CPI!$H:$X,COLUMN()-1,FALSE ))</f>
        <v>101.49709314821099</v>
      </c>
      <c r="P138" s="3">
        <f>IF(LEN(VLOOKUP($B138,CPI!$H:$X,COLUMN()-1,FALSE ))=0,"", VLOOKUP($B138,CPI!$H:$X,COLUMN()-1,FALSE ))</f>
        <v>101.786329578238</v>
      </c>
      <c r="Q138" s="3">
        <f>IF(LEN(VLOOKUP($B138,CPI!$H:$X,COLUMN()-1,FALSE ))=0,"", VLOOKUP($B138,CPI!$H:$X,COLUMN()-1,FALSE ))</f>
        <v>101.618443265862</v>
      </c>
      <c r="R138" s="3">
        <f>IF(LEN(VLOOKUP($B138,CPI!$H:$X,COLUMN()-1,FALSE ))=0,"", VLOOKUP($B138,CPI!$H:$X,COLUMN()-1,FALSE ))</f>
        <v>101.90287887424201</v>
      </c>
      <c r="S138" s="6">
        <f t="shared" si="4"/>
        <v>2010</v>
      </c>
      <c r="T138">
        <f t="shared" si="5"/>
        <v>12</v>
      </c>
    </row>
    <row r="139" spans="2:20" x14ac:dyDescent="0.25">
      <c r="B139" s="5">
        <v>40574</v>
      </c>
      <c r="C139" s="3">
        <f>IF(LEN(VLOOKUP($B139,CPI!$H:$X,COLUMN()-1,FALSE ))=0,"", VLOOKUP($B139,CPI!$H:$X,COLUMN()-1,FALSE ))</f>
        <v>101.55002565053999</v>
      </c>
      <c r="D139" s="3">
        <f>IF(LEN(VLOOKUP($B139,CPI!$H:$X,COLUMN()-1,FALSE ))=0,"", VLOOKUP($B139,CPI!$H:$X,COLUMN()-1,FALSE ))</f>
        <v>101.821543245798</v>
      </c>
      <c r="E139" s="3">
        <f>IF(LEN(VLOOKUP($B139,CPI!$H:$X,COLUMN()-1,FALSE ))=0,"", VLOOKUP($B139,CPI!$H:$X,COLUMN()-1,FALSE ))</f>
        <v>101.597404002559</v>
      </c>
      <c r="F139" s="3">
        <f>IF(LEN(VLOOKUP($B139,CPI!$H:$X,COLUMN()-1,FALSE ))=0,"", VLOOKUP($B139,CPI!$H:$X,COLUMN()-1,FALSE ))</f>
        <v>101.45506931607</v>
      </c>
      <c r="G139" s="3">
        <f>IF(LEN(VLOOKUP($B139,CPI!$H:$X,COLUMN()-1,FALSE ))=0,"", VLOOKUP($B139,CPI!$H:$X,COLUMN()-1,FALSE ))</f>
        <v>96.25</v>
      </c>
      <c r="H139" s="3">
        <f>IF(LEN(VLOOKUP($B139,CPI!$H:$X,COLUMN()-1,FALSE ))=0,"", VLOOKUP($B139,CPI!$H:$X,COLUMN()-1,FALSE ))</f>
        <v>102.043658413323</v>
      </c>
      <c r="I139" s="3">
        <f>IF(LEN(VLOOKUP($B139,CPI!$H:$X,COLUMN()-1,FALSE ))=0,"", VLOOKUP($B139,CPI!$H:$X,COLUMN()-1,FALSE ))</f>
        <v>101.054965553043</v>
      </c>
      <c r="J139" s="3">
        <f>IF(LEN(VLOOKUP($B139,CPI!$H:$X,COLUMN()-1,FALSE ))=0,"", VLOOKUP($B139,CPI!$H:$X,COLUMN()-1,FALSE ))</f>
        <v>101.130361563877</v>
      </c>
      <c r="K139" s="3">
        <f>IF(LEN(VLOOKUP($B139,CPI!$H:$X,COLUMN()-1,FALSE ))=0,"", VLOOKUP($B139,CPI!$H:$X,COLUMN()-1,FALSE ))</f>
        <v>102.24031349180299</v>
      </c>
      <c r="L139" s="3">
        <f>IF(LEN(VLOOKUP($B139,CPI!$H:$X,COLUMN()-1,FALSE ))=0,"", VLOOKUP($B139,CPI!$H:$X,COLUMN()-1,FALSE ))</f>
        <v>101.23582495578</v>
      </c>
      <c r="M139" s="3">
        <f>IF(LEN(VLOOKUP($B139,CPI!$H:$X,COLUMN()-1,FALSE ))=0,"", VLOOKUP($B139,CPI!$H:$X,COLUMN()-1,FALSE ))</f>
        <v>101.354851090906</v>
      </c>
      <c r="N139" s="3">
        <f>IF(LEN(VLOOKUP($B139,CPI!$H:$X,COLUMN()-1,FALSE ))=0,"", VLOOKUP($B139,CPI!$H:$X,COLUMN()-1,FALSE ))</f>
        <v>101.07700487000299</v>
      </c>
      <c r="O139" s="3">
        <f>IF(LEN(VLOOKUP($B139,CPI!$H:$X,COLUMN()-1,FALSE ))=0,"", VLOOKUP($B139,CPI!$H:$X,COLUMN()-1,FALSE ))</f>
        <v>102.42188788127</v>
      </c>
      <c r="P139" s="3">
        <f>IF(LEN(VLOOKUP($B139,CPI!$H:$X,COLUMN()-1,FALSE ))=0,"", VLOOKUP($B139,CPI!$H:$X,COLUMN()-1,FALSE ))</f>
        <v>102.201493368207</v>
      </c>
      <c r="Q139" s="3">
        <f>IF(LEN(VLOOKUP($B139,CPI!$H:$X,COLUMN()-1,FALSE ))=0,"", VLOOKUP($B139,CPI!$H:$X,COLUMN()-1,FALSE ))</f>
        <v>101.518623873756</v>
      </c>
      <c r="R139" s="3">
        <f>IF(LEN(VLOOKUP($B139,CPI!$H:$X,COLUMN()-1,FALSE ))=0,"", VLOOKUP($B139,CPI!$H:$X,COLUMN()-1,FALSE ))</f>
        <v>102.58587815070899</v>
      </c>
      <c r="S139" s="6">
        <f t="shared" si="4"/>
        <v>2011</v>
      </c>
      <c r="T139">
        <f t="shared" si="5"/>
        <v>1</v>
      </c>
    </row>
    <row r="140" spans="2:20" x14ac:dyDescent="0.25">
      <c r="B140" s="5">
        <v>40602</v>
      </c>
      <c r="C140" s="3">
        <f>IF(LEN(VLOOKUP($B140,CPI!$H:$X,COLUMN()-1,FALSE ))=0,"", VLOOKUP($B140,CPI!$H:$X,COLUMN()-1,FALSE ))</f>
        <v>102.06055968794399</v>
      </c>
      <c r="D140" s="3">
        <f>IF(LEN(VLOOKUP($B140,CPI!$H:$X,COLUMN()-1,FALSE ))=0,"", VLOOKUP($B140,CPI!$H:$X,COLUMN()-1,FALSE ))</f>
        <v>102.09874859878801</v>
      </c>
      <c r="E140" s="3">
        <f>IF(LEN(VLOOKUP($B140,CPI!$H:$X,COLUMN()-1,FALSE ))=0,"", VLOOKUP($B140,CPI!$H:$X,COLUMN()-1,FALSE ))</f>
        <v>101.747481045138</v>
      </c>
      <c r="F140" s="3">
        <f>IF(LEN(VLOOKUP($B140,CPI!$H:$X,COLUMN()-1,FALSE ))=0,"", VLOOKUP($B140,CPI!$H:$X,COLUMN()-1,FALSE ))</f>
        <v>101.606342946748</v>
      </c>
      <c r="G140" s="3">
        <f>IF(LEN(VLOOKUP($B140,CPI!$H:$X,COLUMN()-1,FALSE ))=0,"", VLOOKUP($B140,CPI!$H:$X,COLUMN()-1,FALSE ))</f>
        <v>96.76</v>
      </c>
      <c r="H140" s="3">
        <f>IF(LEN(VLOOKUP($B140,CPI!$H:$X,COLUMN()-1,FALSE ))=0,"", VLOOKUP($B140,CPI!$H:$X,COLUMN()-1,FALSE ))</f>
        <v>102.375147256612</v>
      </c>
      <c r="I140" s="3">
        <f>IF(LEN(VLOOKUP($B140,CPI!$H:$X,COLUMN()-1,FALSE ))=0,"", VLOOKUP($B140,CPI!$H:$X,COLUMN()-1,FALSE ))</f>
        <v>101.21334236667801</v>
      </c>
      <c r="J140" s="3">
        <f>IF(LEN(VLOOKUP($B140,CPI!$H:$X,COLUMN()-1,FALSE ))=0,"", VLOOKUP($B140,CPI!$H:$X,COLUMN()-1,FALSE ))</f>
        <v>101.26422852998201</v>
      </c>
      <c r="K140" s="3">
        <f>IF(LEN(VLOOKUP($B140,CPI!$H:$X,COLUMN()-1,FALSE ))=0,"", VLOOKUP($B140,CPI!$H:$X,COLUMN()-1,FALSE ))</f>
        <v>102.263496266543</v>
      </c>
      <c r="L140" s="3">
        <f>IF(LEN(VLOOKUP($B140,CPI!$H:$X,COLUMN()-1,FALSE ))=0,"", VLOOKUP($B140,CPI!$H:$X,COLUMN()-1,FALSE ))</f>
        <v>101.616767364247</v>
      </c>
      <c r="M140" s="3">
        <f>IF(LEN(VLOOKUP($B140,CPI!$H:$X,COLUMN()-1,FALSE ))=0,"", VLOOKUP($B140,CPI!$H:$X,COLUMN()-1,FALSE ))</f>
        <v>101.632916323085</v>
      </c>
      <c r="N140" s="3">
        <f>IF(LEN(VLOOKUP($B140,CPI!$H:$X,COLUMN()-1,FALSE ))=0,"", VLOOKUP($B140,CPI!$H:$X,COLUMN()-1,FALSE ))</f>
        <v>101.253437949548</v>
      </c>
      <c r="O140" s="3">
        <f>IF(LEN(VLOOKUP($B140,CPI!$H:$X,COLUMN()-1,FALSE ))=0,"", VLOOKUP($B140,CPI!$H:$X,COLUMN()-1,FALSE ))</f>
        <v>102.54538609550301</v>
      </c>
      <c r="P140" s="3">
        <f>IF(LEN(VLOOKUP($B140,CPI!$H:$X,COLUMN()-1,FALSE ))=0,"", VLOOKUP($B140,CPI!$H:$X,COLUMN()-1,FALSE ))</f>
        <v>102.41550603365199</v>
      </c>
      <c r="Q140" s="3">
        <f>IF(LEN(VLOOKUP($B140,CPI!$H:$X,COLUMN()-1,FALSE ))=0,"", VLOOKUP($B140,CPI!$H:$X,COLUMN()-1,FALSE ))</f>
        <v>101.725803552098</v>
      </c>
      <c r="R140" s="3">
        <f>IF(LEN(VLOOKUP($B140,CPI!$H:$X,COLUMN()-1,FALSE ))=0,"", VLOOKUP($B140,CPI!$H:$X,COLUMN()-1,FALSE ))</f>
        <v>102.921994159772</v>
      </c>
      <c r="S140" s="6">
        <f t="shared" si="4"/>
        <v>2011</v>
      </c>
      <c r="T140">
        <f t="shared" si="5"/>
        <v>2</v>
      </c>
    </row>
    <row r="141" spans="2:20" x14ac:dyDescent="0.25">
      <c r="B141" s="5">
        <v>40633</v>
      </c>
      <c r="C141" s="3">
        <f>IF(LEN(VLOOKUP($B141,CPI!$H:$X,COLUMN()-1,FALSE ))=0,"", VLOOKUP($B141,CPI!$H:$X,COLUMN()-1,FALSE ))</f>
        <v>102.513221056631</v>
      </c>
      <c r="D141" s="3">
        <f>IF(LEN(VLOOKUP($B141,CPI!$H:$X,COLUMN()-1,FALSE ))=0,"", VLOOKUP($B141,CPI!$H:$X,COLUMN()-1,FALSE ))</f>
        <v>102.63034243859001</v>
      </c>
      <c r="E141" s="3">
        <f>IF(LEN(VLOOKUP($B141,CPI!$H:$X,COLUMN()-1,FALSE ))=0,"", VLOOKUP($B141,CPI!$H:$X,COLUMN()-1,FALSE ))</f>
        <v>102.04675103410899</v>
      </c>
      <c r="F141" s="3">
        <f>IF(LEN(VLOOKUP($B141,CPI!$H:$X,COLUMN()-1,FALSE ))=0,"", VLOOKUP($B141,CPI!$H:$X,COLUMN()-1,FALSE ))</f>
        <v>102.027591225606</v>
      </c>
      <c r="G141" s="3">
        <f>IF(LEN(VLOOKUP($B141,CPI!$H:$X,COLUMN()-1,FALSE ))=0,"", VLOOKUP($B141,CPI!$H:$X,COLUMN()-1,FALSE ))</f>
        <v>98.01</v>
      </c>
      <c r="H141" s="3">
        <f>IF(LEN(VLOOKUP($B141,CPI!$H:$X,COLUMN()-1,FALSE ))=0,"", VLOOKUP($B141,CPI!$H:$X,COLUMN()-1,FALSE ))</f>
        <v>102.684706972825</v>
      </c>
      <c r="I141" s="3">
        <f>IF(LEN(VLOOKUP($B141,CPI!$H:$X,COLUMN()-1,FALSE ))=0,"", VLOOKUP($B141,CPI!$H:$X,COLUMN()-1,FALSE ))</f>
        <v>101.582888265158</v>
      </c>
      <c r="J141" s="3">
        <f>IF(LEN(VLOOKUP($B141,CPI!$H:$X,COLUMN()-1,FALSE ))=0,"", VLOOKUP($B141,CPI!$H:$X,COLUMN()-1,FALSE ))</f>
        <v>101.583476948734</v>
      </c>
      <c r="K141" s="3">
        <f>IF(LEN(VLOOKUP($B141,CPI!$H:$X,COLUMN()-1,FALSE ))=0,"", VLOOKUP($B141,CPI!$H:$X,COLUMN()-1,FALSE ))</f>
        <v>102.911623741234</v>
      </c>
      <c r="L141" s="3">
        <f>IF(LEN(VLOOKUP($B141,CPI!$H:$X,COLUMN()-1,FALSE ))=0,"", VLOOKUP($B141,CPI!$H:$X,COLUMN()-1,FALSE ))</f>
        <v>102.07255822624199</v>
      </c>
      <c r="M141" s="3">
        <f>IF(LEN(VLOOKUP($B141,CPI!$H:$X,COLUMN()-1,FALSE ))=0,"", VLOOKUP($B141,CPI!$H:$X,COLUMN()-1,FALSE ))</f>
        <v>101.894112274165</v>
      </c>
      <c r="N141" s="3">
        <f>IF(LEN(VLOOKUP($B141,CPI!$H:$X,COLUMN()-1,FALSE ))=0,"", VLOOKUP($B141,CPI!$H:$X,COLUMN()-1,FALSE ))</f>
        <v>101.44334517057899</v>
      </c>
      <c r="O141" s="3">
        <f>IF(LEN(VLOOKUP($B141,CPI!$H:$X,COLUMN()-1,FALSE ))=0,"", VLOOKUP($B141,CPI!$H:$X,COLUMN()-1,FALSE ))</f>
        <v>102.996903518623</v>
      </c>
      <c r="P141" s="3">
        <f>IF(LEN(VLOOKUP($B141,CPI!$H:$X,COLUMN()-1,FALSE ))=0,"", VLOOKUP($B141,CPI!$H:$X,COLUMN()-1,FALSE ))</f>
        <v>102.76783365641801</v>
      </c>
      <c r="Q141" s="3">
        <f>IF(LEN(VLOOKUP($B141,CPI!$H:$X,COLUMN()-1,FALSE ))=0,"", VLOOKUP($B141,CPI!$H:$X,COLUMN()-1,FALSE ))</f>
        <v>102.090769548501</v>
      </c>
      <c r="R141" s="3">
        <f>IF(LEN(VLOOKUP($B141,CPI!$H:$X,COLUMN()-1,FALSE ))=0,"", VLOOKUP($B141,CPI!$H:$X,COLUMN()-1,FALSE ))</f>
        <v>103.103856541263</v>
      </c>
      <c r="S141" s="6">
        <f t="shared" si="4"/>
        <v>2011</v>
      </c>
      <c r="T141">
        <f t="shared" si="5"/>
        <v>3</v>
      </c>
    </row>
    <row r="142" spans="2:20" x14ac:dyDescent="0.25">
      <c r="B142" s="5">
        <v>40663</v>
      </c>
      <c r="C142" s="3">
        <f>IF(LEN(VLOOKUP($B142,CPI!$H:$X,COLUMN()-1,FALSE ))=0,"", VLOOKUP($B142,CPI!$H:$X,COLUMN()-1,FALSE ))</f>
        <v>102.887716548547</v>
      </c>
      <c r="D142" s="3">
        <f>IF(LEN(VLOOKUP($B142,CPI!$H:$X,COLUMN()-1,FALSE ))=0,"", VLOOKUP($B142,CPI!$H:$X,COLUMN()-1,FALSE ))</f>
        <v>102.858412926792</v>
      </c>
      <c r="E142" s="3">
        <f>IF(LEN(VLOOKUP($B142,CPI!$H:$X,COLUMN()-1,FALSE ))=0,"", VLOOKUP($B142,CPI!$H:$X,COLUMN()-1,FALSE ))</f>
        <v>102.581934316751</v>
      </c>
      <c r="F142" s="3">
        <f>IF(LEN(VLOOKUP($B142,CPI!$H:$X,COLUMN()-1,FALSE ))=0,"", VLOOKUP($B142,CPI!$H:$X,COLUMN()-1,FALSE ))</f>
        <v>102.393905273716</v>
      </c>
      <c r="G142" s="3">
        <f>IF(LEN(VLOOKUP($B142,CPI!$H:$X,COLUMN()-1,FALSE ))=0,"", VLOOKUP($B142,CPI!$H:$X,COLUMN()-1,FALSE ))</f>
        <v>99.39</v>
      </c>
      <c r="H142" s="3">
        <f>IF(LEN(VLOOKUP($B142,CPI!$H:$X,COLUMN()-1,FALSE ))=0,"", VLOOKUP($B142,CPI!$H:$X,COLUMN()-1,FALSE ))</f>
        <v>102.800204063298</v>
      </c>
      <c r="I142" s="3">
        <f>IF(LEN(VLOOKUP($B142,CPI!$H:$X,COLUMN()-1,FALSE ))=0,"", VLOOKUP($B142,CPI!$H:$X,COLUMN()-1,FALSE ))</f>
        <v>101.889083438185</v>
      </c>
      <c r="J142" s="3">
        <f>IF(LEN(VLOOKUP($B142,CPI!$H:$X,COLUMN()-1,FALSE ))=0,"", VLOOKUP($B142,CPI!$H:$X,COLUMN()-1,FALSE ))</f>
        <v>101.793869048448</v>
      </c>
      <c r="K142" s="3">
        <f>IF(LEN(VLOOKUP($B142,CPI!$H:$X,COLUMN()-1,FALSE ))=0,"", VLOOKUP($B142,CPI!$H:$X,COLUMN()-1,FALSE ))</f>
        <v>103.00515082545699</v>
      </c>
      <c r="L142" s="3">
        <f>IF(LEN(VLOOKUP($B142,CPI!$H:$X,COLUMN()-1,FALSE ))=0,"", VLOOKUP($B142,CPI!$H:$X,COLUMN()-1,FALSE ))</f>
        <v>102.453243134837</v>
      </c>
      <c r="M142" s="3">
        <f>IF(LEN(VLOOKUP($B142,CPI!$H:$X,COLUMN()-1,FALSE ))=0,"", VLOOKUP($B142,CPI!$H:$X,COLUMN()-1,FALSE ))</f>
        <v>102.30134238891</v>
      </c>
      <c r="N142" s="3">
        <f>IF(LEN(VLOOKUP($B142,CPI!$H:$X,COLUMN()-1,FALSE ))=0,"", VLOOKUP($B142,CPI!$H:$X,COLUMN()-1,FALSE ))</f>
        <v>101.820164127455</v>
      </c>
      <c r="O142" s="3">
        <f>IF(LEN(VLOOKUP($B142,CPI!$H:$X,COLUMN()-1,FALSE ))=0,"", VLOOKUP($B142,CPI!$H:$X,COLUMN()-1,FALSE ))</f>
        <v>103.264485950364</v>
      </c>
      <c r="P142" s="3">
        <f>IF(LEN(VLOOKUP($B142,CPI!$H:$X,COLUMN()-1,FALSE ))=0,"", VLOOKUP($B142,CPI!$H:$X,COLUMN()-1,FALSE ))</f>
        <v>103.139285625784</v>
      </c>
      <c r="Q142" s="3">
        <f>IF(LEN(VLOOKUP($B142,CPI!$H:$X,COLUMN()-1,FALSE ))=0,"", VLOOKUP($B142,CPI!$H:$X,COLUMN()-1,FALSE ))</f>
        <v>102.453828691162</v>
      </c>
      <c r="R142" s="3">
        <f>IF(LEN(VLOOKUP($B142,CPI!$H:$X,COLUMN()-1,FALSE ))=0,"", VLOOKUP($B142,CPI!$H:$X,COLUMN()-1,FALSE ))</f>
        <v>103.840815563383</v>
      </c>
      <c r="S142" s="6">
        <f t="shared" si="4"/>
        <v>2011</v>
      </c>
      <c r="T142">
        <f t="shared" si="5"/>
        <v>4</v>
      </c>
    </row>
    <row r="143" spans="2:20" x14ac:dyDescent="0.25">
      <c r="B143" s="5">
        <v>40694</v>
      </c>
      <c r="C143" s="3">
        <f>IF(LEN(VLOOKUP($B143,CPI!$H:$X,COLUMN()-1,FALSE ))=0,"", VLOOKUP($B143,CPI!$H:$X,COLUMN()-1,FALSE ))</f>
        <v>103.103497378086</v>
      </c>
      <c r="D143" s="3">
        <f>IF(LEN(VLOOKUP($B143,CPI!$H:$X,COLUMN()-1,FALSE ))=0,"", VLOOKUP($B143,CPI!$H:$X,COLUMN()-1,FALSE ))</f>
        <v>103.1998783642</v>
      </c>
      <c r="E143" s="3">
        <f>IF(LEN(VLOOKUP($B143,CPI!$H:$X,COLUMN()-1,FALSE ))=0,"", VLOOKUP($B143,CPI!$H:$X,COLUMN()-1,FALSE ))</f>
        <v>102.71403894065899</v>
      </c>
      <c r="F143" s="3">
        <f>IF(LEN(VLOOKUP($B143,CPI!$H:$X,COLUMN()-1,FALSE ))=0,"", VLOOKUP($B143,CPI!$H:$X,COLUMN()-1,FALSE ))</f>
        <v>102.50746790247</v>
      </c>
      <c r="G143" s="3">
        <f>IF(LEN(VLOOKUP($B143,CPI!$H:$X,COLUMN()-1,FALSE ))=0,"", VLOOKUP($B143,CPI!$H:$X,COLUMN()-1,FALSE ))</f>
        <v>99</v>
      </c>
      <c r="H143" s="3">
        <f>IF(LEN(VLOOKUP($B143,CPI!$H:$X,COLUMN()-1,FALSE ))=0,"", VLOOKUP($B143,CPI!$H:$X,COLUMN()-1,FALSE ))</f>
        <v>103.035041153506</v>
      </c>
      <c r="I143" s="3">
        <f>IF(LEN(VLOOKUP($B143,CPI!$H:$X,COLUMN()-1,FALSE ))=0,"", VLOOKUP($B143,CPI!$H:$X,COLUMN()-1,FALSE ))</f>
        <v>101.899641892427</v>
      </c>
      <c r="J143" s="3">
        <f>IF(LEN(VLOOKUP($B143,CPI!$H:$X,COLUMN()-1,FALSE ))=0,"", VLOOKUP($B143,CPI!$H:$X,COLUMN()-1,FALSE ))</f>
        <v>101.87944397327399</v>
      </c>
      <c r="K143" s="3">
        <f>IF(LEN(VLOOKUP($B143,CPI!$H:$X,COLUMN()-1,FALSE ))=0,"", VLOOKUP($B143,CPI!$H:$X,COLUMN()-1,FALSE ))</f>
        <v>103.185868002795</v>
      </c>
      <c r="L143" s="3">
        <f>IF(LEN(VLOOKUP($B143,CPI!$H:$X,COLUMN()-1,FALSE ))=0,"", VLOOKUP($B143,CPI!$H:$X,COLUMN()-1,FALSE ))</f>
        <v>102.443187425679</v>
      </c>
      <c r="M143" s="3">
        <f>IF(LEN(VLOOKUP($B143,CPI!$H:$X,COLUMN()-1,FALSE ))=0,"", VLOOKUP($B143,CPI!$H:$X,COLUMN()-1,FALSE ))</f>
        <v>102.381865611384</v>
      </c>
      <c r="N143" s="3">
        <f>IF(LEN(VLOOKUP($B143,CPI!$H:$X,COLUMN()-1,FALSE ))=0,"", VLOOKUP($B143,CPI!$H:$X,COLUMN()-1,FALSE ))</f>
        <v>102.04432722300299</v>
      </c>
      <c r="O143" s="3">
        <f>IF(LEN(VLOOKUP($B143,CPI!$H:$X,COLUMN()-1,FALSE ))=0,"", VLOOKUP($B143,CPI!$H:$X,COLUMN()-1,FALSE ))</f>
        <v>103.393118666021</v>
      </c>
      <c r="P143" s="3">
        <f>IF(LEN(VLOOKUP($B143,CPI!$H:$X,COLUMN()-1,FALSE ))=0,"", VLOOKUP($B143,CPI!$H:$X,COLUMN()-1,FALSE ))</f>
        <v>103.2080510648</v>
      </c>
      <c r="Q143" s="3">
        <f>IF(LEN(VLOOKUP($B143,CPI!$H:$X,COLUMN()-1,FALSE ))=0,"", VLOOKUP($B143,CPI!$H:$X,COLUMN()-1,FALSE ))</f>
        <v>102.59434513805201</v>
      </c>
      <c r="R143" s="3">
        <f>IF(LEN(VLOOKUP($B143,CPI!$H:$X,COLUMN()-1,FALSE ))=0,"", VLOOKUP($B143,CPI!$H:$X,COLUMN()-1,FALSE ))</f>
        <v>104.064858546134</v>
      </c>
      <c r="S143" s="6">
        <f t="shared" si="4"/>
        <v>2011</v>
      </c>
      <c r="T143">
        <f t="shared" si="5"/>
        <v>5</v>
      </c>
    </row>
    <row r="144" spans="2:20" x14ac:dyDescent="0.25">
      <c r="B144" s="5">
        <v>40724</v>
      </c>
      <c r="C144" s="3">
        <f>IF(LEN(VLOOKUP($B144,CPI!$H:$X,COLUMN()-1,FALSE ))=0,"", VLOOKUP($B144,CPI!$H:$X,COLUMN()-1,FALSE ))</f>
        <v>103.328259448879</v>
      </c>
      <c r="D144" s="3">
        <f>IF(LEN(VLOOKUP($B144,CPI!$H:$X,COLUMN()-1,FALSE ))=0,"", VLOOKUP($B144,CPI!$H:$X,COLUMN()-1,FALSE ))</f>
        <v>103.678797569992</v>
      </c>
      <c r="E144" s="3">
        <f>IF(LEN(VLOOKUP($B144,CPI!$H:$X,COLUMN()-1,FALSE ))=0,"", VLOOKUP($B144,CPI!$H:$X,COLUMN()-1,FALSE ))</f>
        <v>102.74127074483199</v>
      </c>
      <c r="F144" s="3">
        <f>IF(LEN(VLOOKUP($B144,CPI!$H:$X,COLUMN()-1,FALSE ))=0,"", VLOOKUP($B144,CPI!$H:$X,COLUMN()-1,FALSE ))</f>
        <v>102.60021093634001</v>
      </c>
      <c r="G144" s="3">
        <f>IF(LEN(VLOOKUP($B144,CPI!$H:$X,COLUMN()-1,FALSE ))=0,"", VLOOKUP($B144,CPI!$H:$X,COLUMN()-1,FALSE ))</f>
        <v>98.89</v>
      </c>
      <c r="H144" s="3">
        <f>IF(LEN(VLOOKUP($B144,CPI!$H:$X,COLUMN()-1,FALSE ))=0,"", VLOOKUP($B144,CPI!$H:$X,COLUMN()-1,FALSE ))</f>
        <v>103.318158448896</v>
      </c>
      <c r="I144" s="3">
        <f>IF(LEN(VLOOKUP($B144,CPI!$H:$X,COLUMN()-1,FALSE ))=0,"", VLOOKUP($B144,CPI!$H:$X,COLUMN()-1,FALSE ))</f>
        <v>102.00522643485</v>
      </c>
      <c r="J144" s="3">
        <f>IF(LEN(VLOOKUP($B144,CPI!$H:$X,COLUMN()-1,FALSE ))=0,"", VLOOKUP($B144,CPI!$H:$X,COLUMN()-1,FALSE ))</f>
        <v>102.045139423054</v>
      </c>
      <c r="K144" s="3">
        <f>IF(LEN(VLOOKUP($B144,CPI!$H:$X,COLUMN()-1,FALSE ))=0,"", VLOOKUP($B144,CPI!$H:$X,COLUMN()-1,FALSE ))</f>
        <v>103.33391538605299</v>
      </c>
      <c r="L144" s="3">
        <f>IF(LEN(VLOOKUP($B144,CPI!$H:$X,COLUMN()-1,FALSE ))=0,"", VLOOKUP($B144,CPI!$H:$X,COLUMN()-1,FALSE ))</f>
        <v>102.536817712786</v>
      </c>
      <c r="M144" s="3">
        <f>IF(LEN(VLOOKUP($B144,CPI!$H:$X,COLUMN()-1,FALSE ))=0,"", VLOOKUP($B144,CPI!$H:$X,COLUMN()-1,FALSE ))</f>
        <v>102.492218243906</v>
      </c>
      <c r="N144" s="3">
        <f>IF(LEN(VLOOKUP($B144,CPI!$H:$X,COLUMN()-1,FALSE ))=0,"", VLOOKUP($B144,CPI!$H:$X,COLUMN()-1,FALSE ))</f>
        <v>102.14900839209299</v>
      </c>
      <c r="O144" s="3">
        <f>IF(LEN(VLOOKUP($B144,CPI!$H:$X,COLUMN()-1,FALSE ))=0,"", VLOOKUP($B144,CPI!$H:$X,COLUMN()-1,FALSE ))</f>
        <v>103.31239461535201</v>
      </c>
      <c r="P144" s="3">
        <f>IF(LEN(VLOOKUP($B144,CPI!$H:$X,COLUMN()-1,FALSE ))=0,"", VLOOKUP($B144,CPI!$H:$X,COLUMN()-1,FALSE ))</f>
        <v>103.12570079154099</v>
      </c>
      <c r="Q144" s="3">
        <f>IF(LEN(VLOOKUP($B144,CPI!$H:$X,COLUMN()-1,FALSE ))=0,"", VLOOKUP($B144,CPI!$H:$X,COLUMN()-1,FALSE ))</f>
        <v>102.50942466657899</v>
      </c>
      <c r="R144" s="3">
        <f>IF(LEN(VLOOKUP($B144,CPI!$H:$X,COLUMN()-1,FALSE ))=0,"", VLOOKUP($B144,CPI!$H:$X,COLUMN()-1,FALSE ))</f>
        <v>104.280285363212</v>
      </c>
      <c r="S144" s="6">
        <f t="shared" si="4"/>
        <v>2011</v>
      </c>
      <c r="T144">
        <f t="shared" si="5"/>
        <v>6</v>
      </c>
    </row>
    <row r="145" spans="2:20" x14ac:dyDescent="0.25">
      <c r="B145" s="5">
        <v>40755</v>
      </c>
      <c r="C145" s="3">
        <f>IF(LEN(VLOOKUP($B145,CPI!$H:$X,COLUMN()-1,FALSE ))=0,"", VLOOKUP($B145,CPI!$H:$X,COLUMN()-1,FALSE ))</f>
        <v>103.62508476027401</v>
      </c>
      <c r="D145" s="3">
        <f>IF(LEN(VLOOKUP($B145,CPI!$H:$X,COLUMN()-1,FALSE ))=0,"", VLOOKUP($B145,CPI!$H:$X,COLUMN()-1,FALSE ))</f>
        <v>103.89123010035</v>
      </c>
      <c r="E145" s="3">
        <f>IF(LEN(VLOOKUP($B145,CPI!$H:$X,COLUMN()-1,FALSE ))=0,"", VLOOKUP($B145,CPI!$H:$X,COLUMN()-1,FALSE ))</f>
        <v>102.992545897157</v>
      </c>
      <c r="F145" s="3">
        <f>IF(LEN(VLOOKUP($B145,CPI!$H:$X,COLUMN()-1,FALSE ))=0,"", VLOOKUP($B145,CPI!$H:$X,COLUMN()-1,FALSE ))</f>
        <v>102.717658633979</v>
      </c>
      <c r="G145" s="3">
        <f>IF(LEN(VLOOKUP($B145,CPI!$H:$X,COLUMN()-1,FALSE ))=0,"", VLOOKUP($B145,CPI!$H:$X,COLUMN()-1,FALSE ))</f>
        <v>99.5</v>
      </c>
      <c r="H145" s="3">
        <f>IF(LEN(VLOOKUP($B145,CPI!$H:$X,COLUMN()-1,FALSE ))=0,"", VLOOKUP($B145,CPI!$H:$X,COLUMN()-1,FALSE ))</f>
        <v>103.529737921082</v>
      </c>
      <c r="I145" s="3">
        <f>IF(LEN(VLOOKUP($B145,CPI!$H:$X,COLUMN()-1,FALSE ))=0,"", VLOOKUP($B145,CPI!$H:$X,COLUMN()-1,FALSE ))</f>
        <v>101.994667980608</v>
      </c>
      <c r="J145" s="3">
        <f>IF(LEN(VLOOKUP($B145,CPI!$H:$X,COLUMN()-1,FALSE ))=0,"", VLOOKUP($B145,CPI!$H:$X,COLUMN()-1,FALSE ))</f>
        <v>102.11623900619099</v>
      </c>
      <c r="K145" s="3">
        <f>IF(LEN(VLOOKUP($B145,CPI!$H:$X,COLUMN()-1,FALSE ))=0,"", VLOOKUP($B145,CPI!$H:$X,COLUMN()-1,FALSE ))</f>
        <v>103.20838279479599</v>
      </c>
      <c r="L145" s="3">
        <f>IF(LEN(VLOOKUP($B145,CPI!$H:$X,COLUMN()-1,FALSE ))=0,"", VLOOKUP($B145,CPI!$H:$X,COLUMN()-1,FALSE ))</f>
        <v>102.651893960032</v>
      </c>
      <c r="M145" s="3">
        <f>IF(LEN(VLOOKUP($B145,CPI!$H:$X,COLUMN()-1,FALSE ))=0,"", VLOOKUP($B145,CPI!$H:$X,COLUMN()-1,FALSE ))</f>
        <v>102.799230191525</v>
      </c>
      <c r="N145" s="3">
        <f>IF(LEN(VLOOKUP($B145,CPI!$H:$X,COLUMN()-1,FALSE ))=0,"", VLOOKUP($B145,CPI!$H:$X,COLUMN()-1,FALSE ))</f>
        <v>102.69157264459901</v>
      </c>
      <c r="O145" s="3">
        <f>IF(LEN(VLOOKUP($B145,CPI!$H:$X,COLUMN()-1,FALSE ))=0,"", VLOOKUP($B145,CPI!$H:$X,COLUMN()-1,FALSE ))</f>
        <v>103.51007634918599</v>
      </c>
      <c r="P145" s="3">
        <f>IF(LEN(VLOOKUP($B145,CPI!$H:$X,COLUMN()-1,FALSE ))=0,"", VLOOKUP($B145,CPI!$H:$X,COLUMN()-1,FALSE ))</f>
        <v>103.263374195943</v>
      </c>
      <c r="Q145" s="3">
        <f>IF(LEN(VLOOKUP($B145,CPI!$H:$X,COLUMN()-1,FALSE ))=0,"", VLOOKUP($B145,CPI!$H:$X,COLUMN()-1,FALSE ))</f>
        <v>102.818115109061</v>
      </c>
      <c r="R145" s="3">
        <f>IF(LEN(VLOOKUP($B145,CPI!$H:$X,COLUMN()-1,FALSE ))=0,"", VLOOKUP($B145,CPI!$H:$X,COLUMN()-1,FALSE ))</f>
        <v>104.585112720125</v>
      </c>
      <c r="S145" s="6">
        <f t="shared" si="4"/>
        <v>2011</v>
      </c>
      <c r="T145">
        <f t="shared" si="5"/>
        <v>7</v>
      </c>
    </row>
    <row r="146" spans="2:20" x14ac:dyDescent="0.25">
      <c r="B146" s="5">
        <v>40786</v>
      </c>
      <c r="C146" s="3">
        <f>IF(LEN(VLOOKUP($B146,CPI!$H:$X,COLUMN()-1,FALSE ))=0,"", VLOOKUP($B146,CPI!$H:$X,COLUMN()-1,FALSE ))</f>
        <v>103.83731389800199</v>
      </c>
      <c r="D146" s="3">
        <f>IF(LEN(VLOOKUP($B146,CPI!$H:$X,COLUMN()-1,FALSE ))=0,"", VLOOKUP($B146,CPI!$H:$X,COLUMN()-1,FALSE ))</f>
        <v>103.83793202637401</v>
      </c>
      <c r="E146" s="3">
        <f>IF(LEN(VLOOKUP($B146,CPI!$H:$X,COLUMN()-1,FALSE ))=0,"", VLOOKUP($B146,CPI!$H:$X,COLUMN()-1,FALSE ))</f>
        <v>102.935559038845</v>
      </c>
      <c r="F146" s="3">
        <f>IF(LEN(VLOOKUP($B146,CPI!$H:$X,COLUMN()-1,FALSE ))=0,"", VLOOKUP($B146,CPI!$H:$X,COLUMN()-1,FALSE ))</f>
        <v>102.799438313501</v>
      </c>
      <c r="G146" s="3">
        <f>IF(LEN(VLOOKUP($B146,CPI!$H:$X,COLUMN()-1,FALSE ))=0,"", VLOOKUP($B146,CPI!$H:$X,COLUMN()-1,FALSE ))</f>
        <v>99.76</v>
      </c>
      <c r="H146" s="3">
        <f>IF(LEN(VLOOKUP($B146,CPI!$H:$X,COLUMN()-1,FALSE ))=0,"", VLOOKUP($B146,CPI!$H:$X,COLUMN()-1,FALSE ))</f>
        <v>103.857343274093</v>
      </c>
      <c r="I146" s="3">
        <f>IF(LEN(VLOOKUP($B146,CPI!$H:$X,COLUMN()-1,FALSE ))=0,"", VLOOKUP($B146,CPI!$H:$X,COLUMN()-1,FALSE ))</f>
        <v>102.226953973938</v>
      </c>
      <c r="J146" s="3">
        <f>IF(LEN(VLOOKUP($B146,CPI!$H:$X,COLUMN()-1,FALSE ))=0,"", VLOOKUP($B146,CPI!$H:$X,COLUMN()-1,FALSE ))</f>
        <v>102.181604905242</v>
      </c>
      <c r="K146" s="3">
        <f>IF(LEN(VLOOKUP($B146,CPI!$H:$X,COLUMN()-1,FALSE ))=0,"", VLOOKUP($B146,CPI!$H:$X,COLUMN()-1,FALSE ))</f>
        <v>103.01983943211501</v>
      </c>
      <c r="L146" s="3">
        <f>IF(LEN(VLOOKUP($B146,CPI!$H:$X,COLUMN()-1,FALSE ))=0,"", VLOOKUP($B146,CPI!$H:$X,COLUMN()-1,FALSE ))</f>
        <v>102.488246133221</v>
      </c>
      <c r="M146" s="3">
        <f>IF(LEN(VLOOKUP($B146,CPI!$H:$X,COLUMN()-1,FALSE ))=0,"", VLOOKUP($B146,CPI!$H:$X,COLUMN()-1,FALSE ))</f>
        <v>102.937025716243</v>
      </c>
      <c r="N146" s="3">
        <f>IF(LEN(VLOOKUP($B146,CPI!$H:$X,COLUMN()-1,FALSE ))=0,"", VLOOKUP($B146,CPI!$H:$X,COLUMN()-1,FALSE ))</f>
        <v>102.89194271068099</v>
      </c>
      <c r="O146" s="3">
        <f>IF(LEN(VLOOKUP($B146,CPI!$H:$X,COLUMN()-1,FALSE ))=0,"", VLOOKUP($B146,CPI!$H:$X,COLUMN()-1,FALSE ))</f>
        <v>103.55562726066999</v>
      </c>
      <c r="P146" s="3">
        <f>IF(LEN(VLOOKUP($B146,CPI!$H:$X,COLUMN()-1,FALSE ))=0,"", VLOOKUP($B146,CPI!$H:$X,COLUMN()-1,FALSE ))</f>
        <v>103.21570072844899</v>
      </c>
      <c r="Q146" s="3">
        <f>IF(LEN(VLOOKUP($B146,CPI!$H:$X,COLUMN()-1,FALSE ))=0,"", VLOOKUP($B146,CPI!$H:$X,COLUMN()-1,FALSE ))</f>
        <v>102.83957677382</v>
      </c>
      <c r="R146" s="3">
        <f>IF(LEN(VLOOKUP($B146,CPI!$H:$X,COLUMN()-1,FALSE ))=0,"", VLOOKUP($B146,CPI!$H:$X,COLUMN()-1,FALSE ))</f>
        <v>104.94350403002601</v>
      </c>
      <c r="S146" s="6">
        <f t="shared" si="4"/>
        <v>2011</v>
      </c>
      <c r="T146">
        <f t="shared" si="5"/>
        <v>8</v>
      </c>
    </row>
    <row r="147" spans="2:20" x14ac:dyDescent="0.25">
      <c r="B147" s="5">
        <v>40816</v>
      </c>
      <c r="C147" s="3">
        <f>IF(LEN(VLOOKUP($B147,CPI!$H:$X,COLUMN()-1,FALSE ))=0,"", VLOOKUP($B147,CPI!$H:$X,COLUMN()-1,FALSE ))</f>
        <v>103.942772837916</v>
      </c>
      <c r="D147" s="3">
        <f>IF(LEN(VLOOKUP($B147,CPI!$H:$X,COLUMN()-1,FALSE ))=0,"", VLOOKUP($B147,CPI!$H:$X,COLUMN()-1,FALSE ))</f>
        <v>104.179323387674</v>
      </c>
      <c r="E147" s="3">
        <f>IF(LEN(VLOOKUP($B147,CPI!$H:$X,COLUMN()-1,FALSE ))=0,"", VLOOKUP($B147,CPI!$H:$X,COLUMN()-1,FALSE ))</f>
        <v>103.131492519749</v>
      </c>
      <c r="F147" s="3">
        <f>IF(LEN(VLOOKUP($B147,CPI!$H:$X,COLUMN()-1,FALSE ))=0,"", VLOOKUP($B147,CPI!$H:$X,COLUMN()-1,FALSE ))</f>
        <v>103.234555195713</v>
      </c>
      <c r="G147" s="3">
        <f>IF(LEN(VLOOKUP($B147,CPI!$H:$X,COLUMN()-1,FALSE ))=0,"", VLOOKUP($B147,CPI!$H:$X,COLUMN()-1,FALSE ))</f>
        <v>99.33</v>
      </c>
      <c r="H147" s="3">
        <f>IF(LEN(VLOOKUP($B147,CPI!$H:$X,COLUMN()-1,FALSE ))=0,"", VLOOKUP($B147,CPI!$H:$X,COLUMN()-1,FALSE ))</f>
        <v>104.11415120593701</v>
      </c>
      <c r="I147" s="3">
        <f>IF(LEN(VLOOKUP($B147,CPI!$H:$X,COLUMN()-1,FALSE ))=0,"", VLOOKUP($B147,CPI!$H:$X,COLUMN()-1,FALSE ))</f>
        <v>102.459239967269</v>
      </c>
      <c r="J147" s="3">
        <f>IF(LEN(VLOOKUP($B147,CPI!$H:$X,COLUMN()-1,FALSE ))=0,"", VLOOKUP($B147,CPI!$H:$X,COLUMN()-1,FALSE ))</f>
        <v>102.533452192513</v>
      </c>
      <c r="K147" s="3">
        <f>IF(LEN(VLOOKUP($B147,CPI!$H:$X,COLUMN()-1,FALSE ))=0,"", VLOOKUP($B147,CPI!$H:$X,COLUMN()-1,FALSE ))</f>
        <v>104.036568629382</v>
      </c>
      <c r="L147" s="3">
        <f>IF(LEN(VLOOKUP($B147,CPI!$H:$X,COLUMN()-1,FALSE ))=0,"", VLOOKUP($B147,CPI!$H:$X,COLUMN()-1,FALSE ))</f>
        <v>102.92711242791501</v>
      </c>
      <c r="M147" s="3">
        <f>IF(LEN(VLOOKUP($B147,CPI!$H:$X,COLUMN()-1,FALSE ))=0,"", VLOOKUP($B147,CPI!$H:$X,COLUMN()-1,FALSE ))</f>
        <v>103.265064164234</v>
      </c>
      <c r="N147" s="3">
        <f>IF(LEN(VLOOKUP($B147,CPI!$H:$X,COLUMN()-1,FALSE ))=0,"", VLOOKUP($B147,CPI!$H:$X,COLUMN()-1,FALSE ))</f>
        <v>103.011898592679</v>
      </c>
      <c r="O147" s="3">
        <f>IF(LEN(VLOOKUP($B147,CPI!$H:$X,COLUMN()-1,FALSE ))=0,"", VLOOKUP($B147,CPI!$H:$X,COLUMN()-1,FALSE ))</f>
        <v>104.02999471990699</v>
      </c>
      <c r="P147" s="3">
        <f>IF(LEN(VLOOKUP($B147,CPI!$H:$X,COLUMN()-1,FALSE ))=0,"", VLOOKUP($B147,CPI!$H:$X,COLUMN()-1,FALSE ))</f>
        <v>103.44302291837499</v>
      </c>
      <c r="Q147" s="3">
        <f>IF(LEN(VLOOKUP($B147,CPI!$H:$X,COLUMN()-1,FALSE ))=0,"", VLOOKUP($B147,CPI!$H:$X,COLUMN()-1,FALSE ))</f>
        <v>103.09704365121701</v>
      </c>
      <c r="R147" s="3">
        <f>IF(LEN(VLOOKUP($B147,CPI!$H:$X,COLUMN()-1,FALSE ))=0,"", VLOOKUP($B147,CPI!$H:$X,COLUMN()-1,FALSE ))</f>
        <v>105.585041683515</v>
      </c>
      <c r="S147" s="6">
        <f t="shared" si="4"/>
        <v>2011</v>
      </c>
      <c r="T147">
        <f t="shared" si="5"/>
        <v>9</v>
      </c>
    </row>
    <row r="148" spans="2:20" x14ac:dyDescent="0.25">
      <c r="B148" s="5">
        <v>40847</v>
      </c>
      <c r="C148" s="3">
        <f>IF(LEN(VLOOKUP($B148,CPI!$H:$X,COLUMN()-1,FALSE ))=0,"", VLOOKUP($B148,CPI!$H:$X,COLUMN()-1,FALSE ))</f>
        <v>104.143139170209</v>
      </c>
      <c r="D148" s="3">
        <f>IF(LEN(VLOOKUP($B148,CPI!$H:$X,COLUMN()-1,FALSE ))=0,"", VLOOKUP($B148,CPI!$H:$X,COLUMN()-1,FALSE ))</f>
        <v>104.42600369657001</v>
      </c>
      <c r="E148" s="3">
        <f>IF(LEN(VLOOKUP($B148,CPI!$H:$X,COLUMN()-1,FALSE ))=0,"", VLOOKUP($B148,CPI!$H:$X,COLUMN()-1,FALSE ))</f>
        <v>103.37350427417201</v>
      </c>
      <c r="F148" s="3">
        <f>IF(LEN(VLOOKUP($B148,CPI!$H:$X,COLUMN()-1,FALSE ))=0,"", VLOOKUP($B148,CPI!$H:$X,COLUMN()-1,FALSE ))</f>
        <v>103.546249185169</v>
      </c>
      <c r="G148" s="3">
        <f>IF(LEN(VLOOKUP($B148,CPI!$H:$X,COLUMN()-1,FALSE ))=0,"", VLOOKUP($B148,CPI!$H:$X,COLUMN()-1,FALSE ))</f>
        <v>99.26</v>
      </c>
      <c r="H148" s="3">
        <f>IF(LEN(VLOOKUP($B148,CPI!$H:$X,COLUMN()-1,FALSE ))=0,"", VLOOKUP($B148,CPI!$H:$X,COLUMN()-1,FALSE ))</f>
        <v>104.425391117709</v>
      </c>
      <c r="I148" s="3">
        <f>IF(LEN(VLOOKUP($B148,CPI!$H:$X,COLUMN()-1,FALSE ))=0,"", VLOOKUP($B148,CPI!$H:$X,COLUMN()-1,FALSE ))</f>
        <v>102.71264286908399</v>
      </c>
      <c r="J148" s="3">
        <f>IF(LEN(VLOOKUP($B148,CPI!$H:$X,COLUMN()-1,FALSE ))=0,"", VLOOKUP($B148,CPI!$H:$X,COLUMN()-1,FALSE ))</f>
        <v>102.682900241197</v>
      </c>
      <c r="K148" s="3">
        <f>IF(LEN(VLOOKUP($B148,CPI!$H:$X,COLUMN()-1,FALSE ))=0,"", VLOOKUP($B148,CPI!$H:$X,COLUMN()-1,FALSE ))</f>
        <v>103.977510865482</v>
      </c>
      <c r="L148" s="3">
        <f>IF(LEN(VLOOKUP($B148,CPI!$H:$X,COLUMN()-1,FALSE ))=0,"", VLOOKUP($B148,CPI!$H:$X,COLUMN()-1,FALSE ))</f>
        <v>103.31592930934301</v>
      </c>
      <c r="M148" s="3">
        <f>IF(LEN(VLOOKUP($B148,CPI!$H:$X,COLUMN()-1,FALSE ))=0,"", VLOOKUP($B148,CPI!$H:$X,COLUMN()-1,FALSE ))</f>
        <v>103.91250192440501</v>
      </c>
      <c r="N148" s="3">
        <f>IF(LEN(VLOOKUP($B148,CPI!$H:$X,COLUMN()-1,FALSE ))=0,"", VLOOKUP($B148,CPI!$H:$X,COLUMN()-1,FALSE ))</f>
        <v>103.10529176574001</v>
      </c>
      <c r="O148" s="3">
        <f>IF(LEN(VLOOKUP($B148,CPI!$H:$X,COLUMN()-1,FALSE ))=0,"", VLOOKUP($B148,CPI!$H:$X,COLUMN()-1,FALSE ))</f>
        <v>104.88220621133399</v>
      </c>
      <c r="P148" s="3">
        <f>IF(LEN(VLOOKUP($B148,CPI!$H:$X,COLUMN()-1,FALSE ))=0,"", VLOOKUP($B148,CPI!$H:$X,COLUMN()-1,FALSE ))</f>
        <v>103.654866933973</v>
      </c>
      <c r="Q148" s="3">
        <f>IF(LEN(VLOOKUP($B148,CPI!$H:$X,COLUMN()-1,FALSE ))=0,"", VLOOKUP($B148,CPI!$H:$X,COLUMN()-1,FALSE ))</f>
        <v>103.119374300163</v>
      </c>
      <c r="R148" s="3">
        <f>IF(LEN(VLOOKUP($B148,CPI!$H:$X,COLUMN()-1,FALSE ))=0,"", VLOOKUP($B148,CPI!$H:$X,COLUMN()-1,FALSE ))</f>
        <v>105.69710588815801</v>
      </c>
      <c r="S148" s="6">
        <f t="shared" si="4"/>
        <v>2011</v>
      </c>
      <c r="T148">
        <f t="shared" si="5"/>
        <v>10</v>
      </c>
    </row>
    <row r="149" spans="2:20" x14ac:dyDescent="0.25">
      <c r="B149" s="5">
        <v>40877</v>
      </c>
      <c r="C149" s="3">
        <f>IF(LEN(VLOOKUP($B149,CPI!$H:$X,COLUMN()-1,FALSE ))=0,"", VLOOKUP($B149,CPI!$H:$X,COLUMN()-1,FALSE ))</f>
        <v>104.398432293986</v>
      </c>
      <c r="D149" s="3">
        <f>IF(LEN(VLOOKUP($B149,CPI!$H:$X,COLUMN()-1,FALSE ))=0,"", VLOOKUP($B149,CPI!$H:$X,COLUMN()-1,FALSE ))</f>
        <v>104.853092366189</v>
      </c>
      <c r="E149" s="3">
        <f>IF(LEN(VLOOKUP($B149,CPI!$H:$X,COLUMN()-1,FALSE ))=0,"", VLOOKUP($B149,CPI!$H:$X,COLUMN()-1,FALSE ))</f>
        <v>103.503631672387</v>
      </c>
      <c r="F149" s="3">
        <f>IF(LEN(VLOOKUP($B149,CPI!$H:$X,COLUMN()-1,FALSE ))=0,"", VLOOKUP($B149,CPI!$H:$X,COLUMN()-1,FALSE ))</f>
        <v>103.791607758425</v>
      </c>
      <c r="G149" s="3">
        <f>IF(LEN(VLOOKUP($B149,CPI!$H:$X,COLUMN()-1,FALSE ))=0,"", VLOOKUP($B149,CPI!$H:$X,COLUMN()-1,FALSE ))</f>
        <v>99.1</v>
      </c>
      <c r="H149" s="3">
        <f>IF(LEN(VLOOKUP($B149,CPI!$H:$X,COLUMN()-1,FALSE ))=0,"", VLOOKUP($B149,CPI!$H:$X,COLUMN()-1,FALSE ))</f>
        <v>104.71573938922199</v>
      </c>
      <c r="I149" s="3">
        <f>IF(LEN(VLOOKUP($B149,CPI!$H:$X,COLUMN()-1,FALSE ))=0,"", VLOOKUP($B149,CPI!$H:$X,COLUMN()-1,FALSE ))</f>
        <v>103.071630313322</v>
      </c>
      <c r="J149" s="3">
        <f>IF(LEN(VLOOKUP($B149,CPI!$H:$X,COLUMN()-1,FALSE ))=0,"", VLOOKUP($B149,CPI!$H:$X,COLUMN()-1,FALSE ))</f>
        <v>102.913725709866</v>
      </c>
      <c r="K149" s="3">
        <f>IF(LEN(VLOOKUP($B149,CPI!$H:$X,COLUMN()-1,FALSE ))=0,"", VLOOKUP($B149,CPI!$H:$X,COLUMN()-1,FALSE ))</f>
        <v>104.48502449005601</v>
      </c>
      <c r="L149" s="3">
        <f>IF(LEN(VLOOKUP($B149,CPI!$H:$X,COLUMN()-1,FALSE ))=0,"", VLOOKUP($B149,CPI!$H:$X,COLUMN()-1,FALSE ))</f>
        <v>103.548942246774</v>
      </c>
      <c r="M149" s="3">
        <f>IF(LEN(VLOOKUP($B149,CPI!$H:$X,COLUMN()-1,FALSE ))=0,"", VLOOKUP($B149,CPI!$H:$X,COLUMN()-1,FALSE ))</f>
        <v>104.086185158928</v>
      </c>
      <c r="N149" s="3">
        <f>IF(LEN(VLOOKUP($B149,CPI!$H:$X,COLUMN()-1,FALSE ))=0,"", VLOOKUP($B149,CPI!$H:$X,COLUMN()-1,FALSE ))</f>
        <v>103.24016347492</v>
      </c>
      <c r="O149" s="3">
        <f>IF(LEN(VLOOKUP($B149,CPI!$H:$X,COLUMN()-1,FALSE ))=0,"", VLOOKUP($B149,CPI!$H:$X,COLUMN()-1,FALSE ))</f>
        <v>104.978499623777</v>
      </c>
      <c r="P149" s="3">
        <f>IF(LEN(VLOOKUP($B149,CPI!$H:$X,COLUMN()-1,FALSE ))=0,"", VLOOKUP($B149,CPI!$H:$X,COLUMN()-1,FALSE ))</f>
        <v>103.906223083116</v>
      </c>
      <c r="Q149" s="3">
        <f>IF(LEN(VLOOKUP($B149,CPI!$H:$X,COLUMN()-1,FALSE ))=0,"", VLOOKUP($B149,CPI!$H:$X,COLUMN()-1,FALSE ))</f>
        <v>103.39750390373899</v>
      </c>
      <c r="R149" s="3">
        <f>IF(LEN(VLOOKUP($B149,CPI!$H:$X,COLUMN()-1,FALSE ))=0,"", VLOOKUP($B149,CPI!$H:$X,COLUMN()-1,FALSE ))</f>
        <v>105.91641785698999</v>
      </c>
      <c r="S149" s="6">
        <f t="shared" si="4"/>
        <v>2011</v>
      </c>
      <c r="T149">
        <f t="shared" si="5"/>
        <v>11</v>
      </c>
    </row>
    <row r="150" spans="2:20" x14ac:dyDescent="0.25">
      <c r="B150" s="5">
        <v>40908</v>
      </c>
      <c r="C150" s="3">
        <f>IF(LEN(VLOOKUP($B150,CPI!$H:$X,COLUMN()-1,FALSE ))=0,"", VLOOKUP($B150,CPI!$H:$X,COLUMN()-1,FALSE ))</f>
        <v>104.409977403298</v>
      </c>
      <c r="D150" s="3">
        <f>IF(LEN(VLOOKUP($B150,CPI!$H:$X,COLUMN()-1,FALSE ))=0,"", VLOOKUP($B150,CPI!$H:$X,COLUMN()-1,FALSE ))</f>
        <v>104.909680565412</v>
      </c>
      <c r="E150" s="3">
        <f>IF(LEN(VLOOKUP($B150,CPI!$H:$X,COLUMN()-1,FALSE ))=0,"", VLOOKUP($B150,CPI!$H:$X,COLUMN()-1,FALSE ))</f>
        <v>103.73857363979199</v>
      </c>
      <c r="F150" s="3">
        <f>IF(LEN(VLOOKUP($B150,CPI!$H:$X,COLUMN()-1,FALSE ))=0,"", VLOOKUP($B150,CPI!$H:$X,COLUMN()-1,FALSE ))</f>
        <v>103.87663013020099</v>
      </c>
      <c r="G150" s="3">
        <f>IF(LEN(VLOOKUP($B150,CPI!$H:$X,COLUMN()-1,FALSE ))=0,"", VLOOKUP($B150,CPI!$H:$X,COLUMN()-1,FALSE ))</f>
        <v>99.77</v>
      </c>
      <c r="H150" s="3">
        <f>IF(LEN(VLOOKUP($B150,CPI!$H:$X,COLUMN()-1,FALSE ))=0,"", VLOOKUP($B150,CPI!$H:$X,COLUMN()-1,FALSE ))</f>
        <v>104.619852708111</v>
      </c>
      <c r="I150" s="3">
        <f>IF(LEN(VLOOKUP($B150,CPI!$H:$X,COLUMN()-1,FALSE ))=0,"", VLOOKUP($B150,CPI!$H:$X,COLUMN()-1,FALSE ))</f>
        <v>103.27224094392599</v>
      </c>
      <c r="J150" s="3">
        <f>IF(LEN(VLOOKUP($B150,CPI!$H:$X,COLUMN()-1,FALSE ))=0,"", VLOOKUP($B150,CPI!$H:$X,COLUMN()-1,FALSE ))</f>
        <v>102.77763363055401</v>
      </c>
      <c r="K150" s="3">
        <f>IF(LEN(VLOOKUP($B150,CPI!$H:$X,COLUMN()-1,FALSE ))=0,"", VLOOKUP($B150,CPI!$H:$X,COLUMN()-1,FALSE ))</f>
        <v>104.290748233279</v>
      </c>
      <c r="L150" s="3">
        <f>IF(LEN(VLOOKUP($B150,CPI!$H:$X,COLUMN()-1,FALSE ))=0,"", VLOOKUP($B150,CPI!$H:$X,COLUMN()-1,FALSE ))</f>
        <v>103.39574308557501</v>
      </c>
      <c r="M150" s="3">
        <f>IF(LEN(VLOOKUP($B150,CPI!$H:$X,COLUMN()-1,FALSE ))=0,"", VLOOKUP($B150,CPI!$H:$X,COLUMN()-1,FALSE ))</f>
        <v>104.279007371131</v>
      </c>
      <c r="N150" s="3">
        <f>IF(LEN(VLOOKUP($B150,CPI!$H:$X,COLUMN()-1,FALSE ))=0,"", VLOOKUP($B150,CPI!$H:$X,COLUMN()-1,FALSE ))</f>
        <v>103.36468520886601</v>
      </c>
      <c r="O150" s="3">
        <f>IF(LEN(VLOOKUP($B150,CPI!$H:$X,COLUMN()-1,FALSE ))=0,"", VLOOKUP($B150,CPI!$H:$X,COLUMN()-1,FALSE ))</f>
        <v>104.945551159681</v>
      </c>
      <c r="P150" s="3">
        <f>IF(LEN(VLOOKUP($B150,CPI!$H:$X,COLUMN()-1,FALSE ))=0,"", VLOOKUP($B150,CPI!$H:$X,COLUMN()-1,FALSE ))</f>
        <v>104.012698546633</v>
      </c>
      <c r="Q150" s="3">
        <f>IF(LEN(VLOOKUP($B150,CPI!$H:$X,COLUMN()-1,FALSE ))=0,"", VLOOKUP($B150,CPI!$H:$X,COLUMN()-1,FALSE ))</f>
        <v>103.34542319746301</v>
      </c>
      <c r="R150" s="3">
        <f>IF(LEN(VLOOKUP($B150,CPI!$H:$X,COLUMN()-1,FALSE ))=0,"", VLOOKUP($B150,CPI!$H:$X,COLUMN()-1,FALSE ))</f>
        <v>106.039449025547</v>
      </c>
      <c r="S150" s="6">
        <f t="shared" si="4"/>
        <v>2011</v>
      </c>
      <c r="T150">
        <f t="shared" si="5"/>
        <v>12</v>
      </c>
    </row>
    <row r="151" spans="2:20" x14ac:dyDescent="0.25">
      <c r="B151" s="5">
        <v>40939</v>
      </c>
      <c r="C151" s="3">
        <f>IF(LEN(VLOOKUP($B151,CPI!$H:$X,COLUMN()-1,FALSE ))=0,"", VLOOKUP($B151,CPI!$H:$X,COLUMN()-1,FALSE ))</f>
        <v>104.662574185624</v>
      </c>
      <c r="D151" s="3">
        <f>IF(LEN(VLOOKUP($B151,CPI!$H:$X,COLUMN()-1,FALSE ))=0,"", VLOOKUP($B151,CPI!$H:$X,COLUMN()-1,FALSE ))</f>
        <v>105.51229814695201</v>
      </c>
      <c r="E151" s="3">
        <f>IF(LEN(VLOOKUP($B151,CPI!$H:$X,COLUMN()-1,FALSE ))=0,"", VLOOKUP($B151,CPI!$H:$X,COLUMN()-1,FALSE ))</f>
        <v>104.299391979349</v>
      </c>
      <c r="F151" s="3">
        <f>IF(LEN(VLOOKUP($B151,CPI!$H:$X,COLUMN()-1,FALSE ))=0,"", VLOOKUP($B151,CPI!$H:$X,COLUMN()-1,FALSE ))</f>
        <v>104.154782222631</v>
      </c>
      <c r="G151" s="3">
        <f>IF(LEN(VLOOKUP($B151,CPI!$H:$X,COLUMN()-1,FALSE ))=0,"", VLOOKUP($B151,CPI!$H:$X,COLUMN()-1,FALSE ))</f>
        <v>100.5</v>
      </c>
      <c r="H151" s="3">
        <f>IF(LEN(VLOOKUP($B151,CPI!$H:$X,COLUMN()-1,FALSE ))=0,"", VLOOKUP($B151,CPI!$H:$X,COLUMN()-1,FALSE ))</f>
        <v>105.31628241843001</v>
      </c>
      <c r="I151" s="3">
        <f>IF(LEN(VLOOKUP($B151,CPI!$H:$X,COLUMN()-1,FALSE ))=0,"", VLOOKUP($B151,CPI!$H:$X,COLUMN()-1,FALSE ))</f>
        <v>103.451734666045</v>
      </c>
      <c r="J151" s="3">
        <f>IF(LEN(VLOOKUP($B151,CPI!$H:$X,COLUMN()-1,FALSE ))=0,"", VLOOKUP($B151,CPI!$H:$X,COLUMN()-1,FALSE ))</f>
        <v>103.234593782017</v>
      </c>
      <c r="K151" s="3">
        <f>IF(LEN(VLOOKUP($B151,CPI!$H:$X,COLUMN()-1,FALSE ))=0,"", VLOOKUP($B151,CPI!$H:$X,COLUMN()-1,FALSE ))</f>
        <v>104.655413520846</v>
      </c>
      <c r="L151" s="3">
        <f>IF(LEN(VLOOKUP($B151,CPI!$H:$X,COLUMN()-1,FALSE ))=0,"", VLOOKUP($B151,CPI!$H:$X,COLUMN()-1,FALSE ))</f>
        <v>103.532403559793</v>
      </c>
      <c r="M151" s="3">
        <f>IF(LEN(VLOOKUP($B151,CPI!$H:$X,COLUMN()-1,FALSE ))=0,"", VLOOKUP($B151,CPI!$H:$X,COLUMN()-1,FALSE ))</f>
        <v>104.519816653067</v>
      </c>
      <c r="N151" s="3">
        <f>IF(LEN(VLOOKUP($B151,CPI!$H:$X,COLUMN()-1,FALSE ))=0,"", VLOOKUP($B151,CPI!$H:$X,COLUMN()-1,FALSE ))</f>
        <v>103.57666347432701</v>
      </c>
      <c r="O151" s="3">
        <f>IF(LEN(VLOOKUP($B151,CPI!$H:$X,COLUMN()-1,FALSE ))=0,"", VLOOKUP($B151,CPI!$H:$X,COLUMN()-1,FALSE ))</f>
        <v>106.04424821616</v>
      </c>
      <c r="P151" s="3">
        <f>IF(LEN(VLOOKUP($B151,CPI!$H:$X,COLUMN()-1,FALSE ))=0,"", VLOOKUP($B151,CPI!$H:$X,COLUMN()-1,FALSE ))</f>
        <v>104.193425356419</v>
      </c>
      <c r="Q151" s="3">
        <f>IF(LEN(VLOOKUP($B151,CPI!$H:$X,COLUMN()-1,FALSE ))=0,"", VLOOKUP($B151,CPI!$H:$X,COLUMN()-1,FALSE ))</f>
        <v>103.40468420191</v>
      </c>
      <c r="R151" s="3">
        <f>IF(LEN(VLOOKUP($B151,CPI!$H:$X,COLUMN()-1,FALSE ))=0,"", VLOOKUP($B151,CPI!$H:$X,COLUMN()-1,FALSE ))</f>
        <v>106.167176426944</v>
      </c>
      <c r="S151" s="6">
        <f t="shared" si="4"/>
        <v>2012</v>
      </c>
      <c r="T151">
        <f t="shared" si="5"/>
        <v>1</v>
      </c>
    </row>
    <row r="152" spans="2:20" x14ac:dyDescent="0.25">
      <c r="B152" s="5">
        <v>40968</v>
      </c>
      <c r="C152" s="3">
        <f>IF(LEN(VLOOKUP($B152,CPI!$H:$X,COLUMN()-1,FALSE ))=0,"", VLOOKUP($B152,CPI!$H:$X,COLUMN()-1,FALSE ))</f>
        <v>104.912263087238</v>
      </c>
      <c r="D152" s="3">
        <f>IF(LEN(VLOOKUP($B152,CPI!$H:$X,COLUMN()-1,FALSE ))=0,"", VLOOKUP($B152,CPI!$H:$X,COLUMN()-1,FALSE ))</f>
        <v>105.873595336028</v>
      </c>
      <c r="E152" s="3">
        <f>IF(LEN(VLOOKUP($B152,CPI!$H:$X,COLUMN()-1,FALSE ))=0,"", VLOOKUP($B152,CPI!$H:$X,COLUMN()-1,FALSE ))</f>
        <v>104.541308564316</v>
      </c>
      <c r="F152" s="3">
        <f>IF(LEN(VLOOKUP($B152,CPI!$H:$X,COLUMN()-1,FALSE ))=0,"", VLOOKUP($B152,CPI!$H:$X,COLUMN()-1,FALSE ))</f>
        <v>104.41802120622</v>
      </c>
      <c r="G152" s="3">
        <f>IF(LEN(VLOOKUP($B152,CPI!$H:$X,COLUMN()-1,FALSE ))=0,"", VLOOKUP($B152,CPI!$H:$X,COLUMN()-1,FALSE ))</f>
        <v>101.22</v>
      </c>
      <c r="H152" s="3">
        <f>IF(LEN(VLOOKUP($B152,CPI!$H:$X,COLUMN()-1,FALSE ))=0,"", VLOOKUP($B152,CPI!$H:$X,COLUMN()-1,FALSE ))</f>
        <v>105.566814850444</v>
      </c>
      <c r="I152" s="3">
        <f>IF(LEN(VLOOKUP($B152,CPI!$H:$X,COLUMN()-1,FALSE ))=0,"", VLOOKUP($B152,CPI!$H:$X,COLUMN()-1,FALSE ))</f>
        <v>103.536202299983</v>
      </c>
      <c r="J152" s="3">
        <f>IF(LEN(VLOOKUP($B152,CPI!$H:$X,COLUMN()-1,FALSE ))=0,"", VLOOKUP($B152,CPI!$H:$X,COLUMN()-1,FALSE ))</f>
        <v>103.506096136078</v>
      </c>
      <c r="K152" s="3">
        <f>IF(LEN(VLOOKUP($B152,CPI!$H:$X,COLUMN()-1,FALSE ))=0,"", VLOOKUP($B152,CPI!$H:$X,COLUMN()-1,FALSE ))</f>
        <v>104.520611296632</v>
      </c>
      <c r="L152" s="3">
        <f>IF(LEN(VLOOKUP($B152,CPI!$H:$X,COLUMN()-1,FALSE ))=0,"", VLOOKUP($B152,CPI!$H:$X,COLUMN()-1,FALSE ))</f>
        <v>103.8248508491</v>
      </c>
      <c r="M152" s="3">
        <f>IF(LEN(VLOOKUP($B152,CPI!$H:$X,COLUMN()-1,FALSE ))=0,"", VLOOKUP($B152,CPI!$H:$X,COLUMN()-1,FALSE ))</f>
        <v>104.968960943325</v>
      </c>
      <c r="N152" s="3">
        <f>IF(LEN(VLOOKUP($B152,CPI!$H:$X,COLUMN()-1,FALSE ))=0,"", VLOOKUP($B152,CPI!$H:$X,COLUMN()-1,FALSE ))</f>
        <v>103.830052328158</v>
      </c>
      <c r="O152" s="3">
        <f>IF(LEN(VLOOKUP($B152,CPI!$H:$X,COLUMN()-1,FALSE ))=0,"", VLOOKUP($B152,CPI!$H:$X,COLUMN()-1,FALSE ))</f>
        <v>106.322332526137</v>
      </c>
      <c r="P152" s="3">
        <f>IF(LEN(VLOOKUP($B152,CPI!$H:$X,COLUMN()-1,FALSE ))=0,"", VLOOKUP($B152,CPI!$H:$X,COLUMN()-1,FALSE ))</f>
        <v>104.410763707386</v>
      </c>
      <c r="Q152" s="3">
        <f>IF(LEN(VLOOKUP($B152,CPI!$H:$X,COLUMN()-1,FALSE ))=0,"", VLOOKUP($B152,CPI!$H:$X,COLUMN()-1,FALSE ))</f>
        <v>103.604297109133</v>
      </c>
      <c r="R152" s="3">
        <f>IF(LEN(VLOOKUP($B152,CPI!$H:$X,COLUMN()-1,FALSE ))=0,"", VLOOKUP($B152,CPI!$H:$X,COLUMN()-1,FALSE ))</f>
        <v>106.443867735048</v>
      </c>
      <c r="S152" s="6">
        <f t="shared" si="4"/>
        <v>2012</v>
      </c>
      <c r="T152">
        <f t="shared" si="5"/>
        <v>2</v>
      </c>
    </row>
    <row r="153" spans="2:20" x14ac:dyDescent="0.25">
      <c r="B153" s="5">
        <v>40999</v>
      </c>
      <c r="C153" s="3">
        <f>IF(LEN(VLOOKUP($B153,CPI!$H:$X,COLUMN()-1,FALSE ))=0,"", VLOOKUP($B153,CPI!$H:$X,COLUMN()-1,FALSE ))</f>
        <v>105.215844808393</v>
      </c>
      <c r="D153" s="3">
        <f>IF(LEN(VLOOKUP($B153,CPI!$H:$X,COLUMN()-1,FALSE ))=0,"", VLOOKUP($B153,CPI!$H:$X,COLUMN()-1,FALSE ))</f>
        <v>105.99995792959</v>
      </c>
      <c r="E153" s="3">
        <f>IF(LEN(VLOOKUP($B153,CPI!$H:$X,COLUMN()-1,FALSE ))=0,"", VLOOKUP($B153,CPI!$H:$X,COLUMN()-1,FALSE ))</f>
        <v>104.76417735851</v>
      </c>
      <c r="F153" s="3">
        <f>IF(LEN(VLOOKUP($B153,CPI!$H:$X,COLUMN()-1,FALSE ))=0,"", VLOOKUP($B153,CPI!$H:$X,COLUMN()-1,FALSE ))</f>
        <v>104.698666685093</v>
      </c>
      <c r="G153" s="3">
        <f>IF(LEN(VLOOKUP($B153,CPI!$H:$X,COLUMN()-1,FALSE ))=0,"", VLOOKUP($B153,CPI!$H:$X,COLUMN()-1,FALSE ))</f>
        <v>102.44</v>
      </c>
      <c r="H153" s="3">
        <f>IF(LEN(VLOOKUP($B153,CPI!$H:$X,COLUMN()-1,FALSE ))=0,"", VLOOKUP($B153,CPI!$H:$X,COLUMN()-1,FALSE ))</f>
        <v>105.70290619981</v>
      </c>
      <c r="I153" s="3">
        <f>IF(LEN(VLOOKUP($B153,CPI!$H:$X,COLUMN()-1,FALSE ))=0,"", VLOOKUP($B153,CPI!$H:$X,COLUMN()-1,FALSE ))</f>
        <v>103.884631289979</v>
      </c>
      <c r="J153" s="3">
        <f>IF(LEN(VLOOKUP($B153,CPI!$H:$X,COLUMN()-1,FALSE ))=0,"", VLOOKUP($B153,CPI!$H:$X,COLUMN()-1,FALSE ))</f>
        <v>103.73553165908</v>
      </c>
      <c r="K153" s="3">
        <f>IF(LEN(VLOOKUP($B153,CPI!$H:$X,COLUMN()-1,FALSE ))=0,"", VLOOKUP($B153,CPI!$H:$X,COLUMN()-1,FALSE ))</f>
        <v>104.65319414792501</v>
      </c>
      <c r="L153" s="3">
        <f>IF(LEN(VLOOKUP($B153,CPI!$H:$X,COLUMN()-1,FALSE ))=0,"", VLOOKUP($B153,CPI!$H:$X,COLUMN()-1,FALSE ))</f>
        <v>104.325891473048</v>
      </c>
      <c r="M153" s="3">
        <f>IF(LEN(VLOOKUP($B153,CPI!$H:$X,COLUMN()-1,FALSE ))=0,"", VLOOKUP($B153,CPI!$H:$X,COLUMN()-1,FALSE ))</f>
        <v>105.3276322783</v>
      </c>
      <c r="N153" s="3">
        <f>IF(LEN(VLOOKUP($B153,CPI!$H:$X,COLUMN()-1,FALSE ))=0,"", VLOOKUP($B153,CPI!$H:$X,COLUMN()-1,FALSE ))</f>
        <v>104.074170867316</v>
      </c>
      <c r="O153" s="3">
        <f>IF(LEN(VLOOKUP($B153,CPI!$H:$X,COLUMN()-1,FALSE ))=0,"", VLOOKUP($B153,CPI!$H:$X,COLUMN()-1,FALSE ))</f>
        <v>106.225938671479</v>
      </c>
      <c r="P153" s="3">
        <f>IF(LEN(VLOOKUP($B153,CPI!$H:$X,COLUMN()-1,FALSE ))=0,"", VLOOKUP($B153,CPI!$H:$X,COLUMN()-1,FALSE ))</f>
        <v>104.69005129582899</v>
      </c>
      <c r="Q153" s="3">
        <f>IF(LEN(VLOOKUP($B153,CPI!$H:$X,COLUMN()-1,FALSE ))=0,"", VLOOKUP($B153,CPI!$H:$X,COLUMN()-1,FALSE ))</f>
        <v>103.64112980573201</v>
      </c>
      <c r="R153" s="3">
        <f>IF(LEN(VLOOKUP($B153,CPI!$H:$X,COLUMN()-1,FALSE ))=0,"", VLOOKUP($B153,CPI!$H:$X,COLUMN()-1,FALSE ))</f>
        <v>106.64565824922499</v>
      </c>
      <c r="S153" s="6">
        <f t="shared" si="4"/>
        <v>2012</v>
      </c>
      <c r="T153">
        <f t="shared" si="5"/>
        <v>3</v>
      </c>
    </row>
    <row r="154" spans="2:20" x14ac:dyDescent="0.25">
      <c r="B154" s="5">
        <v>41029</v>
      </c>
      <c r="C154" s="3">
        <f>IF(LEN(VLOOKUP($B154,CPI!$H:$X,COLUMN()-1,FALSE ))=0,"", VLOOKUP($B154,CPI!$H:$X,COLUMN()-1,FALSE ))</f>
        <v>105.45207141520901</v>
      </c>
      <c r="D154" s="3">
        <f>IF(LEN(VLOOKUP($B154,CPI!$H:$X,COLUMN()-1,FALSE ))=0,"", VLOOKUP($B154,CPI!$H:$X,COLUMN()-1,FALSE ))</f>
        <v>106.18304836186</v>
      </c>
      <c r="E154" s="3">
        <f>IF(LEN(VLOOKUP($B154,CPI!$H:$X,COLUMN()-1,FALSE ))=0,"", VLOOKUP($B154,CPI!$H:$X,COLUMN()-1,FALSE ))</f>
        <v>104.80330625043599</v>
      </c>
      <c r="F154" s="3">
        <f>IF(LEN(VLOOKUP($B154,CPI!$H:$X,COLUMN()-1,FALSE ))=0,"", VLOOKUP($B154,CPI!$H:$X,COLUMN()-1,FALSE ))</f>
        <v>105.017236053698</v>
      </c>
      <c r="G154" s="3">
        <f>IF(LEN(VLOOKUP($B154,CPI!$H:$X,COLUMN()-1,FALSE ))=0,"", VLOOKUP($B154,CPI!$H:$X,COLUMN()-1,FALSE ))</f>
        <v>103.36</v>
      </c>
      <c r="H154" s="3">
        <f>IF(LEN(VLOOKUP($B154,CPI!$H:$X,COLUMN()-1,FALSE ))=0,"", VLOOKUP($B154,CPI!$H:$X,COLUMN()-1,FALSE ))</f>
        <v>105.997904350578</v>
      </c>
      <c r="I154" s="3">
        <f>IF(LEN(VLOOKUP($B154,CPI!$H:$X,COLUMN()-1,FALSE ))=0,"", VLOOKUP($B154,CPI!$H:$X,COLUMN()-1,FALSE ))</f>
        <v>104.011332740887</v>
      </c>
      <c r="J154" s="3">
        <f>IF(LEN(VLOOKUP($B154,CPI!$H:$X,COLUMN()-1,FALSE ))=0,"", VLOOKUP($B154,CPI!$H:$X,COLUMN()-1,FALSE ))</f>
        <v>103.82598442867101</v>
      </c>
      <c r="K154" s="3">
        <f>IF(LEN(VLOOKUP($B154,CPI!$H:$X,COLUMN()-1,FALSE ))=0,"", VLOOKUP($B154,CPI!$H:$X,COLUMN()-1,FALSE ))</f>
        <v>104.911271436856</v>
      </c>
      <c r="L154" s="3">
        <f>IF(LEN(VLOOKUP($B154,CPI!$H:$X,COLUMN()-1,FALSE ))=0,"", VLOOKUP($B154,CPI!$H:$X,COLUMN()-1,FALSE ))</f>
        <v>104.241651962411</v>
      </c>
      <c r="M154" s="3">
        <f>IF(LEN(VLOOKUP($B154,CPI!$H:$X,COLUMN()-1,FALSE ))=0,"", VLOOKUP($B154,CPI!$H:$X,COLUMN()-1,FALSE ))</f>
        <v>105.598344796337</v>
      </c>
      <c r="N154" s="3">
        <f>IF(LEN(VLOOKUP($B154,CPI!$H:$X,COLUMN()-1,FALSE ))=0,"", VLOOKUP($B154,CPI!$H:$X,COLUMN()-1,FALSE ))</f>
        <v>104.285075899394</v>
      </c>
      <c r="O154" s="3">
        <f>IF(LEN(VLOOKUP($B154,CPI!$H:$X,COLUMN()-1,FALSE ))=0,"", VLOOKUP($B154,CPI!$H:$X,COLUMN()-1,FALSE ))</f>
        <v>106.381318197559</v>
      </c>
      <c r="P154" s="3">
        <f>IF(LEN(VLOOKUP($B154,CPI!$H:$X,COLUMN()-1,FALSE ))=0,"", VLOOKUP($B154,CPI!$H:$X,COLUMN()-1,FALSE ))</f>
        <v>105.265489425844</v>
      </c>
      <c r="Q154" s="3">
        <f>IF(LEN(VLOOKUP($B154,CPI!$H:$X,COLUMN()-1,FALSE ))=0,"", VLOOKUP($B154,CPI!$H:$X,COLUMN()-1,FALSE ))</f>
        <v>103.766395659811</v>
      </c>
      <c r="R154" s="3">
        <f>IF(LEN(VLOOKUP($B154,CPI!$H:$X,COLUMN()-1,FALSE ))=0,"", VLOOKUP($B154,CPI!$H:$X,COLUMN()-1,FALSE ))</f>
        <v>106.949750440101</v>
      </c>
      <c r="S154" s="6">
        <f t="shared" si="4"/>
        <v>2012</v>
      </c>
      <c r="T154">
        <f t="shared" si="5"/>
        <v>4</v>
      </c>
    </row>
    <row r="155" spans="2:20" x14ac:dyDescent="0.25">
      <c r="B155" s="5">
        <v>41060</v>
      </c>
      <c r="C155" s="3">
        <f>IF(LEN(VLOOKUP($B155,CPI!$H:$X,COLUMN()-1,FALSE ))=0,"", VLOOKUP($B155,CPI!$H:$X,COLUMN()-1,FALSE ))</f>
        <v>105.510892642066</v>
      </c>
      <c r="D155" s="3">
        <f>IF(LEN(VLOOKUP($B155,CPI!$H:$X,COLUMN()-1,FALSE ))=0,"", VLOOKUP($B155,CPI!$H:$X,COLUMN()-1,FALSE ))</f>
        <v>106.164860170834</v>
      </c>
      <c r="E155" s="3">
        <f>IF(LEN(VLOOKUP($B155,CPI!$H:$X,COLUMN()-1,FALSE ))=0,"", VLOOKUP($B155,CPI!$H:$X,COLUMN()-1,FALSE ))</f>
        <v>105.01446546671799</v>
      </c>
      <c r="F155" s="3">
        <f>IF(LEN(VLOOKUP($B155,CPI!$H:$X,COLUMN()-1,FALSE ))=0,"", VLOOKUP($B155,CPI!$H:$X,COLUMN()-1,FALSE ))</f>
        <v>105.029677339823</v>
      </c>
      <c r="G155" s="3">
        <f>IF(LEN(VLOOKUP($B155,CPI!$H:$X,COLUMN()-1,FALSE ))=0,"", VLOOKUP($B155,CPI!$H:$X,COLUMN()-1,FALSE ))</f>
        <v>102.4</v>
      </c>
      <c r="H155" s="3">
        <f>IF(LEN(VLOOKUP($B155,CPI!$H:$X,COLUMN()-1,FALSE ))=0,"", VLOOKUP($B155,CPI!$H:$X,COLUMN()-1,FALSE ))</f>
        <v>106.296628599125</v>
      </c>
      <c r="I155" s="3">
        <f>IF(LEN(VLOOKUP($B155,CPI!$H:$X,COLUMN()-1,FALSE ))=0,"", VLOOKUP($B155,CPI!$H:$X,COLUMN()-1,FALSE ))</f>
        <v>103.926865106948</v>
      </c>
      <c r="J155" s="3">
        <f>IF(LEN(VLOOKUP($B155,CPI!$H:$X,COLUMN()-1,FALSE ))=0,"", VLOOKUP($B155,CPI!$H:$X,COLUMN()-1,FALSE ))</f>
        <v>103.91960145135</v>
      </c>
      <c r="K155" s="3">
        <f>IF(LEN(VLOOKUP($B155,CPI!$H:$X,COLUMN()-1,FALSE ))=0,"", VLOOKUP($B155,CPI!$H:$X,COLUMN()-1,FALSE ))</f>
        <v>104.729829408672</v>
      </c>
      <c r="L155" s="3">
        <f>IF(LEN(VLOOKUP($B155,CPI!$H:$X,COLUMN()-1,FALSE ))=0,"", VLOOKUP($B155,CPI!$H:$X,COLUMN()-1,FALSE ))</f>
        <v>104.25858167468</v>
      </c>
      <c r="M155" s="3">
        <f>IF(LEN(VLOOKUP($B155,CPI!$H:$X,COLUMN()-1,FALSE ))=0,"", VLOOKUP($B155,CPI!$H:$X,COLUMN()-1,FALSE ))</f>
        <v>105.743672320775</v>
      </c>
      <c r="N155" s="3">
        <f>IF(LEN(VLOOKUP($B155,CPI!$H:$X,COLUMN()-1,FALSE ))=0,"", VLOOKUP($B155,CPI!$H:$X,COLUMN()-1,FALSE ))</f>
        <v>104.386424822146</v>
      </c>
      <c r="O155" s="3">
        <f>IF(LEN(VLOOKUP($B155,CPI!$H:$X,COLUMN()-1,FALSE ))=0,"", VLOOKUP($B155,CPI!$H:$X,COLUMN()-1,FALSE ))</f>
        <v>106.199088740523</v>
      </c>
      <c r="P155" s="3">
        <f>IF(LEN(VLOOKUP($B155,CPI!$H:$X,COLUMN()-1,FALSE ))=0,"", VLOOKUP($B155,CPI!$H:$X,COLUMN()-1,FALSE ))</f>
        <v>105.201571201086</v>
      </c>
      <c r="Q155" s="3">
        <f>IF(LEN(VLOOKUP($B155,CPI!$H:$X,COLUMN()-1,FALSE ))=0,"", VLOOKUP($B155,CPI!$H:$X,COLUMN()-1,FALSE ))</f>
        <v>103.648482537642</v>
      </c>
      <c r="R155" s="3">
        <f>IF(LEN(VLOOKUP($B155,CPI!$H:$X,COLUMN()-1,FALSE ))=0,"", VLOOKUP($B155,CPI!$H:$X,COLUMN()-1,FALSE ))</f>
        <v>107.019981189988</v>
      </c>
      <c r="S155" s="6">
        <f t="shared" si="4"/>
        <v>2012</v>
      </c>
      <c r="T155">
        <f t="shared" si="5"/>
        <v>5</v>
      </c>
    </row>
    <row r="156" spans="2:20" x14ac:dyDescent="0.25">
      <c r="B156" s="5">
        <v>41090</v>
      </c>
      <c r="C156" s="3">
        <f>IF(LEN(VLOOKUP($B156,CPI!$H:$X,COLUMN()-1,FALSE ))=0,"", VLOOKUP($B156,CPI!$H:$X,COLUMN()-1,FALSE ))</f>
        <v>105.60811608305799</v>
      </c>
      <c r="D156" s="3">
        <f>IF(LEN(VLOOKUP($B156,CPI!$H:$X,COLUMN()-1,FALSE ))=0,"", VLOOKUP($B156,CPI!$H:$X,COLUMN()-1,FALSE ))</f>
        <v>106.015801308204</v>
      </c>
      <c r="E156" s="3">
        <f>IF(LEN(VLOOKUP($B156,CPI!$H:$X,COLUMN()-1,FALSE ))=0,"", VLOOKUP($B156,CPI!$H:$X,COLUMN()-1,FALSE ))</f>
        <v>105.07693091477</v>
      </c>
      <c r="F156" s="3">
        <f>IF(LEN(VLOOKUP($B156,CPI!$H:$X,COLUMN()-1,FALSE ))=0,"", VLOOKUP($B156,CPI!$H:$X,COLUMN()-1,FALSE ))</f>
        <v>105.05913099456301</v>
      </c>
      <c r="G156" s="3">
        <f>IF(LEN(VLOOKUP($B156,CPI!$H:$X,COLUMN()-1,FALSE ))=0,"", VLOOKUP($B156,CPI!$H:$X,COLUMN()-1,FALSE ))</f>
        <v>101.75</v>
      </c>
      <c r="H156" s="3">
        <f>IF(LEN(VLOOKUP($B156,CPI!$H:$X,COLUMN()-1,FALSE ))=0,"", VLOOKUP($B156,CPI!$H:$X,COLUMN()-1,FALSE ))</f>
        <v>106.40490484402299</v>
      </c>
      <c r="I156" s="3">
        <f>IF(LEN(VLOOKUP($B156,CPI!$H:$X,COLUMN()-1,FALSE ))=0,"", VLOOKUP($B156,CPI!$H:$X,COLUMN()-1,FALSE ))</f>
        <v>104.000774286644</v>
      </c>
      <c r="J156" s="3">
        <f>IF(LEN(VLOOKUP($B156,CPI!$H:$X,COLUMN()-1,FALSE ))=0,"", VLOOKUP($B156,CPI!$H:$X,COLUMN()-1,FALSE ))</f>
        <v>103.78698919757601</v>
      </c>
      <c r="K156" s="3">
        <f>IF(LEN(VLOOKUP($B156,CPI!$H:$X,COLUMN()-1,FALSE ))=0,"", VLOOKUP($B156,CPI!$H:$X,COLUMN()-1,FALSE ))</f>
        <v>104.56609230561401</v>
      </c>
      <c r="L156" s="3">
        <f>IF(LEN(VLOOKUP($B156,CPI!$H:$X,COLUMN()-1,FALSE ))=0,"", VLOOKUP($B156,CPI!$H:$X,COLUMN()-1,FALSE ))</f>
        <v>104.13412530047501</v>
      </c>
      <c r="M156" s="3">
        <f>IF(LEN(VLOOKUP($B156,CPI!$H:$X,COLUMN()-1,FALSE ))=0,"", VLOOKUP($B156,CPI!$H:$X,COLUMN()-1,FALSE ))</f>
        <v>105.951818206342</v>
      </c>
      <c r="N156" s="3">
        <f>IF(LEN(VLOOKUP($B156,CPI!$H:$X,COLUMN()-1,FALSE ))=0,"", VLOOKUP($B156,CPI!$H:$X,COLUMN()-1,FALSE ))</f>
        <v>104.48412226769599</v>
      </c>
      <c r="O156" s="3">
        <f>IF(LEN(VLOOKUP($B156,CPI!$H:$X,COLUMN()-1,FALSE ))=0,"", VLOOKUP($B156,CPI!$H:$X,COLUMN()-1,FALSE ))</f>
        <v>106.13371967541499</v>
      </c>
      <c r="P156" s="3">
        <f>IF(LEN(VLOOKUP($B156,CPI!$H:$X,COLUMN()-1,FALSE ))=0,"", VLOOKUP($B156,CPI!$H:$X,COLUMN()-1,FALSE ))</f>
        <v>105.133929501824</v>
      </c>
      <c r="Q156" s="3">
        <f>IF(LEN(VLOOKUP($B156,CPI!$H:$X,COLUMN()-1,FALSE ))=0,"", VLOOKUP($B156,CPI!$H:$X,COLUMN()-1,FALSE ))</f>
        <v>103.552392966388</v>
      </c>
      <c r="R156" s="3">
        <f>IF(LEN(VLOOKUP($B156,CPI!$H:$X,COLUMN()-1,FALSE ))=0,"", VLOOKUP($B156,CPI!$H:$X,COLUMN()-1,FALSE ))</f>
        <v>106.892783329328</v>
      </c>
      <c r="S156" s="6">
        <f t="shared" si="4"/>
        <v>2012</v>
      </c>
      <c r="T156">
        <f t="shared" si="5"/>
        <v>6</v>
      </c>
    </row>
    <row r="157" spans="2:20" x14ac:dyDescent="0.25">
      <c r="B157" s="5">
        <v>41121</v>
      </c>
      <c r="C157" s="3">
        <f>IF(LEN(VLOOKUP($B157,CPI!$H:$X,COLUMN()-1,FALSE ))=0,"", VLOOKUP($B157,CPI!$H:$X,COLUMN()-1,FALSE ))</f>
        <v>105.866532930913</v>
      </c>
      <c r="D157" s="3">
        <f>IF(LEN(VLOOKUP($B157,CPI!$H:$X,COLUMN()-1,FALSE ))=0,"", VLOOKUP($B157,CPI!$H:$X,COLUMN()-1,FALSE ))</f>
        <v>106.238722812812</v>
      </c>
      <c r="E157" s="3">
        <f>IF(LEN(VLOOKUP($B157,CPI!$H:$X,COLUMN()-1,FALSE ))=0,"", VLOOKUP($B157,CPI!$H:$X,COLUMN()-1,FALSE ))</f>
        <v>105.36642583093099</v>
      </c>
      <c r="F157" s="3">
        <f>IF(LEN(VLOOKUP($B157,CPI!$H:$X,COLUMN()-1,FALSE ))=0,"", VLOOKUP($B157,CPI!$H:$X,COLUMN()-1,FALSE ))</f>
        <v>105.21032379655</v>
      </c>
      <c r="G157" s="3">
        <f>IF(LEN(VLOOKUP($B157,CPI!$H:$X,COLUMN()-1,FALSE ))=0,"", VLOOKUP($B157,CPI!$H:$X,COLUMN()-1,FALSE ))</f>
        <v>102.49</v>
      </c>
      <c r="H157" s="3">
        <f>IF(LEN(VLOOKUP($B157,CPI!$H:$X,COLUMN()-1,FALSE ))=0,"", VLOOKUP($B157,CPI!$H:$X,COLUMN()-1,FALSE ))</f>
        <v>106.58453601852401</v>
      </c>
      <c r="I157" s="3">
        <f>IF(LEN(VLOOKUP($B157,CPI!$H:$X,COLUMN()-1,FALSE ))=0,"", VLOOKUP($B157,CPI!$H:$X,COLUMN()-1,FALSE ))</f>
        <v>103.969098923918</v>
      </c>
      <c r="J157" s="3">
        <f>IF(LEN(VLOOKUP($B157,CPI!$H:$X,COLUMN()-1,FALSE ))=0,"", VLOOKUP($B157,CPI!$H:$X,COLUMN()-1,FALSE ))</f>
        <v>103.983434717568</v>
      </c>
      <c r="K157" s="3">
        <f>IF(LEN(VLOOKUP($B157,CPI!$H:$X,COLUMN()-1,FALSE ))=0,"", VLOOKUP($B157,CPI!$H:$X,COLUMN()-1,FALSE ))</f>
        <v>104.492422239189</v>
      </c>
      <c r="L157" s="3">
        <f>IF(LEN(VLOOKUP($B157,CPI!$H:$X,COLUMN()-1,FALSE ))=0,"", VLOOKUP($B157,CPI!$H:$X,COLUMN()-1,FALSE ))</f>
        <v>104.21465833569999</v>
      </c>
      <c r="M157" s="3">
        <f>IF(LEN(VLOOKUP($B157,CPI!$H:$X,COLUMN()-1,FALSE ))=0,"", VLOOKUP($B157,CPI!$H:$X,COLUMN()-1,FALSE ))</f>
        <v>106.03914119808699</v>
      </c>
      <c r="N157" s="3">
        <f>IF(LEN(VLOOKUP($B157,CPI!$H:$X,COLUMN()-1,FALSE ))=0,"", VLOOKUP($B157,CPI!$H:$X,COLUMN()-1,FALSE ))</f>
        <v>104.798715116832</v>
      </c>
      <c r="O157" s="3">
        <f>IF(LEN(VLOOKUP($B157,CPI!$H:$X,COLUMN()-1,FALSE ))=0,"", VLOOKUP($B157,CPI!$H:$X,COLUMN()-1,FALSE ))</f>
        <v>106.42628280331201</v>
      </c>
      <c r="P157" s="3">
        <f>IF(LEN(VLOOKUP($B157,CPI!$H:$X,COLUMN()-1,FALSE ))=0,"", VLOOKUP($B157,CPI!$H:$X,COLUMN()-1,FALSE ))</f>
        <v>105.576053746925</v>
      </c>
      <c r="Q157" s="3">
        <f>IF(LEN(VLOOKUP($B157,CPI!$H:$X,COLUMN()-1,FALSE ))=0,"", VLOOKUP($B157,CPI!$H:$X,COLUMN()-1,FALSE ))</f>
        <v>103.466519600097</v>
      </c>
      <c r="R157" s="3">
        <f>IF(LEN(VLOOKUP($B157,CPI!$H:$X,COLUMN()-1,FALSE ))=0,"", VLOOKUP($B157,CPI!$H:$X,COLUMN()-1,FALSE ))</f>
        <v>107.33892470342801</v>
      </c>
      <c r="S157" s="6">
        <f t="shared" si="4"/>
        <v>2012</v>
      </c>
      <c r="T157">
        <f t="shared" si="5"/>
        <v>7</v>
      </c>
    </row>
    <row r="158" spans="2:20" x14ac:dyDescent="0.25">
      <c r="B158" s="5">
        <v>41152</v>
      </c>
      <c r="C158" s="3">
        <f>IF(LEN(VLOOKUP($B158,CPI!$H:$X,COLUMN()-1,FALSE ))=0,"", VLOOKUP($B158,CPI!$H:$X,COLUMN()-1,FALSE ))</f>
        <v>106.168221726163</v>
      </c>
      <c r="D158" s="3">
        <f>IF(LEN(VLOOKUP($B158,CPI!$H:$X,COLUMN()-1,FALSE ))=0,"", VLOOKUP($B158,CPI!$H:$X,COLUMN()-1,FALSE ))</f>
        <v>106.860847021129</v>
      </c>
      <c r="E158" s="3">
        <f>IF(LEN(VLOOKUP($B158,CPI!$H:$X,COLUMN()-1,FALSE ))=0,"", VLOOKUP($B158,CPI!$H:$X,COLUMN()-1,FALSE ))</f>
        <v>105.664464394337</v>
      </c>
      <c r="F158" s="3">
        <f>IF(LEN(VLOOKUP($B158,CPI!$H:$X,COLUMN()-1,FALSE ))=0,"", VLOOKUP($B158,CPI!$H:$X,COLUMN()-1,FALSE ))</f>
        <v>105.520750956735</v>
      </c>
      <c r="G158" s="3">
        <f>IF(LEN(VLOOKUP($B158,CPI!$H:$X,COLUMN()-1,FALSE ))=0,"", VLOOKUP($B158,CPI!$H:$X,COLUMN()-1,FALSE ))</f>
        <v>104.06</v>
      </c>
      <c r="H158" s="3">
        <f>IF(LEN(VLOOKUP($B158,CPI!$H:$X,COLUMN()-1,FALSE ))=0,"", VLOOKUP($B158,CPI!$H:$X,COLUMN()-1,FALSE ))</f>
        <v>106.77543820320101</v>
      </c>
      <c r="I158" s="3">
        <f>IF(LEN(VLOOKUP($B158,CPI!$H:$X,COLUMN()-1,FALSE ))=0,"", VLOOKUP($B158,CPI!$H:$X,COLUMN()-1,FALSE ))</f>
        <v>104.317527913913</v>
      </c>
      <c r="J158" s="3">
        <f>IF(LEN(VLOOKUP($B158,CPI!$H:$X,COLUMN()-1,FALSE ))=0,"", VLOOKUP($B158,CPI!$H:$X,COLUMN()-1,FALSE ))</f>
        <v>104.377661953431</v>
      </c>
      <c r="K158" s="3">
        <f>IF(LEN(VLOOKUP($B158,CPI!$H:$X,COLUMN()-1,FALSE ))=0,"", VLOOKUP($B158,CPI!$H:$X,COLUMN()-1,FALSE ))</f>
        <v>104.729529604129</v>
      </c>
      <c r="L158" s="3">
        <f>IF(LEN(VLOOKUP($B158,CPI!$H:$X,COLUMN()-1,FALSE ))=0,"", VLOOKUP($B158,CPI!$H:$X,COLUMN()-1,FALSE ))</f>
        <v>104.53827431367</v>
      </c>
      <c r="M158" s="3">
        <f>IF(LEN(VLOOKUP($B158,CPI!$H:$X,COLUMN()-1,FALSE ))=0,"", VLOOKUP($B158,CPI!$H:$X,COLUMN()-1,FALSE ))</f>
        <v>106.277933575718</v>
      </c>
      <c r="N158" s="3">
        <f>IF(LEN(VLOOKUP($B158,CPI!$H:$X,COLUMN()-1,FALSE ))=0,"", VLOOKUP($B158,CPI!$H:$X,COLUMN()-1,FALSE ))</f>
        <v>105.026267429161</v>
      </c>
      <c r="O158" s="3">
        <f>IF(LEN(VLOOKUP($B158,CPI!$H:$X,COLUMN()-1,FALSE ))=0,"", VLOOKUP($B158,CPI!$H:$X,COLUMN()-1,FALSE ))</f>
        <v>106.76842571608501</v>
      </c>
      <c r="P158" s="3">
        <f>IF(LEN(VLOOKUP($B158,CPI!$H:$X,COLUMN()-1,FALSE ))=0,"", VLOOKUP($B158,CPI!$H:$X,COLUMN()-1,FALSE ))</f>
        <v>105.99446483534101</v>
      </c>
      <c r="Q158" s="3">
        <f>IF(LEN(VLOOKUP($B158,CPI!$H:$X,COLUMN()-1,FALSE ))=0,"", VLOOKUP($B158,CPI!$H:$X,COLUMN()-1,FALSE ))</f>
        <v>103.60759439970801</v>
      </c>
      <c r="R158" s="3">
        <f>IF(LEN(VLOOKUP($B158,CPI!$H:$X,COLUMN()-1,FALSE ))=0,"", VLOOKUP($B158,CPI!$H:$X,COLUMN()-1,FALSE ))</f>
        <v>107.578530581876</v>
      </c>
      <c r="S158" s="6">
        <f t="shared" si="4"/>
        <v>2012</v>
      </c>
      <c r="T158">
        <f t="shared" si="5"/>
        <v>8</v>
      </c>
    </row>
    <row r="159" spans="2:20" x14ac:dyDescent="0.25">
      <c r="B159" s="5">
        <v>41182</v>
      </c>
      <c r="C159" s="3">
        <f>IF(LEN(VLOOKUP($B159,CPI!$H:$X,COLUMN()-1,FALSE ))=0,"", VLOOKUP($B159,CPI!$H:$X,COLUMN()-1,FALSE ))</f>
        <v>106.719995036182</v>
      </c>
      <c r="D159" s="3">
        <f>IF(LEN(VLOOKUP($B159,CPI!$H:$X,COLUMN()-1,FALSE ))=0,"", VLOOKUP($B159,CPI!$H:$X,COLUMN()-1,FALSE ))</f>
        <v>107.039019347528</v>
      </c>
      <c r="E159" s="3">
        <f>IF(LEN(VLOOKUP($B159,CPI!$H:$X,COLUMN()-1,FALSE ))=0,"", VLOOKUP($B159,CPI!$H:$X,COLUMN()-1,FALSE ))</f>
        <v>105.70300583495499</v>
      </c>
      <c r="F159" s="3">
        <f>IF(LEN(VLOOKUP($B159,CPI!$H:$X,COLUMN()-1,FALSE ))=0,"", VLOOKUP($B159,CPI!$H:$X,COLUMN()-1,FALSE ))</f>
        <v>105.856163125845</v>
      </c>
      <c r="G159" s="3">
        <f>IF(LEN(VLOOKUP($B159,CPI!$H:$X,COLUMN()-1,FALSE ))=0,"", VLOOKUP($B159,CPI!$H:$X,COLUMN()-1,FALSE ))</f>
        <v>103.78</v>
      </c>
      <c r="H159" s="3">
        <f>IF(LEN(VLOOKUP($B159,CPI!$H:$X,COLUMN()-1,FALSE ))=0,"", VLOOKUP($B159,CPI!$H:$X,COLUMN()-1,FALSE ))</f>
        <v>106.875491754867</v>
      </c>
      <c r="I159" s="3">
        <f>IF(LEN(VLOOKUP($B159,CPI!$H:$X,COLUMN()-1,FALSE ))=0,"", VLOOKUP($B159,CPI!$H:$X,COLUMN()-1,FALSE ))</f>
        <v>104.412554002094</v>
      </c>
      <c r="J159" s="3">
        <f>IF(LEN(VLOOKUP($B159,CPI!$H:$X,COLUMN()-1,FALSE ))=0,"", VLOOKUP($B159,CPI!$H:$X,COLUMN()-1,FALSE ))</f>
        <v>104.557647294284</v>
      </c>
      <c r="K159" s="3">
        <f>IF(LEN(VLOOKUP($B159,CPI!$H:$X,COLUMN()-1,FALSE ))=0,"", VLOOKUP($B159,CPI!$H:$X,COLUMN()-1,FALSE ))</f>
        <v>104.76228986976299</v>
      </c>
      <c r="L159" s="3">
        <f>IF(LEN(VLOOKUP($B159,CPI!$H:$X,COLUMN()-1,FALSE ))=0,"", VLOOKUP($B159,CPI!$H:$X,COLUMN()-1,FALSE ))</f>
        <v>104.60558351218801</v>
      </c>
      <c r="M159" s="3">
        <f>IF(LEN(VLOOKUP($B159,CPI!$H:$X,COLUMN()-1,FALSE ))=0,"", VLOOKUP($B159,CPI!$H:$X,COLUMN()-1,FALSE ))</f>
        <v>106.609206797589</v>
      </c>
      <c r="N159" s="3">
        <f>IF(LEN(VLOOKUP($B159,CPI!$H:$X,COLUMN()-1,FALSE ))=0,"", VLOOKUP($B159,CPI!$H:$X,COLUMN()-1,FALSE ))</f>
        <v>105.309788496343</v>
      </c>
      <c r="O159" s="3">
        <f>IF(LEN(VLOOKUP($B159,CPI!$H:$X,COLUMN()-1,FALSE ))=0,"", VLOOKUP($B159,CPI!$H:$X,COLUMN()-1,FALSE ))</f>
        <v>106.96681447568901</v>
      </c>
      <c r="P159" s="3">
        <f>IF(LEN(VLOOKUP($B159,CPI!$H:$X,COLUMN()-1,FALSE ))=0,"", VLOOKUP($B159,CPI!$H:$X,COLUMN()-1,FALSE ))</f>
        <v>106.893061050686</v>
      </c>
      <c r="Q159" s="3">
        <f>IF(LEN(VLOOKUP($B159,CPI!$H:$X,COLUMN()-1,FALSE ))=0,"", VLOOKUP($B159,CPI!$H:$X,COLUMN()-1,FALSE ))</f>
        <v>103.57172637943199</v>
      </c>
      <c r="R159" s="3">
        <f>IF(LEN(VLOOKUP($B159,CPI!$H:$X,COLUMN()-1,FALSE ))=0,"", VLOOKUP($B159,CPI!$H:$X,COLUMN()-1,FALSE ))</f>
        <v>107.890510262188</v>
      </c>
      <c r="S159" s="6">
        <f t="shared" si="4"/>
        <v>2012</v>
      </c>
      <c r="T159">
        <f t="shared" si="5"/>
        <v>9</v>
      </c>
    </row>
    <row r="160" spans="2:20" x14ac:dyDescent="0.25">
      <c r="B160" s="5">
        <v>41213</v>
      </c>
      <c r="C160" s="3">
        <f>IF(LEN(VLOOKUP($B160,CPI!$H:$X,COLUMN()-1,FALSE ))=0,"", VLOOKUP($B160,CPI!$H:$X,COLUMN()-1,FALSE ))</f>
        <v>107.02643393497399</v>
      </c>
      <c r="D160" s="3">
        <f>IF(LEN(VLOOKUP($B160,CPI!$H:$X,COLUMN()-1,FALSE ))=0,"", VLOOKUP($B160,CPI!$H:$X,COLUMN()-1,FALSE ))</f>
        <v>107.272072247208</v>
      </c>
      <c r="E160" s="3">
        <f>IF(LEN(VLOOKUP($B160,CPI!$H:$X,COLUMN()-1,FALSE ))=0,"", VLOOKUP($B160,CPI!$H:$X,COLUMN()-1,FALSE ))</f>
        <v>105.787337226944</v>
      </c>
      <c r="F160" s="3">
        <f>IF(LEN(VLOOKUP($B160,CPI!$H:$X,COLUMN()-1,FALSE ))=0,"", VLOOKUP($B160,CPI!$H:$X,COLUMN()-1,FALSE ))</f>
        <v>106.08076701943899</v>
      </c>
      <c r="G160" s="3">
        <f>IF(LEN(VLOOKUP($B160,CPI!$H:$X,COLUMN()-1,FALSE ))=0,"", VLOOKUP($B160,CPI!$H:$X,COLUMN()-1,FALSE ))</f>
        <v>103.19</v>
      </c>
      <c r="H160" s="3">
        <f>IF(LEN(VLOOKUP($B160,CPI!$H:$X,COLUMN()-1,FALSE ))=0,"", VLOOKUP($B160,CPI!$H:$X,COLUMN()-1,FALSE ))</f>
        <v>107.04988617426</v>
      </c>
      <c r="I160" s="3">
        <f>IF(LEN(VLOOKUP($B160,CPI!$H:$X,COLUMN()-1,FALSE ))=0,"", VLOOKUP($B160,CPI!$H:$X,COLUMN()-1,FALSE ))</f>
        <v>104.592047724213</v>
      </c>
      <c r="J160" s="3">
        <f>IF(LEN(VLOOKUP($B160,CPI!$H:$X,COLUMN()-1,FALSE ))=0,"", VLOOKUP($B160,CPI!$H:$X,COLUMN()-1,FALSE ))</f>
        <v>104.754324091942</v>
      </c>
      <c r="K160" s="3">
        <f>IF(LEN(VLOOKUP($B160,CPI!$H:$X,COLUMN()-1,FALSE ))=0,"", VLOOKUP($B160,CPI!$H:$X,COLUMN()-1,FALSE ))</f>
        <v>105.63422642825201</v>
      </c>
      <c r="L160" s="3">
        <f>IF(LEN(VLOOKUP($B160,CPI!$H:$X,COLUMN()-1,FALSE ))=0,"", VLOOKUP($B160,CPI!$H:$X,COLUMN()-1,FALSE ))</f>
        <v>104.610636900491</v>
      </c>
      <c r="M160" s="3">
        <f>IF(LEN(VLOOKUP($B160,CPI!$H:$X,COLUMN()-1,FALSE ))=0,"", VLOOKUP($B160,CPI!$H:$X,COLUMN()-1,FALSE ))</f>
        <v>106.586262373794</v>
      </c>
      <c r="N160" s="3">
        <f>IF(LEN(VLOOKUP($B160,CPI!$H:$X,COLUMN()-1,FALSE ))=0,"", VLOOKUP($B160,CPI!$H:$X,COLUMN()-1,FALSE ))</f>
        <v>106.01478789537499</v>
      </c>
      <c r="O160" s="3">
        <f>IF(LEN(VLOOKUP($B160,CPI!$H:$X,COLUMN()-1,FALSE ))=0,"", VLOOKUP($B160,CPI!$H:$X,COLUMN()-1,FALSE ))</f>
        <v>106.99320210605499</v>
      </c>
      <c r="P160" s="3">
        <f>IF(LEN(VLOOKUP($B160,CPI!$H:$X,COLUMN()-1,FALSE ))=0,"", VLOOKUP($B160,CPI!$H:$X,COLUMN()-1,FALSE ))</f>
        <v>107.191564709278</v>
      </c>
      <c r="Q160" s="3">
        <f>IF(LEN(VLOOKUP($B160,CPI!$H:$X,COLUMN()-1,FALSE ))=0,"", VLOOKUP($B160,CPI!$H:$X,COLUMN()-1,FALSE ))</f>
        <v>103.539942485202</v>
      </c>
      <c r="R160" s="3">
        <f>IF(LEN(VLOOKUP($B160,CPI!$H:$X,COLUMN()-1,FALSE ))=0,"", VLOOKUP($B160,CPI!$H:$X,COLUMN()-1,FALSE ))</f>
        <v>108.446482096784</v>
      </c>
      <c r="S160" s="6">
        <f t="shared" si="4"/>
        <v>2012</v>
      </c>
      <c r="T160">
        <f t="shared" si="5"/>
        <v>10</v>
      </c>
    </row>
    <row r="161" spans="2:20" x14ac:dyDescent="0.25">
      <c r="B161" s="5">
        <v>41243</v>
      </c>
      <c r="C161" s="3">
        <f>IF(LEN(VLOOKUP($B161,CPI!$H:$X,COLUMN()-1,FALSE ))=0,"", VLOOKUP($B161,CPI!$H:$X,COLUMN()-1,FALSE ))</f>
        <v>107.152861864115</v>
      </c>
      <c r="D161" s="3">
        <f>IF(LEN(VLOOKUP($B161,CPI!$H:$X,COLUMN()-1,FALSE ))=0,"", VLOOKUP($B161,CPI!$H:$X,COLUMN()-1,FALSE ))</f>
        <v>107.225553883706</v>
      </c>
      <c r="E161" s="3">
        <f>IF(LEN(VLOOKUP($B161,CPI!$H:$X,COLUMN()-1,FALSE ))=0,"", VLOOKUP($B161,CPI!$H:$X,COLUMN()-1,FALSE ))</f>
        <v>105.827443483859</v>
      </c>
      <c r="F161" s="3">
        <f>IF(LEN(VLOOKUP($B161,CPI!$H:$X,COLUMN()-1,FALSE ))=0,"", VLOOKUP($B161,CPI!$H:$X,COLUMN()-1,FALSE ))</f>
        <v>106.056068747861</v>
      </c>
      <c r="G161" s="3">
        <f>IF(LEN(VLOOKUP($B161,CPI!$H:$X,COLUMN()-1,FALSE ))=0,"", VLOOKUP($B161,CPI!$H:$X,COLUMN()-1,FALSE ))</f>
        <v>101.92</v>
      </c>
      <c r="H161" s="3">
        <f>IF(LEN(VLOOKUP($B161,CPI!$H:$X,COLUMN()-1,FALSE ))=0,"", VLOOKUP($B161,CPI!$H:$X,COLUMN()-1,FALSE ))</f>
        <v>106.926934333731</v>
      </c>
      <c r="I161" s="3">
        <f>IF(LEN(VLOOKUP($B161,CPI!$H:$X,COLUMN()-1,FALSE ))=0,"", VLOOKUP($B161,CPI!$H:$X,COLUMN()-1,FALSE ))</f>
        <v>104.528696998759</v>
      </c>
      <c r="J161" s="3">
        <f>IF(LEN(VLOOKUP($B161,CPI!$H:$X,COLUMN()-1,FALSE ))=0,"", VLOOKUP($B161,CPI!$H:$X,COLUMN()-1,FALSE ))</f>
        <v>104.85308008648801</v>
      </c>
      <c r="K161" s="3">
        <f>IF(LEN(VLOOKUP($B161,CPI!$H:$X,COLUMN()-1,FALSE ))=0,"", VLOOKUP($B161,CPI!$H:$X,COLUMN()-1,FALSE ))</f>
        <v>105.645207965182</v>
      </c>
      <c r="L161" s="3">
        <f>IF(LEN(VLOOKUP($B161,CPI!$H:$X,COLUMN()-1,FALSE ))=0,"", VLOOKUP($B161,CPI!$H:$X,COLUMN()-1,FALSE ))</f>
        <v>104.510371167624</v>
      </c>
      <c r="M161" s="3">
        <f>IF(LEN(VLOOKUP($B161,CPI!$H:$X,COLUMN()-1,FALSE ))=0,"", VLOOKUP($B161,CPI!$H:$X,COLUMN()-1,FALSE ))</f>
        <v>106.675988714086</v>
      </c>
      <c r="N161" s="3">
        <f>IF(LEN(VLOOKUP($B161,CPI!$H:$X,COLUMN()-1,FALSE ))=0,"", VLOOKUP($B161,CPI!$H:$X,COLUMN()-1,FALSE ))</f>
        <v>106.142986371861</v>
      </c>
      <c r="O161" s="3">
        <f>IF(LEN(VLOOKUP($B161,CPI!$H:$X,COLUMN()-1,FALSE ))=0,"", VLOOKUP($B161,CPI!$H:$X,COLUMN()-1,FALSE ))</f>
        <v>106.92943622253</v>
      </c>
      <c r="P161" s="3">
        <f>IF(LEN(VLOOKUP($B161,CPI!$H:$X,COLUMN()-1,FALSE ))=0,"", VLOOKUP($B161,CPI!$H:$X,COLUMN()-1,FALSE ))</f>
        <v>106.979419247328</v>
      </c>
      <c r="Q161" s="3">
        <f>IF(LEN(VLOOKUP($B161,CPI!$H:$X,COLUMN()-1,FALSE ))=0,"", VLOOKUP($B161,CPI!$H:$X,COLUMN()-1,FALSE ))</f>
        <v>103.325649634637</v>
      </c>
      <c r="R161" s="3">
        <f>IF(LEN(VLOOKUP($B161,CPI!$H:$X,COLUMN()-1,FALSE ))=0,"", VLOOKUP($B161,CPI!$H:$X,COLUMN()-1,FALSE ))</f>
        <v>108.718897501467</v>
      </c>
      <c r="S161" s="6">
        <f t="shared" si="4"/>
        <v>2012</v>
      </c>
      <c r="T161">
        <f t="shared" si="5"/>
        <v>11</v>
      </c>
    </row>
    <row r="162" spans="2:20" x14ac:dyDescent="0.25">
      <c r="B162" s="5">
        <v>41274</v>
      </c>
      <c r="C162" s="3">
        <f>IF(LEN(VLOOKUP($B162,CPI!$H:$X,COLUMN()-1,FALSE ))=0,"", VLOOKUP($B162,CPI!$H:$X,COLUMN()-1,FALSE ))</f>
        <v>107.20419242381</v>
      </c>
      <c r="D162" s="3">
        <f>IF(LEN(VLOOKUP($B162,CPI!$H:$X,COLUMN()-1,FALSE ))=0,"", VLOOKUP($B162,CPI!$H:$X,COLUMN()-1,FALSE ))</f>
        <v>107.278760863272</v>
      </c>
      <c r="E162" s="3">
        <f>IF(LEN(VLOOKUP($B162,CPI!$H:$X,COLUMN()-1,FALSE ))=0,"", VLOOKUP($B162,CPI!$H:$X,COLUMN()-1,FALSE ))</f>
        <v>105.82471832205</v>
      </c>
      <c r="F162" s="3">
        <f>IF(LEN(VLOOKUP($B162,CPI!$H:$X,COLUMN()-1,FALSE ))=0,"", VLOOKUP($B162,CPI!$H:$X,COLUMN()-1,FALSE ))</f>
        <v>106.24306077060599</v>
      </c>
      <c r="G162" s="3">
        <f>IF(LEN(VLOOKUP($B162,CPI!$H:$X,COLUMN()-1,FALSE ))=0,"", VLOOKUP($B162,CPI!$H:$X,COLUMN()-1,FALSE ))</f>
        <v>102.25</v>
      </c>
      <c r="H162" s="3">
        <f>IF(LEN(VLOOKUP($B162,CPI!$H:$X,COLUMN()-1,FALSE ))=0,"", VLOOKUP($B162,CPI!$H:$X,COLUMN()-1,FALSE ))</f>
        <v>107.029970711031</v>
      </c>
      <c r="I162" s="3">
        <f>IF(LEN(VLOOKUP($B162,CPI!$H:$X,COLUMN()-1,FALSE ))=0,"", VLOOKUP($B162,CPI!$H:$X,COLUMN()-1,FALSE ))</f>
        <v>104.63428154118201</v>
      </c>
      <c r="J162" s="3">
        <f>IF(LEN(VLOOKUP($B162,CPI!$H:$X,COLUMN()-1,FALSE ))=0,"", VLOOKUP($B162,CPI!$H:$X,COLUMN()-1,FALSE ))</f>
        <v>104.96918054529399</v>
      </c>
      <c r="K162" s="3">
        <f>IF(LEN(VLOOKUP($B162,CPI!$H:$X,COLUMN()-1,FALSE ))=0,"", VLOOKUP($B162,CPI!$H:$X,COLUMN()-1,FALSE ))</f>
        <v>105.27657531713</v>
      </c>
      <c r="L162" s="3">
        <f>IF(LEN(VLOOKUP($B162,CPI!$H:$X,COLUMN()-1,FALSE ))=0,"", VLOOKUP($B162,CPI!$H:$X,COLUMN()-1,FALSE ))</f>
        <v>104.764247805653</v>
      </c>
      <c r="M162" s="3">
        <f>IF(LEN(VLOOKUP($B162,CPI!$H:$X,COLUMN()-1,FALSE ))=0,"", VLOOKUP($B162,CPI!$H:$X,COLUMN()-1,FALSE ))</f>
        <v>106.78286028219701</v>
      </c>
      <c r="N162" s="3">
        <f>IF(LEN(VLOOKUP($B162,CPI!$H:$X,COLUMN()-1,FALSE ))=0,"", VLOOKUP($B162,CPI!$H:$X,COLUMN()-1,FALSE ))</f>
        <v>106.32019212211399</v>
      </c>
      <c r="O162" s="3">
        <f>IF(LEN(VLOOKUP($B162,CPI!$H:$X,COLUMN()-1,FALSE ))=0,"", VLOOKUP($B162,CPI!$H:$X,COLUMN()-1,FALSE ))</f>
        <v>106.941111531793</v>
      </c>
      <c r="P162" s="3">
        <f>IF(LEN(VLOOKUP($B162,CPI!$H:$X,COLUMN()-1,FALSE ))=0,"", VLOOKUP($B162,CPI!$H:$X,COLUMN()-1,FALSE ))</f>
        <v>107.114098059863</v>
      </c>
      <c r="Q162" s="3">
        <f>IF(LEN(VLOOKUP($B162,CPI!$H:$X,COLUMN()-1,FALSE ))=0,"", VLOOKUP($B162,CPI!$H:$X,COLUMN()-1,FALSE ))</f>
        <v>103.32147397256399</v>
      </c>
      <c r="R162" s="3">
        <f>IF(LEN(VLOOKUP($B162,CPI!$H:$X,COLUMN()-1,FALSE ))=0,"", VLOOKUP($B162,CPI!$H:$X,COLUMN()-1,FALSE ))</f>
        <v>108.925590836589</v>
      </c>
      <c r="S162" s="6">
        <f t="shared" si="4"/>
        <v>2012</v>
      </c>
      <c r="T162">
        <f t="shared" si="5"/>
        <v>12</v>
      </c>
    </row>
    <row r="163" spans="2:20" x14ac:dyDescent="0.25">
      <c r="B163" s="5">
        <v>41305</v>
      </c>
      <c r="C163" s="3">
        <f>IF(LEN(VLOOKUP($B163,CPI!$H:$X,COLUMN()-1,FALSE ))=0,"", VLOOKUP($B163,CPI!$H:$X,COLUMN()-1,FALSE ))</f>
        <v>107.48355259780099</v>
      </c>
      <c r="D163" s="3">
        <f>IF(LEN(VLOOKUP($B163,CPI!$H:$X,COLUMN()-1,FALSE ))=0,"", VLOOKUP($B163,CPI!$H:$X,COLUMN()-1,FALSE ))</f>
        <v>107.121501373337</v>
      </c>
      <c r="E163" s="3">
        <f>IF(LEN(VLOOKUP($B163,CPI!$H:$X,COLUMN()-1,FALSE ))=0,"", VLOOKUP($B163,CPI!$H:$X,COLUMN()-1,FALSE ))</f>
        <v>105.656057566155</v>
      </c>
      <c r="F163" s="3">
        <f>IF(LEN(VLOOKUP($B163,CPI!$H:$X,COLUMN()-1,FALSE ))=0,"", VLOOKUP($B163,CPI!$H:$X,COLUMN()-1,FALSE ))</f>
        <v>106.38863877442</v>
      </c>
      <c r="G163" s="3">
        <f>IF(LEN(VLOOKUP($B163,CPI!$H:$X,COLUMN()-1,FALSE ))=0,"", VLOOKUP($B163,CPI!$H:$X,COLUMN()-1,FALSE ))</f>
        <v>102.13</v>
      </c>
      <c r="H163" s="3">
        <f>IF(LEN(VLOOKUP($B163,CPI!$H:$X,COLUMN()-1,FALSE ))=0,"", VLOOKUP($B163,CPI!$H:$X,COLUMN()-1,FALSE ))</f>
        <v>107.10163958701099</v>
      </c>
      <c r="I163" s="3">
        <f>IF(LEN(VLOOKUP($B163,CPI!$H:$X,COLUMN()-1,FALSE ))=0,"", VLOOKUP($B163,CPI!$H:$X,COLUMN()-1,FALSE ))</f>
        <v>104.70819072087799</v>
      </c>
      <c r="J163" s="3">
        <f>IF(LEN(VLOOKUP($B163,CPI!$H:$X,COLUMN()-1,FALSE ))=0,"", VLOOKUP($B163,CPI!$H:$X,COLUMN()-1,FALSE ))</f>
        <v>105.102652214057</v>
      </c>
      <c r="K163" s="3">
        <f>IF(LEN(VLOOKUP($B163,CPI!$H:$X,COLUMN()-1,FALSE ))=0,"", VLOOKUP($B163,CPI!$H:$X,COLUMN()-1,FALSE ))</f>
        <v>104.94568108575299</v>
      </c>
      <c r="L163" s="3">
        <f>IF(LEN(VLOOKUP($B163,CPI!$H:$X,COLUMN()-1,FALSE ))=0,"", VLOOKUP($B163,CPI!$H:$X,COLUMN()-1,FALSE ))</f>
        <v>104.91641639989599</v>
      </c>
      <c r="M163" s="3">
        <f>IF(LEN(VLOOKUP($B163,CPI!$H:$X,COLUMN()-1,FALSE ))=0,"", VLOOKUP($B163,CPI!$H:$X,COLUMN()-1,FALSE ))</f>
        <v>107.020715154063</v>
      </c>
      <c r="N163" s="3">
        <f>IF(LEN(VLOOKUP($B163,CPI!$H:$X,COLUMN()-1,FALSE ))=0,"", VLOOKUP($B163,CPI!$H:$X,COLUMN()-1,FALSE ))</f>
        <v>106.794016104555</v>
      </c>
      <c r="O163" s="3">
        <f>IF(LEN(VLOOKUP($B163,CPI!$H:$X,COLUMN()-1,FALSE ))=0,"", VLOOKUP($B163,CPI!$H:$X,COLUMN()-1,FALSE ))</f>
        <v>106.41233758712301</v>
      </c>
      <c r="P163" s="3">
        <f>IF(LEN(VLOOKUP($B163,CPI!$H:$X,COLUMN()-1,FALSE ))=0,"", VLOOKUP($B163,CPI!$H:$X,COLUMN()-1,FALSE ))</f>
        <v>107.19762308371099</v>
      </c>
      <c r="Q163" s="3">
        <f>IF(LEN(VLOOKUP($B163,CPI!$H:$X,COLUMN()-1,FALSE ))=0,"", VLOOKUP($B163,CPI!$H:$X,COLUMN()-1,FALSE ))</f>
        <v>103.52027787103199</v>
      </c>
      <c r="R163" s="3">
        <f>IF(LEN(VLOOKUP($B163,CPI!$H:$X,COLUMN()-1,FALSE ))=0,"", VLOOKUP($B163,CPI!$H:$X,COLUMN()-1,FALSE ))</f>
        <v>109.15148033888801</v>
      </c>
      <c r="S163" s="6">
        <f t="shared" si="4"/>
        <v>2013</v>
      </c>
      <c r="T163">
        <f t="shared" si="5"/>
        <v>1</v>
      </c>
    </row>
    <row r="164" spans="2:20" x14ac:dyDescent="0.25">
      <c r="B164" s="5">
        <v>41333</v>
      </c>
      <c r="C164" s="3">
        <f>IF(LEN(VLOOKUP($B164,CPI!$H:$X,COLUMN()-1,FALSE ))=0,"", VLOOKUP($B164,CPI!$H:$X,COLUMN()-1,FALSE ))</f>
        <v>107.612341119162</v>
      </c>
      <c r="D164" s="3">
        <f>IF(LEN(VLOOKUP($B164,CPI!$H:$X,COLUMN()-1,FALSE ))=0,"", VLOOKUP($B164,CPI!$H:$X,COLUMN()-1,FALSE ))</f>
        <v>107.171244996976</v>
      </c>
      <c r="E164" s="3">
        <f>IF(LEN(VLOOKUP($B164,CPI!$H:$X,COLUMN()-1,FALSE ))=0,"", VLOOKUP($B164,CPI!$H:$X,COLUMN()-1,FALSE ))</f>
        <v>105.897456938255</v>
      </c>
      <c r="F164" s="3">
        <f>IF(LEN(VLOOKUP($B164,CPI!$H:$X,COLUMN()-1,FALSE ))=0,"", VLOOKUP($B164,CPI!$H:$X,COLUMN()-1,FALSE ))</f>
        <v>106.434197652987</v>
      </c>
      <c r="G164" s="3">
        <f>IF(LEN(VLOOKUP($B164,CPI!$H:$X,COLUMN()-1,FALSE ))=0,"", VLOOKUP($B164,CPI!$H:$X,COLUMN()-1,FALSE ))</f>
        <v>103.03</v>
      </c>
      <c r="H164" s="3">
        <f>IF(LEN(VLOOKUP($B164,CPI!$H:$X,COLUMN()-1,FALSE ))=0,"", VLOOKUP($B164,CPI!$H:$X,COLUMN()-1,FALSE ))</f>
        <v>107.40125302479601</v>
      </c>
      <c r="I164" s="3">
        <f>IF(LEN(VLOOKUP($B164,CPI!$H:$X,COLUMN()-1,FALSE ))=0,"", VLOOKUP($B164,CPI!$H:$X,COLUMN()-1,FALSE ))</f>
        <v>104.644839995425</v>
      </c>
      <c r="J164" s="3">
        <f>IF(LEN(VLOOKUP($B164,CPI!$H:$X,COLUMN()-1,FALSE ))=0,"", VLOOKUP($B164,CPI!$H:$X,COLUMN()-1,FALSE ))</f>
        <v>105.158723961596</v>
      </c>
      <c r="K164" s="3">
        <f>IF(LEN(VLOOKUP($B164,CPI!$H:$X,COLUMN()-1,FALSE ))=0,"", VLOOKUP($B164,CPI!$H:$X,COLUMN()-1,FALSE ))</f>
        <v>104.56498919396</v>
      </c>
      <c r="L164" s="3">
        <f>IF(LEN(VLOOKUP($B164,CPI!$H:$X,COLUMN()-1,FALSE ))=0,"", VLOOKUP($B164,CPI!$H:$X,COLUMN()-1,FALSE ))</f>
        <v>105.054631402326</v>
      </c>
      <c r="M164" s="3">
        <f>IF(LEN(VLOOKUP($B164,CPI!$H:$X,COLUMN()-1,FALSE ))=0,"", VLOOKUP($B164,CPI!$H:$X,COLUMN()-1,FALSE ))</f>
        <v>106.929428560387</v>
      </c>
      <c r="N164" s="3">
        <f>IF(LEN(VLOOKUP($B164,CPI!$H:$X,COLUMN()-1,FALSE ))=0,"", VLOOKUP($B164,CPI!$H:$X,COLUMN()-1,FALSE ))</f>
        <v>107.108669947775</v>
      </c>
      <c r="O164" s="3">
        <f>IF(LEN(VLOOKUP($B164,CPI!$H:$X,COLUMN()-1,FALSE ))=0,"", VLOOKUP($B164,CPI!$H:$X,COLUMN()-1,FALSE ))</f>
        <v>106.478889642357</v>
      </c>
      <c r="P164" s="3">
        <f>IF(LEN(VLOOKUP($B164,CPI!$H:$X,COLUMN()-1,FALSE ))=0,"", VLOOKUP($B164,CPI!$H:$X,COLUMN()-1,FALSE ))</f>
        <v>107.37686781427099</v>
      </c>
      <c r="Q164" s="3">
        <f>IF(LEN(VLOOKUP($B164,CPI!$H:$X,COLUMN()-1,FALSE ))=0,"", VLOOKUP($B164,CPI!$H:$X,COLUMN()-1,FALSE ))</f>
        <v>103.455508168081</v>
      </c>
      <c r="R164" s="3">
        <f>IF(LEN(VLOOKUP($B164,CPI!$H:$X,COLUMN()-1,FALSE ))=0,"", VLOOKUP($B164,CPI!$H:$X,COLUMN()-1,FALSE ))</f>
        <v>109.479879862974</v>
      </c>
      <c r="S164" s="6">
        <f t="shared" si="4"/>
        <v>2013</v>
      </c>
      <c r="T164">
        <f t="shared" si="5"/>
        <v>2</v>
      </c>
    </row>
    <row r="165" spans="2:20" x14ac:dyDescent="0.25">
      <c r="B165" s="5">
        <v>41364</v>
      </c>
      <c r="C165" s="3">
        <f>IF(LEN(VLOOKUP($B165,CPI!$H:$X,COLUMN()-1,FALSE ))=0,"", VLOOKUP($B165,CPI!$H:$X,COLUMN()-1,FALSE ))</f>
        <v>107.53937716569899</v>
      </c>
      <c r="D165" s="3">
        <f>IF(LEN(VLOOKUP($B165,CPI!$H:$X,COLUMN()-1,FALSE ))=0,"", VLOOKUP($B165,CPI!$H:$X,COLUMN()-1,FALSE ))</f>
        <v>107.258438359159</v>
      </c>
      <c r="E165" s="3">
        <f>IF(LEN(VLOOKUP($B165,CPI!$H:$X,COLUMN()-1,FALSE ))=0,"", VLOOKUP($B165,CPI!$H:$X,COLUMN()-1,FALSE ))</f>
        <v>105.92218617637199</v>
      </c>
      <c r="F165" s="3">
        <f>IF(LEN(VLOOKUP($B165,CPI!$H:$X,COLUMN()-1,FALSE ))=0,"", VLOOKUP($B165,CPI!$H:$X,COLUMN()-1,FALSE ))</f>
        <v>106.553824499062</v>
      </c>
      <c r="G165" s="3">
        <f>IF(LEN(VLOOKUP($B165,CPI!$H:$X,COLUMN()-1,FALSE ))=0,"", VLOOKUP($B165,CPI!$H:$X,COLUMN()-1,FALSE ))</f>
        <v>103.13</v>
      </c>
      <c r="H165" s="3">
        <f>IF(LEN(VLOOKUP($B165,CPI!$H:$X,COLUMN()-1,FALSE ))=0,"", VLOOKUP($B165,CPI!$H:$X,COLUMN()-1,FALSE ))</f>
        <v>107.599975341107</v>
      </c>
      <c r="I165" s="3">
        <f>IF(LEN(VLOOKUP($B165,CPI!$H:$X,COLUMN()-1,FALSE ))=0,"", VLOOKUP($B165,CPI!$H:$X,COLUMN()-1,FALSE ))</f>
        <v>104.89824289724</v>
      </c>
      <c r="J165" s="3">
        <f>IF(LEN(VLOOKUP($B165,CPI!$H:$X,COLUMN()-1,FALSE ))=0,"", VLOOKUP($B165,CPI!$H:$X,COLUMN()-1,FALSE ))</f>
        <v>105.272197618634</v>
      </c>
      <c r="K165" s="3">
        <f>IF(LEN(VLOOKUP($B165,CPI!$H:$X,COLUMN()-1,FALSE ))=0,"", VLOOKUP($B165,CPI!$H:$X,COLUMN()-1,FALSE ))</f>
        <v>104.44648233495499</v>
      </c>
      <c r="L165" s="3">
        <f>IF(LEN(VLOOKUP($B165,CPI!$H:$X,COLUMN()-1,FALSE ))=0,"", VLOOKUP($B165,CPI!$H:$X,COLUMN()-1,FALSE ))</f>
        <v>104.791557066379</v>
      </c>
      <c r="M165" s="3">
        <f>IF(LEN(VLOOKUP($B165,CPI!$H:$X,COLUMN()-1,FALSE ))=0,"", VLOOKUP($B165,CPI!$H:$X,COLUMN()-1,FALSE ))</f>
        <v>106.986005813159</v>
      </c>
      <c r="N165" s="3">
        <f>IF(LEN(VLOOKUP($B165,CPI!$H:$X,COLUMN()-1,FALSE ))=0,"", VLOOKUP($B165,CPI!$H:$X,COLUMN()-1,FALSE ))</f>
        <v>107.29071597660101</v>
      </c>
      <c r="O165" s="3">
        <f>IF(LEN(VLOOKUP($B165,CPI!$H:$X,COLUMN()-1,FALSE ))=0,"", VLOOKUP($B165,CPI!$H:$X,COLUMN()-1,FALSE ))</f>
        <v>106.71937023536501</v>
      </c>
      <c r="P165" s="3">
        <f>IF(LEN(VLOOKUP($B165,CPI!$H:$X,COLUMN()-1,FALSE ))=0,"", VLOOKUP($B165,CPI!$H:$X,COLUMN()-1,FALSE ))</f>
        <v>107.295551232584</v>
      </c>
      <c r="Q165" s="3">
        <f>IF(LEN(VLOOKUP($B165,CPI!$H:$X,COLUMN()-1,FALSE ))=0,"", VLOOKUP($B165,CPI!$H:$X,COLUMN()-1,FALSE ))</f>
        <v>103.630144043339</v>
      </c>
      <c r="R165" s="3">
        <f>IF(LEN(VLOOKUP($B165,CPI!$H:$X,COLUMN()-1,FALSE ))=0,"", VLOOKUP($B165,CPI!$H:$X,COLUMN()-1,FALSE ))</f>
        <v>109.766794452177</v>
      </c>
      <c r="S165" s="6">
        <f t="shared" si="4"/>
        <v>2013</v>
      </c>
      <c r="T165">
        <f t="shared" si="5"/>
        <v>3</v>
      </c>
    </row>
    <row r="166" spans="2:20" x14ac:dyDescent="0.25">
      <c r="B166" s="5">
        <v>41394</v>
      </c>
      <c r="C166" s="3">
        <f>IF(LEN(VLOOKUP($B166,CPI!$H:$X,COLUMN()-1,FALSE ))=0,"", VLOOKUP($B166,CPI!$H:$X,COLUMN()-1,FALSE ))</f>
        <v>107.59156876192</v>
      </c>
      <c r="D166" s="3">
        <f>IF(LEN(VLOOKUP($B166,CPI!$H:$X,COLUMN()-1,FALSE ))=0,"", VLOOKUP($B166,CPI!$H:$X,COLUMN()-1,FALSE ))</f>
        <v>107.28745123287101</v>
      </c>
      <c r="E166" s="3">
        <f>IF(LEN(VLOOKUP($B166,CPI!$H:$X,COLUMN()-1,FALSE ))=0,"", VLOOKUP($B166,CPI!$H:$X,COLUMN()-1,FALSE ))</f>
        <v>105.714201059568</v>
      </c>
      <c r="F166" s="3">
        <f>IF(LEN(VLOOKUP($B166,CPI!$H:$X,COLUMN()-1,FALSE ))=0,"", VLOOKUP($B166,CPI!$H:$X,COLUMN()-1,FALSE ))</f>
        <v>106.296499827883</v>
      </c>
      <c r="G166" s="3">
        <f>IF(LEN(VLOOKUP($B166,CPI!$H:$X,COLUMN()-1,FALSE ))=0,"", VLOOKUP($B166,CPI!$H:$X,COLUMN()-1,FALSE ))</f>
        <v>102.8</v>
      </c>
      <c r="H166" s="3">
        <f>IF(LEN(VLOOKUP($B166,CPI!$H:$X,COLUMN()-1,FALSE ))=0,"", VLOOKUP($B166,CPI!$H:$X,COLUMN()-1,FALSE ))</f>
        <v>107.745606237465</v>
      </c>
      <c r="I166" s="3">
        <f>IF(LEN(VLOOKUP($B166,CPI!$H:$X,COLUMN()-1,FALSE ))=0,"", VLOOKUP($B166,CPI!$H:$X,COLUMN()-1,FALSE ))</f>
        <v>104.75042453784801</v>
      </c>
      <c r="J166" s="3">
        <f>IF(LEN(VLOOKUP($B166,CPI!$H:$X,COLUMN()-1,FALSE ))=0,"", VLOOKUP($B166,CPI!$H:$X,COLUMN()-1,FALSE ))</f>
        <v>105.06855489177499</v>
      </c>
      <c r="K166" s="3">
        <f>IF(LEN(VLOOKUP($B166,CPI!$H:$X,COLUMN()-1,FALSE ))=0,"", VLOOKUP($B166,CPI!$H:$X,COLUMN()-1,FALSE ))</f>
        <v>104.324622336543</v>
      </c>
      <c r="L166" s="3">
        <f>IF(LEN(VLOOKUP($B166,CPI!$H:$X,COLUMN()-1,FALSE ))=0,"", VLOOKUP($B166,CPI!$H:$X,COLUMN()-1,FALSE ))</f>
        <v>104.759058792148</v>
      </c>
      <c r="M166" s="3">
        <f>IF(LEN(VLOOKUP($B166,CPI!$H:$X,COLUMN()-1,FALSE ))=0,"", VLOOKUP($B166,CPI!$H:$X,COLUMN()-1,FALSE ))</f>
        <v>106.826018519664</v>
      </c>
      <c r="N166" s="3">
        <f>IF(LEN(VLOOKUP($B166,CPI!$H:$X,COLUMN()-1,FALSE ))=0,"", VLOOKUP($B166,CPI!$H:$X,COLUMN()-1,FALSE ))</f>
        <v>107.08729584375401</v>
      </c>
      <c r="O166" s="3">
        <f>IF(LEN(VLOOKUP($B166,CPI!$H:$X,COLUMN()-1,FALSE ))=0,"", VLOOKUP($B166,CPI!$H:$X,COLUMN()-1,FALSE ))</f>
        <v>106.58012089789401</v>
      </c>
      <c r="P166" s="3">
        <f>IF(LEN(VLOOKUP($B166,CPI!$H:$X,COLUMN()-1,FALSE ))=0,"", VLOOKUP($B166,CPI!$H:$X,COLUMN()-1,FALSE ))</f>
        <v>106.766546252426</v>
      </c>
      <c r="Q166" s="3">
        <f>IF(LEN(VLOOKUP($B166,CPI!$H:$X,COLUMN()-1,FALSE ))=0,"", VLOOKUP($B166,CPI!$H:$X,COLUMN()-1,FALSE ))</f>
        <v>103.305657312688</v>
      </c>
      <c r="R166" s="3">
        <f>IF(LEN(VLOOKUP($B166,CPI!$H:$X,COLUMN()-1,FALSE ))=0,"", VLOOKUP($B166,CPI!$H:$X,COLUMN()-1,FALSE ))</f>
        <v>109.654077940889</v>
      </c>
      <c r="S166" s="6">
        <f t="shared" si="4"/>
        <v>2013</v>
      </c>
      <c r="T166">
        <f t="shared" si="5"/>
        <v>4</v>
      </c>
    </row>
    <row r="167" spans="2:20" x14ac:dyDescent="0.25">
      <c r="B167" s="5">
        <v>41425</v>
      </c>
      <c r="C167" s="3">
        <f>IF(LEN(VLOOKUP($B167,CPI!$H:$X,COLUMN()-1,FALSE ))=0,"", VLOOKUP($B167,CPI!$H:$X,COLUMN()-1,FALSE ))</f>
        <v>107.70341579464301</v>
      </c>
      <c r="D167" s="3">
        <f>IF(LEN(VLOOKUP($B167,CPI!$H:$X,COLUMN()-1,FALSE ))=0,"", VLOOKUP($B167,CPI!$H:$X,COLUMN()-1,FALSE ))</f>
        <v>107.48730415521401</v>
      </c>
      <c r="E167" s="3">
        <f>IF(LEN(VLOOKUP($B167,CPI!$H:$X,COLUMN()-1,FALSE ))=0,"", VLOOKUP($B167,CPI!$H:$X,COLUMN()-1,FALSE ))</f>
        <v>105.867789112393</v>
      </c>
      <c r="F167" s="3">
        <f>IF(LEN(VLOOKUP($B167,CPI!$H:$X,COLUMN()-1,FALSE ))=0,"", VLOOKUP($B167,CPI!$H:$X,COLUMN()-1,FALSE ))</f>
        <v>106.51169209622</v>
      </c>
      <c r="G167" s="3">
        <f>IF(LEN(VLOOKUP($B167,CPI!$H:$X,COLUMN()-1,FALSE ))=0,"", VLOOKUP($B167,CPI!$H:$X,COLUMN()-1,FALSE ))</f>
        <v>102.33</v>
      </c>
      <c r="H167" s="3">
        <f>IF(LEN(VLOOKUP($B167,CPI!$H:$X,COLUMN()-1,FALSE ))=0,"", VLOOKUP($B167,CPI!$H:$X,COLUMN()-1,FALSE ))</f>
        <v>107.93591646036</v>
      </c>
      <c r="I167" s="3">
        <f>IF(LEN(VLOOKUP($B167,CPI!$H:$X,COLUMN()-1,FALSE ))=0,"", VLOOKUP($B167,CPI!$H:$X,COLUMN()-1,FALSE ))</f>
        <v>104.77154144633199</v>
      </c>
      <c r="J167" s="3">
        <f>IF(LEN(VLOOKUP($B167,CPI!$H:$X,COLUMN()-1,FALSE ))=0,"", VLOOKUP($B167,CPI!$H:$X,COLUMN()-1,FALSE ))</f>
        <v>105.503693874381</v>
      </c>
      <c r="K167" s="3">
        <f>IF(LEN(VLOOKUP($B167,CPI!$H:$X,COLUMN()-1,FALSE ))=0,"", VLOOKUP($B167,CPI!$H:$X,COLUMN()-1,FALSE ))</f>
        <v>104.540442540299</v>
      </c>
      <c r="L167" s="3">
        <f>IF(LEN(VLOOKUP($B167,CPI!$H:$X,COLUMN()-1,FALSE ))=0,"", VLOOKUP($B167,CPI!$H:$X,COLUMN()-1,FALSE ))</f>
        <v>104.683521531623</v>
      </c>
      <c r="M167" s="3">
        <f>IF(LEN(VLOOKUP($B167,CPI!$H:$X,COLUMN()-1,FALSE ))=0,"", VLOOKUP($B167,CPI!$H:$X,COLUMN()-1,FALSE ))</f>
        <v>106.94751534503099</v>
      </c>
      <c r="N167" s="3">
        <f>IF(LEN(VLOOKUP($B167,CPI!$H:$X,COLUMN()-1,FALSE ))=0,"", VLOOKUP($B167,CPI!$H:$X,COLUMN()-1,FALSE ))</f>
        <v>107.295728664374</v>
      </c>
      <c r="O167" s="3">
        <f>IF(LEN(VLOOKUP($B167,CPI!$H:$X,COLUMN()-1,FALSE ))=0,"", VLOOKUP($B167,CPI!$H:$X,COLUMN()-1,FALSE ))</f>
        <v>106.862440340634</v>
      </c>
      <c r="P167" s="3">
        <f>IF(LEN(VLOOKUP($B167,CPI!$H:$X,COLUMN()-1,FALSE ))=0,"", VLOOKUP($B167,CPI!$H:$X,COLUMN()-1,FALSE ))</f>
        <v>106.952873400295</v>
      </c>
      <c r="Q167" s="3">
        <f>IF(LEN(VLOOKUP($B167,CPI!$H:$X,COLUMN()-1,FALSE ))=0,"", VLOOKUP($B167,CPI!$H:$X,COLUMN()-1,FALSE ))</f>
        <v>103.38096945952699</v>
      </c>
      <c r="R167" s="3">
        <f>IF(LEN(VLOOKUP($B167,CPI!$H:$X,COLUMN()-1,FALSE ))=0,"", VLOOKUP($B167,CPI!$H:$X,COLUMN()-1,FALSE ))</f>
        <v>109.979616650502</v>
      </c>
      <c r="S167" s="6">
        <f t="shared" si="4"/>
        <v>2013</v>
      </c>
      <c r="T167">
        <f t="shared" si="5"/>
        <v>5</v>
      </c>
    </row>
    <row r="168" spans="2:20" x14ac:dyDescent="0.25">
      <c r="B168" s="5">
        <v>41455</v>
      </c>
      <c r="C168" s="3">
        <f>IF(LEN(VLOOKUP($B168,CPI!$H:$X,COLUMN()-1,FALSE ))=0,"", VLOOKUP($B168,CPI!$H:$X,COLUMN()-1,FALSE ))</f>
        <v>107.79898230975201</v>
      </c>
      <c r="D168" s="3">
        <f>IF(LEN(VLOOKUP($B168,CPI!$H:$X,COLUMN()-1,FALSE ))=0,"", VLOOKUP($B168,CPI!$H:$X,COLUMN()-1,FALSE ))</f>
        <v>107.709057188616</v>
      </c>
      <c r="E168" s="3">
        <f>IF(LEN(VLOOKUP($B168,CPI!$H:$X,COLUMN()-1,FALSE ))=0,"", VLOOKUP($B168,CPI!$H:$X,COLUMN()-1,FALSE ))</f>
        <v>105.99761185734</v>
      </c>
      <c r="F168" s="3">
        <f>IF(LEN(VLOOKUP($B168,CPI!$H:$X,COLUMN()-1,FALSE ))=0,"", VLOOKUP($B168,CPI!$H:$X,COLUMN()-1,FALSE ))</f>
        <v>106.70430876738</v>
      </c>
      <c r="G168" s="3">
        <f>IF(LEN(VLOOKUP($B168,CPI!$H:$X,COLUMN()-1,FALSE ))=0,"", VLOOKUP($B168,CPI!$H:$X,COLUMN()-1,FALSE ))</f>
        <v>102.6</v>
      </c>
      <c r="H168" s="3">
        <f>IF(LEN(VLOOKUP($B168,CPI!$H:$X,COLUMN()-1,FALSE ))=0,"", VLOOKUP($B168,CPI!$H:$X,COLUMN()-1,FALSE ))</f>
        <v>107.92732817561</v>
      </c>
      <c r="I168" s="3">
        <f>IF(LEN(VLOOKUP($B168,CPI!$H:$X,COLUMN()-1,FALSE ))=0,"", VLOOKUP($B168,CPI!$H:$X,COLUMN()-1,FALSE ))</f>
        <v>104.972152076936</v>
      </c>
      <c r="J168" s="3">
        <f>IF(LEN(VLOOKUP($B168,CPI!$H:$X,COLUMN()-1,FALSE ))=0,"", VLOOKUP($B168,CPI!$H:$X,COLUMN()-1,FALSE ))</f>
        <v>105.67318995229699</v>
      </c>
      <c r="K168" s="3">
        <f>IF(LEN(VLOOKUP($B168,CPI!$H:$X,COLUMN()-1,FALSE ))=0,"", VLOOKUP($B168,CPI!$H:$X,COLUMN()-1,FALSE ))</f>
        <v>104.16227904963699</v>
      </c>
      <c r="L168" s="3">
        <f>IF(LEN(VLOOKUP($B168,CPI!$H:$X,COLUMN()-1,FALSE ))=0,"", VLOOKUP($B168,CPI!$H:$X,COLUMN()-1,FALSE ))</f>
        <v>104.79100669811</v>
      </c>
      <c r="M168" s="3">
        <f>IF(LEN(VLOOKUP($B168,CPI!$H:$X,COLUMN()-1,FALSE ))=0,"", VLOOKUP($B168,CPI!$H:$X,COLUMN()-1,FALSE ))</f>
        <v>107.189343167909</v>
      </c>
      <c r="N168" s="3">
        <f>IF(LEN(VLOOKUP($B168,CPI!$H:$X,COLUMN()-1,FALSE ))=0,"", VLOOKUP($B168,CPI!$H:$X,COLUMN()-1,FALSE ))</f>
        <v>107.467335871719</v>
      </c>
      <c r="O168" s="3">
        <f>IF(LEN(VLOOKUP($B168,CPI!$H:$X,COLUMN()-1,FALSE ))=0,"", VLOOKUP($B168,CPI!$H:$X,COLUMN()-1,FALSE ))</f>
        <v>107.11072187004299</v>
      </c>
      <c r="P168" s="3">
        <f>IF(LEN(VLOOKUP($B168,CPI!$H:$X,COLUMN()-1,FALSE ))=0,"", VLOOKUP($B168,CPI!$H:$X,COLUMN()-1,FALSE ))</f>
        <v>107.172379416651</v>
      </c>
      <c r="Q168" s="3">
        <f>IF(LEN(VLOOKUP($B168,CPI!$H:$X,COLUMN()-1,FALSE ))=0,"", VLOOKUP($B168,CPI!$H:$X,COLUMN()-1,FALSE ))</f>
        <v>103.388794890371</v>
      </c>
      <c r="R168" s="3">
        <f>IF(LEN(VLOOKUP($B168,CPI!$H:$X,COLUMN()-1,FALSE ))=0,"", VLOOKUP($B168,CPI!$H:$X,COLUMN()-1,FALSE ))</f>
        <v>110.045761978597</v>
      </c>
      <c r="S168" s="6">
        <f t="shared" si="4"/>
        <v>2013</v>
      </c>
      <c r="T168">
        <f t="shared" si="5"/>
        <v>6</v>
      </c>
    </row>
    <row r="169" spans="2:20" x14ac:dyDescent="0.25">
      <c r="B169" s="5">
        <v>41486</v>
      </c>
      <c r="C169" s="3">
        <f>IF(LEN(VLOOKUP($B169,CPI!$H:$X,COLUMN()-1,FALSE ))=0,"", VLOOKUP($B169,CPI!$H:$X,COLUMN()-1,FALSE ))</f>
        <v>107.93582359008801</v>
      </c>
      <c r="D169" s="3">
        <f>IF(LEN(VLOOKUP($B169,CPI!$H:$X,COLUMN()-1,FALSE ))=0,"", VLOOKUP($B169,CPI!$H:$X,COLUMN()-1,FALSE ))</f>
        <v>107.82862702316</v>
      </c>
      <c r="E169" s="3">
        <f>IF(LEN(VLOOKUP($B169,CPI!$H:$X,COLUMN()-1,FALSE ))=0,"", VLOOKUP($B169,CPI!$H:$X,COLUMN()-1,FALSE ))</f>
        <v>105.926854286695</v>
      </c>
      <c r="F169" s="3">
        <f>IF(LEN(VLOOKUP($B169,CPI!$H:$X,COLUMN()-1,FALSE ))=0,"", VLOOKUP($B169,CPI!$H:$X,COLUMN()-1,FALSE ))</f>
        <v>106.855128917862</v>
      </c>
      <c r="G169" s="3">
        <f>IF(LEN(VLOOKUP($B169,CPI!$H:$X,COLUMN()-1,FALSE ))=0,"", VLOOKUP($B169,CPI!$H:$X,COLUMN()-1,FALSE ))</f>
        <v>103.57</v>
      </c>
      <c r="H169" s="3">
        <f>IF(LEN(VLOOKUP($B169,CPI!$H:$X,COLUMN()-1,FALSE ))=0,"", VLOOKUP($B169,CPI!$H:$X,COLUMN()-1,FALSE ))</f>
        <v>108.22226088450699</v>
      </c>
      <c r="I169" s="3">
        <f>IF(LEN(VLOOKUP($B169,CPI!$H:$X,COLUMN()-1,FALSE ))=0,"", VLOOKUP($B169,CPI!$H:$X,COLUMN()-1,FALSE ))</f>
        <v>105.067178165117</v>
      </c>
      <c r="J169" s="3">
        <f>IF(LEN(VLOOKUP($B169,CPI!$H:$X,COLUMN()-1,FALSE ))=0,"", VLOOKUP($B169,CPI!$H:$X,COLUMN()-1,FALSE ))</f>
        <v>105.948717538057</v>
      </c>
      <c r="K169" s="3">
        <f>IF(LEN(VLOOKUP($B169,CPI!$H:$X,COLUMN()-1,FALSE ))=0,"", VLOOKUP($B169,CPI!$H:$X,COLUMN()-1,FALSE ))</f>
        <v>103.850370201749</v>
      </c>
      <c r="L169" s="3">
        <f>IF(LEN(VLOOKUP($B169,CPI!$H:$X,COLUMN()-1,FALSE ))=0,"", VLOOKUP($B169,CPI!$H:$X,COLUMN()-1,FALSE ))</f>
        <v>104.89058254426701</v>
      </c>
      <c r="M169" s="3">
        <f>IF(LEN(VLOOKUP($B169,CPI!$H:$X,COLUMN()-1,FALSE ))=0,"", VLOOKUP($B169,CPI!$H:$X,COLUMN()-1,FALSE ))</f>
        <v>107.334992898252</v>
      </c>
      <c r="N169" s="3">
        <f>IF(LEN(VLOOKUP($B169,CPI!$H:$X,COLUMN()-1,FALSE ))=0,"", VLOOKUP($B169,CPI!$H:$X,COLUMN()-1,FALSE ))</f>
        <v>107.740545800999</v>
      </c>
      <c r="O169" s="3">
        <f>IF(LEN(VLOOKUP($B169,CPI!$H:$X,COLUMN()-1,FALSE ))=0,"", VLOOKUP($B169,CPI!$H:$X,COLUMN()-1,FALSE ))</f>
        <v>107.319065827659</v>
      </c>
      <c r="P169" s="3">
        <f>IF(LEN(VLOOKUP($B169,CPI!$H:$X,COLUMN()-1,FALSE ))=0,"", VLOOKUP($B169,CPI!$H:$X,COLUMN()-1,FALSE ))</f>
        <v>107.365501878679</v>
      </c>
      <c r="Q169" s="3">
        <f>IF(LEN(VLOOKUP($B169,CPI!$H:$X,COLUMN()-1,FALSE ))=0,"", VLOOKUP($B169,CPI!$H:$X,COLUMN()-1,FALSE ))</f>
        <v>103.45884838425</v>
      </c>
      <c r="R169" s="3">
        <f>IF(LEN(VLOOKUP($B169,CPI!$H:$X,COLUMN()-1,FALSE ))=0,"", VLOOKUP($B169,CPI!$H:$X,COLUMN()-1,FALSE ))</f>
        <v>110.25982492025901</v>
      </c>
      <c r="S169" s="6">
        <f t="shared" si="4"/>
        <v>2013</v>
      </c>
      <c r="T169">
        <f t="shared" si="5"/>
        <v>7</v>
      </c>
    </row>
    <row r="170" spans="2:20" x14ac:dyDescent="0.25">
      <c r="B170" s="5">
        <v>41517</v>
      </c>
      <c r="C170" s="3">
        <f>IF(LEN(VLOOKUP($B170,CPI!$H:$X,COLUMN()-1,FALSE ))=0,"", VLOOKUP($B170,CPI!$H:$X,COLUMN()-1,FALSE ))</f>
        <v>108.09389459627199</v>
      </c>
      <c r="D170" s="3">
        <f>IF(LEN(VLOOKUP($B170,CPI!$H:$X,COLUMN()-1,FALSE ))=0,"", VLOOKUP($B170,CPI!$H:$X,COLUMN()-1,FALSE ))</f>
        <v>107.89340532486401</v>
      </c>
      <c r="E170" s="3">
        <f>IF(LEN(VLOOKUP($B170,CPI!$H:$X,COLUMN()-1,FALSE ))=0,"", VLOOKUP($B170,CPI!$H:$X,COLUMN()-1,FALSE ))</f>
        <v>106.104107601162</v>
      </c>
      <c r="F170" s="3">
        <f>IF(LEN(VLOOKUP($B170,CPI!$H:$X,COLUMN()-1,FALSE ))=0,"", VLOOKUP($B170,CPI!$H:$X,COLUMN()-1,FALSE ))</f>
        <v>106.907691570853</v>
      </c>
      <c r="G170" s="3">
        <f>IF(LEN(VLOOKUP($B170,CPI!$H:$X,COLUMN()-1,FALSE ))=0,"", VLOOKUP($B170,CPI!$H:$X,COLUMN()-1,FALSE ))</f>
        <v>104.16</v>
      </c>
      <c r="H170" s="3">
        <f>IF(LEN(VLOOKUP($B170,CPI!$H:$X,COLUMN()-1,FALSE ))=0,"", VLOOKUP($B170,CPI!$H:$X,COLUMN()-1,FALSE ))</f>
        <v>108.001067918427</v>
      </c>
      <c r="I170" s="3">
        <f>IF(LEN(VLOOKUP($B170,CPI!$H:$X,COLUMN()-1,FALSE ))=0,"", VLOOKUP($B170,CPI!$H:$X,COLUMN()-1,FALSE ))</f>
        <v>105.19387961602401</v>
      </c>
      <c r="J170" s="3">
        <f>IF(LEN(VLOOKUP($B170,CPI!$H:$X,COLUMN()-1,FALSE ))=0,"", VLOOKUP($B170,CPI!$H:$X,COLUMN()-1,FALSE ))</f>
        <v>105.936883244317</v>
      </c>
      <c r="K170" s="3">
        <f>IF(LEN(VLOOKUP($B170,CPI!$H:$X,COLUMN()-1,FALSE ))=0,"", VLOOKUP($B170,CPI!$H:$X,COLUMN()-1,FALSE ))</f>
        <v>103.325961190134</v>
      </c>
      <c r="L170" s="3">
        <f>IF(LEN(VLOOKUP($B170,CPI!$H:$X,COLUMN()-1,FALSE ))=0,"", VLOOKUP($B170,CPI!$H:$X,COLUMN()-1,FALSE ))</f>
        <v>104.72961688777499</v>
      </c>
      <c r="M170" s="3">
        <f>IF(LEN(VLOOKUP($B170,CPI!$H:$X,COLUMN()-1,FALSE ))=0,"", VLOOKUP($B170,CPI!$H:$X,COLUMN()-1,FALSE ))</f>
        <v>107.535280034839</v>
      </c>
      <c r="N170" s="3">
        <f>IF(LEN(VLOOKUP($B170,CPI!$H:$X,COLUMN()-1,FALSE ))=0,"", VLOOKUP($B170,CPI!$H:$X,COLUMN()-1,FALSE ))</f>
        <v>107.786068791885</v>
      </c>
      <c r="O170" s="3">
        <f>IF(LEN(VLOOKUP($B170,CPI!$H:$X,COLUMN()-1,FALSE ))=0,"", VLOOKUP($B170,CPI!$H:$X,COLUMN()-1,FALSE ))</f>
        <v>106.99494859673599</v>
      </c>
      <c r="P170" s="3">
        <f>IF(LEN(VLOOKUP($B170,CPI!$H:$X,COLUMN()-1,FALSE ))=0,"", VLOOKUP($B170,CPI!$H:$X,COLUMN()-1,FALSE ))</f>
        <v>107.575665724419</v>
      </c>
      <c r="Q170" s="3">
        <f>IF(LEN(VLOOKUP($B170,CPI!$H:$X,COLUMN()-1,FALSE ))=0,"", VLOOKUP($B170,CPI!$H:$X,COLUMN()-1,FALSE ))</f>
        <v>103.606008375127</v>
      </c>
      <c r="R170" s="3">
        <f>IF(LEN(VLOOKUP($B170,CPI!$H:$X,COLUMN()-1,FALSE ))=0,"", VLOOKUP($B170,CPI!$H:$X,COLUMN()-1,FALSE ))</f>
        <v>110.41355158887301</v>
      </c>
      <c r="S170" s="6">
        <f t="shared" si="4"/>
        <v>2013</v>
      </c>
      <c r="T170">
        <f t="shared" si="5"/>
        <v>8</v>
      </c>
    </row>
    <row r="171" spans="2:20" x14ac:dyDescent="0.25">
      <c r="B171" s="5">
        <v>41547</v>
      </c>
      <c r="C171" s="3">
        <f>IF(LEN(VLOOKUP($B171,CPI!$H:$X,COLUMN()-1,FALSE ))=0,"", VLOOKUP($B171,CPI!$H:$X,COLUMN()-1,FALSE ))</f>
        <v>108.372337994468</v>
      </c>
      <c r="D171" s="3">
        <f>IF(LEN(VLOOKUP($B171,CPI!$H:$X,COLUMN()-1,FALSE ))=0,"", VLOOKUP($B171,CPI!$H:$X,COLUMN()-1,FALSE ))</f>
        <v>107.977066763244</v>
      </c>
      <c r="E171" s="3">
        <f>IF(LEN(VLOOKUP($B171,CPI!$H:$X,COLUMN()-1,FALSE ))=0,"", VLOOKUP($B171,CPI!$H:$X,COLUMN()-1,FALSE ))</f>
        <v>106.23002340678001</v>
      </c>
      <c r="F171" s="3">
        <f>IF(LEN(VLOOKUP($B171,CPI!$H:$X,COLUMN()-1,FALSE ))=0,"", VLOOKUP($B171,CPI!$H:$X,COLUMN()-1,FALSE ))</f>
        <v>106.95104898619999</v>
      </c>
      <c r="G171" s="3">
        <f>IF(LEN(VLOOKUP($B171,CPI!$H:$X,COLUMN()-1,FALSE ))=0,"", VLOOKUP($B171,CPI!$H:$X,COLUMN()-1,FALSE ))</f>
        <v>103.42</v>
      </c>
      <c r="H171" s="3">
        <f>IF(LEN(VLOOKUP($B171,CPI!$H:$X,COLUMN()-1,FALSE ))=0,"", VLOOKUP($B171,CPI!$H:$X,COLUMN()-1,FALSE ))</f>
        <v>108.04676556826099</v>
      </c>
      <c r="I171" s="3">
        <f>IF(LEN(VLOOKUP($B171,CPI!$H:$X,COLUMN()-1,FALSE ))=0,"", VLOOKUP($B171,CPI!$H:$X,COLUMN()-1,FALSE ))</f>
        <v>105.33113952117399</v>
      </c>
      <c r="J171" s="3">
        <f>IF(LEN(VLOOKUP($B171,CPI!$H:$X,COLUMN()-1,FALSE ))=0,"", VLOOKUP($B171,CPI!$H:$X,COLUMN()-1,FALSE ))</f>
        <v>106.004769588024</v>
      </c>
      <c r="K171" s="3">
        <f>IF(LEN(VLOOKUP($B171,CPI!$H:$X,COLUMN()-1,FALSE ))=0,"", VLOOKUP($B171,CPI!$H:$X,COLUMN()-1,FALSE ))</f>
        <v>103.45806843045899</v>
      </c>
      <c r="L171" s="3">
        <f>IF(LEN(VLOOKUP($B171,CPI!$H:$X,COLUMN()-1,FALSE ))=0,"", VLOOKUP($B171,CPI!$H:$X,COLUMN()-1,FALSE ))</f>
        <v>104.80983760040399</v>
      </c>
      <c r="M171" s="3">
        <f>IF(LEN(VLOOKUP($B171,CPI!$H:$X,COLUMN()-1,FALSE ))=0,"", VLOOKUP($B171,CPI!$H:$X,COLUMN()-1,FALSE ))</f>
        <v>107.539951356968</v>
      </c>
      <c r="N171" s="3">
        <f>IF(LEN(VLOOKUP($B171,CPI!$H:$X,COLUMN()-1,FALSE ))=0,"", VLOOKUP($B171,CPI!$H:$X,COLUMN()-1,FALSE ))</f>
        <v>107.835955014089</v>
      </c>
      <c r="O171" s="3">
        <f>IF(LEN(VLOOKUP($B171,CPI!$H:$X,COLUMN()-1,FALSE ))=0,"", VLOOKUP($B171,CPI!$H:$X,COLUMN()-1,FALSE ))</f>
        <v>106.965286476253</v>
      </c>
      <c r="P171" s="3">
        <f>IF(LEN(VLOOKUP($B171,CPI!$H:$X,COLUMN()-1,FALSE ))=0,"", VLOOKUP($B171,CPI!$H:$X,COLUMN()-1,FALSE ))</f>
        <v>107.232505865037</v>
      </c>
      <c r="Q171" s="3">
        <f>IF(LEN(VLOOKUP($B171,CPI!$H:$X,COLUMN()-1,FALSE ))=0,"", VLOOKUP($B171,CPI!$H:$X,COLUMN()-1,FALSE ))</f>
        <v>103.613913132916</v>
      </c>
      <c r="R171" s="3">
        <f>IF(LEN(VLOOKUP($B171,CPI!$H:$X,COLUMN()-1,FALSE ))=0,"", VLOOKUP($B171,CPI!$H:$X,COLUMN()-1,FALSE ))</f>
        <v>110.667007182801</v>
      </c>
      <c r="S171" s="6">
        <f t="shared" si="4"/>
        <v>2013</v>
      </c>
      <c r="T171">
        <f t="shared" si="5"/>
        <v>9</v>
      </c>
    </row>
    <row r="172" spans="2:20" x14ac:dyDescent="0.25">
      <c r="B172" s="5">
        <v>41578</v>
      </c>
      <c r="C172" s="3">
        <f>IF(LEN(VLOOKUP($B172,CPI!$H:$X,COLUMN()-1,FALSE ))=0,"", VLOOKUP($B172,CPI!$H:$X,COLUMN()-1,FALSE ))</f>
        <v>108.41461841478301</v>
      </c>
      <c r="D172" s="3">
        <f>IF(LEN(VLOOKUP($B172,CPI!$H:$X,COLUMN()-1,FALSE ))=0,"", VLOOKUP($B172,CPI!$H:$X,COLUMN()-1,FALSE ))</f>
        <v>107.861743500571</v>
      </c>
      <c r="E172" s="3">
        <f>IF(LEN(VLOOKUP($B172,CPI!$H:$X,COLUMN()-1,FALSE ))=0,"", VLOOKUP($B172,CPI!$H:$X,COLUMN()-1,FALSE ))</f>
        <v>106.370623562894</v>
      </c>
      <c r="F172" s="3">
        <f>IF(LEN(VLOOKUP($B172,CPI!$H:$X,COLUMN()-1,FALSE ))=0,"", VLOOKUP($B172,CPI!$H:$X,COLUMN()-1,FALSE ))</f>
        <v>106.78393293478599</v>
      </c>
      <c r="G172" s="3">
        <f>IF(LEN(VLOOKUP($B172,CPI!$H:$X,COLUMN()-1,FALSE ))=0,"", VLOOKUP($B172,CPI!$H:$X,COLUMN()-1,FALSE ))</f>
        <v>102.45</v>
      </c>
      <c r="H172" s="3">
        <f>IF(LEN(VLOOKUP($B172,CPI!$H:$X,COLUMN()-1,FALSE ))=0,"", VLOOKUP($B172,CPI!$H:$X,COLUMN()-1,FALSE ))</f>
        <v>108.214132288337</v>
      </c>
      <c r="I172" s="3">
        <f>IF(LEN(VLOOKUP($B172,CPI!$H:$X,COLUMN()-1,FALSE ))=0,"", VLOOKUP($B172,CPI!$H:$X,COLUMN()-1,FALSE ))</f>
        <v>105.183321161782</v>
      </c>
      <c r="J172" s="3">
        <f>IF(LEN(VLOOKUP($B172,CPI!$H:$X,COLUMN()-1,FALSE ))=0,"", VLOOKUP($B172,CPI!$H:$X,COLUMN()-1,FALSE ))</f>
        <v>105.992404415556</v>
      </c>
      <c r="K172" s="3">
        <f>IF(LEN(VLOOKUP($B172,CPI!$H:$X,COLUMN()-1,FALSE ))=0,"", VLOOKUP($B172,CPI!$H:$X,COLUMN()-1,FALSE ))</f>
        <v>103.361402057418</v>
      </c>
      <c r="L172" s="3">
        <f>IF(LEN(VLOOKUP($B172,CPI!$H:$X,COLUMN()-1,FALSE ))=0,"", VLOOKUP($B172,CPI!$H:$X,COLUMN()-1,FALSE ))</f>
        <v>104.717330756856</v>
      </c>
      <c r="M172" s="3">
        <f>IF(LEN(VLOOKUP($B172,CPI!$H:$X,COLUMN()-1,FALSE ))=0,"", VLOOKUP($B172,CPI!$H:$X,COLUMN()-1,FALSE ))</f>
        <v>107.25273165928201</v>
      </c>
      <c r="N172" s="3">
        <f>IF(LEN(VLOOKUP($B172,CPI!$H:$X,COLUMN()-1,FALSE ))=0,"", VLOOKUP($B172,CPI!$H:$X,COLUMN()-1,FALSE ))</f>
        <v>107.62515404615399</v>
      </c>
      <c r="O172" s="3">
        <f>IF(LEN(VLOOKUP($B172,CPI!$H:$X,COLUMN()-1,FALSE ))=0,"", VLOOKUP($B172,CPI!$H:$X,COLUMN()-1,FALSE ))</f>
        <v>106.61452755632</v>
      </c>
      <c r="P172" s="3">
        <f>IF(LEN(VLOOKUP($B172,CPI!$H:$X,COLUMN()-1,FALSE ))=0,"", VLOOKUP($B172,CPI!$H:$X,COLUMN()-1,FALSE ))</f>
        <v>107.03585932051099</v>
      </c>
      <c r="Q172" s="3">
        <f>IF(LEN(VLOOKUP($B172,CPI!$H:$X,COLUMN()-1,FALSE ))=0,"", VLOOKUP($B172,CPI!$H:$X,COLUMN()-1,FALSE ))</f>
        <v>103.457337346606</v>
      </c>
      <c r="R172" s="3">
        <f>IF(LEN(VLOOKUP($B172,CPI!$H:$X,COLUMN()-1,FALSE ))=0,"", VLOOKUP($B172,CPI!$H:$X,COLUMN()-1,FALSE ))</f>
        <v>110.673144792625</v>
      </c>
      <c r="S172" s="6">
        <f t="shared" si="4"/>
        <v>2013</v>
      </c>
      <c r="T172">
        <f t="shared" si="5"/>
        <v>10</v>
      </c>
    </row>
    <row r="173" spans="2:20" x14ac:dyDescent="0.25">
      <c r="B173" s="5">
        <v>41608</v>
      </c>
      <c r="C173" s="3">
        <f>IF(LEN(VLOOKUP($B173,CPI!$H:$X,COLUMN()-1,FALSE ))=0,"", VLOOKUP($B173,CPI!$H:$X,COLUMN()-1,FALSE ))</f>
        <v>108.551825671036</v>
      </c>
      <c r="D173" s="3">
        <f>IF(LEN(VLOOKUP($B173,CPI!$H:$X,COLUMN()-1,FALSE ))=0,"", VLOOKUP($B173,CPI!$H:$X,COLUMN()-1,FALSE ))</f>
        <v>107.993184600234</v>
      </c>
      <c r="E173" s="3">
        <f>IF(LEN(VLOOKUP($B173,CPI!$H:$X,COLUMN()-1,FALSE ))=0,"", VLOOKUP($B173,CPI!$H:$X,COLUMN()-1,FALSE ))</f>
        <v>106.424668645609</v>
      </c>
      <c r="F173" s="3">
        <f>IF(LEN(VLOOKUP($B173,CPI!$H:$X,COLUMN()-1,FALSE ))=0,"", VLOOKUP($B173,CPI!$H:$X,COLUMN()-1,FALSE ))</f>
        <v>106.887307685689</v>
      </c>
      <c r="G173" s="3">
        <f>IF(LEN(VLOOKUP($B173,CPI!$H:$X,COLUMN()-1,FALSE ))=0,"", VLOOKUP($B173,CPI!$H:$X,COLUMN()-1,FALSE ))</f>
        <v>101.74</v>
      </c>
      <c r="H173" s="3">
        <f>IF(LEN(VLOOKUP($B173,CPI!$H:$X,COLUMN()-1,FALSE ))=0,"", VLOOKUP($B173,CPI!$H:$X,COLUMN()-1,FALSE ))</f>
        <v>108.29770220335099</v>
      </c>
      <c r="I173" s="3">
        <f>IF(LEN(VLOOKUP($B173,CPI!$H:$X,COLUMN()-1,FALSE ))=0,"", VLOOKUP($B173,CPI!$H:$X,COLUMN()-1,FALSE ))</f>
        <v>105.27834724996301</v>
      </c>
      <c r="J173" s="3">
        <f>IF(LEN(VLOOKUP($B173,CPI!$H:$X,COLUMN()-1,FALSE ))=0,"", VLOOKUP($B173,CPI!$H:$X,COLUMN()-1,FALSE ))</f>
        <v>106.158242041619</v>
      </c>
      <c r="K173" s="3">
        <f>IF(LEN(VLOOKUP($B173,CPI!$H:$X,COLUMN()-1,FALSE ))=0,"", VLOOKUP($B173,CPI!$H:$X,COLUMN()-1,FALSE ))</f>
        <v>102.580961557687</v>
      </c>
      <c r="L173" s="3">
        <f>IF(LEN(VLOOKUP($B173,CPI!$H:$X,COLUMN()-1,FALSE ))=0,"", VLOOKUP($B173,CPI!$H:$X,COLUMN()-1,FALSE ))</f>
        <v>104.79527779933601</v>
      </c>
      <c r="M173" s="3">
        <f>IF(LEN(VLOOKUP($B173,CPI!$H:$X,COLUMN()-1,FALSE ))=0,"", VLOOKUP($B173,CPI!$H:$X,COLUMN()-1,FALSE ))</f>
        <v>107.268668823567</v>
      </c>
      <c r="N173" s="3">
        <f>IF(LEN(VLOOKUP($B173,CPI!$H:$X,COLUMN()-1,FALSE ))=0,"", VLOOKUP($B173,CPI!$H:$X,COLUMN()-1,FALSE ))</f>
        <v>107.72036466675701</v>
      </c>
      <c r="O173" s="3">
        <f>IF(LEN(VLOOKUP($B173,CPI!$H:$X,COLUMN()-1,FALSE ))=0,"", VLOOKUP($B173,CPI!$H:$X,COLUMN()-1,FALSE ))</f>
        <v>106.66757910025299</v>
      </c>
      <c r="P173" s="3">
        <f>IF(LEN(VLOOKUP($B173,CPI!$H:$X,COLUMN()-1,FALSE ))=0,"", VLOOKUP($B173,CPI!$H:$X,COLUMN()-1,FALSE ))</f>
        <v>107.13344336426501</v>
      </c>
      <c r="Q173" s="3">
        <f>IF(LEN(VLOOKUP($B173,CPI!$H:$X,COLUMN()-1,FALSE ))=0,"", VLOOKUP($B173,CPI!$H:$X,COLUMN()-1,FALSE ))</f>
        <v>103.495485223025</v>
      </c>
      <c r="R173" s="3">
        <f>IF(LEN(VLOOKUP($B173,CPI!$H:$X,COLUMN()-1,FALSE ))=0,"", VLOOKUP($B173,CPI!$H:$X,COLUMN()-1,FALSE ))</f>
        <v>110.851205089628</v>
      </c>
      <c r="S173" s="6">
        <f t="shared" si="4"/>
        <v>2013</v>
      </c>
      <c r="T173">
        <f t="shared" si="5"/>
        <v>11</v>
      </c>
    </row>
    <row r="174" spans="2:20" x14ac:dyDescent="0.25">
      <c r="B174" s="5">
        <v>41639</v>
      </c>
      <c r="C174" s="3">
        <f>IF(LEN(VLOOKUP($B174,CPI!$H:$X,COLUMN()-1,FALSE ))=0,"", VLOOKUP($B174,CPI!$H:$X,COLUMN()-1,FALSE ))</f>
        <v>109.102262124799</v>
      </c>
      <c r="D174" s="3">
        <f>IF(LEN(VLOOKUP($B174,CPI!$H:$X,COLUMN()-1,FALSE ))=0,"", VLOOKUP($B174,CPI!$H:$X,COLUMN()-1,FALSE ))</f>
        <v>108.29714500734001</v>
      </c>
      <c r="E174" s="3">
        <f>IF(LEN(VLOOKUP($B174,CPI!$H:$X,COLUMN()-1,FALSE ))=0,"", VLOOKUP($B174,CPI!$H:$X,COLUMN()-1,FALSE ))</f>
        <v>106.524791539299</v>
      </c>
      <c r="F174" s="3">
        <f>IF(LEN(VLOOKUP($B174,CPI!$H:$X,COLUMN()-1,FALSE ))=0,"", VLOOKUP($B174,CPI!$H:$X,COLUMN()-1,FALSE ))</f>
        <v>107.147382744404</v>
      </c>
      <c r="G174" s="3">
        <f>IF(LEN(VLOOKUP($B174,CPI!$H:$X,COLUMN()-1,FALSE ))=0,"", VLOOKUP($B174,CPI!$H:$X,COLUMN()-1,FALSE ))</f>
        <v>102.6</v>
      </c>
      <c r="H174" s="3">
        <f>IF(LEN(VLOOKUP($B174,CPI!$H:$X,COLUMN()-1,FALSE ))=0,"", VLOOKUP($B174,CPI!$H:$X,COLUMN()-1,FALSE ))</f>
        <v>108.766203824188</v>
      </c>
      <c r="I174" s="3">
        <f>IF(LEN(VLOOKUP($B174,CPI!$H:$X,COLUMN()-1,FALSE ))=0,"", VLOOKUP($B174,CPI!$H:$X,COLUMN()-1,FALSE ))</f>
        <v>105.426165609355</v>
      </c>
      <c r="J174" s="3">
        <f>IF(LEN(VLOOKUP($B174,CPI!$H:$X,COLUMN()-1,FALSE ))=0,"", VLOOKUP($B174,CPI!$H:$X,COLUMN()-1,FALSE ))</f>
        <v>106.48566280069601</v>
      </c>
      <c r="K174" s="3">
        <f>IF(LEN(VLOOKUP($B174,CPI!$H:$X,COLUMN()-1,FALSE ))=0,"", VLOOKUP($B174,CPI!$H:$X,COLUMN()-1,FALSE ))</f>
        <v>103.420490319389</v>
      </c>
      <c r="L174" s="3">
        <f>IF(LEN(VLOOKUP($B174,CPI!$H:$X,COLUMN()-1,FALSE ))=0,"", VLOOKUP($B174,CPI!$H:$X,COLUMN()-1,FALSE ))</f>
        <v>104.98931769179499</v>
      </c>
      <c r="M174" s="3">
        <f>IF(LEN(VLOOKUP($B174,CPI!$H:$X,COLUMN()-1,FALSE ))=0,"", VLOOKUP($B174,CPI!$H:$X,COLUMN()-1,FALSE ))</f>
        <v>107.41363578938</v>
      </c>
      <c r="N174" s="3">
        <f>IF(LEN(VLOOKUP($B174,CPI!$H:$X,COLUMN()-1,FALSE ))=0,"", VLOOKUP($B174,CPI!$H:$X,COLUMN()-1,FALSE ))</f>
        <v>108.040428198066</v>
      </c>
      <c r="O174" s="3">
        <f>IF(LEN(VLOOKUP($B174,CPI!$H:$X,COLUMN()-1,FALSE ))=0,"", VLOOKUP($B174,CPI!$H:$X,COLUMN()-1,FALSE ))</f>
        <v>107.11458659283601</v>
      </c>
      <c r="P174" s="3">
        <f>IF(LEN(VLOOKUP($B174,CPI!$H:$X,COLUMN()-1,FALSE ))=0,"", VLOOKUP($B174,CPI!$H:$X,COLUMN()-1,FALSE ))</f>
        <v>107.408511291645</v>
      </c>
      <c r="Q174" s="3">
        <f>IF(LEN(VLOOKUP($B174,CPI!$H:$X,COLUMN()-1,FALSE ))=0,"", VLOOKUP($B174,CPI!$H:$X,COLUMN()-1,FALSE ))</f>
        <v>103.58702640978601</v>
      </c>
      <c r="R174" s="3">
        <f>IF(LEN(VLOOKUP($B174,CPI!$H:$X,COLUMN()-1,FALSE ))=0,"", VLOOKUP($B174,CPI!$H:$X,COLUMN()-1,FALSE ))</f>
        <v>111.136530961284</v>
      </c>
      <c r="S174" s="6">
        <f t="shared" si="4"/>
        <v>2013</v>
      </c>
      <c r="T174">
        <f t="shared" si="5"/>
        <v>12</v>
      </c>
    </row>
    <row r="175" spans="2:20" x14ac:dyDescent="0.25">
      <c r="B175" s="5">
        <v>41670</v>
      </c>
      <c r="C175" s="3">
        <f>IF(LEN(VLOOKUP($B175,CPI!$H:$X,COLUMN()-1,FALSE ))=0,"", VLOOKUP($B175,CPI!$H:$X,COLUMN()-1,FALSE ))</f>
        <v>109.102462784347</v>
      </c>
      <c r="D175" s="3">
        <f>IF(LEN(VLOOKUP($B175,CPI!$H:$X,COLUMN()-1,FALSE ))=0,"", VLOOKUP($B175,CPI!$H:$X,COLUMN()-1,FALSE ))</f>
        <v>108.37536938533999</v>
      </c>
      <c r="E175" s="3">
        <f>IF(LEN(VLOOKUP($B175,CPI!$H:$X,COLUMN()-1,FALSE ))=0,"", VLOOKUP($B175,CPI!$H:$X,COLUMN()-1,FALSE ))</f>
        <v>106.71734448135901</v>
      </c>
      <c r="F175" s="3">
        <f>IF(LEN(VLOOKUP($B175,CPI!$H:$X,COLUMN()-1,FALSE ))=0,"", VLOOKUP($B175,CPI!$H:$X,COLUMN()-1,FALSE ))</f>
        <v>107.278480152659</v>
      </c>
      <c r="G175" s="3">
        <f>IF(LEN(VLOOKUP($B175,CPI!$H:$X,COLUMN()-1,FALSE ))=0,"", VLOOKUP($B175,CPI!$H:$X,COLUMN()-1,FALSE ))</f>
        <v>102.25</v>
      </c>
      <c r="H175" s="3">
        <f>IF(LEN(VLOOKUP($B175,CPI!$H:$X,COLUMN()-1,FALSE ))=0,"", VLOOKUP($B175,CPI!$H:$X,COLUMN()-1,FALSE ))</f>
        <v>108.91615972144901</v>
      </c>
      <c r="I175" s="3">
        <f>IF(LEN(VLOOKUP($B175,CPI!$H:$X,COLUMN()-1,FALSE ))=0,"", VLOOKUP($B175,CPI!$H:$X,COLUMN()-1,FALSE ))</f>
        <v>105.394490246628</v>
      </c>
      <c r="J175" s="3">
        <f>IF(LEN(VLOOKUP($B175,CPI!$H:$X,COLUMN()-1,FALSE ))=0,"", VLOOKUP($B175,CPI!$H:$X,COLUMN()-1,FALSE ))</f>
        <v>106.592019534334</v>
      </c>
      <c r="K175" s="3">
        <f>IF(LEN(VLOOKUP($B175,CPI!$H:$X,COLUMN()-1,FALSE ))=0,"", VLOOKUP($B175,CPI!$H:$X,COLUMN()-1,FALSE ))</f>
        <v>103.489071152479</v>
      </c>
      <c r="L175" s="3">
        <f>IF(LEN(VLOOKUP($B175,CPI!$H:$X,COLUMN()-1,FALSE ))=0,"", VLOOKUP($B175,CPI!$H:$X,COLUMN()-1,FALSE ))</f>
        <v>105.142602862559</v>
      </c>
      <c r="M175" s="3">
        <f>IF(LEN(VLOOKUP($B175,CPI!$H:$X,COLUMN()-1,FALSE ))=0,"", VLOOKUP($B175,CPI!$H:$X,COLUMN()-1,FALSE ))</f>
        <v>107.656123032661</v>
      </c>
      <c r="N175" s="3">
        <f>IF(LEN(VLOOKUP($B175,CPI!$H:$X,COLUMN()-1,FALSE ))=0,"", VLOOKUP($B175,CPI!$H:$X,COLUMN()-1,FALSE ))</f>
        <v>108.377376939572</v>
      </c>
      <c r="O175" s="3">
        <f>IF(LEN(VLOOKUP($B175,CPI!$H:$X,COLUMN()-1,FALSE ))=0,"", VLOOKUP($B175,CPI!$H:$X,COLUMN()-1,FALSE ))</f>
        <v>106.666374425958</v>
      </c>
      <c r="P175" s="3">
        <f>IF(LEN(VLOOKUP($B175,CPI!$H:$X,COLUMN()-1,FALSE ))=0,"", VLOOKUP($B175,CPI!$H:$X,COLUMN()-1,FALSE ))</f>
        <v>107.518091560456</v>
      </c>
      <c r="Q175" s="3">
        <f>IF(LEN(VLOOKUP($B175,CPI!$H:$X,COLUMN()-1,FALSE ))=0,"", VLOOKUP($B175,CPI!$H:$X,COLUMN()-1,FALSE ))</f>
        <v>103.282288900748</v>
      </c>
      <c r="R175" s="3">
        <f>IF(LEN(VLOOKUP($B175,CPI!$H:$X,COLUMN()-1,FALSE ))=0,"", VLOOKUP($B175,CPI!$H:$X,COLUMN()-1,FALSE ))</f>
        <v>111.253507672634</v>
      </c>
      <c r="S175" s="6">
        <f t="shared" si="4"/>
        <v>2014</v>
      </c>
      <c r="T175">
        <f t="shared" si="5"/>
        <v>1</v>
      </c>
    </row>
    <row r="176" spans="2:20" x14ac:dyDescent="0.25">
      <c r="B176" s="5">
        <v>41698</v>
      </c>
      <c r="C176" s="3">
        <f>IF(LEN(VLOOKUP($B176,CPI!$H:$X,COLUMN()-1,FALSE ))=0,"", VLOOKUP($B176,CPI!$H:$X,COLUMN()-1,FALSE ))</f>
        <v>109.225026526053</v>
      </c>
      <c r="D176" s="3">
        <f>IF(LEN(VLOOKUP($B176,CPI!$H:$X,COLUMN()-1,FALSE ))=0,"", VLOOKUP($B176,CPI!$H:$X,COLUMN()-1,FALSE ))</f>
        <v>108.336825452797</v>
      </c>
      <c r="E176" s="3">
        <f>IF(LEN(VLOOKUP($B176,CPI!$H:$X,COLUMN()-1,FALSE ))=0,"", VLOOKUP($B176,CPI!$H:$X,COLUMN()-1,FALSE ))</f>
        <v>106.46820514391599</v>
      </c>
      <c r="F176" s="3">
        <f>IF(LEN(VLOOKUP($B176,CPI!$H:$X,COLUMN()-1,FALSE ))=0,"", VLOOKUP($B176,CPI!$H:$X,COLUMN()-1,FALSE ))</f>
        <v>107.27160414843</v>
      </c>
      <c r="G176" s="3">
        <f>IF(LEN(VLOOKUP($B176,CPI!$H:$X,COLUMN()-1,FALSE ))=0,"", VLOOKUP($B176,CPI!$H:$X,COLUMN()-1,FALSE ))</f>
        <v>102.44</v>
      </c>
      <c r="H176" s="3">
        <f>IF(LEN(VLOOKUP($B176,CPI!$H:$X,COLUMN()-1,FALSE ))=0,"", VLOOKUP($B176,CPI!$H:$X,COLUMN()-1,FALSE ))</f>
        <v>108.91428323646601</v>
      </c>
      <c r="I176" s="3">
        <f>IF(LEN(VLOOKUP($B176,CPI!$H:$X,COLUMN()-1,FALSE ))=0,"", VLOOKUP($B176,CPI!$H:$X,COLUMN()-1,FALSE ))</f>
        <v>105.605659331474</v>
      </c>
      <c r="J176" s="3">
        <f>IF(LEN(VLOOKUP($B176,CPI!$H:$X,COLUMN()-1,FALSE ))=0,"", VLOOKUP($B176,CPI!$H:$X,COLUMN()-1,FALSE ))</f>
        <v>106.556714113298</v>
      </c>
      <c r="K176" s="3">
        <f>IF(LEN(VLOOKUP($B176,CPI!$H:$X,COLUMN()-1,FALSE ))=0,"", VLOOKUP($B176,CPI!$H:$X,COLUMN()-1,FALSE ))</f>
        <v>103.214963435131</v>
      </c>
      <c r="L176" s="3">
        <f>IF(LEN(VLOOKUP($B176,CPI!$H:$X,COLUMN()-1,FALSE ))=0,"", VLOOKUP($B176,CPI!$H:$X,COLUMN()-1,FALSE ))</f>
        <v>105.03907251908301</v>
      </c>
      <c r="M176" s="3">
        <f>IF(LEN(VLOOKUP($B176,CPI!$H:$X,COLUMN()-1,FALSE ))=0,"", VLOOKUP($B176,CPI!$H:$X,COLUMN()-1,FALSE ))</f>
        <v>107.517957866497</v>
      </c>
      <c r="N176" s="3">
        <f>IF(LEN(VLOOKUP($B176,CPI!$H:$X,COLUMN()-1,FALSE ))=0,"", VLOOKUP($B176,CPI!$H:$X,COLUMN()-1,FALSE ))</f>
        <v>108.291493586336</v>
      </c>
      <c r="O176" s="3">
        <f>IF(LEN(VLOOKUP($B176,CPI!$H:$X,COLUMN()-1,FALSE ))=0,"", VLOOKUP($B176,CPI!$H:$X,COLUMN()-1,FALSE ))</f>
        <v>106.635497515526</v>
      </c>
      <c r="P176" s="3">
        <f>IF(LEN(VLOOKUP($B176,CPI!$H:$X,COLUMN()-1,FALSE ))=0,"", VLOOKUP($B176,CPI!$H:$X,COLUMN()-1,FALSE ))</f>
        <v>107.507749916367</v>
      </c>
      <c r="Q176" s="3">
        <f>IF(LEN(VLOOKUP($B176,CPI!$H:$X,COLUMN()-1,FALSE ))=0,"", VLOOKUP($B176,CPI!$H:$X,COLUMN()-1,FALSE ))</f>
        <v>103.219204747082</v>
      </c>
      <c r="R176" s="3">
        <f>IF(LEN(VLOOKUP($B176,CPI!$H:$X,COLUMN()-1,FALSE ))=0,"", VLOOKUP($B176,CPI!$H:$X,COLUMN()-1,FALSE ))</f>
        <v>111.446718557216</v>
      </c>
      <c r="S176" s="6">
        <f t="shared" si="4"/>
        <v>2014</v>
      </c>
      <c r="T176">
        <f t="shared" si="5"/>
        <v>2</v>
      </c>
    </row>
    <row r="177" spans="2:20" x14ac:dyDescent="0.25">
      <c r="B177" s="5">
        <v>41729</v>
      </c>
      <c r="C177" s="3">
        <f>IF(LEN(VLOOKUP($B177,CPI!$H:$X,COLUMN()-1,FALSE ))=0,"", VLOOKUP($B177,CPI!$H:$X,COLUMN()-1,FALSE ))</f>
        <v>109.39039610241799</v>
      </c>
      <c r="D177" s="3">
        <f>IF(LEN(VLOOKUP($B177,CPI!$H:$X,COLUMN()-1,FALSE ))=0,"", VLOOKUP($B177,CPI!$H:$X,COLUMN()-1,FALSE ))</f>
        <v>108.217666329455</v>
      </c>
      <c r="E177" s="3">
        <f>IF(LEN(VLOOKUP($B177,CPI!$H:$X,COLUMN()-1,FALSE ))=0,"", VLOOKUP($B177,CPI!$H:$X,COLUMN()-1,FALSE ))</f>
        <v>106.347405245703</v>
      </c>
      <c r="F177" s="3">
        <f>IF(LEN(VLOOKUP($B177,CPI!$H:$X,COLUMN()-1,FALSE ))=0,"", VLOOKUP($B177,CPI!$H:$X,COLUMN()-1,FALSE ))</f>
        <v>107.11686443080499</v>
      </c>
      <c r="G177" s="3">
        <f>IF(LEN(VLOOKUP($B177,CPI!$H:$X,COLUMN()-1,FALSE ))=0,"", VLOOKUP($B177,CPI!$H:$X,COLUMN()-1,FALSE ))</f>
        <v>102.38</v>
      </c>
      <c r="H177" s="3">
        <f>IF(LEN(VLOOKUP($B177,CPI!$H:$X,COLUMN()-1,FALSE ))=0,"", VLOOKUP($B177,CPI!$H:$X,COLUMN()-1,FALSE ))</f>
        <v>108.86042890251601</v>
      </c>
      <c r="I177" s="3">
        <f>IF(LEN(VLOOKUP($B177,CPI!$H:$X,COLUMN()-1,FALSE ))=0,"", VLOOKUP($B177,CPI!$H:$X,COLUMN()-1,FALSE ))</f>
        <v>105.510633243293</v>
      </c>
      <c r="J177" s="3">
        <f>IF(LEN(VLOOKUP($B177,CPI!$H:$X,COLUMN()-1,FALSE ))=0,"", VLOOKUP($B177,CPI!$H:$X,COLUMN()-1,FALSE ))</f>
        <v>106.402270422526</v>
      </c>
      <c r="K177" s="3">
        <f>IF(LEN(VLOOKUP($B177,CPI!$H:$X,COLUMN()-1,FALSE ))=0,"", VLOOKUP($B177,CPI!$H:$X,COLUMN()-1,FALSE ))</f>
        <v>103.219903479897</v>
      </c>
      <c r="L177" s="3">
        <f>IF(LEN(VLOOKUP($B177,CPI!$H:$X,COLUMN()-1,FALSE ))=0,"", VLOOKUP($B177,CPI!$H:$X,COLUMN()-1,FALSE ))</f>
        <v>105.157094951426</v>
      </c>
      <c r="M177" s="3">
        <f>IF(LEN(VLOOKUP($B177,CPI!$H:$X,COLUMN()-1,FALSE ))=0,"", VLOOKUP($B177,CPI!$H:$X,COLUMN()-1,FALSE ))</f>
        <v>107.462768926881</v>
      </c>
      <c r="N177" s="3">
        <f>IF(LEN(VLOOKUP($B177,CPI!$H:$X,COLUMN()-1,FALSE ))=0,"", VLOOKUP($B177,CPI!$H:$X,COLUMN()-1,FALSE ))</f>
        <v>108.20157518097101</v>
      </c>
      <c r="O177" s="3">
        <f>IF(LEN(VLOOKUP($B177,CPI!$H:$X,COLUMN()-1,FALSE ))=0,"", VLOOKUP($B177,CPI!$H:$X,COLUMN()-1,FALSE ))</f>
        <v>106.461368125494</v>
      </c>
      <c r="P177" s="3">
        <f>IF(LEN(VLOOKUP($B177,CPI!$H:$X,COLUMN()-1,FALSE ))=0,"", VLOOKUP($B177,CPI!$H:$X,COLUMN()-1,FALSE ))</f>
        <v>107.259537049328</v>
      </c>
      <c r="Q177" s="3">
        <f>IF(LEN(VLOOKUP($B177,CPI!$H:$X,COLUMN()-1,FALSE ))=0,"", VLOOKUP($B177,CPI!$H:$X,COLUMN()-1,FALSE ))</f>
        <v>102.97765017956</v>
      </c>
      <c r="R177" s="3">
        <f>IF(LEN(VLOOKUP($B177,CPI!$H:$X,COLUMN()-1,FALSE ))=0,"", VLOOKUP($B177,CPI!$H:$X,COLUMN()-1,FALSE ))</f>
        <v>111.515856309602</v>
      </c>
      <c r="S177" s="6">
        <f t="shared" si="4"/>
        <v>2014</v>
      </c>
      <c r="T177">
        <f t="shared" si="5"/>
        <v>3</v>
      </c>
    </row>
    <row r="178" spans="2:20" x14ac:dyDescent="0.25">
      <c r="B178" s="5">
        <v>41759</v>
      </c>
      <c r="C178" s="3">
        <f>IF(LEN(VLOOKUP($B178,CPI!$H:$X,COLUMN()-1,FALSE ))=0,"", VLOOKUP($B178,CPI!$H:$X,COLUMN()-1,FALSE ))</f>
        <v>109.481871608576</v>
      </c>
      <c r="D178" s="3">
        <f>IF(LEN(VLOOKUP($B178,CPI!$H:$X,COLUMN()-1,FALSE ))=0,"", VLOOKUP($B178,CPI!$H:$X,COLUMN()-1,FALSE ))</f>
        <v>107.947400805526</v>
      </c>
      <c r="E178" s="3">
        <f>IF(LEN(VLOOKUP($B178,CPI!$H:$X,COLUMN()-1,FALSE ))=0,"", VLOOKUP($B178,CPI!$H:$X,COLUMN()-1,FALSE ))</f>
        <v>106.590183887802</v>
      </c>
      <c r="F178" s="3">
        <f>IF(LEN(VLOOKUP($B178,CPI!$H:$X,COLUMN()-1,FALSE ))=0,"", VLOOKUP($B178,CPI!$H:$X,COLUMN()-1,FALSE ))</f>
        <v>107.18238868465799</v>
      </c>
      <c r="G178" s="3">
        <f>IF(LEN(VLOOKUP($B178,CPI!$H:$X,COLUMN()-1,FALSE ))=0,"", VLOOKUP($B178,CPI!$H:$X,COLUMN()-1,FALSE ))</f>
        <v>103.39</v>
      </c>
      <c r="H178" s="3">
        <f>IF(LEN(VLOOKUP($B178,CPI!$H:$X,COLUMN()-1,FALSE ))=0,"", VLOOKUP($B178,CPI!$H:$X,COLUMN()-1,FALSE ))</f>
        <v>108.921816286442</v>
      </c>
      <c r="I178" s="3">
        <f>IF(LEN(VLOOKUP($B178,CPI!$H:$X,COLUMN()-1,FALSE ))=0,"", VLOOKUP($B178,CPI!$H:$X,COLUMN()-1,FALSE ))</f>
        <v>105.489516334809</v>
      </c>
      <c r="J178" s="3">
        <f>IF(LEN(VLOOKUP($B178,CPI!$H:$X,COLUMN()-1,FALSE ))=0,"", VLOOKUP($B178,CPI!$H:$X,COLUMN()-1,FALSE ))</f>
        <v>106.553384591222</v>
      </c>
      <c r="K178" s="3">
        <f>IF(LEN(VLOOKUP($B178,CPI!$H:$X,COLUMN()-1,FALSE ))=0,"", VLOOKUP($B178,CPI!$H:$X,COLUMN()-1,FALSE ))</f>
        <v>103.011634405248</v>
      </c>
      <c r="L178" s="3">
        <f>IF(LEN(VLOOKUP($B178,CPI!$H:$X,COLUMN()-1,FALSE ))=0,"", VLOOKUP($B178,CPI!$H:$X,COLUMN()-1,FALSE ))</f>
        <v>105.223314040266</v>
      </c>
      <c r="M178" s="3">
        <f>IF(LEN(VLOOKUP($B178,CPI!$H:$X,COLUMN()-1,FALSE ))=0,"", VLOOKUP($B178,CPI!$H:$X,COLUMN()-1,FALSE ))</f>
        <v>107.59392955314</v>
      </c>
      <c r="N178" s="3">
        <f>IF(LEN(VLOOKUP($B178,CPI!$H:$X,COLUMN()-1,FALSE ))=0,"", VLOOKUP($B178,CPI!$H:$X,COLUMN()-1,FALSE ))</f>
        <v>108.450166837078</v>
      </c>
      <c r="O178" s="3">
        <f>IF(LEN(VLOOKUP($B178,CPI!$H:$X,COLUMN()-1,FALSE ))=0,"", VLOOKUP($B178,CPI!$H:$X,COLUMN()-1,FALSE ))</f>
        <v>106.52315533786999</v>
      </c>
      <c r="P178" s="3">
        <f>IF(LEN(VLOOKUP($B178,CPI!$H:$X,COLUMN()-1,FALSE ))=0,"", VLOOKUP($B178,CPI!$H:$X,COLUMN()-1,FALSE ))</f>
        <v>107.348285966777</v>
      </c>
      <c r="Q178" s="3">
        <f>IF(LEN(VLOOKUP($B178,CPI!$H:$X,COLUMN()-1,FALSE ))=0,"", VLOOKUP($B178,CPI!$H:$X,COLUMN()-1,FALSE ))</f>
        <v>103.31991421801099</v>
      </c>
      <c r="R178" s="3">
        <f>IF(LEN(VLOOKUP($B178,CPI!$H:$X,COLUMN()-1,FALSE ))=0,"", VLOOKUP($B178,CPI!$H:$X,COLUMN()-1,FALSE ))</f>
        <v>111.71625467351799</v>
      </c>
      <c r="S178" s="6">
        <f t="shared" si="4"/>
        <v>2014</v>
      </c>
      <c r="T178">
        <f t="shared" si="5"/>
        <v>4</v>
      </c>
    </row>
    <row r="179" spans="2:20" x14ac:dyDescent="0.25">
      <c r="B179" s="5">
        <v>41790</v>
      </c>
      <c r="C179" s="3">
        <f>IF(LEN(VLOOKUP($B179,CPI!$H:$X,COLUMN()-1,FALSE ))=0,"", VLOOKUP($B179,CPI!$H:$X,COLUMN()-1,FALSE ))</f>
        <v>109.65167710706299</v>
      </c>
      <c r="D179" s="3">
        <f>IF(LEN(VLOOKUP($B179,CPI!$H:$X,COLUMN()-1,FALSE ))=0,"", VLOOKUP($B179,CPI!$H:$X,COLUMN()-1,FALSE ))</f>
        <v>107.83782104687999</v>
      </c>
      <c r="E179" s="3">
        <f>IF(LEN(VLOOKUP($B179,CPI!$H:$X,COLUMN()-1,FALSE ))=0,"", VLOOKUP($B179,CPI!$H:$X,COLUMN()-1,FALSE ))</f>
        <v>106.47002010829701</v>
      </c>
      <c r="F179" s="3">
        <f>IF(LEN(VLOOKUP($B179,CPI!$H:$X,COLUMN()-1,FALSE ))=0,"", VLOOKUP($B179,CPI!$H:$X,COLUMN()-1,FALSE ))</f>
        <v>107.04298640947501</v>
      </c>
      <c r="G179" s="3">
        <f>IF(LEN(VLOOKUP($B179,CPI!$H:$X,COLUMN()-1,FALSE ))=0,"", VLOOKUP($B179,CPI!$H:$X,COLUMN()-1,FALSE ))</f>
        <v>103</v>
      </c>
      <c r="H179" s="3">
        <f>IF(LEN(VLOOKUP($B179,CPI!$H:$X,COLUMN()-1,FALSE ))=0,"", VLOOKUP($B179,CPI!$H:$X,COLUMN()-1,FALSE ))</f>
        <v>108.795159207954</v>
      </c>
      <c r="I179" s="3">
        <f>IF(LEN(VLOOKUP($B179,CPI!$H:$X,COLUMN()-1,FALSE ))=0,"", VLOOKUP($B179,CPI!$H:$X,COLUMN()-1,FALSE ))</f>
        <v>105.489516334809</v>
      </c>
      <c r="J179" s="3">
        <f>IF(LEN(VLOOKUP($B179,CPI!$H:$X,COLUMN()-1,FALSE ))=0,"", VLOOKUP($B179,CPI!$H:$X,COLUMN()-1,FALSE ))</f>
        <v>106.40315395420799</v>
      </c>
      <c r="K179" s="3">
        <f>IF(LEN(VLOOKUP($B179,CPI!$H:$X,COLUMN()-1,FALSE ))=0,"", VLOOKUP($B179,CPI!$H:$X,COLUMN()-1,FALSE ))</f>
        <v>102.651208755556</v>
      </c>
      <c r="L179" s="3">
        <f>IF(LEN(VLOOKUP($B179,CPI!$H:$X,COLUMN()-1,FALSE ))=0,"", VLOOKUP($B179,CPI!$H:$X,COLUMN()-1,FALSE ))</f>
        <v>104.989575379906</v>
      </c>
      <c r="M179" s="3">
        <f>IF(LEN(VLOOKUP($B179,CPI!$H:$X,COLUMN()-1,FALSE ))=0,"", VLOOKUP($B179,CPI!$H:$X,COLUMN()-1,FALSE ))</f>
        <v>107.483794960678</v>
      </c>
      <c r="N179" s="3">
        <f>IF(LEN(VLOOKUP($B179,CPI!$H:$X,COLUMN()-1,FALSE ))=0,"", VLOOKUP($B179,CPI!$H:$X,COLUMN()-1,FALSE ))</f>
        <v>108.21091157890901</v>
      </c>
      <c r="O179" s="3">
        <f>IF(LEN(VLOOKUP($B179,CPI!$H:$X,COLUMN()-1,FALSE ))=0,"", VLOOKUP($B179,CPI!$H:$X,COLUMN()-1,FALSE ))</f>
        <v>106.35839697767101</v>
      </c>
      <c r="P179" s="3">
        <f>IF(LEN(VLOOKUP($B179,CPI!$H:$X,COLUMN()-1,FALSE ))=0,"", VLOOKUP($B179,CPI!$H:$X,COLUMN()-1,FALSE ))</f>
        <v>107.198410442404</v>
      </c>
      <c r="Q179" s="3">
        <f>IF(LEN(VLOOKUP($B179,CPI!$H:$X,COLUMN()-1,FALSE ))=0,"", VLOOKUP($B179,CPI!$H:$X,COLUMN()-1,FALSE ))</f>
        <v>103.260481741921</v>
      </c>
      <c r="R179" s="3">
        <f>IF(LEN(VLOOKUP($B179,CPI!$H:$X,COLUMN()-1,FALSE ))=0,"", VLOOKUP($B179,CPI!$H:$X,COLUMN()-1,FALSE ))</f>
        <v>111.675256391212</v>
      </c>
      <c r="S179" s="6">
        <f t="shared" si="4"/>
        <v>2014</v>
      </c>
      <c r="T179">
        <f t="shared" si="5"/>
        <v>5</v>
      </c>
    </row>
    <row r="180" spans="2:20" x14ac:dyDescent="0.25">
      <c r="B180" s="5">
        <v>41820</v>
      </c>
      <c r="C180" s="3">
        <f>IF(LEN(VLOOKUP($B180,CPI!$H:$X,COLUMN()-1,FALSE ))=0,"", VLOOKUP($B180,CPI!$H:$X,COLUMN()-1,FALSE ))</f>
        <v>109.889364710862</v>
      </c>
      <c r="D180" s="3">
        <f>IF(LEN(VLOOKUP($B180,CPI!$H:$X,COLUMN()-1,FALSE ))=0,"", VLOOKUP($B180,CPI!$H:$X,COLUMN()-1,FALSE ))</f>
        <v>107.97633972438901</v>
      </c>
      <c r="E180" s="3">
        <f>IF(LEN(VLOOKUP($B180,CPI!$H:$X,COLUMN()-1,FALSE ))=0,"", VLOOKUP($B180,CPI!$H:$X,COLUMN()-1,FALSE ))</f>
        <v>106.606801694495</v>
      </c>
      <c r="F180" s="3">
        <f>IF(LEN(VLOOKUP($B180,CPI!$H:$X,COLUMN()-1,FALSE ))=0,"", VLOOKUP($B180,CPI!$H:$X,COLUMN()-1,FALSE ))</f>
        <v>107.172550027909</v>
      </c>
      <c r="G180" s="3">
        <f>IF(LEN(VLOOKUP($B180,CPI!$H:$X,COLUMN()-1,FALSE ))=0,"", VLOOKUP($B180,CPI!$H:$X,COLUMN()-1,FALSE ))</f>
        <v>103.53</v>
      </c>
      <c r="H180" s="3">
        <f>IF(LEN(VLOOKUP($B180,CPI!$H:$X,COLUMN()-1,FALSE ))=0,"", VLOOKUP($B180,CPI!$H:$X,COLUMN()-1,FALSE ))</f>
        <v>108.96654896687799</v>
      </c>
      <c r="I180" s="3">
        <f>IF(LEN(VLOOKUP($B180,CPI!$H:$X,COLUMN()-1,FALSE ))=0,"", VLOOKUP($B180,CPI!$H:$X,COLUMN()-1,FALSE ))</f>
        <v>105.468399426324</v>
      </c>
      <c r="J180" s="3">
        <f>IF(LEN(VLOOKUP($B180,CPI!$H:$X,COLUMN()-1,FALSE ))=0,"", VLOOKUP($B180,CPI!$H:$X,COLUMN()-1,FALSE ))</f>
        <v>106.75838512143299</v>
      </c>
      <c r="K180" s="3">
        <f>IF(LEN(VLOOKUP($B180,CPI!$H:$X,COLUMN()-1,FALSE ))=0,"", VLOOKUP($B180,CPI!$H:$X,COLUMN()-1,FALSE ))</f>
        <v>102.924427090872</v>
      </c>
      <c r="L180" s="3">
        <f>IF(LEN(VLOOKUP($B180,CPI!$H:$X,COLUMN()-1,FALSE ))=0,"", VLOOKUP($B180,CPI!$H:$X,COLUMN()-1,FALSE ))</f>
        <v>105.007766272252</v>
      </c>
      <c r="M180" s="3">
        <f>IF(LEN(VLOOKUP($B180,CPI!$H:$X,COLUMN()-1,FALSE ))=0,"", VLOOKUP($B180,CPI!$H:$X,COLUMN()-1,FALSE ))</f>
        <v>107.45953667585199</v>
      </c>
      <c r="N180" s="3">
        <f>IF(LEN(VLOOKUP($B180,CPI!$H:$X,COLUMN()-1,FALSE ))=0,"", VLOOKUP($B180,CPI!$H:$X,COLUMN()-1,FALSE ))</f>
        <v>108.430703184278</v>
      </c>
      <c r="O180" s="3">
        <f>IF(LEN(VLOOKUP($B180,CPI!$H:$X,COLUMN()-1,FALSE ))=0,"", VLOOKUP($B180,CPI!$H:$X,COLUMN()-1,FALSE ))</f>
        <v>106.495517139657</v>
      </c>
      <c r="P180" s="3">
        <f>IF(LEN(VLOOKUP($B180,CPI!$H:$X,COLUMN()-1,FALSE ))=0,"", VLOOKUP($B180,CPI!$H:$X,COLUMN()-1,FALSE ))</f>
        <v>107.134541979665</v>
      </c>
      <c r="Q180" s="3">
        <f>IF(LEN(VLOOKUP($B180,CPI!$H:$X,COLUMN()-1,FALSE ))=0,"", VLOOKUP($B180,CPI!$H:$X,COLUMN()-1,FALSE ))</f>
        <v>103.58142253984199</v>
      </c>
      <c r="R180" s="3">
        <f>IF(LEN(VLOOKUP($B180,CPI!$H:$X,COLUMN()-1,FALSE ))=0,"", VLOOKUP($B180,CPI!$H:$X,COLUMN()-1,FALSE ))</f>
        <v>112.062295891644</v>
      </c>
      <c r="S180" s="6">
        <f t="shared" si="4"/>
        <v>2014</v>
      </c>
      <c r="T180">
        <f t="shared" si="5"/>
        <v>6</v>
      </c>
    </row>
    <row r="181" spans="2:20" x14ac:dyDescent="0.25">
      <c r="B181" s="5">
        <v>41851</v>
      </c>
      <c r="C181" s="3">
        <f>IF(LEN(VLOOKUP($B181,CPI!$H:$X,COLUMN()-1,FALSE ))=0,"", VLOOKUP($B181,CPI!$H:$X,COLUMN()-1,FALSE ))</f>
        <v>109.954932075675</v>
      </c>
      <c r="D181" s="3">
        <f>IF(LEN(VLOOKUP($B181,CPI!$H:$X,COLUMN()-1,FALSE ))=0,"", VLOOKUP($B181,CPI!$H:$X,COLUMN()-1,FALSE ))</f>
        <v>108.148714105159</v>
      </c>
      <c r="E181" s="3">
        <f>IF(LEN(VLOOKUP($B181,CPI!$H:$X,COLUMN()-1,FALSE ))=0,"", VLOOKUP($B181,CPI!$H:$X,COLUMN()-1,FALSE ))</f>
        <v>106.61075452924</v>
      </c>
      <c r="F181" s="3">
        <f>IF(LEN(VLOOKUP($B181,CPI!$H:$X,COLUMN()-1,FALSE ))=0,"", VLOOKUP($B181,CPI!$H:$X,COLUMN()-1,FALSE ))</f>
        <v>107.172583383828</v>
      </c>
      <c r="G181" s="3">
        <f>IF(LEN(VLOOKUP($B181,CPI!$H:$X,COLUMN()-1,FALSE ))=0,"", VLOOKUP($B181,CPI!$H:$X,COLUMN()-1,FALSE ))</f>
        <v>104.37</v>
      </c>
      <c r="H181" s="3">
        <f>IF(LEN(VLOOKUP($B181,CPI!$H:$X,COLUMN()-1,FALSE ))=0,"", VLOOKUP($B181,CPI!$H:$X,COLUMN()-1,FALSE ))</f>
        <v>109.06757120054399</v>
      </c>
      <c r="I181" s="3">
        <f>IF(LEN(VLOOKUP($B181,CPI!$H:$X,COLUMN()-1,FALSE ))=0,"", VLOOKUP($B181,CPI!$H:$X,COLUMN()-1,FALSE ))</f>
        <v>105.531750151778</v>
      </c>
      <c r="J181" s="3">
        <f>IF(LEN(VLOOKUP($B181,CPI!$H:$X,COLUMN()-1,FALSE ))=0,"", VLOOKUP($B181,CPI!$H:$X,COLUMN()-1,FALSE ))</f>
        <v>106.809803147932</v>
      </c>
      <c r="K181" s="3">
        <f>IF(LEN(VLOOKUP($B181,CPI!$H:$X,COLUMN()-1,FALSE ))=0,"", VLOOKUP($B181,CPI!$H:$X,COLUMN()-1,FALSE ))</f>
        <v>103.068415965174</v>
      </c>
      <c r="L181" s="3">
        <f>IF(LEN(VLOOKUP($B181,CPI!$H:$X,COLUMN()-1,FALSE ))=0,"", VLOOKUP($B181,CPI!$H:$X,COLUMN()-1,FALSE ))</f>
        <v>104.9875150277</v>
      </c>
      <c r="M181" s="3">
        <f>IF(LEN(VLOOKUP($B181,CPI!$H:$X,COLUMN()-1,FALSE ))=0,"", VLOOKUP($B181,CPI!$H:$X,COLUMN()-1,FALSE ))</f>
        <v>107.37217222552</v>
      </c>
      <c r="N181" s="3">
        <f>IF(LEN(VLOOKUP($B181,CPI!$H:$X,COLUMN()-1,FALSE ))=0,"", VLOOKUP($B181,CPI!$H:$X,COLUMN()-1,FALSE ))</f>
        <v>108.657324640011</v>
      </c>
      <c r="O181" s="3">
        <f>IF(LEN(VLOOKUP($B181,CPI!$H:$X,COLUMN()-1,FALSE ))=0,"", VLOOKUP($B181,CPI!$H:$X,COLUMN()-1,FALSE ))</f>
        <v>106.299712654411</v>
      </c>
      <c r="P181" s="3">
        <f>IF(LEN(VLOOKUP($B181,CPI!$H:$X,COLUMN()-1,FALSE ))=0,"", VLOOKUP($B181,CPI!$H:$X,COLUMN()-1,FALSE ))</f>
        <v>106.91277770813799</v>
      </c>
      <c r="Q181" s="3">
        <f>IF(LEN(VLOOKUP($B181,CPI!$H:$X,COLUMN()-1,FALSE ))=0,"", VLOOKUP($B181,CPI!$H:$X,COLUMN()-1,FALSE ))</f>
        <v>103.429217309592</v>
      </c>
      <c r="R181" s="3">
        <f>IF(LEN(VLOOKUP($B181,CPI!$H:$X,COLUMN()-1,FALSE ))=0,"", VLOOKUP($B181,CPI!$H:$X,COLUMN()-1,FALSE ))</f>
        <v>111.91949675998499</v>
      </c>
      <c r="S181" s="6">
        <f t="shared" si="4"/>
        <v>2014</v>
      </c>
      <c r="T181">
        <f t="shared" si="5"/>
        <v>7</v>
      </c>
    </row>
    <row r="182" spans="2:20" x14ac:dyDescent="0.25">
      <c r="B182" s="5">
        <v>41882</v>
      </c>
      <c r="C182" s="3">
        <f>IF(LEN(VLOOKUP($B182,CPI!$H:$X,COLUMN()-1,FALSE ))=0,"", VLOOKUP($B182,CPI!$H:$X,COLUMN()-1,FALSE ))</f>
        <v>110.083494661796</v>
      </c>
      <c r="D182" s="3">
        <f>IF(LEN(VLOOKUP($B182,CPI!$H:$X,COLUMN()-1,FALSE ))=0,"", VLOOKUP($B182,CPI!$H:$X,COLUMN()-1,FALSE ))</f>
        <v>107.847567147954</v>
      </c>
      <c r="E182" s="3">
        <f>IF(LEN(VLOOKUP($B182,CPI!$H:$X,COLUMN()-1,FALSE ))=0,"", VLOOKUP($B182,CPI!$H:$X,COLUMN()-1,FALSE ))</f>
        <v>106.606539589172</v>
      </c>
      <c r="F182" s="3">
        <f>IF(LEN(VLOOKUP($B182,CPI!$H:$X,COLUMN()-1,FALSE ))=0,"", VLOOKUP($B182,CPI!$H:$X,COLUMN()-1,FALSE ))</f>
        <v>107.210318184147</v>
      </c>
      <c r="G182" s="3">
        <f>IF(LEN(VLOOKUP($B182,CPI!$H:$X,COLUMN()-1,FALSE ))=0,"", VLOOKUP($B182,CPI!$H:$X,COLUMN()-1,FALSE ))</f>
        <v>104.53</v>
      </c>
      <c r="H182" s="3">
        <f>IF(LEN(VLOOKUP($B182,CPI!$H:$X,COLUMN()-1,FALSE ))=0,"", VLOOKUP($B182,CPI!$H:$X,COLUMN()-1,FALSE ))</f>
        <v>109.167458819446</v>
      </c>
      <c r="I182" s="3">
        <f>IF(LEN(VLOOKUP($B182,CPI!$H:$X,COLUMN()-1,FALSE ))=0,"", VLOOKUP($B182,CPI!$H:$X,COLUMN()-1,FALSE ))</f>
        <v>105.595100877232</v>
      </c>
      <c r="J182" s="3">
        <f>IF(LEN(VLOOKUP($B182,CPI!$H:$X,COLUMN()-1,FALSE ))=0,"", VLOOKUP($B182,CPI!$H:$X,COLUMN()-1,FALSE ))</f>
        <v>106.816876060588</v>
      </c>
      <c r="K182" s="3">
        <f>IF(LEN(VLOOKUP($B182,CPI!$H:$X,COLUMN()-1,FALSE ))=0,"", VLOOKUP($B182,CPI!$H:$X,COLUMN()-1,FALSE ))</f>
        <v>102.708594032755</v>
      </c>
      <c r="L182" s="3">
        <f>IF(LEN(VLOOKUP($B182,CPI!$H:$X,COLUMN()-1,FALSE ))=0,"", VLOOKUP($B182,CPI!$H:$X,COLUMN()-1,FALSE ))</f>
        <v>104.98425584356301</v>
      </c>
      <c r="M182" s="3">
        <f>IF(LEN(VLOOKUP($B182,CPI!$H:$X,COLUMN()-1,FALSE ))=0,"", VLOOKUP($B182,CPI!$H:$X,COLUMN()-1,FALSE ))</f>
        <v>107.348553842588</v>
      </c>
      <c r="N182" s="3">
        <f>IF(LEN(VLOOKUP($B182,CPI!$H:$X,COLUMN()-1,FALSE ))=0,"", VLOOKUP($B182,CPI!$H:$X,COLUMN()-1,FALSE ))</f>
        <v>108.754494751487</v>
      </c>
      <c r="O182" s="3">
        <f>IF(LEN(VLOOKUP($B182,CPI!$H:$X,COLUMN()-1,FALSE ))=0,"", VLOOKUP($B182,CPI!$H:$X,COLUMN()-1,FALSE ))</f>
        <v>106.44485470191501</v>
      </c>
      <c r="P182" s="3">
        <f>IF(LEN(VLOOKUP($B182,CPI!$H:$X,COLUMN()-1,FALSE ))=0,"", VLOOKUP($B182,CPI!$H:$X,COLUMN()-1,FALSE ))</f>
        <v>106.974494488199</v>
      </c>
      <c r="Q182" s="3">
        <f>IF(LEN(VLOOKUP($B182,CPI!$H:$X,COLUMN()-1,FALSE ))=0,"", VLOOKUP($B182,CPI!$H:$X,COLUMN()-1,FALSE ))</f>
        <v>103.399637384252</v>
      </c>
      <c r="R182" s="3">
        <f>IF(LEN(VLOOKUP($B182,CPI!$H:$X,COLUMN()-1,FALSE ))=0,"", VLOOKUP($B182,CPI!$H:$X,COLUMN()-1,FALSE ))</f>
        <v>112.05798292898299</v>
      </c>
      <c r="S182" s="6">
        <f t="shared" si="4"/>
        <v>2014</v>
      </c>
      <c r="T182">
        <f t="shared" si="5"/>
        <v>8</v>
      </c>
    </row>
    <row r="183" spans="2:20" x14ac:dyDescent="0.25">
      <c r="B183" s="5">
        <v>41912</v>
      </c>
      <c r="C183" s="3">
        <f>IF(LEN(VLOOKUP($B183,CPI!$H:$X,COLUMN()-1,FALSE ))=0,"", VLOOKUP($B183,CPI!$H:$X,COLUMN()-1,FALSE ))</f>
        <v>110.17268228425399</v>
      </c>
      <c r="D183" s="3">
        <f>IF(LEN(VLOOKUP($B183,CPI!$H:$X,COLUMN()-1,FALSE ))=0,"", VLOOKUP($B183,CPI!$H:$X,COLUMN()-1,FALSE ))</f>
        <v>107.871506389519</v>
      </c>
      <c r="E183" s="3">
        <f>IF(LEN(VLOOKUP($B183,CPI!$H:$X,COLUMN()-1,FALSE ))=0,"", VLOOKUP($B183,CPI!$H:$X,COLUMN()-1,FALSE ))</f>
        <v>106.76860124752599</v>
      </c>
      <c r="F183" s="3">
        <f>IF(LEN(VLOOKUP($B183,CPI!$H:$X,COLUMN()-1,FALSE ))=0,"", VLOOKUP($B183,CPI!$H:$X,COLUMN()-1,FALSE ))</f>
        <v>107.26560461770001</v>
      </c>
      <c r="G183" s="3">
        <f>IF(LEN(VLOOKUP($B183,CPI!$H:$X,COLUMN()-1,FALSE ))=0,"", VLOOKUP($B183,CPI!$H:$X,COLUMN()-1,FALSE ))</f>
        <v>103.23</v>
      </c>
      <c r="H183" s="3">
        <f>IF(LEN(VLOOKUP($B183,CPI!$H:$X,COLUMN()-1,FALSE ))=0,"", VLOOKUP($B183,CPI!$H:$X,COLUMN()-1,FALSE ))</f>
        <v>109.51822101925301</v>
      </c>
      <c r="I183" s="3">
        <f>IF(LEN(VLOOKUP($B183,CPI!$H:$X,COLUMN()-1,FALSE ))=0,"", VLOOKUP($B183,CPI!$H:$X,COLUMN()-1,FALSE ))</f>
        <v>105.573983968747</v>
      </c>
      <c r="J183" s="3">
        <f>IF(LEN(VLOOKUP($B183,CPI!$H:$X,COLUMN()-1,FALSE ))=0,"", VLOOKUP($B183,CPI!$H:$X,COLUMN()-1,FALSE ))</f>
        <v>106.901994555942</v>
      </c>
      <c r="K183" s="3">
        <f>IF(LEN(VLOOKUP($B183,CPI!$H:$X,COLUMN()-1,FALSE ))=0,"", VLOOKUP($B183,CPI!$H:$X,COLUMN()-1,FALSE ))</f>
        <v>102.579709238305</v>
      </c>
      <c r="L183" s="3">
        <f>IF(LEN(VLOOKUP($B183,CPI!$H:$X,COLUMN()-1,FALSE ))=0,"", VLOOKUP($B183,CPI!$H:$X,COLUMN()-1,FALSE ))</f>
        <v>104.976236115709</v>
      </c>
      <c r="M183" s="3">
        <f>IF(LEN(VLOOKUP($B183,CPI!$H:$X,COLUMN()-1,FALSE ))=0,"", VLOOKUP($B183,CPI!$H:$X,COLUMN()-1,FALSE ))</f>
        <v>107.25641268823701</v>
      </c>
      <c r="N183" s="3">
        <f>IF(LEN(VLOOKUP($B183,CPI!$H:$X,COLUMN()-1,FALSE ))=0,"", VLOOKUP($B183,CPI!$H:$X,COLUMN()-1,FALSE ))</f>
        <v>108.855242684746</v>
      </c>
      <c r="O183" s="3">
        <f>IF(LEN(VLOOKUP($B183,CPI!$H:$X,COLUMN()-1,FALSE ))=0,"", VLOOKUP($B183,CPI!$H:$X,COLUMN()-1,FALSE ))</f>
        <v>106.392875771345</v>
      </c>
      <c r="P183" s="3">
        <f>IF(LEN(VLOOKUP($B183,CPI!$H:$X,COLUMN()-1,FALSE ))=0,"", VLOOKUP($B183,CPI!$H:$X,COLUMN()-1,FALSE ))</f>
        <v>107.058715058526</v>
      </c>
      <c r="Q183" s="3">
        <f>IF(LEN(VLOOKUP($B183,CPI!$H:$X,COLUMN()-1,FALSE ))=0,"", VLOOKUP($B183,CPI!$H:$X,COLUMN()-1,FALSE ))</f>
        <v>103.28095768089599</v>
      </c>
      <c r="R183" s="3">
        <f>IF(LEN(VLOOKUP($B183,CPI!$H:$X,COLUMN()-1,FALSE ))=0,"", VLOOKUP($B183,CPI!$H:$X,COLUMN()-1,FALSE ))</f>
        <v>112.02848010990699</v>
      </c>
      <c r="S183" s="6">
        <f t="shared" si="4"/>
        <v>2014</v>
      </c>
      <c r="T183">
        <f t="shared" si="5"/>
        <v>9</v>
      </c>
    </row>
    <row r="184" spans="2:20" x14ac:dyDescent="0.25">
      <c r="B184" s="5">
        <v>41943</v>
      </c>
      <c r="C184" s="3">
        <f>IF(LEN(VLOOKUP($B184,CPI!$H:$X,COLUMN()-1,FALSE ))=0,"", VLOOKUP($B184,CPI!$H:$X,COLUMN()-1,FALSE ))</f>
        <v>110.184530769985</v>
      </c>
      <c r="D184" s="3">
        <f>IF(LEN(VLOOKUP($B184,CPI!$H:$X,COLUMN()-1,FALSE ))=0,"", VLOOKUP($B184,CPI!$H:$X,COLUMN()-1,FALSE ))</f>
        <v>107.92679821611</v>
      </c>
      <c r="E184" s="3">
        <f>IF(LEN(VLOOKUP($B184,CPI!$H:$X,COLUMN()-1,FALSE ))=0,"", VLOOKUP($B184,CPI!$H:$X,COLUMN()-1,FALSE ))</f>
        <v>106.865226430462</v>
      </c>
      <c r="F184" s="3">
        <f>IF(LEN(VLOOKUP($B184,CPI!$H:$X,COLUMN()-1,FALSE ))=0,"", VLOOKUP($B184,CPI!$H:$X,COLUMN()-1,FALSE ))</f>
        <v>107.168704713346</v>
      </c>
      <c r="G184" s="3">
        <f>IF(LEN(VLOOKUP($B184,CPI!$H:$X,COLUMN()-1,FALSE ))=0,"", VLOOKUP($B184,CPI!$H:$X,COLUMN()-1,FALSE ))</f>
        <v>102.44</v>
      </c>
      <c r="H184" s="3">
        <f>IF(LEN(VLOOKUP($B184,CPI!$H:$X,COLUMN()-1,FALSE ))=0,"", VLOOKUP($B184,CPI!$H:$X,COLUMN()-1,FALSE ))</f>
        <v>109.24943430500799</v>
      </c>
      <c r="I184" s="3">
        <f>IF(LEN(VLOOKUP($B184,CPI!$H:$X,COLUMN()-1,FALSE ))=0,"", VLOOKUP($B184,CPI!$H:$X,COLUMN()-1,FALSE ))</f>
        <v>105.563425514505</v>
      </c>
      <c r="J184" s="3">
        <f>IF(LEN(VLOOKUP($B184,CPI!$H:$X,COLUMN()-1,FALSE ))=0,"", VLOOKUP($B184,CPI!$H:$X,COLUMN()-1,FALSE ))</f>
        <v>106.74649556549301</v>
      </c>
      <c r="K184" s="3">
        <f>IF(LEN(VLOOKUP($B184,CPI!$H:$X,COLUMN()-1,FALSE ))=0,"", VLOOKUP($B184,CPI!$H:$X,COLUMN()-1,FALSE ))</f>
        <v>101.560374769302</v>
      </c>
      <c r="L184" s="3">
        <f>IF(LEN(VLOOKUP($B184,CPI!$H:$X,COLUMN()-1,FALSE ))=0,"", VLOOKUP($B184,CPI!$H:$X,COLUMN()-1,FALSE ))</f>
        <v>105.030565894804</v>
      </c>
      <c r="M184" s="3">
        <f>IF(LEN(VLOOKUP($B184,CPI!$H:$X,COLUMN()-1,FALSE ))=0,"", VLOOKUP($B184,CPI!$H:$X,COLUMN()-1,FALSE ))</f>
        <v>107.417716683568</v>
      </c>
      <c r="N184" s="3">
        <f>IF(LEN(VLOOKUP($B184,CPI!$H:$X,COLUMN()-1,FALSE ))=0,"", VLOOKUP($B184,CPI!$H:$X,COLUMN()-1,FALSE ))</f>
        <v>108.75355891706</v>
      </c>
      <c r="O184" s="3">
        <f>IF(LEN(VLOOKUP($B184,CPI!$H:$X,COLUMN()-1,FALSE ))=0,"", VLOOKUP($B184,CPI!$H:$X,COLUMN()-1,FALSE ))</f>
        <v>106.570382932209</v>
      </c>
      <c r="P184" s="3">
        <f>IF(LEN(VLOOKUP($B184,CPI!$H:$X,COLUMN()-1,FALSE ))=0,"", VLOOKUP($B184,CPI!$H:$X,COLUMN()-1,FALSE ))</f>
        <v>106.859291197828</v>
      </c>
      <c r="Q184" s="3">
        <f>IF(LEN(VLOOKUP($B184,CPI!$H:$X,COLUMN()-1,FALSE ))=0,"", VLOOKUP($B184,CPI!$H:$X,COLUMN()-1,FALSE ))</f>
        <v>103.32656277552</v>
      </c>
      <c r="R184" s="3">
        <f>IF(LEN(VLOOKUP($B184,CPI!$H:$X,COLUMN()-1,FALSE ))=0,"", VLOOKUP($B184,CPI!$H:$X,COLUMN()-1,FALSE ))</f>
        <v>112.09167311872901</v>
      </c>
      <c r="S184" s="6">
        <f t="shared" si="4"/>
        <v>2014</v>
      </c>
      <c r="T184">
        <f t="shared" si="5"/>
        <v>10</v>
      </c>
    </row>
    <row r="185" spans="2:20" x14ac:dyDescent="0.25">
      <c r="B185" s="5">
        <v>41973</v>
      </c>
      <c r="C185" s="3">
        <f>IF(LEN(VLOOKUP($B185,CPI!$H:$X,COLUMN()-1,FALSE ))=0,"", VLOOKUP($B185,CPI!$H:$X,COLUMN()-1,FALSE ))</f>
        <v>110.392998425973</v>
      </c>
      <c r="D185" s="3">
        <f>IF(LEN(VLOOKUP($B185,CPI!$H:$X,COLUMN()-1,FALSE ))=0,"", VLOOKUP($B185,CPI!$H:$X,COLUMN()-1,FALSE ))</f>
        <v>107.90304933716899</v>
      </c>
      <c r="E185" s="3">
        <f>IF(LEN(VLOOKUP($B185,CPI!$H:$X,COLUMN()-1,FALSE ))=0,"", VLOOKUP($B185,CPI!$H:$X,COLUMN()-1,FALSE ))</f>
        <v>106.897920408689</v>
      </c>
      <c r="F185" s="3">
        <f>IF(LEN(VLOOKUP($B185,CPI!$H:$X,COLUMN()-1,FALSE ))=0,"", VLOOKUP($B185,CPI!$H:$X,COLUMN()-1,FALSE ))</f>
        <v>107.18949150803699</v>
      </c>
      <c r="G185" s="3">
        <f>IF(LEN(VLOOKUP($B185,CPI!$H:$X,COLUMN()-1,FALSE ))=0,"", VLOOKUP($B185,CPI!$H:$X,COLUMN()-1,FALSE ))</f>
        <v>101.15</v>
      </c>
      <c r="H185" s="3">
        <f>IF(LEN(VLOOKUP($B185,CPI!$H:$X,COLUMN()-1,FALSE ))=0,"", VLOOKUP($B185,CPI!$H:$X,COLUMN()-1,FALSE ))</f>
        <v>109.313512894079</v>
      </c>
      <c r="I185" s="3">
        <f>IF(LEN(VLOOKUP($B185,CPI!$H:$X,COLUMN()-1,FALSE ))=0,"", VLOOKUP($B185,CPI!$H:$X,COLUMN()-1,FALSE ))</f>
        <v>105.531750151778</v>
      </c>
      <c r="J185" s="3">
        <f>IF(LEN(VLOOKUP($B185,CPI!$H:$X,COLUMN()-1,FALSE ))=0,"", VLOOKUP($B185,CPI!$H:$X,COLUMN()-1,FALSE ))</f>
        <v>106.72963161522</v>
      </c>
      <c r="K185" s="3">
        <f>IF(LEN(VLOOKUP($B185,CPI!$H:$X,COLUMN()-1,FALSE ))=0,"", VLOOKUP($B185,CPI!$H:$X,COLUMN()-1,FALSE ))</f>
        <v>101.497871225453</v>
      </c>
      <c r="L185" s="3">
        <f>IF(LEN(VLOOKUP($B185,CPI!$H:$X,COLUMN()-1,FALSE ))=0,"", VLOOKUP($B185,CPI!$H:$X,COLUMN()-1,FALSE ))</f>
        <v>105.003365619425</v>
      </c>
      <c r="M185" s="3">
        <f>IF(LEN(VLOOKUP($B185,CPI!$H:$X,COLUMN()-1,FALSE ))=0,"", VLOOKUP($B185,CPI!$H:$X,COLUMN()-1,FALSE ))</f>
        <v>107.51310924025999</v>
      </c>
      <c r="N185" s="3">
        <f>IF(LEN(VLOOKUP($B185,CPI!$H:$X,COLUMN()-1,FALSE ))=0,"", VLOOKUP($B185,CPI!$H:$X,COLUMN()-1,FALSE ))</f>
        <v>108.73598925226899</v>
      </c>
      <c r="O185" s="3">
        <f>IF(LEN(VLOOKUP($B185,CPI!$H:$X,COLUMN()-1,FALSE ))=0,"", VLOOKUP($B185,CPI!$H:$X,COLUMN()-1,FALSE ))</f>
        <v>106.71020232960601</v>
      </c>
      <c r="P185" s="3">
        <f>IF(LEN(VLOOKUP($B185,CPI!$H:$X,COLUMN()-1,FALSE ))=0,"", VLOOKUP($B185,CPI!$H:$X,COLUMN()-1,FALSE ))</f>
        <v>106.67348277332</v>
      </c>
      <c r="Q185" s="3">
        <f>IF(LEN(VLOOKUP($B185,CPI!$H:$X,COLUMN()-1,FALSE ))=0,"", VLOOKUP($B185,CPI!$H:$X,COLUMN()-1,FALSE ))</f>
        <v>103.332222691252</v>
      </c>
      <c r="R185" s="3">
        <f>IF(LEN(VLOOKUP($B185,CPI!$H:$X,COLUMN()-1,FALSE ))=0,"", VLOOKUP($B185,CPI!$H:$X,COLUMN()-1,FALSE ))</f>
        <v>111.906183293628</v>
      </c>
      <c r="S185" s="6">
        <f t="shared" si="4"/>
        <v>2014</v>
      </c>
      <c r="T185">
        <f t="shared" si="5"/>
        <v>11</v>
      </c>
    </row>
    <row r="186" spans="2:20" x14ac:dyDescent="0.25">
      <c r="B186" s="5">
        <v>42004</v>
      </c>
      <c r="C186" s="3">
        <f>IF(LEN(VLOOKUP($B186,CPI!$H:$X,COLUMN()-1,FALSE ))=0,"", VLOOKUP($B186,CPI!$H:$X,COLUMN()-1,FALSE ))</f>
        <v>110.070563085738</v>
      </c>
      <c r="D186" s="3">
        <f>IF(LEN(VLOOKUP($B186,CPI!$H:$X,COLUMN()-1,FALSE ))=0,"", VLOOKUP($B186,CPI!$H:$X,COLUMN()-1,FALSE ))</f>
        <v>107.87885773594699</v>
      </c>
      <c r="E186" s="3">
        <f>IF(LEN(VLOOKUP($B186,CPI!$H:$X,COLUMN()-1,FALSE ))=0,"", VLOOKUP($B186,CPI!$H:$X,COLUMN()-1,FALSE ))</f>
        <v>106.865299527776</v>
      </c>
      <c r="F186" s="3">
        <f>IF(LEN(VLOOKUP($B186,CPI!$H:$X,COLUMN()-1,FALSE ))=0,"", VLOOKUP($B186,CPI!$H:$X,COLUMN()-1,FALSE ))</f>
        <v>106.903053004683</v>
      </c>
      <c r="G186" s="3">
        <f>IF(LEN(VLOOKUP($B186,CPI!$H:$X,COLUMN()-1,FALSE ))=0,"", VLOOKUP($B186,CPI!$H:$X,COLUMN()-1,FALSE ))</f>
        <v>100.17</v>
      </c>
      <c r="H186" s="3">
        <f>IF(LEN(VLOOKUP($B186,CPI!$H:$X,COLUMN()-1,FALSE ))=0,"", VLOOKUP($B186,CPI!$H:$X,COLUMN()-1,FALSE ))</f>
        <v>109.104379740364</v>
      </c>
      <c r="I186" s="3">
        <f>IF(LEN(VLOOKUP($B186,CPI!$H:$X,COLUMN()-1,FALSE ))=0,"", VLOOKUP($B186,CPI!$H:$X,COLUMN()-1,FALSE ))</f>
        <v>105.426165609355</v>
      </c>
      <c r="J186" s="3">
        <f>IF(LEN(VLOOKUP($B186,CPI!$H:$X,COLUMN()-1,FALSE ))=0,"", VLOOKUP($B186,CPI!$H:$X,COLUMN()-1,FALSE ))</f>
        <v>106.535921872016</v>
      </c>
      <c r="K186" s="3">
        <f>IF(LEN(VLOOKUP($B186,CPI!$H:$X,COLUMN()-1,FALSE ))=0,"", VLOOKUP($B186,CPI!$H:$X,COLUMN()-1,FALSE ))</f>
        <v>100.692153252943</v>
      </c>
      <c r="L186" s="3">
        <f>IF(LEN(VLOOKUP($B186,CPI!$H:$X,COLUMN()-1,FALSE ))=0,"", VLOOKUP($B186,CPI!$H:$X,COLUMN()-1,FALSE ))</f>
        <v>104.68304184018599</v>
      </c>
      <c r="M186" s="3">
        <f>IF(LEN(VLOOKUP($B186,CPI!$H:$X,COLUMN()-1,FALSE ))=0,"", VLOOKUP($B186,CPI!$H:$X,COLUMN()-1,FALSE ))</f>
        <v>107.388306954893</v>
      </c>
      <c r="N186" s="3">
        <f>IF(LEN(VLOOKUP($B186,CPI!$H:$X,COLUMN()-1,FALSE ))=0,"", VLOOKUP($B186,CPI!$H:$X,COLUMN()-1,FALSE ))</f>
        <v>108.662266471595</v>
      </c>
      <c r="O186" s="3">
        <f>IF(LEN(VLOOKUP($B186,CPI!$H:$X,COLUMN()-1,FALSE ))=0,"", VLOOKUP($B186,CPI!$H:$X,COLUMN()-1,FALSE ))</f>
        <v>106.71605603472599</v>
      </c>
      <c r="P186" s="3">
        <f>IF(LEN(VLOOKUP($B186,CPI!$H:$X,COLUMN()-1,FALSE ))=0,"", VLOOKUP($B186,CPI!$H:$X,COLUMN()-1,FALSE ))</f>
        <v>106.12698381136801</v>
      </c>
      <c r="Q186" s="3">
        <f>IF(LEN(VLOOKUP($B186,CPI!$H:$X,COLUMN()-1,FALSE ))=0,"", VLOOKUP($B186,CPI!$H:$X,COLUMN()-1,FALSE ))</f>
        <v>103.259480042446</v>
      </c>
      <c r="R186" s="3">
        <f>IF(LEN(VLOOKUP($B186,CPI!$H:$X,COLUMN()-1,FALSE ))=0,"", VLOOKUP($B186,CPI!$H:$X,COLUMN()-1,FALSE ))</f>
        <v>111.721157676845</v>
      </c>
      <c r="S186" s="6">
        <f t="shared" si="4"/>
        <v>2014</v>
      </c>
      <c r="T186">
        <f t="shared" si="5"/>
        <v>12</v>
      </c>
    </row>
    <row r="187" spans="2:20" x14ac:dyDescent="0.25">
      <c r="B187" s="5">
        <v>42035</v>
      </c>
      <c r="C187" s="3">
        <f>IF(LEN(VLOOKUP($B187,CPI!$H:$X,COLUMN()-1,FALSE ))=0,"", VLOOKUP($B187,CPI!$H:$X,COLUMN()-1,FALSE ))</f>
        <v>109.890995079042</v>
      </c>
      <c r="D187" s="3">
        <f>IF(LEN(VLOOKUP($B187,CPI!$H:$X,COLUMN()-1,FALSE ))=0,"", VLOOKUP($B187,CPI!$H:$X,COLUMN()-1,FALSE ))</f>
        <v>107.65678229481</v>
      </c>
      <c r="E187" s="3">
        <f>IF(LEN(VLOOKUP($B187,CPI!$H:$X,COLUMN()-1,FALSE ))=0,"", VLOOKUP($B187,CPI!$H:$X,COLUMN()-1,FALSE ))</f>
        <v>106.57318737591901</v>
      </c>
      <c r="F187" s="3">
        <f>IF(LEN(VLOOKUP($B187,CPI!$H:$X,COLUMN()-1,FALSE ))=0,"", VLOOKUP($B187,CPI!$H:$X,COLUMN()-1,FALSE ))</f>
        <v>106.589751807968</v>
      </c>
      <c r="G187" s="3">
        <f>IF(LEN(VLOOKUP($B187,CPI!$H:$X,COLUMN()-1,FALSE ))=0,"", VLOOKUP($B187,CPI!$H:$X,COLUMN()-1,FALSE ))</f>
        <v>97.89</v>
      </c>
      <c r="H187" s="3">
        <f>IF(LEN(VLOOKUP($B187,CPI!$H:$X,COLUMN()-1,FALSE ))=0,"", VLOOKUP($B187,CPI!$H:$X,COLUMN()-1,FALSE ))</f>
        <v>108.794219195012</v>
      </c>
      <c r="I187" s="3">
        <f>IF(LEN(VLOOKUP($B187,CPI!$H:$X,COLUMN()-1,FALSE ))=0,"", VLOOKUP($B187,CPI!$H:$X,COLUMN()-1,FALSE ))</f>
        <v>105.014385893905</v>
      </c>
      <c r="J187" s="3">
        <f>IF(LEN(VLOOKUP($B187,CPI!$H:$X,COLUMN()-1,FALSE ))=0,"", VLOOKUP($B187,CPI!$H:$X,COLUMN()-1,FALSE ))</f>
        <v>106.26942161127199</v>
      </c>
      <c r="K187" s="3">
        <f>IF(LEN(VLOOKUP($B187,CPI!$H:$X,COLUMN()-1,FALSE ))=0,"", VLOOKUP($B187,CPI!$H:$X,COLUMN()-1,FALSE ))</f>
        <v>100.58049207451501</v>
      </c>
      <c r="L187" s="3">
        <f>IF(LEN(VLOOKUP($B187,CPI!$H:$X,COLUMN()-1,FALSE ))=0,"", VLOOKUP($B187,CPI!$H:$X,COLUMN()-1,FALSE ))</f>
        <v>104.505214776968</v>
      </c>
      <c r="M187" s="3">
        <f>IF(LEN(VLOOKUP($B187,CPI!$H:$X,COLUMN()-1,FALSE ))=0,"", VLOOKUP($B187,CPI!$H:$X,COLUMN()-1,FALSE ))</f>
        <v>106.977024553455</v>
      </c>
      <c r="N187" s="3">
        <f>IF(LEN(VLOOKUP($B187,CPI!$H:$X,COLUMN()-1,FALSE ))=0,"", VLOOKUP($B187,CPI!$H:$X,COLUMN()-1,FALSE ))</f>
        <v>108.33049493772199</v>
      </c>
      <c r="O187" s="3">
        <f>IF(LEN(VLOOKUP($B187,CPI!$H:$X,COLUMN()-1,FALSE ))=0,"", VLOOKUP($B187,CPI!$H:$X,COLUMN()-1,FALSE ))</f>
        <v>106.41373374032599</v>
      </c>
      <c r="P187" s="3">
        <f>IF(LEN(VLOOKUP($B187,CPI!$H:$X,COLUMN()-1,FALSE ))=0,"", VLOOKUP($B187,CPI!$H:$X,COLUMN()-1,FALSE ))</f>
        <v>105.877153511815</v>
      </c>
      <c r="Q187" s="3">
        <f>IF(LEN(VLOOKUP($B187,CPI!$H:$X,COLUMN()-1,FALSE ))=0,"", VLOOKUP($B187,CPI!$H:$X,COLUMN()-1,FALSE ))</f>
        <v>103.057556142189</v>
      </c>
      <c r="R187" s="3">
        <f>IF(LEN(VLOOKUP($B187,CPI!$H:$X,COLUMN()-1,FALSE ))=0,"", VLOOKUP($B187,CPI!$H:$X,COLUMN()-1,FALSE ))</f>
        <v>111.626040054938</v>
      </c>
      <c r="S187" s="6">
        <f t="shared" si="4"/>
        <v>2015</v>
      </c>
      <c r="T187">
        <f t="shared" si="5"/>
        <v>1</v>
      </c>
    </row>
    <row r="188" spans="2:20" x14ac:dyDescent="0.25">
      <c r="B188" s="5">
        <v>42063</v>
      </c>
      <c r="C188" s="3">
        <f>IF(LEN(VLOOKUP($B188,CPI!$H:$X,COLUMN()-1,FALSE ))=0,"", VLOOKUP($B188,CPI!$H:$X,COLUMN()-1,FALSE ))</f>
        <v>109.972217145275</v>
      </c>
      <c r="D188" s="3">
        <f>IF(LEN(VLOOKUP($B188,CPI!$H:$X,COLUMN()-1,FALSE ))=0,"", VLOOKUP($B188,CPI!$H:$X,COLUMN()-1,FALSE ))</f>
        <v>107.927057080488</v>
      </c>
      <c r="E188" s="3">
        <f>IF(LEN(VLOOKUP($B188,CPI!$H:$X,COLUMN()-1,FALSE ))=0,"", VLOOKUP($B188,CPI!$H:$X,COLUMN()-1,FALSE ))</f>
        <v>106.808398727061</v>
      </c>
      <c r="F188" s="3">
        <f>IF(LEN(VLOOKUP($B188,CPI!$H:$X,COLUMN()-1,FALSE ))=0,"", VLOOKUP($B188,CPI!$H:$X,COLUMN()-1,FALSE ))</f>
        <v>106.93680388684</v>
      </c>
      <c r="G188" s="3">
        <f>IF(LEN(VLOOKUP($B188,CPI!$H:$X,COLUMN()-1,FALSE ))=0,"", VLOOKUP($B188,CPI!$H:$X,COLUMN()-1,FALSE ))</f>
        <v>98.85</v>
      </c>
      <c r="H188" s="3">
        <f>IF(LEN(VLOOKUP($B188,CPI!$H:$X,COLUMN()-1,FALSE ))=0,"", VLOOKUP($B188,CPI!$H:$X,COLUMN()-1,FALSE ))</f>
        <v>108.747785656723</v>
      </c>
      <c r="I188" s="3">
        <f>IF(LEN(VLOOKUP($B188,CPI!$H:$X,COLUMN()-1,FALSE ))=0,"", VLOOKUP($B188,CPI!$H:$X,COLUMN()-1,FALSE ))</f>
        <v>105.40504870087</v>
      </c>
      <c r="J188" s="3">
        <f>IF(LEN(VLOOKUP($B188,CPI!$H:$X,COLUMN()-1,FALSE ))=0,"", VLOOKUP($B188,CPI!$H:$X,COLUMN()-1,FALSE ))</f>
        <v>106.63824461339399</v>
      </c>
      <c r="K188" s="3">
        <f>IF(LEN(VLOOKUP($B188,CPI!$H:$X,COLUMN()-1,FALSE ))=0,"", VLOOKUP($B188,CPI!$H:$X,COLUMN()-1,FALSE ))</f>
        <v>100.752401325457</v>
      </c>
      <c r="L188" s="3">
        <f>IF(LEN(VLOOKUP($B188,CPI!$H:$X,COLUMN()-1,FALSE ))=0,"", VLOOKUP($B188,CPI!$H:$X,COLUMN()-1,FALSE ))</f>
        <v>104.545353988564</v>
      </c>
      <c r="M188" s="3">
        <f>IF(LEN(VLOOKUP($B188,CPI!$H:$X,COLUMN()-1,FALSE ))=0,"", VLOOKUP($B188,CPI!$H:$X,COLUMN()-1,FALSE ))</f>
        <v>107.344909241626</v>
      </c>
      <c r="N188" s="3">
        <f>IF(LEN(VLOOKUP($B188,CPI!$H:$X,COLUMN()-1,FALSE ))=0,"", VLOOKUP($B188,CPI!$H:$X,COLUMN()-1,FALSE ))</f>
        <v>108.36389675316001</v>
      </c>
      <c r="O188" s="3">
        <f>IF(LEN(VLOOKUP($B188,CPI!$H:$X,COLUMN()-1,FALSE ))=0,"", VLOOKUP($B188,CPI!$H:$X,COLUMN()-1,FALSE ))</f>
        <v>106.61518956305</v>
      </c>
      <c r="P188" s="3">
        <f>IF(LEN(VLOOKUP($B188,CPI!$H:$X,COLUMN()-1,FALSE ))=0,"", VLOOKUP($B188,CPI!$H:$X,COLUMN()-1,FALSE ))</f>
        <v>106.214724266464</v>
      </c>
      <c r="Q188" s="3">
        <f>IF(LEN(VLOOKUP($B188,CPI!$H:$X,COLUMN()-1,FALSE ))=0,"", VLOOKUP($B188,CPI!$H:$X,COLUMN()-1,FALSE ))</f>
        <v>103.299684219599</v>
      </c>
      <c r="R188" s="3">
        <f>IF(LEN(VLOOKUP($B188,CPI!$H:$X,COLUMN()-1,FALSE ))=0,"", VLOOKUP($B188,CPI!$H:$X,COLUMN()-1,FALSE ))</f>
        <v>111.518146037164</v>
      </c>
      <c r="S188" s="6">
        <f t="shared" si="4"/>
        <v>2015</v>
      </c>
      <c r="T188">
        <f t="shared" si="5"/>
        <v>2</v>
      </c>
    </row>
    <row r="189" spans="2:20" x14ac:dyDescent="0.25">
      <c r="B189" s="5">
        <v>42094</v>
      </c>
      <c r="C189" s="3">
        <f>IF(LEN(VLOOKUP($B189,CPI!$H:$X,COLUMN()-1,FALSE ))=0,"", VLOOKUP($B189,CPI!$H:$X,COLUMN()-1,FALSE ))</f>
        <v>110.477820599328</v>
      </c>
      <c r="D189" s="3">
        <f>IF(LEN(VLOOKUP($B189,CPI!$H:$X,COLUMN()-1,FALSE ))=0,"", VLOOKUP($B189,CPI!$H:$X,COLUMN()-1,FALSE ))</f>
        <v>107.79880930074</v>
      </c>
      <c r="E189" s="3">
        <f>IF(LEN(VLOOKUP($B189,CPI!$H:$X,COLUMN()-1,FALSE ))=0,"", VLOOKUP($B189,CPI!$H:$X,COLUMN()-1,FALSE ))</f>
        <v>107.077919988273</v>
      </c>
      <c r="F189" s="3">
        <f>IF(LEN(VLOOKUP($B189,CPI!$H:$X,COLUMN()-1,FALSE ))=0,"", VLOOKUP($B189,CPI!$H:$X,COLUMN()-1,FALSE ))</f>
        <v>107.074772816859</v>
      </c>
      <c r="G189" s="3">
        <f>IF(LEN(VLOOKUP($B189,CPI!$H:$X,COLUMN()-1,FALSE ))=0,"", VLOOKUP($B189,CPI!$H:$X,COLUMN()-1,FALSE ))</f>
        <v>100.12</v>
      </c>
      <c r="H189" s="3">
        <f>IF(LEN(VLOOKUP($B189,CPI!$H:$X,COLUMN()-1,FALSE ))=0,"", VLOOKUP($B189,CPI!$H:$X,COLUMN()-1,FALSE ))</f>
        <v>108.874338756185</v>
      </c>
      <c r="I189" s="3">
        <f>IF(LEN(VLOOKUP($B189,CPI!$H:$X,COLUMN()-1,FALSE ))=0,"", VLOOKUP($B189,CPI!$H:$X,COLUMN()-1,FALSE ))</f>
        <v>105.54230860602</v>
      </c>
      <c r="J189" s="3">
        <f>IF(LEN(VLOOKUP($B189,CPI!$H:$X,COLUMN()-1,FALSE ))=0,"", VLOOKUP($B189,CPI!$H:$X,COLUMN()-1,FALSE ))</f>
        <v>106.76123063492</v>
      </c>
      <c r="K189" s="3">
        <f>IF(LEN(VLOOKUP($B189,CPI!$H:$X,COLUMN()-1,FALSE ))=0,"", VLOOKUP($B189,CPI!$H:$X,COLUMN()-1,FALSE ))</f>
        <v>100.975383017724</v>
      </c>
      <c r="L189" s="3">
        <f>IF(LEN(VLOOKUP($B189,CPI!$H:$X,COLUMN()-1,FALSE ))=0,"", VLOOKUP($B189,CPI!$H:$X,COLUMN()-1,FALSE ))</f>
        <v>104.620903670426</v>
      </c>
      <c r="M189" s="3">
        <f>IF(LEN(VLOOKUP($B189,CPI!$H:$X,COLUMN()-1,FALSE ))=0,"", VLOOKUP($B189,CPI!$H:$X,COLUMN()-1,FALSE ))</f>
        <v>107.363532591588</v>
      </c>
      <c r="N189" s="3">
        <f>IF(LEN(VLOOKUP($B189,CPI!$H:$X,COLUMN()-1,FALSE ))=0,"", VLOOKUP($B189,CPI!$H:$X,COLUMN()-1,FALSE ))</f>
        <v>108.689912998561</v>
      </c>
      <c r="O189" s="3">
        <f>IF(LEN(VLOOKUP($B189,CPI!$H:$X,COLUMN()-1,FALSE ))=0,"", VLOOKUP($B189,CPI!$H:$X,COLUMN()-1,FALSE ))</f>
        <v>106.838650702839</v>
      </c>
      <c r="P189" s="3">
        <f>IF(LEN(VLOOKUP($B189,CPI!$H:$X,COLUMN()-1,FALSE ))=0,"", VLOOKUP($B189,CPI!$H:$X,COLUMN()-1,FALSE ))</f>
        <v>106.53325043231899</v>
      </c>
      <c r="Q189" s="3">
        <f>IF(LEN(VLOOKUP($B189,CPI!$H:$X,COLUMN()-1,FALSE ))=0,"", VLOOKUP($B189,CPI!$H:$X,COLUMN()-1,FALSE ))</f>
        <v>103.237253014695</v>
      </c>
      <c r="R189" s="3">
        <f>IF(LEN(VLOOKUP($B189,CPI!$H:$X,COLUMN()-1,FALSE ))=0,"", VLOOKUP($B189,CPI!$H:$X,COLUMN()-1,FALSE ))</f>
        <v>111.532816837816</v>
      </c>
      <c r="S189" s="6">
        <f t="shared" si="4"/>
        <v>2015</v>
      </c>
      <c r="T189">
        <f t="shared" si="5"/>
        <v>3</v>
      </c>
    </row>
    <row r="190" spans="2:20" x14ac:dyDescent="0.25">
      <c r="B190" s="5">
        <v>42124</v>
      </c>
      <c r="C190" s="3">
        <f>IF(LEN(VLOOKUP($B190,CPI!$H:$X,COLUMN()-1,FALSE ))=0,"", VLOOKUP($B190,CPI!$H:$X,COLUMN()-1,FALSE ))</f>
        <v>110.59150097486101</v>
      </c>
      <c r="D190" s="3">
        <f>IF(LEN(VLOOKUP($B190,CPI!$H:$X,COLUMN()-1,FALSE ))=0,"", VLOOKUP($B190,CPI!$H:$X,COLUMN()-1,FALSE ))</f>
        <v>108.224179280031</v>
      </c>
      <c r="E190" s="3">
        <f>IF(LEN(VLOOKUP($B190,CPI!$H:$X,COLUMN()-1,FALSE ))=0,"", VLOOKUP($B190,CPI!$H:$X,COLUMN()-1,FALSE ))</f>
        <v>107.156139210058</v>
      </c>
      <c r="F190" s="3">
        <f>IF(LEN(VLOOKUP($B190,CPI!$H:$X,COLUMN()-1,FALSE ))=0,"", VLOOKUP($B190,CPI!$H:$X,COLUMN()-1,FALSE ))</f>
        <v>107.233380330217</v>
      </c>
      <c r="G190" s="3">
        <f>IF(LEN(VLOOKUP($B190,CPI!$H:$X,COLUMN()-1,FALSE ))=0,"", VLOOKUP($B190,CPI!$H:$X,COLUMN()-1,FALSE ))</f>
        <v>100.79</v>
      </c>
      <c r="H190" s="3">
        <f>IF(LEN(VLOOKUP($B190,CPI!$H:$X,COLUMN()-1,FALSE ))=0,"", VLOOKUP($B190,CPI!$H:$X,COLUMN()-1,FALSE ))</f>
        <v>108.721883737532</v>
      </c>
      <c r="I190" s="3">
        <f>IF(LEN(VLOOKUP($B190,CPI!$H:$X,COLUMN()-1,FALSE ))=0,"", VLOOKUP($B190,CPI!$H:$X,COLUMN()-1,FALSE ))</f>
        <v>105.647893148443</v>
      </c>
      <c r="J190" s="3">
        <f>IF(LEN(VLOOKUP($B190,CPI!$H:$X,COLUMN()-1,FALSE ))=0,"", VLOOKUP($B190,CPI!$H:$X,COLUMN()-1,FALSE ))</f>
        <v>107.06573314163199</v>
      </c>
      <c r="K190" s="3">
        <f>IF(LEN(VLOOKUP($B190,CPI!$H:$X,COLUMN()-1,FALSE ))=0,"", VLOOKUP($B190,CPI!$H:$X,COLUMN()-1,FALSE ))</f>
        <v>100.84303853796401</v>
      </c>
      <c r="L190" s="3">
        <f>IF(LEN(VLOOKUP($B190,CPI!$H:$X,COLUMN()-1,FALSE ))=0,"", VLOOKUP($B190,CPI!$H:$X,COLUMN()-1,FALSE ))</f>
        <v>104.482435640963</v>
      </c>
      <c r="M190" s="3">
        <f>IF(LEN(VLOOKUP($B190,CPI!$H:$X,COLUMN()-1,FALSE ))=0,"", VLOOKUP($B190,CPI!$H:$X,COLUMN()-1,FALSE ))</f>
        <v>107.46469478392299</v>
      </c>
      <c r="N190" s="3">
        <f>IF(LEN(VLOOKUP($B190,CPI!$H:$X,COLUMN()-1,FALSE ))=0,"", VLOOKUP($B190,CPI!$H:$X,COLUMN()-1,FALSE ))</f>
        <v>109.08460051661901</v>
      </c>
      <c r="O190" s="3">
        <f>IF(LEN(VLOOKUP($B190,CPI!$H:$X,COLUMN()-1,FALSE ))=0,"", VLOOKUP($B190,CPI!$H:$X,COLUMN()-1,FALSE ))</f>
        <v>106.831721525326</v>
      </c>
      <c r="P190" s="3">
        <f>IF(LEN(VLOOKUP($B190,CPI!$H:$X,COLUMN()-1,FALSE ))=0,"", VLOOKUP($B190,CPI!$H:$X,COLUMN()-1,FALSE ))</f>
        <v>106.71475765925901</v>
      </c>
      <c r="Q190" s="3">
        <f>IF(LEN(VLOOKUP($B190,CPI!$H:$X,COLUMN()-1,FALSE ))=0,"", VLOOKUP($B190,CPI!$H:$X,COLUMN()-1,FALSE ))</f>
        <v>103.122176414997</v>
      </c>
      <c r="R190" s="3">
        <f>IF(LEN(VLOOKUP($B190,CPI!$H:$X,COLUMN()-1,FALSE ))=0,"", VLOOKUP($B190,CPI!$H:$X,COLUMN()-1,FALSE ))</f>
        <v>111.64978957916399</v>
      </c>
      <c r="S190" s="6">
        <f t="shared" si="4"/>
        <v>2015</v>
      </c>
      <c r="T190">
        <f t="shared" si="5"/>
        <v>4</v>
      </c>
    </row>
    <row r="191" spans="2:20" x14ac:dyDescent="0.25">
      <c r="B191" s="5">
        <v>42155</v>
      </c>
      <c r="C191" s="3">
        <f>IF(LEN(VLOOKUP($B191,CPI!$H:$X,COLUMN()-1,FALSE ))=0,"", VLOOKUP($B191,CPI!$H:$X,COLUMN()-1,FALSE ))</f>
        <v>110.861930480551</v>
      </c>
      <c r="D191" s="3">
        <f>IF(LEN(VLOOKUP($B191,CPI!$H:$X,COLUMN()-1,FALSE ))=0,"", VLOOKUP($B191,CPI!$H:$X,COLUMN()-1,FALSE ))</f>
        <v>108.41224718177899</v>
      </c>
      <c r="E191" s="3">
        <f>IF(LEN(VLOOKUP($B191,CPI!$H:$X,COLUMN()-1,FALSE ))=0,"", VLOOKUP($B191,CPI!$H:$X,COLUMN()-1,FALSE ))</f>
        <v>107.276016226465</v>
      </c>
      <c r="F191" s="3">
        <f>IF(LEN(VLOOKUP($B191,CPI!$H:$X,COLUMN()-1,FALSE ))=0,"", VLOOKUP($B191,CPI!$H:$X,COLUMN()-1,FALSE ))</f>
        <v>107.427583291075</v>
      </c>
      <c r="G191" s="3">
        <f>IF(LEN(VLOOKUP($B191,CPI!$H:$X,COLUMN()-1,FALSE ))=0,"", VLOOKUP($B191,CPI!$H:$X,COLUMN()-1,FALSE ))</f>
        <v>101.57</v>
      </c>
      <c r="H191" s="3">
        <f>IF(LEN(VLOOKUP($B191,CPI!$H:$X,COLUMN()-1,FALSE ))=0,"", VLOOKUP($B191,CPI!$H:$X,COLUMN()-1,FALSE ))</f>
        <v>108.808218003319</v>
      </c>
      <c r="I191" s="3">
        <f>IF(LEN(VLOOKUP($B191,CPI!$H:$X,COLUMN()-1,FALSE ))=0,"", VLOOKUP($B191,CPI!$H:$X,COLUMN()-1,FALSE ))</f>
        <v>105.78515305359301</v>
      </c>
      <c r="J191" s="3">
        <f>IF(LEN(VLOOKUP($B191,CPI!$H:$X,COLUMN()-1,FALSE ))=0,"", VLOOKUP($B191,CPI!$H:$X,COLUMN()-1,FALSE ))</f>
        <v>107.148759042393</v>
      </c>
      <c r="K191" s="3">
        <f>IF(LEN(VLOOKUP($B191,CPI!$H:$X,COLUMN()-1,FALSE ))=0,"", VLOOKUP($B191,CPI!$H:$X,COLUMN()-1,FALSE ))</f>
        <v>100.55460199455</v>
      </c>
      <c r="L191" s="3">
        <f>IF(LEN(VLOOKUP($B191,CPI!$H:$X,COLUMN()-1,FALSE ))=0,"", VLOOKUP($B191,CPI!$H:$X,COLUMN()-1,FALSE ))</f>
        <v>104.80339768755999</v>
      </c>
      <c r="M191" s="3">
        <f>IF(LEN(VLOOKUP($B191,CPI!$H:$X,COLUMN()-1,FALSE ))=0,"", VLOOKUP($B191,CPI!$H:$X,COLUMN()-1,FALSE ))</f>
        <v>107.58414891436099</v>
      </c>
      <c r="N191" s="3">
        <f>IF(LEN(VLOOKUP($B191,CPI!$H:$X,COLUMN()-1,FALSE ))=0,"", VLOOKUP($B191,CPI!$H:$X,COLUMN()-1,FALSE ))</f>
        <v>109.468872683713</v>
      </c>
      <c r="O191" s="3">
        <f>IF(LEN(VLOOKUP($B191,CPI!$H:$X,COLUMN()-1,FALSE ))=0,"", VLOOKUP($B191,CPI!$H:$X,COLUMN()-1,FALSE ))</f>
        <v>107.224008807023</v>
      </c>
      <c r="P191" s="3">
        <f>IF(LEN(VLOOKUP($B191,CPI!$H:$X,COLUMN()-1,FALSE ))=0,"", VLOOKUP($B191,CPI!$H:$X,COLUMN()-1,FALSE ))</f>
        <v>107.004098583971</v>
      </c>
      <c r="Q191" s="3">
        <f>IF(LEN(VLOOKUP($B191,CPI!$H:$X,COLUMN()-1,FALSE ))=0,"", VLOOKUP($B191,CPI!$H:$X,COLUMN()-1,FALSE ))</f>
        <v>103.363698522367</v>
      </c>
      <c r="R191" s="3">
        <f>IF(LEN(VLOOKUP($B191,CPI!$H:$X,COLUMN()-1,FALSE ))=0,"", VLOOKUP($B191,CPI!$H:$X,COLUMN()-1,FALSE ))</f>
        <v>111.783252343032</v>
      </c>
      <c r="S191" s="6">
        <f t="shared" si="4"/>
        <v>2015</v>
      </c>
      <c r="T191">
        <f t="shared" si="5"/>
        <v>5</v>
      </c>
    </row>
    <row r="192" spans="2:20" x14ac:dyDescent="0.25">
      <c r="B192" s="5">
        <v>42185</v>
      </c>
      <c r="C192" s="3">
        <f>IF(LEN(VLOOKUP($B192,CPI!$H:$X,COLUMN()-1,FALSE ))=0,"", VLOOKUP($B192,CPI!$H:$X,COLUMN()-1,FALSE ))</f>
        <v>110.980119282808</v>
      </c>
      <c r="D192" s="3">
        <f>IF(LEN(VLOOKUP($B192,CPI!$H:$X,COLUMN()-1,FALSE ))=0,"", VLOOKUP($B192,CPI!$H:$X,COLUMN()-1,FALSE ))</f>
        <v>108.60842468955499</v>
      </c>
      <c r="E192" s="3">
        <f>IF(LEN(VLOOKUP($B192,CPI!$H:$X,COLUMN()-1,FALSE ))=0,"", VLOOKUP($B192,CPI!$H:$X,COLUMN()-1,FALSE ))</f>
        <v>107.266318401923</v>
      </c>
      <c r="F192" s="3">
        <f>IF(LEN(VLOOKUP($B192,CPI!$H:$X,COLUMN()-1,FALSE ))=0,"", VLOOKUP($B192,CPI!$H:$X,COLUMN()-1,FALSE ))</f>
        <v>107.39192369429</v>
      </c>
      <c r="G192" s="3">
        <f>IF(LEN(VLOOKUP($B192,CPI!$H:$X,COLUMN()-1,FALSE ))=0,"", VLOOKUP($B192,CPI!$H:$X,COLUMN()-1,FALSE ))</f>
        <v>101.79</v>
      </c>
      <c r="H192" s="3">
        <f>IF(LEN(VLOOKUP($B192,CPI!$H:$X,COLUMN()-1,FALSE ))=0,"", VLOOKUP($B192,CPI!$H:$X,COLUMN()-1,FALSE ))</f>
        <v>108.83077171119901</v>
      </c>
      <c r="I192" s="3">
        <f>IF(LEN(VLOOKUP($B192,CPI!$H:$X,COLUMN()-1,FALSE ))=0,"", VLOOKUP($B192,CPI!$H:$X,COLUMN()-1,FALSE ))</f>
        <v>105.73236078238099</v>
      </c>
      <c r="J192" s="3">
        <f>IF(LEN(VLOOKUP($B192,CPI!$H:$X,COLUMN()-1,FALSE ))=0,"", VLOOKUP($B192,CPI!$H:$X,COLUMN()-1,FALSE ))</f>
        <v>107.018702137237</v>
      </c>
      <c r="K192" s="3">
        <f>IF(LEN(VLOOKUP($B192,CPI!$H:$X,COLUMN()-1,FALSE ))=0,"", VLOOKUP($B192,CPI!$H:$X,COLUMN()-1,FALSE ))</f>
        <v>100.629115984831</v>
      </c>
      <c r="L192" s="3">
        <f>IF(LEN(VLOOKUP($B192,CPI!$H:$X,COLUMN()-1,FALSE ))=0,"", VLOOKUP($B192,CPI!$H:$X,COLUMN()-1,FALSE ))</f>
        <v>104.749770782461</v>
      </c>
      <c r="M192" s="3">
        <f>IF(LEN(VLOOKUP($B192,CPI!$H:$X,COLUMN()-1,FALSE ))=0,"", VLOOKUP($B192,CPI!$H:$X,COLUMN()-1,FALSE ))</f>
        <v>107.70520194965</v>
      </c>
      <c r="N192" s="3">
        <f>IF(LEN(VLOOKUP($B192,CPI!$H:$X,COLUMN()-1,FALSE ))=0,"", VLOOKUP($B192,CPI!$H:$X,COLUMN()-1,FALSE ))</f>
        <v>109.503704328054</v>
      </c>
      <c r="O192" s="3">
        <f>IF(LEN(VLOOKUP($B192,CPI!$H:$X,COLUMN()-1,FALSE ))=0,"", VLOOKUP($B192,CPI!$H:$X,COLUMN()-1,FALSE ))</f>
        <v>107.233503429755</v>
      </c>
      <c r="P192" s="3">
        <f>IF(LEN(VLOOKUP($B192,CPI!$H:$X,COLUMN()-1,FALSE ))=0,"", VLOOKUP($B192,CPI!$H:$X,COLUMN()-1,FALSE ))</f>
        <v>107.121019400409</v>
      </c>
      <c r="Q192" s="3">
        <f>IF(LEN(VLOOKUP($B192,CPI!$H:$X,COLUMN()-1,FALSE ))=0,"", VLOOKUP($B192,CPI!$H:$X,COLUMN()-1,FALSE ))</f>
        <v>103.137398247372</v>
      </c>
      <c r="R192" s="3">
        <f>IF(LEN(VLOOKUP($B192,CPI!$H:$X,COLUMN()-1,FALSE ))=0,"", VLOOKUP($B192,CPI!$H:$X,COLUMN()-1,FALSE ))</f>
        <v>111.922055666548</v>
      </c>
      <c r="S192" s="6">
        <f t="shared" si="4"/>
        <v>2015</v>
      </c>
      <c r="T192">
        <f t="shared" si="5"/>
        <v>6</v>
      </c>
    </row>
    <row r="193" spans="2:20" x14ac:dyDescent="0.25">
      <c r="B193" s="5">
        <v>42216</v>
      </c>
      <c r="C193" s="3">
        <f>IF(LEN(VLOOKUP($B193,CPI!$H:$X,COLUMN()-1,FALSE ))=0,"", VLOOKUP($B193,CPI!$H:$X,COLUMN()-1,FALSE ))</f>
        <v>111.099966844536</v>
      </c>
      <c r="D193" s="3">
        <f>IF(LEN(VLOOKUP($B193,CPI!$H:$X,COLUMN()-1,FALSE ))=0,"", VLOOKUP($B193,CPI!$H:$X,COLUMN()-1,FALSE ))</f>
        <v>108.57512699971799</v>
      </c>
      <c r="E193" s="3">
        <f>IF(LEN(VLOOKUP($B193,CPI!$H:$X,COLUMN()-1,FALSE ))=0,"", VLOOKUP($B193,CPI!$H:$X,COLUMN()-1,FALSE ))</f>
        <v>107.195522889594</v>
      </c>
      <c r="F193" s="3">
        <f>IF(LEN(VLOOKUP($B193,CPI!$H:$X,COLUMN()-1,FALSE ))=0,"", VLOOKUP($B193,CPI!$H:$X,COLUMN()-1,FALSE ))</f>
        <v>107.386735980217</v>
      </c>
      <c r="G193" s="3">
        <f>IF(LEN(VLOOKUP($B193,CPI!$H:$X,COLUMN()-1,FALSE ))=0,"", VLOOKUP($B193,CPI!$H:$X,COLUMN()-1,FALSE ))</f>
        <v>102.47</v>
      </c>
      <c r="H193" s="3">
        <f>IF(LEN(VLOOKUP($B193,CPI!$H:$X,COLUMN()-1,FALSE ))=0,"", VLOOKUP($B193,CPI!$H:$X,COLUMN()-1,FALSE ))</f>
        <v>108.79782027153701</v>
      </c>
      <c r="I193" s="3">
        <f>IF(LEN(VLOOKUP($B193,CPI!$H:$X,COLUMN()-1,FALSE ))=0,"", VLOOKUP($B193,CPI!$H:$X,COLUMN()-1,FALSE ))</f>
        <v>105.72180232813901</v>
      </c>
      <c r="J193" s="3">
        <f>IF(LEN(VLOOKUP($B193,CPI!$H:$X,COLUMN()-1,FALSE ))=0,"", VLOOKUP($B193,CPI!$H:$X,COLUMN()-1,FALSE ))</f>
        <v>106.96963107604699</v>
      </c>
      <c r="K193" s="3">
        <f>IF(LEN(VLOOKUP($B193,CPI!$H:$X,COLUMN()-1,FALSE ))=0,"", VLOOKUP($B193,CPI!$H:$X,COLUMN()-1,FALSE ))</f>
        <v>100.753675487295</v>
      </c>
      <c r="L193" s="3">
        <f>IF(LEN(VLOOKUP($B193,CPI!$H:$X,COLUMN()-1,FALSE ))=0,"", VLOOKUP($B193,CPI!$H:$X,COLUMN()-1,FALSE ))</f>
        <v>104.692514418022</v>
      </c>
      <c r="M193" s="3">
        <f>IF(LEN(VLOOKUP($B193,CPI!$H:$X,COLUMN()-1,FALSE ))=0,"", VLOOKUP($B193,CPI!$H:$X,COLUMN()-1,FALSE ))</f>
        <v>107.593398300486</v>
      </c>
      <c r="N193" s="3">
        <f>IF(LEN(VLOOKUP($B193,CPI!$H:$X,COLUMN()-1,FALSE ))=0,"", VLOOKUP($B193,CPI!$H:$X,COLUMN()-1,FALSE ))</f>
        <v>109.63721819349701</v>
      </c>
      <c r="O193" s="3">
        <f>IF(LEN(VLOOKUP($B193,CPI!$H:$X,COLUMN()-1,FALSE ))=0,"", VLOOKUP($B193,CPI!$H:$X,COLUMN()-1,FALSE ))</f>
        <v>107.141791731534</v>
      </c>
      <c r="P193" s="3">
        <f>IF(LEN(VLOOKUP($B193,CPI!$H:$X,COLUMN()-1,FALSE ))=0,"", VLOOKUP($B193,CPI!$H:$X,COLUMN()-1,FALSE ))</f>
        <v>106.97547715482099</v>
      </c>
      <c r="Q193" s="3">
        <f>IF(LEN(VLOOKUP($B193,CPI!$H:$X,COLUMN()-1,FALSE ))=0,"", VLOOKUP($B193,CPI!$H:$X,COLUMN()-1,FALSE ))</f>
        <v>103.194843327591</v>
      </c>
      <c r="R193" s="3">
        <f>IF(LEN(VLOOKUP($B193,CPI!$H:$X,COLUMN()-1,FALSE ))=0,"", VLOOKUP($B193,CPI!$H:$X,COLUMN()-1,FALSE ))</f>
        <v>112.030901416947</v>
      </c>
      <c r="S193" s="6">
        <f t="shared" si="4"/>
        <v>2015</v>
      </c>
      <c r="T193">
        <f t="shared" si="5"/>
        <v>7</v>
      </c>
    </row>
    <row r="194" spans="2:20" x14ac:dyDescent="0.25">
      <c r="B194" s="5">
        <v>42247</v>
      </c>
      <c r="C194" s="3">
        <f>IF(LEN(VLOOKUP($B194,CPI!$H:$X,COLUMN()-1,FALSE ))=0,"", VLOOKUP($B194,CPI!$H:$X,COLUMN()-1,FALSE ))</f>
        <v>111.015708601173</v>
      </c>
      <c r="D194" s="3">
        <f>IF(LEN(VLOOKUP($B194,CPI!$H:$X,COLUMN()-1,FALSE ))=0,"", VLOOKUP($B194,CPI!$H:$X,COLUMN()-1,FALSE ))</f>
        <v>108.844305276283</v>
      </c>
      <c r="E194" s="3">
        <f>IF(LEN(VLOOKUP($B194,CPI!$H:$X,COLUMN()-1,FALSE ))=0,"", VLOOKUP($B194,CPI!$H:$X,COLUMN()-1,FALSE ))</f>
        <v>107.28030724405799</v>
      </c>
      <c r="F194" s="3">
        <f>IF(LEN(VLOOKUP($B194,CPI!$H:$X,COLUMN()-1,FALSE ))=0,"", VLOOKUP($B194,CPI!$H:$X,COLUMN()-1,FALSE ))</f>
        <v>107.328923189151</v>
      </c>
      <c r="G194" s="3">
        <f>IF(LEN(VLOOKUP($B194,CPI!$H:$X,COLUMN()-1,FALSE ))=0,"", VLOOKUP($B194,CPI!$H:$X,COLUMN()-1,FALSE ))</f>
        <v>101.52</v>
      </c>
      <c r="H194" s="3">
        <f>IF(LEN(VLOOKUP($B194,CPI!$H:$X,COLUMN()-1,FALSE ))=0,"", VLOOKUP($B194,CPI!$H:$X,COLUMN()-1,FALSE ))</f>
        <v>108.95638282607101</v>
      </c>
      <c r="I194" s="3">
        <f>IF(LEN(VLOOKUP($B194,CPI!$H:$X,COLUMN()-1,FALSE ))=0,"", VLOOKUP($B194,CPI!$H:$X,COLUMN()-1,FALSE ))</f>
        <v>105.69012696541201</v>
      </c>
      <c r="J194" s="3">
        <f>IF(LEN(VLOOKUP($B194,CPI!$H:$X,COLUMN()-1,FALSE ))=0,"", VLOOKUP($B194,CPI!$H:$X,COLUMN()-1,FALSE ))</f>
        <v>107.037002675512</v>
      </c>
      <c r="K194" s="3">
        <f>IF(LEN(VLOOKUP($B194,CPI!$H:$X,COLUMN()-1,FALSE ))=0,"", VLOOKUP($B194,CPI!$H:$X,COLUMN()-1,FALSE ))</f>
        <v>101.07209582319</v>
      </c>
      <c r="L194" s="3">
        <f>IF(LEN(VLOOKUP($B194,CPI!$H:$X,COLUMN()-1,FALSE ))=0,"", VLOOKUP($B194,CPI!$H:$X,COLUMN()-1,FALSE ))</f>
        <v>104.953822986962</v>
      </c>
      <c r="M194" s="3">
        <f>IF(LEN(VLOOKUP($B194,CPI!$H:$X,COLUMN()-1,FALSE ))=0,"", VLOOKUP($B194,CPI!$H:$X,COLUMN()-1,FALSE ))</f>
        <v>107.569587573249</v>
      </c>
      <c r="N194" s="3">
        <f>IF(LEN(VLOOKUP($B194,CPI!$H:$X,COLUMN()-1,FALSE ))=0,"", VLOOKUP($B194,CPI!$H:$X,COLUMN()-1,FALSE ))</f>
        <v>109.415341606967</v>
      </c>
      <c r="O194" s="3">
        <f>IF(LEN(VLOOKUP($B194,CPI!$H:$X,COLUMN()-1,FALSE ))=0,"", VLOOKUP($B194,CPI!$H:$X,COLUMN()-1,FALSE ))</f>
        <v>107.124369999884</v>
      </c>
      <c r="P194" s="3">
        <f>IF(LEN(VLOOKUP($B194,CPI!$H:$X,COLUMN()-1,FALSE ))=0,"", VLOOKUP($B194,CPI!$H:$X,COLUMN()-1,FALSE ))</f>
        <v>106.558287356599</v>
      </c>
      <c r="Q194" s="3">
        <f>IF(LEN(VLOOKUP($B194,CPI!$H:$X,COLUMN()-1,FALSE ))=0,"", VLOOKUP($B194,CPI!$H:$X,COLUMN()-1,FALSE ))</f>
        <v>103.20359237458401</v>
      </c>
      <c r="R194" s="3">
        <f>IF(LEN(VLOOKUP($B194,CPI!$H:$X,COLUMN()-1,FALSE ))=0,"", VLOOKUP($B194,CPI!$H:$X,COLUMN()-1,FALSE ))</f>
        <v>111.992915543861</v>
      </c>
      <c r="S194" s="6">
        <f t="shared" si="4"/>
        <v>2015</v>
      </c>
      <c r="T194">
        <f t="shared" si="5"/>
        <v>8</v>
      </c>
    </row>
    <row r="195" spans="2:20" x14ac:dyDescent="0.25">
      <c r="B195" s="5">
        <v>42277</v>
      </c>
      <c r="C195" s="3">
        <f>IF(LEN(VLOOKUP($B195,CPI!$H:$X,COLUMN()-1,FALSE ))=0,"", VLOOKUP($B195,CPI!$H:$X,COLUMN()-1,FALSE ))</f>
        <v>110.896733551588</v>
      </c>
      <c r="D195" s="3">
        <f>IF(LEN(VLOOKUP($B195,CPI!$H:$X,COLUMN()-1,FALSE ))=0,"", VLOOKUP($B195,CPI!$H:$X,COLUMN()-1,FALSE ))</f>
        <v>109.06008105184</v>
      </c>
      <c r="E195" s="3">
        <f>IF(LEN(VLOOKUP($B195,CPI!$H:$X,COLUMN()-1,FALSE ))=0,"", VLOOKUP($B195,CPI!$H:$X,COLUMN()-1,FALSE ))</f>
        <v>107.323637742424</v>
      </c>
      <c r="F195" s="3">
        <f>IF(LEN(VLOOKUP($B195,CPI!$H:$X,COLUMN()-1,FALSE ))=0,"", VLOOKUP($B195,CPI!$H:$X,COLUMN()-1,FALSE ))</f>
        <v>107.18016355363</v>
      </c>
      <c r="G195" s="3">
        <f>IF(LEN(VLOOKUP($B195,CPI!$H:$X,COLUMN()-1,FALSE ))=0,"", VLOOKUP($B195,CPI!$H:$X,COLUMN()-1,FALSE ))</f>
        <v>99.34</v>
      </c>
      <c r="H195" s="3">
        <f>IF(LEN(VLOOKUP($B195,CPI!$H:$X,COLUMN()-1,FALSE ))=0,"", VLOOKUP($B195,CPI!$H:$X,COLUMN()-1,FALSE ))</f>
        <v>108.827043699104</v>
      </c>
      <c r="I195" s="3">
        <f>IF(LEN(VLOOKUP($B195,CPI!$H:$X,COLUMN()-1,FALSE ))=0,"", VLOOKUP($B195,CPI!$H:$X,COLUMN()-1,FALSE ))</f>
        <v>105.62677623995801</v>
      </c>
      <c r="J195" s="3">
        <f>IF(LEN(VLOOKUP($B195,CPI!$H:$X,COLUMN()-1,FALSE ))=0,"", VLOOKUP($B195,CPI!$H:$X,COLUMN()-1,FALSE ))</f>
        <v>106.899121248089</v>
      </c>
      <c r="K195" s="3">
        <f>IF(LEN(VLOOKUP($B195,CPI!$H:$X,COLUMN()-1,FALSE ))=0,"", VLOOKUP($B195,CPI!$H:$X,COLUMN()-1,FALSE ))</f>
        <v>100.74631227082401</v>
      </c>
      <c r="L195" s="3">
        <f>IF(LEN(VLOOKUP($B195,CPI!$H:$X,COLUMN()-1,FALSE ))=0,"", VLOOKUP($B195,CPI!$H:$X,COLUMN()-1,FALSE ))</f>
        <v>104.769879971367</v>
      </c>
      <c r="M195" s="3">
        <f>IF(LEN(VLOOKUP($B195,CPI!$H:$X,COLUMN()-1,FALSE ))=0,"", VLOOKUP($B195,CPI!$H:$X,COLUMN()-1,FALSE ))</f>
        <v>107.504008487427</v>
      </c>
      <c r="N195" s="3">
        <f>IF(LEN(VLOOKUP($B195,CPI!$H:$X,COLUMN()-1,FALSE ))=0,"", VLOOKUP($B195,CPI!$H:$X,COLUMN()-1,FALSE ))</f>
        <v>109.40913761940701</v>
      </c>
      <c r="O195" s="3">
        <f>IF(LEN(VLOOKUP($B195,CPI!$H:$X,COLUMN()-1,FALSE ))=0,"", VLOOKUP($B195,CPI!$H:$X,COLUMN()-1,FALSE ))</f>
        <v>107.29888478797599</v>
      </c>
      <c r="P195" s="3">
        <f>IF(LEN(VLOOKUP($B195,CPI!$H:$X,COLUMN()-1,FALSE ))=0,"", VLOOKUP($B195,CPI!$H:$X,COLUMN()-1,FALSE ))</f>
        <v>106.25856380131999</v>
      </c>
      <c r="Q195" s="3">
        <f>IF(LEN(VLOOKUP($B195,CPI!$H:$X,COLUMN()-1,FALSE ))=0,"", VLOOKUP($B195,CPI!$H:$X,COLUMN()-1,FALSE ))</f>
        <v>103.367273914294</v>
      </c>
      <c r="R195" s="3">
        <f>IF(LEN(VLOOKUP($B195,CPI!$H:$X,COLUMN()-1,FALSE ))=0,"", VLOOKUP($B195,CPI!$H:$X,COLUMN()-1,FALSE ))</f>
        <v>111.836811852265</v>
      </c>
      <c r="S195" s="6">
        <f t="shared" si="4"/>
        <v>2015</v>
      </c>
      <c r="T195">
        <f t="shared" si="5"/>
        <v>9</v>
      </c>
    </row>
    <row r="196" spans="2:20" x14ac:dyDescent="0.25">
      <c r="B196" s="5">
        <v>42308</v>
      </c>
      <c r="C196" s="3">
        <f>IF(LEN(VLOOKUP($B196,CPI!$H:$X,COLUMN()-1,FALSE ))=0,"", VLOOKUP($B196,CPI!$H:$X,COLUMN()-1,FALSE ))</f>
        <v>110.930873077727</v>
      </c>
      <c r="D196" s="3">
        <f>IF(LEN(VLOOKUP($B196,CPI!$H:$X,COLUMN()-1,FALSE ))=0,"", VLOOKUP($B196,CPI!$H:$X,COLUMN()-1,FALSE ))</f>
        <v>109.369492286572</v>
      </c>
      <c r="E196" s="3">
        <f>IF(LEN(VLOOKUP($B196,CPI!$H:$X,COLUMN()-1,FALSE ))=0,"", VLOOKUP($B196,CPI!$H:$X,COLUMN()-1,FALSE ))</f>
        <v>107.182959368743</v>
      </c>
      <c r="F196" s="3">
        <f>IF(LEN(VLOOKUP($B196,CPI!$H:$X,COLUMN()-1,FALSE ))=0,"", VLOOKUP($B196,CPI!$H:$X,COLUMN()-1,FALSE ))</f>
        <v>107.329630149689</v>
      </c>
      <c r="G196" s="3">
        <f>IF(LEN(VLOOKUP($B196,CPI!$H:$X,COLUMN()-1,FALSE ))=0,"", VLOOKUP($B196,CPI!$H:$X,COLUMN()-1,FALSE ))</f>
        <v>98.86</v>
      </c>
      <c r="H196" s="3">
        <f>IF(LEN(VLOOKUP($B196,CPI!$H:$X,COLUMN()-1,FALSE ))=0,"", VLOOKUP($B196,CPI!$H:$X,COLUMN()-1,FALSE ))</f>
        <v>108.956899599876</v>
      </c>
      <c r="I196" s="3">
        <f>IF(LEN(VLOOKUP($B196,CPI!$H:$X,COLUMN()-1,FALSE ))=0,"", VLOOKUP($B196,CPI!$H:$X,COLUMN()-1,FALSE ))</f>
        <v>105.700685419655</v>
      </c>
      <c r="J196" s="3">
        <f>IF(LEN(VLOOKUP($B196,CPI!$H:$X,COLUMN()-1,FALSE ))=0,"", VLOOKUP($B196,CPI!$H:$X,COLUMN()-1,FALSE ))</f>
        <v>107.051128186543</v>
      </c>
      <c r="K196" s="3">
        <f>IF(LEN(VLOOKUP($B196,CPI!$H:$X,COLUMN()-1,FALSE ))=0,"", VLOOKUP($B196,CPI!$H:$X,COLUMN()-1,FALSE ))</f>
        <v>100.75109908596001</v>
      </c>
      <c r="L196" s="3">
        <f>IF(LEN(VLOOKUP($B196,CPI!$H:$X,COLUMN()-1,FALSE ))=0,"", VLOOKUP($B196,CPI!$H:$X,COLUMN()-1,FALSE ))</f>
        <v>104.852312665159</v>
      </c>
      <c r="M196" s="3">
        <f>IF(LEN(VLOOKUP($B196,CPI!$H:$X,COLUMN()-1,FALSE ))=0,"", VLOOKUP($B196,CPI!$H:$X,COLUMN()-1,FALSE ))</f>
        <v>107.757014983647</v>
      </c>
      <c r="N196" s="3">
        <f>IF(LEN(VLOOKUP($B196,CPI!$H:$X,COLUMN()-1,FALSE ))=0,"", VLOOKUP($B196,CPI!$H:$X,COLUMN()-1,FALSE ))</f>
        <v>109.445901725624</v>
      </c>
      <c r="O196" s="3">
        <f>IF(LEN(VLOOKUP($B196,CPI!$H:$X,COLUMN()-1,FALSE ))=0,"", VLOOKUP($B196,CPI!$H:$X,COLUMN()-1,FALSE ))</f>
        <v>107.25361391654</v>
      </c>
      <c r="P196" s="3">
        <f>IF(LEN(VLOOKUP($B196,CPI!$H:$X,COLUMN()-1,FALSE ))=0,"", VLOOKUP($B196,CPI!$H:$X,COLUMN()-1,FALSE ))</f>
        <v>106.25391274221499</v>
      </c>
      <c r="Q196" s="3">
        <f>IF(LEN(VLOOKUP($B196,CPI!$H:$X,COLUMN()-1,FALSE ))=0,"", VLOOKUP($B196,CPI!$H:$X,COLUMN()-1,FALSE ))</f>
        <v>103.41747549150899</v>
      </c>
      <c r="R196" s="3">
        <f>IF(LEN(VLOOKUP($B196,CPI!$H:$X,COLUMN()-1,FALSE ))=0,"", VLOOKUP($B196,CPI!$H:$X,COLUMN()-1,FALSE ))</f>
        <v>111.98483774828</v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25">
      <c r="B197" s="5">
        <v>42338</v>
      </c>
      <c r="C197" s="3">
        <f>IF(LEN(VLOOKUP($B197,CPI!$H:$X,COLUMN()-1,FALSE ))=0,"", VLOOKUP($B197,CPI!$H:$X,COLUMN()-1,FALSE ))</f>
        <v>111.005798005968</v>
      </c>
      <c r="D197" s="3">
        <f>IF(LEN(VLOOKUP($B197,CPI!$H:$X,COLUMN()-1,FALSE ))=0,"", VLOOKUP($B197,CPI!$H:$X,COLUMN()-1,FALSE ))</f>
        <v>109.565548949777</v>
      </c>
      <c r="E197" s="3">
        <f>IF(LEN(VLOOKUP($B197,CPI!$H:$X,COLUMN()-1,FALSE ))=0,"", VLOOKUP($B197,CPI!$H:$X,COLUMN()-1,FALSE ))</f>
        <v>107.205855850275</v>
      </c>
      <c r="F197" s="3">
        <f>IF(LEN(VLOOKUP($B197,CPI!$H:$X,COLUMN()-1,FALSE ))=0,"", VLOOKUP($B197,CPI!$H:$X,COLUMN()-1,FALSE ))</f>
        <v>107.35304440738101</v>
      </c>
      <c r="G197" s="3">
        <f>IF(LEN(VLOOKUP($B197,CPI!$H:$X,COLUMN()-1,FALSE ))=0,"", VLOOKUP($B197,CPI!$H:$X,COLUMN()-1,FALSE ))</f>
        <v>98.43</v>
      </c>
      <c r="H197" s="3">
        <f>IF(LEN(VLOOKUP($B197,CPI!$H:$X,COLUMN()-1,FALSE ))=0,"", VLOOKUP($B197,CPI!$H:$X,COLUMN()-1,FALSE ))</f>
        <v>108.93270186737099</v>
      </c>
      <c r="I197" s="3">
        <f>IF(LEN(VLOOKUP($B197,CPI!$H:$X,COLUMN()-1,FALSE ))=0,"", VLOOKUP($B197,CPI!$H:$X,COLUMN()-1,FALSE ))</f>
        <v>105.62677623995801</v>
      </c>
      <c r="J197" s="3">
        <f>IF(LEN(VLOOKUP($B197,CPI!$H:$X,COLUMN()-1,FALSE ))=0,"", VLOOKUP($B197,CPI!$H:$X,COLUMN()-1,FALSE ))</f>
        <v>107.125739482835</v>
      </c>
      <c r="K197" s="3">
        <f>IF(LEN(VLOOKUP($B197,CPI!$H:$X,COLUMN()-1,FALSE ))=0,"", VLOOKUP($B197,CPI!$H:$X,COLUMN()-1,FALSE ))</f>
        <v>100.980405444564</v>
      </c>
      <c r="L197" s="3">
        <f>IF(LEN(VLOOKUP($B197,CPI!$H:$X,COLUMN()-1,FALSE ))=0,"", VLOOKUP($B197,CPI!$H:$X,COLUMN()-1,FALSE ))</f>
        <v>104.781463650368</v>
      </c>
      <c r="M197" s="3">
        <f>IF(LEN(VLOOKUP($B197,CPI!$H:$X,COLUMN()-1,FALSE ))=0,"", VLOOKUP($B197,CPI!$H:$X,COLUMN()-1,FALSE ))</f>
        <v>107.63619562522901</v>
      </c>
      <c r="N197" s="3">
        <f>IF(LEN(VLOOKUP($B197,CPI!$H:$X,COLUMN()-1,FALSE ))=0,"", VLOOKUP($B197,CPI!$H:$X,COLUMN()-1,FALSE ))</f>
        <v>109.44910822714</v>
      </c>
      <c r="O197" s="3">
        <f>IF(LEN(VLOOKUP($B197,CPI!$H:$X,COLUMN()-1,FALSE ))=0,"", VLOOKUP($B197,CPI!$H:$X,COLUMN()-1,FALSE ))</f>
        <v>107.40152720661401</v>
      </c>
      <c r="P197" s="3">
        <f>IF(LEN(VLOOKUP($B197,CPI!$H:$X,COLUMN()-1,FALSE ))=0,"", VLOOKUP($B197,CPI!$H:$X,COLUMN()-1,FALSE ))</f>
        <v>106.436259854036</v>
      </c>
      <c r="Q197" s="3">
        <f>IF(LEN(VLOOKUP($B197,CPI!$H:$X,COLUMN()-1,FALSE ))=0,"", VLOOKUP($B197,CPI!$H:$X,COLUMN()-1,FALSE ))</f>
        <v>103.380246530657</v>
      </c>
      <c r="R197" s="3">
        <f>IF(LEN(VLOOKUP($B197,CPI!$H:$X,COLUMN()-1,FALSE ))=0,"", VLOOKUP($B197,CPI!$H:$X,COLUMN()-1,FALSE ))</f>
        <v>112.05909402776101</v>
      </c>
      <c r="S197" s="6">
        <f t="shared" si="6"/>
        <v>2015</v>
      </c>
      <c r="T197">
        <f t="shared" si="7"/>
        <v>11</v>
      </c>
    </row>
    <row r="198" spans="2:20" x14ac:dyDescent="0.25">
      <c r="B198" s="5">
        <v>42369</v>
      </c>
      <c r="C198" s="3">
        <f>IF(LEN(VLOOKUP($B198,CPI!$H:$X,COLUMN()-1,FALSE ))=0,"", VLOOKUP($B198,CPI!$H:$X,COLUMN()-1,FALSE ))</f>
        <v>111.17167118670601</v>
      </c>
      <c r="D198" s="3">
        <f>IF(LEN(VLOOKUP($B198,CPI!$H:$X,COLUMN()-1,FALSE ))=0,"", VLOOKUP($B198,CPI!$H:$X,COLUMN()-1,FALSE ))</f>
        <v>109.52721846316</v>
      </c>
      <c r="E198" s="3">
        <f>IF(LEN(VLOOKUP($B198,CPI!$H:$X,COLUMN()-1,FALSE ))=0,"", VLOOKUP($B198,CPI!$H:$X,COLUMN()-1,FALSE ))</f>
        <v>107.25323701984701</v>
      </c>
      <c r="F198" s="3">
        <f>IF(LEN(VLOOKUP($B198,CPI!$H:$X,COLUMN()-1,FALSE ))=0,"", VLOOKUP($B198,CPI!$H:$X,COLUMN()-1,FALSE ))</f>
        <v>107.170717301829</v>
      </c>
      <c r="G198" s="3">
        <f>IF(LEN(VLOOKUP($B198,CPI!$H:$X,COLUMN()-1,FALSE ))=0,"", VLOOKUP($B198,CPI!$H:$X,COLUMN()-1,FALSE ))</f>
        <v>98.37</v>
      </c>
      <c r="H198" s="3">
        <f>IF(LEN(VLOOKUP($B198,CPI!$H:$X,COLUMN()-1,FALSE ))=0,"", VLOOKUP($B198,CPI!$H:$X,COLUMN()-1,FALSE ))</f>
        <v>108.75164069096</v>
      </c>
      <c r="I198" s="3">
        <f>IF(LEN(VLOOKUP($B198,CPI!$H:$X,COLUMN()-1,FALSE ))=0,"", VLOOKUP($B198,CPI!$H:$X,COLUMN()-1,FALSE ))</f>
        <v>105.637334694201</v>
      </c>
      <c r="J198" s="3">
        <f>IF(LEN(VLOOKUP($B198,CPI!$H:$X,COLUMN()-1,FALSE ))=0,"", VLOOKUP($B198,CPI!$H:$X,COLUMN()-1,FALSE ))</f>
        <v>106.82218672517401</v>
      </c>
      <c r="K198" s="3">
        <f>IF(LEN(VLOOKUP($B198,CPI!$H:$X,COLUMN()-1,FALSE ))=0,"", VLOOKUP($B198,CPI!$H:$X,COLUMN()-1,FALSE ))</f>
        <v>100.617373056644</v>
      </c>
      <c r="L198" s="3">
        <f>IF(LEN(VLOOKUP($B198,CPI!$H:$X,COLUMN()-1,FALSE ))=0,"", VLOOKUP($B198,CPI!$H:$X,COLUMN()-1,FALSE ))</f>
        <v>104.814209225388</v>
      </c>
      <c r="M198" s="3">
        <f>IF(LEN(VLOOKUP($B198,CPI!$H:$X,COLUMN()-1,FALSE ))=0,"", VLOOKUP($B198,CPI!$H:$X,COLUMN()-1,FALSE ))</f>
        <v>107.508348234178</v>
      </c>
      <c r="N198" s="3">
        <f>IF(LEN(VLOOKUP($B198,CPI!$H:$X,COLUMN()-1,FALSE ))=0,"", VLOOKUP($B198,CPI!$H:$X,COLUMN()-1,FALSE ))</f>
        <v>109.40043288126201</v>
      </c>
      <c r="O198" s="3">
        <f>IF(LEN(VLOOKUP($B198,CPI!$H:$X,COLUMN()-1,FALSE ))=0,"", VLOOKUP($B198,CPI!$H:$X,COLUMN()-1,FALSE ))</f>
        <v>107.13459302307</v>
      </c>
      <c r="P198" s="3">
        <f>IF(LEN(VLOOKUP($B198,CPI!$H:$X,COLUMN()-1,FALSE ))=0,"", VLOOKUP($B198,CPI!$H:$X,COLUMN()-1,FALSE ))</f>
        <v>106.19606937209799</v>
      </c>
      <c r="Q198" s="3">
        <f>IF(LEN(VLOOKUP($B198,CPI!$H:$X,COLUMN()-1,FALSE ))=0,"", VLOOKUP($B198,CPI!$H:$X,COLUMN()-1,FALSE ))</f>
        <v>103.30786601216499</v>
      </c>
      <c r="R198" s="3">
        <f>IF(LEN(VLOOKUP($B198,CPI!$H:$X,COLUMN()-1,FALSE ))=0,"", VLOOKUP($B198,CPI!$H:$X,COLUMN()-1,FALSE ))</f>
        <v>111.99609320690899</v>
      </c>
      <c r="S198" s="6">
        <f t="shared" si="6"/>
        <v>2015</v>
      </c>
      <c r="T198">
        <f t="shared" si="7"/>
        <v>12</v>
      </c>
    </row>
    <row r="199" spans="2:20" x14ac:dyDescent="0.25">
      <c r="B199" s="5">
        <v>42400</v>
      </c>
      <c r="C199" s="3">
        <f>IF(LEN(VLOOKUP($B199,CPI!$H:$X,COLUMN()-1,FALSE ))=0,"", VLOOKUP($B199,CPI!$H:$X,COLUMN()-1,FALSE ))</f>
        <v>111.24331999092099</v>
      </c>
      <c r="D199" s="3">
        <f>IF(LEN(VLOOKUP($B199,CPI!$H:$X,COLUMN()-1,FALSE ))=0,"", VLOOKUP($B199,CPI!$H:$X,COLUMN()-1,FALSE ))</f>
        <v>109.515840373605</v>
      </c>
      <c r="E199" s="3">
        <f>IF(LEN(VLOOKUP($B199,CPI!$H:$X,COLUMN()-1,FALSE ))=0,"", VLOOKUP($B199,CPI!$H:$X,COLUMN()-1,FALSE ))</f>
        <v>107.175889845528</v>
      </c>
      <c r="F199" s="3">
        <f>IF(LEN(VLOOKUP($B199,CPI!$H:$X,COLUMN()-1,FALSE ))=0,"", VLOOKUP($B199,CPI!$H:$X,COLUMN()-1,FALSE ))</f>
        <v>106.978872226861</v>
      </c>
      <c r="G199" s="3">
        <f>IF(LEN(VLOOKUP($B199,CPI!$H:$X,COLUMN()-1,FALSE ))=0,"", VLOOKUP($B199,CPI!$H:$X,COLUMN()-1,FALSE ))</f>
        <v>96.8</v>
      </c>
      <c r="H199" s="3">
        <f>IF(LEN(VLOOKUP($B199,CPI!$H:$X,COLUMN()-1,FALSE ))=0,"", VLOOKUP($B199,CPI!$H:$X,COLUMN()-1,FALSE ))</f>
        <v>108.820288725852</v>
      </c>
      <c r="I199" s="3">
        <f>IF(LEN(VLOOKUP($B199,CPI!$H:$X,COLUMN()-1,FALSE ))=0,"", VLOOKUP($B199,CPI!$H:$X,COLUMN()-1,FALSE ))</f>
        <v>105.214996524509</v>
      </c>
      <c r="J199" s="3">
        <f>IF(LEN(VLOOKUP($B199,CPI!$H:$X,COLUMN()-1,FALSE ))=0,"", VLOOKUP($B199,CPI!$H:$X,COLUMN()-1,FALSE ))</f>
        <v>106.808177904967</v>
      </c>
      <c r="K199" s="3">
        <f>IF(LEN(VLOOKUP($B199,CPI!$H:$X,COLUMN()-1,FALSE ))=0,"", VLOOKUP($B199,CPI!$H:$X,COLUMN()-1,FALSE ))</f>
        <v>99.945431118667599</v>
      </c>
      <c r="L199" s="3">
        <f>IF(LEN(VLOOKUP($B199,CPI!$H:$X,COLUMN()-1,FALSE ))=0,"", VLOOKUP($B199,CPI!$H:$X,COLUMN()-1,FALSE ))</f>
        <v>104.665146258452</v>
      </c>
      <c r="M199" s="3">
        <f>IF(LEN(VLOOKUP($B199,CPI!$H:$X,COLUMN()-1,FALSE ))=0,"", VLOOKUP($B199,CPI!$H:$X,COLUMN()-1,FALSE ))</f>
        <v>107.343502824654</v>
      </c>
      <c r="N199" s="3">
        <f>IF(LEN(VLOOKUP($B199,CPI!$H:$X,COLUMN()-1,FALSE ))=0,"", VLOOKUP($B199,CPI!$H:$X,COLUMN()-1,FALSE ))</f>
        <v>109.01416706895</v>
      </c>
      <c r="O199" s="3">
        <f>IF(LEN(VLOOKUP($B199,CPI!$H:$X,COLUMN()-1,FALSE ))=0,"", VLOOKUP($B199,CPI!$H:$X,COLUMN()-1,FALSE ))</f>
        <v>107.234788163248</v>
      </c>
      <c r="P199" s="3">
        <f>IF(LEN(VLOOKUP($B199,CPI!$H:$X,COLUMN()-1,FALSE ))=0,"", VLOOKUP($B199,CPI!$H:$X,COLUMN()-1,FALSE ))</f>
        <v>105.60185281867</v>
      </c>
      <c r="Q199" s="3">
        <f>IF(LEN(VLOOKUP($B199,CPI!$H:$X,COLUMN()-1,FALSE ))=0,"", VLOOKUP($B199,CPI!$H:$X,COLUMN()-1,FALSE ))</f>
        <v>103.834919396996</v>
      </c>
      <c r="R199" s="3">
        <f>IF(LEN(VLOOKUP($B199,CPI!$H:$X,COLUMN()-1,FALSE ))=0,"", VLOOKUP($B199,CPI!$H:$X,COLUMN()-1,FALSE ))</f>
        <v>112.002295415649</v>
      </c>
      <c r="S199" s="6">
        <f t="shared" si="6"/>
        <v>2016</v>
      </c>
      <c r="T199">
        <f t="shared" si="7"/>
        <v>1</v>
      </c>
    </row>
    <row r="200" spans="2:20" x14ac:dyDescent="0.25">
      <c r="B200" s="5">
        <v>42429</v>
      </c>
      <c r="C200" s="3">
        <f>IF(LEN(VLOOKUP($B200,CPI!$H:$X,COLUMN()-1,FALSE ))=0,"", VLOOKUP($B200,CPI!$H:$X,COLUMN()-1,FALSE ))</f>
        <v>111.2366942103</v>
      </c>
      <c r="D200" s="3">
        <f>IF(LEN(VLOOKUP($B200,CPI!$H:$X,COLUMN()-1,FALSE ))=0,"", VLOOKUP($B200,CPI!$H:$X,COLUMN()-1,FALSE ))</f>
        <v>109.41630421219</v>
      </c>
      <c r="E200" s="3">
        <f>IF(LEN(VLOOKUP($B200,CPI!$H:$X,COLUMN()-1,FALSE ))=0,"", VLOOKUP($B200,CPI!$H:$X,COLUMN()-1,FALSE ))</f>
        <v>107.162262930895</v>
      </c>
      <c r="F200" s="3">
        <f>IF(LEN(VLOOKUP($B200,CPI!$H:$X,COLUMN()-1,FALSE ))=0,"", VLOOKUP($B200,CPI!$H:$X,COLUMN()-1,FALSE ))</f>
        <v>106.80166955074399</v>
      </c>
      <c r="G200" s="3">
        <f>IF(LEN(VLOOKUP($B200,CPI!$H:$X,COLUMN()-1,FALSE ))=0,"", VLOOKUP($B200,CPI!$H:$X,COLUMN()-1,FALSE ))</f>
        <v>96.35</v>
      </c>
      <c r="H200" s="3">
        <f>IF(LEN(VLOOKUP($B200,CPI!$H:$X,COLUMN()-1,FALSE ))=0,"", VLOOKUP($B200,CPI!$H:$X,COLUMN()-1,FALSE ))</f>
        <v>108.690696501373</v>
      </c>
      <c r="I200" s="3">
        <f>IF(LEN(VLOOKUP($B200,CPI!$H:$X,COLUMN()-1,FALSE ))=0,"", VLOOKUP($B200,CPI!$H:$X,COLUMN()-1,FALSE ))</f>
        <v>105.19387961602401</v>
      </c>
      <c r="J200" s="3">
        <f>IF(LEN(VLOOKUP($B200,CPI!$H:$X,COLUMN()-1,FALSE ))=0,"", VLOOKUP($B200,CPI!$H:$X,COLUMN()-1,FALSE ))</f>
        <v>106.65443944452799</v>
      </c>
      <c r="K200" s="3">
        <f>IF(LEN(VLOOKUP($B200,CPI!$H:$X,COLUMN()-1,FALSE ))=0,"", VLOOKUP($B200,CPI!$H:$X,COLUMN()-1,FALSE ))</f>
        <v>100.144624861699</v>
      </c>
      <c r="L200" s="3">
        <f>IF(LEN(VLOOKUP($B200,CPI!$H:$X,COLUMN()-1,FALSE ))=0,"", VLOOKUP($B200,CPI!$H:$X,COLUMN()-1,FALSE ))</f>
        <v>104.54687060844</v>
      </c>
      <c r="M200" s="3">
        <f>IF(LEN(VLOOKUP($B200,CPI!$H:$X,COLUMN()-1,FALSE ))=0,"", VLOOKUP($B200,CPI!$H:$X,COLUMN()-1,FALSE ))</f>
        <v>107.02237359449499</v>
      </c>
      <c r="N200" s="3">
        <f>IF(LEN(VLOOKUP($B200,CPI!$H:$X,COLUMN()-1,FALSE ))=0,"", VLOOKUP($B200,CPI!$H:$X,COLUMN()-1,FALSE ))</f>
        <v>109.10558242250499</v>
      </c>
      <c r="O200" s="3">
        <f>IF(LEN(VLOOKUP($B200,CPI!$H:$X,COLUMN()-1,FALSE ))=0,"", VLOOKUP($B200,CPI!$H:$X,COLUMN()-1,FALSE ))</f>
        <v>107.06510767872101</v>
      </c>
      <c r="P200" s="3">
        <f>IF(LEN(VLOOKUP($B200,CPI!$H:$X,COLUMN()-1,FALSE ))=0,"", VLOOKUP($B200,CPI!$H:$X,COLUMN()-1,FALSE ))</f>
        <v>105.38929142267</v>
      </c>
      <c r="Q200" s="3">
        <f>IF(LEN(VLOOKUP($B200,CPI!$H:$X,COLUMN()-1,FALSE ))=0,"", VLOOKUP($B200,CPI!$H:$X,COLUMN()-1,FALSE ))</f>
        <v>103.679930067104</v>
      </c>
      <c r="R200" s="3">
        <f>IF(LEN(VLOOKUP($B200,CPI!$H:$X,COLUMN()-1,FALSE ))=0,"", VLOOKUP($B200,CPI!$H:$X,COLUMN()-1,FALSE ))</f>
        <v>111.910130707511</v>
      </c>
      <c r="S200" s="6">
        <f t="shared" si="6"/>
        <v>2016</v>
      </c>
      <c r="T200">
        <f t="shared" si="7"/>
        <v>2</v>
      </c>
    </row>
    <row r="201" spans="2:20" x14ac:dyDescent="0.25">
      <c r="B201" s="5">
        <v>42460</v>
      </c>
      <c r="C201" s="3">
        <f>IF(LEN(VLOOKUP($B201,CPI!$H:$X,COLUMN()-1,FALSE ))=0,"", VLOOKUP($B201,CPI!$H:$X,COLUMN()-1,FALSE ))</f>
        <v>111.166690503673</v>
      </c>
      <c r="D201" s="3">
        <f>IF(LEN(VLOOKUP($B201,CPI!$H:$X,COLUMN()-1,FALSE ))=0,"", VLOOKUP($B201,CPI!$H:$X,COLUMN()-1,FALSE ))</f>
        <v>110.181280124145</v>
      </c>
      <c r="E201" s="3">
        <f>IF(LEN(VLOOKUP($B201,CPI!$H:$X,COLUMN()-1,FALSE ))=0,"", VLOOKUP($B201,CPI!$H:$X,COLUMN()-1,FALSE ))</f>
        <v>107.14201276454</v>
      </c>
      <c r="F201" s="3">
        <f>IF(LEN(VLOOKUP($B201,CPI!$H:$X,COLUMN()-1,FALSE ))=0,"", VLOOKUP($B201,CPI!$H:$X,COLUMN()-1,FALSE ))</f>
        <v>107.078535493012</v>
      </c>
      <c r="G201" s="3">
        <f>IF(LEN(VLOOKUP($B201,CPI!$H:$X,COLUMN()-1,FALSE ))=0,"", VLOOKUP($B201,CPI!$H:$X,COLUMN()-1,FALSE ))</f>
        <v>97.22</v>
      </c>
      <c r="H201" s="3">
        <f>IF(LEN(VLOOKUP($B201,CPI!$H:$X,COLUMN()-1,FALSE ))=0,"", VLOOKUP($B201,CPI!$H:$X,COLUMN()-1,FALSE ))</f>
        <v>108.902160838176</v>
      </c>
      <c r="I201" s="3">
        <f>IF(LEN(VLOOKUP($B201,CPI!$H:$X,COLUMN()-1,FALSE ))=0,"", VLOOKUP($B201,CPI!$H:$X,COLUMN()-1,FALSE ))</f>
        <v>105.373373338143</v>
      </c>
      <c r="J201" s="3">
        <f>IF(LEN(VLOOKUP($B201,CPI!$H:$X,COLUMN()-1,FALSE ))=0,"", VLOOKUP($B201,CPI!$H:$X,COLUMN()-1,FALSE ))</f>
        <v>107.07647537091</v>
      </c>
      <c r="K201" s="3">
        <f>IF(LEN(VLOOKUP($B201,CPI!$H:$X,COLUMN()-1,FALSE ))=0,"", VLOOKUP($B201,CPI!$H:$X,COLUMN()-1,FALSE ))</f>
        <v>99.497590749409497</v>
      </c>
      <c r="L201" s="3">
        <f>IF(LEN(VLOOKUP($B201,CPI!$H:$X,COLUMN()-1,FALSE ))=0,"", VLOOKUP($B201,CPI!$H:$X,COLUMN()-1,FALSE ))</f>
        <v>104.375867146573</v>
      </c>
      <c r="M201" s="3">
        <f>IF(LEN(VLOOKUP($B201,CPI!$H:$X,COLUMN()-1,FALSE ))=0,"", VLOOKUP($B201,CPI!$H:$X,COLUMN()-1,FALSE ))</f>
        <v>107.156966603271</v>
      </c>
      <c r="N201" s="3">
        <f>IF(LEN(VLOOKUP($B201,CPI!$H:$X,COLUMN()-1,FALSE ))=0,"", VLOOKUP($B201,CPI!$H:$X,COLUMN()-1,FALSE ))</f>
        <v>109.393260193492</v>
      </c>
      <c r="O201" s="3">
        <f>IF(LEN(VLOOKUP($B201,CPI!$H:$X,COLUMN()-1,FALSE ))=0,"", VLOOKUP($B201,CPI!$H:$X,COLUMN()-1,FALSE ))</f>
        <v>107.32828035033501</v>
      </c>
      <c r="P201" s="3">
        <f>IF(LEN(VLOOKUP($B201,CPI!$H:$X,COLUMN()-1,FALSE ))=0,"", VLOOKUP($B201,CPI!$H:$X,COLUMN()-1,FALSE ))</f>
        <v>105.691033613523</v>
      </c>
      <c r="Q201" s="3">
        <f>IF(LEN(VLOOKUP($B201,CPI!$H:$X,COLUMN()-1,FALSE ))=0,"", VLOOKUP($B201,CPI!$H:$X,COLUMN()-1,FALSE ))</f>
        <v>104.110715996275</v>
      </c>
      <c r="R201" s="3">
        <f>IF(LEN(VLOOKUP($B201,CPI!$H:$X,COLUMN()-1,FALSE ))=0,"", VLOOKUP($B201,CPI!$H:$X,COLUMN()-1,FALSE ))</f>
        <v>112.109569289535</v>
      </c>
      <c r="S201" s="6">
        <f t="shared" si="6"/>
        <v>2016</v>
      </c>
      <c r="T201">
        <f t="shared" si="7"/>
        <v>3</v>
      </c>
    </row>
    <row r="202" spans="2:20" x14ac:dyDescent="0.25">
      <c r="B202" s="5">
        <v>42490</v>
      </c>
      <c r="C202" s="3">
        <f>IF(LEN(VLOOKUP($B202,CPI!$H:$X,COLUMN()-1,FALSE ))=0,"", VLOOKUP($B202,CPI!$H:$X,COLUMN()-1,FALSE ))</f>
        <v>111.27359116986899</v>
      </c>
      <c r="D202" s="3">
        <f>IF(LEN(VLOOKUP($B202,CPI!$H:$X,COLUMN()-1,FALSE ))=0,"", VLOOKUP($B202,CPI!$H:$X,COLUMN()-1,FALSE ))</f>
        <v>110.366835877</v>
      </c>
      <c r="E202" s="3">
        <f>IF(LEN(VLOOKUP($B202,CPI!$H:$X,COLUMN()-1,FALSE ))=0,"", VLOOKUP($B202,CPI!$H:$X,COLUMN()-1,FALSE ))</f>
        <v>107.14656389585301</v>
      </c>
      <c r="F202" s="3">
        <f>IF(LEN(VLOOKUP($B202,CPI!$H:$X,COLUMN()-1,FALSE ))=0,"", VLOOKUP($B202,CPI!$H:$X,COLUMN()-1,FALSE ))</f>
        <v>106.954577663981</v>
      </c>
      <c r="G202" s="3">
        <f>IF(LEN(VLOOKUP($B202,CPI!$H:$X,COLUMN()-1,FALSE ))=0,"", VLOOKUP($B202,CPI!$H:$X,COLUMN()-1,FALSE ))</f>
        <v>97.79</v>
      </c>
      <c r="H202" s="3">
        <f>IF(LEN(VLOOKUP($B202,CPI!$H:$X,COLUMN()-1,FALSE ))=0,"", VLOOKUP($B202,CPI!$H:$X,COLUMN()-1,FALSE ))</f>
        <v>109.056881808745</v>
      </c>
      <c r="I202" s="3">
        <f>IF(LEN(VLOOKUP($B202,CPI!$H:$X,COLUMN()-1,FALSE ))=0,"", VLOOKUP($B202,CPI!$H:$X,COLUMN()-1,FALSE ))</f>
        <v>105.426165609355</v>
      </c>
      <c r="J202" s="3">
        <f>IF(LEN(VLOOKUP($B202,CPI!$H:$X,COLUMN()-1,FALSE ))=0,"", VLOOKUP($B202,CPI!$H:$X,COLUMN()-1,FALSE ))</f>
        <v>106.901283240971</v>
      </c>
      <c r="K202" s="3">
        <f>IF(LEN(VLOOKUP($B202,CPI!$H:$X,COLUMN()-1,FALSE ))=0,"", VLOOKUP($B202,CPI!$H:$X,COLUMN()-1,FALSE ))</f>
        <v>99.602768429049206</v>
      </c>
      <c r="L202" s="3">
        <f>IF(LEN(VLOOKUP($B202,CPI!$H:$X,COLUMN()-1,FALSE ))=0,"", VLOOKUP($B202,CPI!$H:$X,COLUMN()-1,FALSE ))</f>
        <v>104.408286257209</v>
      </c>
      <c r="M202" s="3">
        <f>IF(LEN(VLOOKUP($B202,CPI!$H:$X,COLUMN()-1,FALSE ))=0,"", VLOOKUP($B202,CPI!$H:$X,COLUMN()-1,FALSE ))</f>
        <v>106.889720345736</v>
      </c>
      <c r="N202" s="3">
        <f>IF(LEN(VLOOKUP($B202,CPI!$H:$X,COLUMN()-1,FALSE ))=0,"", VLOOKUP($B202,CPI!$H:$X,COLUMN()-1,FALSE ))</f>
        <v>109.092600997286</v>
      </c>
      <c r="O202" s="3">
        <f>IF(LEN(VLOOKUP($B202,CPI!$H:$X,COLUMN()-1,FALSE ))=0,"", VLOOKUP($B202,CPI!$H:$X,COLUMN()-1,FALSE ))</f>
        <v>107.265355433522</v>
      </c>
      <c r="P202" s="3">
        <f>IF(LEN(VLOOKUP($B202,CPI!$H:$X,COLUMN()-1,FALSE ))=0,"", VLOOKUP($B202,CPI!$H:$X,COLUMN()-1,FALSE ))</f>
        <v>105.541934454646</v>
      </c>
      <c r="Q202" s="3">
        <f>IF(LEN(VLOOKUP($B202,CPI!$H:$X,COLUMN()-1,FALSE ))=0,"", VLOOKUP($B202,CPI!$H:$X,COLUMN()-1,FALSE ))</f>
        <v>103.906840907705</v>
      </c>
      <c r="R202" s="3">
        <f>IF(LEN(VLOOKUP($B202,CPI!$H:$X,COLUMN()-1,FALSE ))=0,"", VLOOKUP($B202,CPI!$H:$X,COLUMN()-1,FALSE ))</f>
        <v>111.98980731848</v>
      </c>
      <c r="S202" s="6">
        <f t="shared" si="6"/>
        <v>2016</v>
      </c>
      <c r="T202">
        <f t="shared" si="7"/>
        <v>4</v>
      </c>
    </row>
    <row r="203" spans="2:20" x14ac:dyDescent="0.25">
      <c r="B203" s="5">
        <v>42521</v>
      </c>
      <c r="C203" s="3">
        <f>IF(LEN(VLOOKUP($B203,CPI!$H:$X,COLUMN()-1,FALSE ))=0,"", VLOOKUP($B203,CPI!$H:$X,COLUMN()-1,FALSE ))</f>
        <v>111.41246397682301</v>
      </c>
      <c r="D203" s="3">
        <f>IF(LEN(VLOOKUP($B203,CPI!$H:$X,COLUMN()-1,FALSE ))=0,"", VLOOKUP($B203,CPI!$H:$X,COLUMN()-1,FALSE ))</f>
        <v>110.760626644507</v>
      </c>
      <c r="E203" s="3">
        <f>IF(LEN(VLOOKUP($B203,CPI!$H:$X,COLUMN()-1,FALSE ))=0,"", VLOOKUP($B203,CPI!$H:$X,COLUMN()-1,FALSE ))</f>
        <v>107.390035428123</v>
      </c>
      <c r="F203" s="3">
        <f>IF(LEN(VLOOKUP($B203,CPI!$H:$X,COLUMN()-1,FALSE ))=0,"", VLOOKUP($B203,CPI!$H:$X,COLUMN()-1,FALSE ))</f>
        <v>107.299929001538</v>
      </c>
      <c r="G203" s="3">
        <f>IF(LEN(VLOOKUP($B203,CPI!$H:$X,COLUMN()-1,FALSE ))=0,"", VLOOKUP($B203,CPI!$H:$X,COLUMN()-1,FALSE ))</f>
        <v>98.66</v>
      </c>
      <c r="H203" s="3">
        <f>IF(LEN(VLOOKUP($B203,CPI!$H:$X,COLUMN()-1,FALSE ))=0,"", VLOOKUP($B203,CPI!$H:$X,COLUMN()-1,FALSE ))</f>
        <v>109.213299449643</v>
      </c>
      <c r="I203" s="3">
        <f>IF(LEN(VLOOKUP($B203,CPI!$H:$X,COLUMN()-1,FALSE ))=0,"", VLOOKUP($B203,CPI!$H:$X,COLUMN()-1,FALSE ))</f>
        <v>105.742919236624</v>
      </c>
      <c r="J203" s="3">
        <f>IF(LEN(VLOOKUP($B203,CPI!$H:$X,COLUMN()-1,FALSE ))=0,"", VLOOKUP($B203,CPI!$H:$X,COLUMN()-1,FALSE ))</f>
        <v>107.25313157693699</v>
      </c>
      <c r="K203" s="3">
        <f>IF(LEN(VLOOKUP($B203,CPI!$H:$X,COLUMN()-1,FALSE ))=0,"", VLOOKUP($B203,CPI!$H:$X,COLUMN()-1,FALSE ))</f>
        <v>99.855593130052995</v>
      </c>
      <c r="L203" s="3">
        <f>IF(LEN(VLOOKUP($B203,CPI!$H:$X,COLUMN()-1,FALSE ))=0,"", VLOOKUP($B203,CPI!$H:$X,COLUMN()-1,FALSE ))</f>
        <v>104.77923565690401</v>
      </c>
      <c r="M203" s="3">
        <f>IF(LEN(VLOOKUP($B203,CPI!$H:$X,COLUMN()-1,FALSE ))=0,"", VLOOKUP($B203,CPI!$H:$X,COLUMN()-1,FALSE ))</f>
        <v>107.21237651905901</v>
      </c>
      <c r="N203" s="3">
        <f>IF(LEN(VLOOKUP($B203,CPI!$H:$X,COLUMN()-1,FALSE ))=0,"", VLOOKUP($B203,CPI!$H:$X,COLUMN()-1,FALSE ))</f>
        <v>109.44120921019601</v>
      </c>
      <c r="O203" s="3">
        <f>IF(LEN(VLOOKUP($B203,CPI!$H:$X,COLUMN()-1,FALSE ))=0,"", VLOOKUP($B203,CPI!$H:$X,COLUMN()-1,FALSE ))</f>
        <v>107.540402931416</v>
      </c>
      <c r="P203" s="3">
        <f>IF(LEN(VLOOKUP($B203,CPI!$H:$X,COLUMN()-1,FALSE ))=0,"", VLOOKUP($B203,CPI!$H:$X,COLUMN()-1,FALSE ))</f>
        <v>105.891790757523</v>
      </c>
      <c r="Q203" s="3">
        <f>IF(LEN(VLOOKUP($B203,CPI!$H:$X,COLUMN()-1,FALSE ))=0,"", VLOOKUP($B203,CPI!$H:$X,COLUMN()-1,FALSE ))</f>
        <v>103.99252550251499</v>
      </c>
      <c r="R203" s="3">
        <f>IF(LEN(VLOOKUP($B203,CPI!$H:$X,COLUMN()-1,FALSE ))=0,"", VLOOKUP($B203,CPI!$H:$X,COLUMN()-1,FALSE ))</f>
        <v>112.14146296807699</v>
      </c>
      <c r="S203" s="6">
        <f t="shared" si="6"/>
        <v>2016</v>
      </c>
      <c r="T203">
        <f t="shared" si="7"/>
        <v>5</v>
      </c>
    </row>
    <row r="204" spans="2:20" x14ac:dyDescent="0.25">
      <c r="B204" s="5">
        <v>42551</v>
      </c>
      <c r="C204" s="3">
        <f>IF(LEN(VLOOKUP($B204,CPI!$H:$X,COLUMN()-1,FALSE ))=0,"", VLOOKUP($B204,CPI!$H:$X,COLUMN()-1,FALSE ))</f>
        <v>111.60536972788</v>
      </c>
      <c r="D204" s="3">
        <f>IF(LEN(VLOOKUP($B204,CPI!$H:$X,COLUMN()-1,FALSE ))=0,"", VLOOKUP($B204,CPI!$H:$X,COLUMN()-1,FALSE ))</f>
        <v>110.94690997839101</v>
      </c>
      <c r="E204" s="3">
        <f>IF(LEN(VLOOKUP($B204,CPI!$H:$X,COLUMN()-1,FALSE ))=0,"", VLOOKUP($B204,CPI!$H:$X,COLUMN()-1,FALSE ))</f>
        <v>107.576856570114</v>
      </c>
      <c r="F204" s="3">
        <f>IF(LEN(VLOOKUP($B204,CPI!$H:$X,COLUMN()-1,FALSE ))=0,"", VLOOKUP($B204,CPI!$H:$X,COLUMN()-1,FALSE ))</f>
        <v>107.45805822903201</v>
      </c>
      <c r="G204" s="3">
        <f>IF(LEN(VLOOKUP($B204,CPI!$H:$X,COLUMN()-1,FALSE ))=0,"", VLOOKUP($B204,CPI!$H:$X,COLUMN()-1,FALSE ))</f>
        <v>99.69</v>
      </c>
      <c r="H204" s="3">
        <f>IF(LEN(VLOOKUP($B204,CPI!$H:$X,COLUMN()-1,FALSE ))=0,"", VLOOKUP($B204,CPI!$H:$X,COLUMN()-1,FALSE ))</f>
        <v>109.248348888595</v>
      </c>
      <c r="I204" s="3">
        <f>IF(LEN(VLOOKUP($B204,CPI!$H:$X,COLUMN()-1,FALSE ))=0,"", VLOOKUP($B204,CPI!$H:$X,COLUMN()-1,FALSE ))</f>
        <v>105.91185450450099</v>
      </c>
      <c r="J204" s="3">
        <f>IF(LEN(VLOOKUP($B204,CPI!$H:$X,COLUMN()-1,FALSE ))=0,"", VLOOKUP($B204,CPI!$H:$X,COLUMN()-1,FALSE ))</f>
        <v>107.31026670704399</v>
      </c>
      <c r="K204" s="3">
        <f>IF(LEN(VLOOKUP($B204,CPI!$H:$X,COLUMN()-1,FALSE ))=0,"", VLOOKUP($B204,CPI!$H:$X,COLUMN()-1,FALSE ))</f>
        <v>99.936715987209297</v>
      </c>
      <c r="L204" s="3">
        <f>IF(LEN(VLOOKUP($B204,CPI!$H:$X,COLUMN()-1,FALSE ))=0,"", VLOOKUP($B204,CPI!$H:$X,COLUMN()-1,FALSE ))</f>
        <v>105.199702525657</v>
      </c>
      <c r="M204" s="3">
        <f>IF(LEN(VLOOKUP($B204,CPI!$H:$X,COLUMN()-1,FALSE ))=0,"", VLOOKUP($B204,CPI!$H:$X,COLUMN()-1,FALSE ))</f>
        <v>107.270173726492</v>
      </c>
      <c r="N204" s="3">
        <f>IF(LEN(VLOOKUP($B204,CPI!$H:$X,COLUMN()-1,FALSE ))=0,"", VLOOKUP($B204,CPI!$H:$X,COLUMN()-1,FALSE ))</f>
        <v>109.515881022505</v>
      </c>
      <c r="O204" s="3">
        <f>IF(LEN(VLOOKUP($B204,CPI!$H:$X,COLUMN()-1,FALSE ))=0,"", VLOOKUP($B204,CPI!$H:$X,COLUMN()-1,FALSE ))</f>
        <v>107.816218680044</v>
      </c>
      <c r="P204" s="3">
        <f>IF(LEN(VLOOKUP($B204,CPI!$H:$X,COLUMN()-1,FALSE ))=0,"", VLOOKUP($B204,CPI!$H:$X,COLUMN()-1,FALSE ))</f>
        <v>106.206141701199</v>
      </c>
      <c r="Q204" s="3">
        <f>IF(LEN(VLOOKUP($B204,CPI!$H:$X,COLUMN()-1,FALSE ))=0,"", VLOOKUP($B204,CPI!$H:$X,COLUMN()-1,FALSE ))</f>
        <v>104.144909691422</v>
      </c>
      <c r="R204" s="3">
        <f>IF(LEN(VLOOKUP($B204,CPI!$H:$X,COLUMN()-1,FALSE ))=0,"", VLOOKUP($B204,CPI!$H:$X,COLUMN()-1,FALSE ))</f>
        <v>112.371250492065</v>
      </c>
      <c r="S204" s="6">
        <f t="shared" si="6"/>
        <v>2016</v>
      </c>
      <c r="T204">
        <f t="shared" si="7"/>
        <v>6</v>
      </c>
    </row>
    <row r="205" spans="2:20" x14ac:dyDescent="0.25">
      <c r="B205" s="5">
        <v>42582</v>
      </c>
      <c r="C205" s="3">
        <f>IF(LEN(VLOOKUP($B205,CPI!$H:$X,COLUMN()-1,FALSE ))=0,"", VLOOKUP($B205,CPI!$H:$X,COLUMN()-1,FALSE ))</f>
        <v>111.72667068169299</v>
      </c>
      <c r="D205" s="3">
        <f>IF(LEN(VLOOKUP($B205,CPI!$H:$X,COLUMN()-1,FALSE ))=0,"", VLOOKUP($B205,CPI!$H:$X,COLUMN()-1,FALSE ))</f>
        <v>111.040109953252</v>
      </c>
      <c r="E205" s="3">
        <f>IF(LEN(VLOOKUP($B205,CPI!$H:$X,COLUMN()-1,FALSE ))=0,"", VLOOKUP($B205,CPI!$H:$X,COLUMN()-1,FALSE ))</f>
        <v>107.414792022093</v>
      </c>
      <c r="F205" s="3">
        <f>IF(LEN(VLOOKUP($B205,CPI!$H:$X,COLUMN()-1,FALSE ))=0,"", VLOOKUP($B205,CPI!$H:$X,COLUMN()-1,FALSE ))</f>
        <v>107.5485766699</v>
      </c>
      <c r="G205" s="3">
        <f>IF(LEN(VLOOKUP($B205,CPI!$H:$X,COLUMN()-1,FALSE ))=0,"", VLOOKUP($B205,CPI!$H:$X,COLUMN()-1,FALSE ))</f>
        <v>100.18</v>
      </c>
      <c r="H205" s="3">
        <f>IF(LEN(VLOOKUP($B205,CPI!$H:$X,COLUMN()-1,FALSE ))=0,"", VLOOKUP($B205,CPI!$H:$X,COLUMN()-1,FALSE ))</f>
        <v>109.395456410479</v>
      </c>
      <c r="I205" s="3">
        <f>IF(LEN(VLOOKUP($B205,CPI!$H:$X,COLUMN()-1,FALSE ))=0,"", VLOOKUP($B205,CPI!$H:$X,COLUMN()-1,FALSE ))</f>
        <v>105.95408832147</v>
      </c>
      <c r="J205" s="3">
        <f>IF(LEN(VLOOKUP($B205,CPI!$H:$X,COLUMN()-1,FALSE ))=0,"", VLOOKUP($B205,CPI!$H:$X,COLUMN()-1,FALSE ))</f>
        <v>107.39397217033201</v>
      </c>
      <c r="K205" s="3">
        <f>IF(LEN(VLOOKUP($B205,CPI!$H:$X,COLUMN()-1,FALSE ))=0,"", VLOOKUP($B205,CPI!$H:$X,COLUMN()-1,FALSE ))</f>
        <v>99.704833087527803</v>
      </c>
      <c r="L205" s="3">
        <f>IF(LEN(VLOOKUP($B205,CPI!$H:$X,COLUMN()-1,FALSE ))=0,"", VLOOKUP($B205,CPI!$H:$X,COLUMN()-1,FALSE ))</f>
        <v>105.150511385163</v>
      </c>
      <c r="M205" s="3">
        <f>IF(LEN(VLOOKUP($B205,CPI!$H:$X,COLUMN()-1,FALSE ))=0,"", VLOOKUP($B205,CPI!$H:$X,COLUMN()-1,FALSE ))</f>
        <v>107.492844967645</v>
      </c>
      <c r="N205" s="3">
        <f>IF(LEN(VLOOKUP($B205,CPI!$H:$X,COLUMN()-1,FALSE ))=0,"", VLOOKUP($B205,CPI!$H:$X,COLUMN()-1,FALSE ))</f>
        <v>109.37567462752899</v>
      </c>
      <c r="O205" s="3">
        <f>IF(LEN(VLOOKUP($B205,CPI!$H:$X,COLUMN()-1,FALSE ))=0,"", VLOOKUP($B205,CPI!$H:$X,COLUMN()-1,FALSE ))</f>
        <v>107.90014998819601</v>
      </c>
      <c r="P205" s="3">
        <f>IF(LEN(VLOOKUP($B205,CPI!$H:$X,COLUMN()-1,FALSE ))=0,"", VLOOKUP($B205,CPI!$H:$X,COLUMN()-1,FALSE ))</f>
        <v>106.34679509669</v>
      </c>
      <c r="Q205" s="3">
        <f>IF(LEN(VLOOKUP($B205,CPI!$H:$X,COLUMN()-1,FALSE ))=0,"", VLOOKUP($B205,CPI!$H:$X,COLUMN()-1,FALSE ))</f>
        <v>104.20253980059501</v>
      </c>
      <c r="R205" s="3">
        <f>IF(LEN(VLOOKUP($B205,CPI!$H:$X,COLUMN()-1,FALSE ))=0,"", VLOOKUP($B205,CPI!$H:$X,COLUMN()-1,FALSE ))</f>
        <v>112.608382073331</v>
      </c>
      <c r="S205" s="6">
        <f t="shared" si="6"/>
        <v>2016</v>
      </c>
      <c r="T205">
        <f t="shared" si="7"/>
        <v>7</v>
      </c>
    </row>
    <row r="206" spans="2:20" x14ac:dyDescent="0.25">
      <c r="B206" s="5">
        <v>42613</v>
      </c>
      <c r="C206" s="3">
        <f>IF(LEN(VLOOKUP($B206,CPI!$H:$X,COLUMN()-1,FALSE ))=0,"", VLOOKUP($B206,CPI!$H:$X,COLUMN()-1,FALSE ))</f>
        <v>111.774876272938</v>
      </c>
      <c r="D206" s="3">
        <f>IF(LEN(VLOOKUP($B206,CPI!$H:$X,COLUMN()-1,FALSE ))=0,"", VLOOKUP($B206,CPI!$H:$X,COLUMN()-1,FALSE ))</f>
        <v>111.19140711222499</v>
      </c>
      <c r="E206" s="3">
        <f>IF(LEN(VLOOKUP($B206,CPI!$H:$X,COLUMN()-1,FALSE ))=0,"", VLOOKUP($B206,CPI!$H:$X,COLUMN()-1,FALSE ))</f>
        <v>107.47341750040501</v>
      </c>
      <c r="F206" s="3">
        <f>IF(LEN(VLOOKUP($B206,CPI!$H:$X,COLUMN()-1,FALSE ))=0,"", VLOOKUP($B206,CPI!$H:$X,COLUMN()-1,FALSE ))</f>
        <v>107.578108761791</v>
      </c>
      <c r="G206" s="3">
        <f>IF(LEN(VLOOKUP($B206,CPI!$H:$X,COLUMN()-1,FALSE ))=0,"", VLOOKUP($B206,CPI!$H:$X,COLUMN()-1,FALSE ))</f>
        <v>99.88</v>
      </c>
      <c r="H206" s="3">
        <f>IF(LEN(VLOOKUP($B206,CPI!$H:$X,COLUMN()-1,FALSE ))=0,"", VLOOKUP($B206,CPI!$H:$X,COLUMN()-1,FALSE ))</f>
        <v>109.309831560164</v>
      </c>
      <c r="I206" s="3">
        <f>IF(LEN(VLOOKUP($B206,CPI!$H:$X,COLUMN()-1,FALSE ))=0,"", VLOOKUP($B206,CPI!$H:$X,COLUMN()-1,FALSE ))</f>
        <v>105.91185450450099</v>
      </c>
      <c r="J206" s="3">
        <f>IF(LEN(VLOOKUP($B206,CPI!$H:$X,COLUMN()-1,FALSE ))=0,"", VLOOKUP($B206,CPI!$H:$X,COLUMN()-1,FALSE ))</f>
        <v>107.449945478847</v>
      </c>
      <c r="K206" s="3">
        <f>IF(LEN(VLOOKUP($B206,CPI!$H:$X,COLUMN()-1,FALSE ))=0,"", VLOOKUP($B206,CPI!$H:$X,COLUMN()-1,FALSE ))</f>
        <v>99.863242877889107</v>
      </c>
      <c r="L206" s="3">
        <f>IF(LEN(VLOOKUP($B206,CPI!$H:$X,COLUMN()-1,FALSE ))=0,"", VLOOKUP($B206,CPI!$H:$X,COLUMN()-1,FALSE ))</f>
        <v>104.749269755936</v>
      </c>
      <c r="M206" s="3">
        <f>IF(LEN(VLOOKUP($B206,CPI!$H:$X,COLUMN()-1,FALSE ))=0,"", VLOOKUP($B206,CPI!$H:$X,COLUMN()-1,FALSE ))</f>
        <v>107.504819754059</v>
      </c>
      <c r="N206" s="3">
        <f>IF(LEN(VLOOKUP($B206,CPI!$H:$X,COLUMN()-1,FALSE ))=0,"", VLOOKUP($B206,CPI!$H:$X,COLUMN()-1,FALSE ))</f>
        <v>109.58322267498799</v>
      </c>
      <c r="O206" s="3">
        <f>IF(LEN(VLOOKUP($B206,CPI!$H:$X,COLUMN()-1,FALSE ))=0,"", VLOOKUP($B206,CPI!$H:$X,COLUMN()-1,FALSE ))</f>
        <v>107.888980751557</v>
      </c>
      <c r="P206" s="3">
        <f>IF(LEN(VLOOKUP($B206,CPI!$H:$X,COLUMN()-1,FALSE ))=0,"", VLOOKUP($B206,CPI!$H:$X,COLUMN()-1,FALSE ))</f>
        <v>106.487397690026</v>
      </c>
      <c r="Q206" s="3">
        <f>IF(LEN(VLOOKUP($B206,CPI!$H:$X,COLUMN()-1,FALSE ))=0,"", VLOOKUP($B206,CPI!$H:$X,COLUMN()-1,FALSE ))</f>
        <v>104.392674990644</v>
      </c>
      <c r="R206" s="3">
        <f>IF(LEN(VLOOKUP($B206,CPI!$H:$X,COLUMN()-1,FALSE ))=0,"", VLOOKUP($B206,CPI!$H:$X,COLUMN()-1,FALSE ))</f>
        <v>112.642893264656</v>
      </c>
      <c r="S206" s="6">
        <f t="shared" si="6"/>
        <v>2016</v>
      </c>
      <c r="T206">
        <f t="shared" si="7"/>
        <v>8</v>
      </c>
    </row>
    <row r="207" spans="2:20" x14ac:dyDescent="0.25">
      <c r="B207" s="5">
        <v>42643</v>
      </c>
      <c r="C207" s="3">
        <f>IF(LEN(VLOOKUP($B207,CPI!$H:$X,COLUMN()-1,FALSE ))=0,"", VLOOKUP($B207,CPI!$H:$X,COLUMN()-1,FALSE ))</f>
        <v>112.021610829387</v>
      </c>
      <c r="D207" s="3">
        <f>IF(LEN(VLOOKUP($B207,CPI!$H:$X,COLUMN()-1,FALSE ))=0,"", VLOOKUP($B207,CPI!$H:$X,COLUMN()-1,FALSE ))</f>
        <v>111.15226699684101</v>
      </c>
      <c r="E207" s="3">
        <f>IF(LEN(VLOOKUP($B207,CPI!$H:$X,COLUMN()-1,FALSE ))=0,"", VLOOKUP($B207,CPI!$H:$X,COLUMN()-1,FALSE ))</f>
        <v>107.34151241584701</v>
      </c>
      <c r="F207" s="3">
        <f>IF(LEN(VLOOKUP($B207,CPI!$H:$X,COLUMN()-1,FALSE ))=0,"", VLOOKUP($B207,CPI!$H:$X,COLUMN()-1,FALSE ))</f>
        <v>107.63693550399699</v>
      </c>
      <c r="G207" s="3">
        <f>IF(LEN(VLOOKUP($B207,CPI!$H:$X,COLUMN()-1,FALSE ))=0,"", VLOOKUP($B207,CPI!$H:$X,COLUMN()-1,FALSE ))</f>
        <v>99.23</v>
      </c>
      <c r="H207" s="3">
        <f>IF(LEN(VLOOKUP($B207,CPI!$H:$X,COLUMN()-1,FALSE ))=0,"", VLOOKUP($B207,CPI!$H:$X,COLUMN()-1,FALSE ))</f>
        <v>109.19822369630199</v>
      </c>
      <c r="I207" s="3">
        <f>IF(LEN(VLOOKUP($B207,CPI!$H:$X,COLUMN()-1,FALSE ))=0,"", VLOOKUP($B207,CPI!$H:$X,COLUMN()-1,FALSE ))</f>
        <v>105.996322138439</v>
      </c>
      <c r="J207" s="3">
        <f>IF(LEN(VLOOKUP($B207,CPI!$H:$X,COLUMN()-1,FALSE ))=0,"", VLOOKUP($B207,CPI!$H:$X,COLUMN()-1,FALSE ))</f>
        <v>107.605540286511</v>
      </c>
      <c r="K207" s="3">
        <f>IF(LEN(VLOOKUP($B207,CPI!$H:$X,COLUMN()-1,FALSE ))=0,"", VLOOKUP($B207,CPI!$H:$X,COLUMN()-1,FALSE ))</f>
        <v>99.714383979682793</v>
      </c>
      <c r="L207" s="3">
        <f>IF(LEN(VLOOKUP($B207,CPI!$H:$X,COLUMN()-1,FALSE ))=0,"", VLOOKUP($B207,CPI!$H:$X,COLUMN()-1,FALSE ))</f>
        <v>104.74472175890899</v>
      </c>
      <c r="M207" s="3">
        <f>IF(LEN(VLOOKUP($B207,CPI!$H:$X,COLUMN()-1,FALSE ))=0,"", VLOOKUP($B207,CPI!$H:$X,COLUMN()-1,FALSE ))</f>
        <v>107.670437913291</v>
      </c>
      <c r="N207" s="3">
        <f>IF(LEN(VLOOKUP($B207,CPI!$H:$X,COLUMN()-1,FALSE ))=0,"", VLOOKUP($B207,CPI!$H:$X,COLUMN()-1,FALSE ))</f>
        <v>109.503734370789</v>
      </c>
      <c r="O207" s="3">
        <f>IF(LEN(VLOOKUP($B207,CPI!$H:$X,COLUMN()-1,FALSE ))=0,"", VLOOKUP($B207,CPI!$H:$X,COLUMN()-1,FALSE ))</f>
        <v>107.956894850924</v>
      </c>
      <c r="P207" s="3">
        <f>IF(LEN(VLOOKUP($B207,CPI!$H:$X,COLUMN()-1,FALSE ))=0,"", VLOOKUP($B207,CPI!$H:$X,COLUMN()-1,FALSE ))</f>
        <v>106.491680330235</v>
      </c>
      <c r="Q207" s="3">
        <f>IF(LEN(VLOOKUP($B207,CPI!$H:$X,COLUMN()-1,FALSE ))=0,"", VLOOKUP($B207,CPI!$H:$X,COLUMN()-1,FALSE ))</f>
        <v>104.37922693454701</v>
      </c>
      <c r="R207" s="3">
        <f>IF(LEN(VLOOKUP($B207,CPI!$H:$X,COLUMN()-1,FALSE ))=0,"", VLOOKUP($B207,CPI!$H:$X,COLUMN()-1,FALSE ))</f>
        <v>112.927955624696</v>
      </c>
      <c r="S207" s="6">
        <f t="shared" si="6"/>
        <v>2016</v>
      </c>
      <c r="T207">
        <f t="shared" si="7"/>
        <v>9</v>
      </c>
    </row>
    <row r="208" spans="2:20" x14ac:dyDescent="0.25">
      <c r="B208" s="5">
        <v>42674</v>
      </c>
      <c r="C208" s="3">
        <f>IF(LEN(VLOOKUP($B208,CPI!$H:$X,COLUMN()-1,FALSE ))=0,"", VLOOKUP($B208,CPI!$H:$X,COLUMN()-1,FALSE ))</f>
        <v>112.35195915527299</v>
      </c>
      <c r="D208" s="3">
        <f>IF(LEN(VLOOKUP($B208,CPI!$H:$X,COLUMN()-1,FALSE ))=0,"", VLOOKUP($B208,CPI!$H:$X,COLUMN()-1,FALSE ))</f>
        <v>111.328626770168</v>
      </c>
      <c r="E208" s="3">
        <f>IF(LEN(VLOOKUP($B208,CPI!$H:$X,COLUMN()-1,FALSE ))=0,"", VLOOKUP($B208,CPI!$H:$X,COLUMN()-1,FALSE ))</f>
        <v>107.53192812071801</v>
      </c>
      <c r="F208" s="3">
        <f>IF(LEN(VLOOKUP($B208,CPI!$H:$X,COLUMN()-1,FALSE ))=0,"", VLOOKUP($B208,CPI!$H:$X,COLUMN()-1,FALSE ))</f>
        <v>107.828776791067</v>
      </c>
      <c r="G208" s="3">
        <f>IF(LEN(VLOOKUP($B208,CPI!$H:$X,COLUMN()-1,FALSE ))=0,"", VLOOKUP($B208,CPI!$H:$X,COLUMN()-1,FALSE ))</f>
        <v>99.76</v>
      </c>
      <c r="H208" s="3">
        <f>IF(LEN(VLOOKUP($B208,CPI!$H:$X,COLUMN()-1,FALSE ))=0,"", VLOOKUP($B208,CPI!$H:$X,COLUMN()-1,FALSE ))</f>
        <v>109.392988854469</v>
      </c>
      <c r="I208" s="3">
        <f>IF(LEN(VLOOKUP($B208,CPI!$H:$X,COLUMN()-1,FALSE ))=0,"", VLOOKUP($B208,CPI!$H:$X,COLUMN()-1,FALSE ))</f>
        <v>106.017439046924</v>
      </c>
      <c r="J208" s="3">
        <f>IF(LEN(VLOOKUP($B208,CPI!$H:$X,COLUMN()-1,FALSE ))=0,"", VLOOKUP($B208,CPI!$H:$X,COLUMN()-1,FALSE ))</f>
        <v>107.90657190312901</v>
      </c>
      <c r="K208" s="3">
        <f>IF(LEN(VLOOKUP($B208,CPI!$H:$X,COLUMN()-1,FALSE ))=0,"", VLOOKUP($B208,CPI!$H:$X,COLUMN()-1,FALSE ))</f>
        <v>100.260829347608</v>
      </c>
      <c r="L208" s="3">
        <f>IF(LEN(VLOOKUP($B208,CPI!$H:$X,COLUMN()-1,FALSE ))=0,"", VLOOKUP($B208,CPI!$H:$X,COLUMN()-1,FALSE ))</f>
        <v>104.53407029247001</v>
      </c>
      <c r="M208" s="3">
        <f>IF(LEN(VLOOKUP($B208,CPI!$H:$X,COLUMN()-1,FALSE ))=0,"", VLOOKUP($B208,CPI!$H:$X,COLUMN()-1,FALSE ))</f>
        <v>107.526638283073</v>
      </c>
      <c r="N208" s="3">
        <f>IF(LEN(VLOOKUP($B208,CPI!$H:$X,COLUMN()-1,FALSE ))=0,"", VLOOKUP($B208,CPI!$H:$X,COLUMN()-1,FALSE ))</f>
        <v>109.832892218194</v>
      </c>
      <c r="O208" s="3">
        <f>IF(LEN(VLOOKUP($B208,CPI!$H:$X,COLUMN()-1,FALSE ))=0,"", VLOOKUP($B208,CPI!$H:$X,COLUMN()-1,FALSE ))</f>
        <v>108.12729687260099</v>
      </c>
      <c r="P208" s="3">
        <f>IF(LEN(VLOOKUP($B208,CPI!$H:$X,COLUMN()-1,FALSE ))=0,"", VLOOKUP($B208,CPI!$H:$X,COLUMN()-1,FALSE ))</f>
        <v>106.93159176848501</v>
      </c>
      <c r="Q208" s="3">
        <f>IF(LEN(VLOOKUP($B208,CPI!$H:$X,COLUMN()-1,FALSE ))=0,"", VLOOKUP($B208,CPI!$H:$X,COLUMN()-1,FALSE ))</f>
        <v>104.641369181596</v>
      </c>
      <c r="R208" s="3">
        <f>IF(LEN(VLOOKUP($B208,CPI!$H:$X,COLUMN()-1,FALSE ))=0,"", VLOOKUP($B208,CPI!$H:$X,COLUMN()-1,FALSE ))</f>
        <v>112.97076908775</v>
      </c>
      <c r="S208" s="6">
        <f t="shared" si="6"/>
        <v>2016</v>
      </c>
      <c r="T208">
        <f t="shared" si="7"/>
        <v>10</v>
      </c>
    </row>
    <row r="209" spans="2:20" x14ac:dyDescent="0.25">
      <c r="B209" s="5">
        <v>42704</v>
      </c>
      <c r="C209" s="3">
        <f>IF(LEN(VLOOKUP($B209,CPI!$H:$X,COLUMN()-1,FALSE ))=0,"", VLOOKUP($B209,CPI!$H:$X,COLUMN()-1,FALSE ))</f>
        <v>112.506316430162</v>
      </c>
      <c r="D209" s="3">
        <f>IF(LEN(VLOOKUP($B209,CPI!$H:$X,COLUMN()-1,FALSE ))=0,"", VLOOKUP($B209,CPI!$H:$X,COLUMN()-1,FALSE ))</f>
        <v>111.527740220469</v>
      </c>
      <c r="E209" s="3">
        <f>IF(LEN(VLOOKUP($B209,CPI!$H:$X,COLUMN()-1,FALSE ))=0,"", VLOOKUP($B209,CPI!$H:$X,COLUMN()-1,FALSE ))</f>
        <v>107.651871180028</v>
      </c>
      <c r="F209" s="3">
        <f>IF(LEN(VLOOKUP($B209,CPI!$H:$X,COLUMN()-1,FALSE ))=0,"", VLOOKUP($B209,CPI!$H:$X,COLUMN()-1,FALSE ))</f>
        <v>107.932158873641</v>
      </c>
      <c r="G209" s="3">
        <f>IF(LEN(VLOOKUP($B209,CPI!$H:$X,COLUMN()-1,FALSE ))=0,"", VLOOKUP($B209,CPI!$H:$X,COLUMN()-1,FALSE ))</f>
        <v>99.28</v>
      </c>
      <c r="H209" s="3">
        <f>IF(LEN(VLOOKUP($B209,CPI!$H:$X,COLUMN()-1,FALSE ))=0,"", VLOOKUP($B209,CPI!$H:$X,COLUMN()-1,FALSE ))</f>
        <v>109.558805616353</v>
      </c>
      <c r="I209" s="3">
        <f>IF(LEN(VLOOKUP($B209,CPI!$H:$X,COLUMN()-1,FALSE ))=0,"", VLOOKUP($B209,CPI!$H:$X,COLUMN()-1,FALSE ))</f>
        <v>106.101906680862</v>
      </c>
      <c r="J209" s="3">
        <f>IF(LEN(VLOOKUP($B209,CPI!$H:$X,COLUMN()-1,FALSE ))=0,"", VLOOKUP($B209,CPI!$H:$X,COLUMN()-1,FALSE ))</f>
        <v>108.007774897971</v>
      </c>
      <c r="K209" s="3">
        <f>IF(LEN(VLOOKUP($B209,CPI!$H:$X,COLUMN()-1,FALSE ))=0,"", VLOOKUP($B209,CPI!$H:$X,COLUMN()-1,FALSE ))</f>
        <v>99.996949206577199</v>
      </c>
      <c r="L209" s="3">
        <f>IF(LEN(VLOOKUP($B209,CPI!$H:$X,COLUMN()-1,FALSE ))=0,"", VLOOKUP($B209,CPI!$H:$X,COLUMN()-1,FALSE ))</f>
        <v>104.67441522344799</v>
      </c>
      <c r="M209" s="3">
        <f>IF(LEN(VLOOKUP($B209,CPI!$H:$X,COLUMN()-1,FALSE ))=0,"", VLOOKUP($B209,CPI!$H:$X,COLUMN()-1,FALSE ))</f>
        <v>107.707506411748</v>
      </c>
      <c r="N209" s="3">
        <f>IF(LEN(VLOOKUP($B209,CPI!$H:$X,COLUMN()-1,FALSE ))=0,"", VLOOKUP($B209,CPI!$H:$X,COLUMN()-1,FALSE ))</f>
        <v>110.072593974329</v>
      </c>
      <c r="O209" s="3">
        <f>IF(LEN(VLOOKUP($B209,CPI!$H:$X,COLUMN()-1,FALSE ))=0,"", VLOOKUP($B209,CPI!$H:$X,COLUMN()-1,FALSE ))</f>
        <v>107.99336729010599</v>
      </c>
      <c r="P209" s="3">
        <f>IF(LEN(VLOOKUP($B209,CPI!$H:$X,COLUMN()-1,FALSE ))=0,"", VLOOKUP($B209,CPI!$H:$X,COLUMN()-1,FALSE ))</f>
        <v>107.10676706730101</v>
      </c>
      <c r="Q209" s="3">
        <f>IF(LEN(VLOOKUP($B209,CPI!$H:$X,COLUMN()-1,FALSE ))=0,"", VLOOKUP($B209,CPI!$H:$X,COLUMN()-1,FALSE ))</f>
        <v>104.84492170383901</v>
      </c>
      <c r="R209" s="3">
        <f>IF(LEN(VLOOKUP($B209,CPI!$H:$X,COLUMN()-1,FALSE ))=0,"", VLOOKUP($B209,CPI!$H:$X,COLUMN()-1,FALSE ))</f>
        <v>113.34137819217899</v>
      </c>
      <c r="S209" s="6">
        <f t="shared" si="6"/>
        <v>2016</v>
      </c>
      <c r="T209">
        <f t="shared" si="7"/>
        <v>11</v>
      </c>
    </row>
    <row r="210" spans="2:20" x14ac:dyDescent="0.25">
      <c r="B210" s="5">
        <v>42735</v>
      </c>
      <c r="C210" s="3">
        <f>IF(LEN(VLOOKUP($B210,CPI!$H:$X,COLUMN()-1,FALSE ))=0,"", VLOOKUP($B210,CPI!$H:$X,COLUMN()-1,FALSE ))</f>
        <v>112.86907817000601</v>
      </c>
      <c r="D210" s="3">
        <f>IF(LEN(VLOOKUP($B210,CPI!$H:$X,COLUMN()-1,FALSE ))=0,"", VLOOKUP($B210,CPI!$H:$X,COLUMN()-1,FALSE ))</f>
        <v>111.845403813834</v>
      </c>
      <c r="E210" s="3">
        <f>IF(LEN(VLOOKUP($B210,CPI!$H:$X,COLUMN()-1,FALSE ))=0,"", VLOOKUP($B210,CPI!$H:$X,COLUMN()-1,FALSE ))</f>
        <v>107.80635612060701</v>
      </c>
      <c r="F210" s="3">
        <f>IF(LEN(VLOOKUP($B210,CPI!$H:$X,COLUMN()-1,FALSE ))=0,"", VLOOKUP($B210,CPI!$H:$X,COLUMN()-1,FALSE ))</f>
        <v>108.41603993374</v>
      </c>
      <c r="G210" s="3">
        <f>IF(LEN(VLOOKUP($B210,CPI!$H:$X,COLUMN()-1,FALSE ))=0,"", VLOOKUP($B210,CPI!$H:$X,COLUMN()-1,FALSE ))</f>
        <v>100.88</v>
      </c>
      <c r="H210" s="3">
        <f>IF(LEN(VLOOKUP($B210,CPI!$H:$X,COLUMN()-1,FALSE ))=0,"", VLOOKUP($B210,CPI!$H:$X,COLUMN()-1,FALSE ))</f>
        <v>109.871022197781</v>
      </c>
      <c r="I210" s="3">
        <f>IF(LEN(VLOOKUP($B210,CPI!$H:$X,COLUMN()-1,FALSE ))=0,"", VLOOKUP($B210,CPI!$H:$X,COLUMN()-1,FALSE ))</f>
        <v>106.175815860558</v>
      </c>
      <c r="J210" s="3">
        <f>IF(LEN(VLOOKUP($B210,CPI!$H:$X,COLUMN()-1,FALSE ))=0,"", VLOOKUP($B210,CPI!$H:$X,COLUMN()-1,FALSE ))</f>
        <v>108.639838302626</v>
      </c>
      <c r="K210" s="3">
        <f>IF(LEN(VLOOKUP($B210,CPI!$H:$X,COLUMN()-1,FALSE ))=0,"", VLOOKUP($B210,CPI!$H:$X,COLUMN()-1,FALSE ))</f>
        <v>100.74871762875399</v>
      </c>
      <c r="L210" s="3">
        <f>IF(LEN(VLOOKUP($B210,CPI!$H:$X,COLUMN()-1,FALSE ))=0,"", VLOOKUP($B210,CPI!$H:$X,COLUMN()-1,FALSE ))</f>
        <v>104.84755764941001</v>
      </c>
      <c r="M210" s="3">
        <f>IF(LEN(VLOOKUP($B210,CPI!$H:$X,COLUMN()-1,FALSE ))=0,"", VLOOKUP($B210,CPI!$H:$X,COLUMN()-1,FALSE ))</f>
        <v>108.027802601597</v>
      </c>
      <c r="N210" s="3">
        <f>IF(LEN(VLOOKUP($B210,CPI!$H:$X,COLUMN()-1,FALSE ))=0,"", VLOOKUP($B210,CPI!$H:$X,COLUMN()-1,FALSE ))</f>
        <v>110.416765995457</v>
      </c>
      <c r="O210" s="3">
        <f>IF(LEN(VLOOKUP($B210,CPI!$H:$X,COLUMN()-1,FALSE ))=0,"", VLOOKUP($B210,CPI!$H:$X,COLUMN()-1,FALSE ))</f>
        <v>108.196831254849</v>
      </c>
      <c r="P210" s="3">
        <f>IF(LEN(VLOOKUP($B210,CPI!$H:$X,COLUMN()-1,FALSE ))=0,"", VLOOKUP($B210,CPI!$H:$X,COLUMN()-1,FALSE ))</f>
        <v>107.866861582653</v>
      </c>
      <c r="Q210" s="3">
        <f>IF(LEN(VLOOKUP($B210,CPI!$H:$X,COLUMN()-1,FALSE ))=0,"", VLOOKUP($B210,CPI!$H:$X,COLUMN()-1,FALSE ))</f>
        <v>105.154462610751</v>
      </c>
      <c r="R210" s="3">
        <f>IF(LEN(VLOOKUP($B210,CPI!$H:$X,COLUMN()-1,FALSE ))=0,"", VLOOKUP($B210,CPI!$H:$X,COLUMN()-1,FALSE ))</f>
        <v>113.769135573154</v>
      </c>
      <c r="S210" s="6">
        <f t="shared" si="6"/>
        <v>2016</v>
      </c>
      <c r="T210">
        <f t="shared" si="7"/>
        <v>12</v>
      </c>
    </row>
    <row r="211" spans="2:20" x14ac:dyDescent="0.25">
      <c r="B211" s="5">
        <v>42766</v>
      </c>
      <c r="C211" s="3">
        <f>IF(LEN(VLOOKUP($B211,CPI!$H:$X,COLUMN()-1,FALSE ))=0,"", VLOOKUP($B211,CPI!$H:$X,COLUMN()-1,FALSE ))</f>
        <v>113.347715502612</v>
      </c>
      <c r="D211" s="3">
        <f>IF(LEN(VLOOKUP($B211,CPI!$H:$X,COLUMN()-1,FALSE ))=0,"", VLOOKUP($B211,CPI!$H:$X,COLUMN()-1,FALSE ))</f>
        <v>112.51982060517901</v>
      </c>
      <c r="E211" s="3">
        <f>IF(LEN(VLOOKUP($B211,CPI!$H:$X,COLUMN()-1,FALSE ))=0,"", VLOOKUP($B211,CPI!$H:$X,COLUMN()-1,FALSE ))</f>
        <v>108.226999017233</v>
      </c>
      <c r="F211" s="3">
        <f>IF(LEN(VLOOKUP($B211,CPI!$H:$X,COLUMN()-1,FALSE ))=0,"", VLOOKUP($B211,CPI!$H:$X,COLUMN()-1,FALSE ))</f>
        <v>108.92860339651</v>
      </c>
      <c r="G211" s="3">
        <f>IF(LEN(VLOOKUP($B211,CPI!$H:$X,COLUMN()-1,FALSE ))=0,"", VLOOKUP($B211,CPI!$H:$X,COLUMN()-1,FALSE ))</f>
        <v>101.18</v>
      </c>
      <c r="H211" s="3">
        <f>IF(LEN(VLOOKUP($B211,CPI!$H:$X,COLUMN()-1,FALSE ))=0,"", VLOOKUP($B211,CPI!$H:$X,COLUMN()-1,FALSE ))</f>
        <v>109.835174264122</v>
      </c>
      <c r="I211" s="3">
        <f>IF(LEN(VLOOKUP($B211,CPI!$H:$X,COLUMN()-1,FALSE ))=0,"", VLOOKUP($B211,CPI!$H:$X,COLUMN()-1,FALSE ))</f>
        <v>106.71429702691501</v>
      </c>
      <c r="J211" s="3">
        <f>IF(LEN(VLOOKUP($B211,CPI!$H:$X,COLUMN()-1,FALSE ))=0,"", VLOOKUP($B211,CPI!$H:$X,COLUMN()-1,FALSE ))</f>
        <v>108.898122076259</v>
      </c>
      <c r="K211" s="3">
        <f>IF(LEN(VLOOKUP($B211,CPI!$H:$X,COLUMN()-1,FALSE ))=0,"", VLOOKUP($B211,CPI!$H:$X,COLUMN()-1,FALSE ))</f>
        <v>101.219708021665</v>
      </c>
      <c r="L211" s="3">
        <f>IF(LEN(VLOOKUP($B211,CPI!$H:$X,COLUMN()-1,FALSE ))=0,"", VLOOKUP($B211,CPI!$H:$X,COLUMN()-1,FALSE ))</f>
        <v>105.04305439801</v>
      </c>
      <c r="M211" s="3">
        <f>IF(LEN(VLOOKUP($B211,CPI!$H:$X,COLUMN()-1,FALSE ))=0,"", VLOOKUP($B211,CPI!$H:$X,COLUMN()-1,FALSE ))</f>
        <v>108.484692873968</v>
      </c>
      <c r="N211" s="3">
        <f>IF(LEN(VLOOKUP($B211,CPI!$H:$X,COLUMN()-1,FALSE ))=0,"", VLOOKUP($B211,CPI!$H:$X,COLUMN()-1,FALSE ))</f>
        <v>110.915497572796</v>
      </c>
      <c r="O211" s="3">
        <f>IF(LEN(VLOOKUP($B211,CPI!$H:$X,COLUMN()-1,FALSE ))=0,"", VLOOKUP($B211,CPI!$H:$X,COLUMN()-1,FALSE ))</f>
        <v>108.73573228770699</v>
      </c>
      <c r="P211" s="3">
        <f>IF(LEN(VLOOKUP($B211,CPI!$H:$X,COLUMN()-1,FALSE ))=0,"", VLOOKUP($B211,CPI!$H:$X,COLUMN()-1,FALSE ))</f>
        <v>108.749433005249</v>
      </c>
      <c r="Q211" s="3">
        <f>IF(LEN(VLOOKUP($B211,CPI!$H:$X,COLUMN()-1,FALSE ))=0,"", VLOOKUP($B211,CPI!$H:$X,COLUMN()-1,FALSE ))</f>
        <v>105.25492096347401</v>
      </c>
      <c r="R211" s="3">
        <f>IF(LEN(VLOOKUP($B211,CPI!$H:$X,COLUMN()-1,FALSE ))=0,"", VLOOKUP($B211,CPI!$H:$X,COLUMN()-1,FALSE ))</f>
        <v>114.06921295306699</v>
      </c>
      <c r="S211" s="6">
        <f t="shared" si="6"/>
        <v>2017</v>
      </c>
      <c r="T211">
        <f t="shared" si="7"/>
        <v>1</v>
      </c>
    </row>
    <row r="212" spans="2:20" x14ac:dyDescent="0.25">
      <c r="B212" s="5">
        <v>42794</v>
      </c>
      <c r="C212" s="3">
        <f>IF(LEN(VLOOKUP($B212,CPI!$H:$X,COLUMN()-1,FALSE ))=0,"", VLOOKUP($B212,CPI!$H:$X,COLUMN()-1,FALSE ))</f>
        <v>113.56967646384599</v>
      </c>
      <c r="D212" s="3">
        <f>IF(LEN(VLOOKUP($B212,CPI!$H:$X,COLUMN()-1,FALSE ))=0,"", VLOOKUP($B212,CPI!$H:$X,COLUMN()-1,FALSE ))</f>
        <v>112.76868450817599</v>
      </c>
      <c r="E212" s="3">
        <f>IF(LEN(VLOOKUP($B212,CPI!$H:$X,COLUMN()-1,FALSE ))=0,"", VLOOKUP($B212,CPI!$H:$X,COLUMN()-1,FALSE ))</f>
        <v>108.25573162562399</v>
      </c>
      <c r="F212" s="3">
        <f>IF(LEN(VLOOKUP($B212,CPI!$H:$X,COLUMN()-1,FALSE ))=0,"", VLOOKUP($B212,CPI!$H:$X,COLUMN()-1,FALSE ))</f>
        <v>108.966162639483</v>
      </c>
      <c r="G212" s="3">
        <f>IF(LEN(VLOOKUP($B212,CPI!$H:$X,COLUMN()-1,FALSE ))=0,"", VLOOKUP($B212,CPI!$H:$X,COLUMN()-1,FALSE ))</f>
        <v>101.73</v>
      </c>
      <c r="H212" s="3">
        <f>IF(LEN(VLOOKUP($B212,CPI!$H:$X,COLUMN()-1,FALSE ))=0,"", VLOOKUP($B212,CPI!$H:$X,COLUMN()-1,FALSE ))</f>
        <v>110.092799927938</v>
      </c>
      <c r="I212" s="3">
        <f>IF(LEN(VLOOKUP($B212,CPI!$H:$X,COLUMN()-1,FALSE ))=0,"", VLOOKUP($B212,CPI!$H:$X,COLUMN()-1,FALSE ))</f>
        <v>106.555920213281</v>
      </c>
      <c r="J212" s="3">
        <f>IF(LEN(VLOOKUP($B212,CPI!$H:$X,COLUMN()-1,FALSE ))=0,"", VLOOKUP($B212,CPI!$H:$X,COLUMN()-1,FALSE ))</f>
        <v>108.990804335009</v>
      </c>
      <c r="K212" s="3">
        <f>IF(LEN(VLOOKUP($B212,CPI!$H:$X,COLUMN()-1,FALSE ))=0,"", VLOOKUP($B212,CPI!$H:$X,COLUMN()-1,FALSE ))</f>
        <v>101.333020186996</v>
      </c>
      <c r="L212" s="3">
        <f>IF(LEN(VLOOKUP($B212,CPI!$H:$X,COLUMN()-1,FALSE ))=0,"", VLOOKUP($B212,CPI!$H:$X,COLUMN()-1,FALSE ))</f>
        <v>105.11759610933601</v>
      </c>
      <c r="M212" s="3">
        <f>IF(LEN(VLOOKUP($B212,CPI!$H:$X,COLUMN()-1,FALSE ))=0,"", VLOOKUP($B212,CPI!$H:$X,COLUMN()-1,FALSE ))</f>
        <v>108.73654176893299</v>
      </c>
      <c r="N212" s="3">
        <f>IF(LEN(VLOOKUP($B212,CPI!$H:$X,COLUMN()-1,FALSE ))=0,"", VLOOKUP($B212,CPI!$H:$X,COLUMN()-1,FALSE ))</f>
        <v>111.10214607495</v>
      </c>
      <c r="O212" s="3">
        <f>IF(LEN(VLOOKUP($B212,CPI!$H:$X,COLUMN()-1,FALSE ))=0,"", VLOOKUP($B212,CPI!$H:$X,COLUMN()-1,FALSE ))</f>
        <v>108.830747960984</v>
      </c>
      <c r="P212" s="3">
        <f>IF(LEN(VLOOKUP($B212,CPI!$H:$X,COLUMN()-1,FALSE ))=0,"", VLOOKUP($B212,CPI!$H:$X,COLUMN()-1,FALSE ))</f>
        <v>108.574186230271</v>
      </c>
      <c r="Q212" s="3">
        <f>IF(LEN(VLOOKUP($B212,CPI!$H:$X,COLUMN()-1,FALSE ))=0,"", VLOOKUP($B212,CPI!$H:$X,COLUMN()-1,FALSE ))</f>
        <v>105.47931788339</v>
      </c>
      <c r="R212" s="3">
        <f>IF(LEN(VLOOKUP($B212,CPI!$H:$X,COLUMN()-1,FALSE ))=0,"", VLOOKUP($B212,CPI!$H:$X,COLUMN()-1,FALSE ))</f>
        <v>114.53353027639299</v>
      </c>
      <c r="S212" s="6">
        <f t="shared" si="6"/>
        <v>2017</v>
      </c>
      <c r="T212">
        <f t="shared" si="7"/>
        <v>2</v>
      </c>
    </row>
    <row r="213" spans="2:20" x14ac:dyDescent="0.25">
      <c r="B213" s="5">
        <v>42825</v>
      </c>
      <c r="C213" s="3">
        <f>IF(LEN(VLOOKUP($B213,CPI!$H:$X,COLUMN()-1,FALSE ))=0,"", VLOOKUP($B213,CPI!$H:$X,COLUMN()-1,FALSE ))</f>
        <v>113.411349876698</v>
      </c>
      <c r="D213" s="3">
        <f>IF(LEN(VLOOKUP($B213,CPI!$H:$X,COLUMN()-1,FALSE ))=0,"", VLOOKUP($B213,CPI!$H:$X,COLUMN()-1,FALSE ))</f>
        <v>112.727136240478</v>
      </c>
      <c r="E213" s="3">
        <f>IF(LEN(VLOOKUP($B213,CPI!$H:$X,COLUMN()-1,FALSE ))=0,"", VLOOKUP($B213,CPI!$H:$X,COLUMN()-1,FALSE ))</f>
        <v>108.21247204745499</v>
      </c>
      <c r="F213" s="3">
        <f>IF(LEN(VLOOKUP($B213,CPI!$H:$X,COLUMN()-1,FALSE ))=0,"", VLOOKUP($B213,CPI!$H:$X,COLUMN()-1,FALSE ))</f>
        <v>108.746414124165</v>
      </c>
      <c r="G213" s="3">
        <f>IF(LEN(VLOOKUP($B213,CPI!$H:$X,COLUMN()-1,FALSE ))=0,"", VLOOKUP($B213,CPI!$H:$X,COLUMN()-1,FALSE ))</f>
        <v>101.49</v>
      </c>
      <c r="H213" s="3">
        <f>IF(LEN(VLOOKUP($B213,CPI!$H:$X,COLUMN()-1,FALSE ))=0,"", VLOOKUP($B213,CPI!$H:$X,COLUMN()-1,FALSE ))</f>
        <v>109.848196191922</v>
      </c>
      <c r="I213" s="3">
        <f>IF(LEN(VLOOKUP($B213,CPI!$H:$X,COLUMN()-1,FALSE ))=0,"", VLOOKUP($B213,CPI!$H:$X,COLUMN()-1,FALSE ))</f>
        <v>106.650946301461</v>
      </c>
      <c r="J213" s="3">
        <f>IF(LEN(VLOOKUP($B213,CPI!$H:$X,COLUMN()-1,FALSE ))=0,"", VLOOKUP($B213,CPI!$H:$X,COLUMN()-1,FALSE ))</f>
        <v>108.75423718989499</v>
      </c>
      <c r="K213" s="3">
        <f>IF(LEN(VLOOKUP($B213,CPI!$H:$X,COLUMN()-1,FALSE ))=0,"", VLOOKUP($B213,CPI!$H:$X,COLUMN()-1,FALSE ))</f>
        <v>101.247759400013</v>
      </c>
      <c r="L213" s="3">
        <f>IF(LEN(VLOOKUP($B213,CPI!$H:$X,COLUMN()-1,FALSE ))=0,"", VLOOKUP($B213,CPI!$H:$X,COLUMN()-1,FALSE ))</f>
        <v>105.189968142219</v>
      </c>
      <c r="M213" s="3">
        <f>IF(LEN(VLOOKUP($B213,CPI!$H:$X,COLUMN()-1,FALSE ))=0,"", VLOOKUP($B213,CPI!$H:$X,COLUMN()-1,FALSE ))</f>
        <v>108.66819709979001</v>
      </c>
      <c r="N213" s="3">
        <f>IF(LEN(VLOOKUP($B213,CPI!$H:$X,COLUMN()-1,FALSE ))=0,"", VLOOKUP($B213,CPI!$H:$X,COLUMN()-1,FALSE ))</f>
        <v>110.656326074437</v>
      </c>
      <c r="O213" s="3">
        <f>IF(LEN(VLOOKUP($B213,CPI!$H:$X,COLUMN()-1,FALSE ))=0,"", VLOOKUP($B213,CPI!$H:$X,COLUMN()-1,FALSE ))</f>
        <v>108.79780613245499</v>
      </c>
      <c r="P213" s="3">
        <f>IF(LEN(VLOOKUP($B213,CPI!$H:$X,COLUMN()-1,FALSE ))=0,"", VLOOKUP($B213,CPI!$H:$X,COLUMN()-1,FALSE ))</f>
        <v>108.131308130774</v>
      </c>
      <c r="Q213" s="3">
        <f>IF(LEN(VLOOKUP($B213,CPI!$H:$X,COLUMN()-1,FALSE ))=0,"", VLOOKUP($B213,CPI!$H:$X,COLUMN()-1,FALSE ))</f>
        <v>105.355057015376</v>
      </c>
      <c r="R213" s="3">
        <f>IF(LEN(VLOOKUP($B213,CPI!$H:$X,COLUMN()-1,FALSE ))=0,"", VLOOKUP($B213,CPI!$H:$X,COLUMN()-1,FALSE ))</f>
        <v>114.73050485467201</v>
      </c>
      <c r="S213" s="6">
        <f t="shared" si="6"/>
        <v>2017</v>
      </c>
      <c r="T213">
        <f t="shared" si="7"/>
        <v>3</v>
      </c>
    </row>
    <row r="214" spans="2:20" x14ac:dyDescent="0.25">
      <c r="B214" s="5">
        <v>42855</v>
      </c>
      <c r="C214" s="3">
        <f>IF(LEN(VLOOKUP($B214,CPI!$H:$X,COLUMN()-1,FALSE ))=0,"", VLOOKUP($B214,CPI!$H:$X,COLUMN()-1,FALSE ))</f>
        <v>113.610074152853</v>
      </c>
      <c r="D214" s="3">
        <f>IF(LEN(VLOOKUP($B214,CPI!$H:$X,COLUMN()-1,FALSE ))=0,"", VLOOKUP($B214,CPI!$H:$X,COLUMN()-1,FALSE ))</f>
        <v>112.812801377017</v>
      </c>
      <c r="E214" s="3">
        <f>IF(LEN(VLOOKUP($B214,CPI!$H:$X,COLUMN()-1,FALSE ))=0,"", VLOOKUP($B214,CPI!$H:$X,COLUMN()-1,FALSE ))</f>
        <v>108.345662179022</v>
      </c>
      <c r="F214" s="3">
        <f>IF(LEN(VLOOKUP($B214,CPI!$H:$X,COLUMN()-1,FALSE ))=0,"", VLOOKUP($B214,CPI!$H:$X,COLUMN()-1,FALSE ))</f>
        <v>108.98083658383101</v>
      </c>
      <c r="G214" s="3">
        <f>IF(LEN(VLOOKUP($B214,CPI!$H:$X,COLUMN()-1,FALSE ))=0,"", VLOOKUP($B214,CPI!$H:$X,COLUMN()-1,FALSE ))</f>
        <v>102.61</v>
      </c>
      <c r="H214" s="3">
        <f>IF(LEN(VLOOKUP($B214,CPI!$H:$X,COLUMN()-1,FALSE ))=0,"", VLOOKUP($B214,CPI!$H:$X,COLUMN()-1,FALSE ))</f>
        <v>109.990787569221</v>
      </c>
      <c r="I214" s="3">
        <f>IF(LEN(VLOOKUP($B214,CPI!$H:$X,COLUMN()-1,FALSE ))=0,"", VLOOKUP($B214,CPI!$H:$X,COLUMN()-1,FALSE ))</f>
        <v>106.703738572673</v>
      </c>
      <c r="J214" s="3">
        <f>IF(LEN(VLOOKUP($B214,CPI!$H:$X,COLUMN()-1,FALSE ))=0,"", VLOOKUP($B214,CPI!$H:$X,COLUMN()-1,FALSE ))</f>
        <v>108.96645173991</v>
      </c>
      <c r="K214" s="3">
        <f>IF(LEN(VLOOKUP($B214,CPI!$H:$X,COLUMN()-1,FALSE ))=0,"", VLOOKUP($B214,CPI!$H:$X,COLUMN()-1,FALSE ))</f>
        <v>101.227573044278</v>
      </c>
      <c r="L214" s="3">
        <f>IF(LEN(VLOOKUP($B214,CPI!$H:$X,COLUMN()-1,FALSE ))=0,"", VLOOKUP($B214,CPI!$H:$X,COLUMN()-1,FALSE ))</f>
        <v>105.399341173227</v>
      </c>
      <c r="M214" s="3">
        <f>IF(LEN(VLOOKUP($B214,CPI!$H:$X,COLUMN()-1,FALSE ))=0,"", VLOOKUP($B214,CPI!$H:$X,COLUMN()-1,FALSE ))</f>
        <v>108.955810640198</v>
      </c>
      <c r="N214" s="3">
        <f>IF(LEN(VLOOKUP($B214,CPI!$H:$X,COLUMN()-1,FALSE ))=0,"", VLOOKUP($B214,CPI!$H:$X,COLUMN()-1,FALSE ))</f>
        <v>110.846184740833</v>
      </c>
      <c r="O214" s="3">
        <f>IF(LEN(VLOOKUP($B214,CPI!$H:$X,COLUMN()-1,FALSE ))=0,"", VLOOKUP($B214,CPI!$H:$X,COLUMN()-1,FALSE ))</f>
        <v>109.32984179762001</v>
      </c>
      <c r="P214" s="3">
        <f>IF(LEN(VLOOKUP($B214,CPI!$H:$X,COLUMN()-1,FALSE ))=0,"", VLOOKUP($B214,CPI!$H:$X,COLUMN()-1,FALSE ))</f>
        <v>108.278296386642</v>
      </c>
      <c r="Q214" s="3">
        <f>IF(LEN(VLOOKUP($B214,CPI!$H:$X,COLUMN()-1,FALSE ))=0,"", VLOOKUP($B214,CPI!$H:$X,COLUMN()-1,FALSE ))</f>
        <v>105.861725252158</v>
      </c>
      <c r="R214" s="3">
        <f>IF(LEN(VLOOKUP($B214,CPI!$H:$X,COLUMN()-1,FALSE ))=0,"", VLOOKUP($B214,CPI!$H:$X,COLUMN()-1,FALSE ))</f>
        <v>115.078431886583</v>
      </c>
      <c r="S214" s="6">
        <f t="shared" si="6"/>
        <v>2017</v>
      </c>
      <c r="T214">
        <f t="shared" si="7"/>
        <v>4</v>
      </c>
    </row>
    <row r="215" spans="2:20" x14ac:dyDescent="0.25">
      <c r="B215" s="5">
        <v>42886</v>
      </c>
      <c r="C215" s="3">
        <f>IF(LEN(VLOOKUP($B215,CPI!$H:$X,COLUMN()-1,FALSE ))=0,"", VLOOKUP($B215,CPI!$H:$X,COLUMN()-1,FALSE ))</f>
        <v>113.62453005355</v>
      </c>
      <c r="D215" s="3">
        <f>IF(LEN(VLOOKUP($B215,CPI!$H:$X,COLUMN()-1,FALSE ))=0,"", VLOOKUP($B215,CPI!$H:$X,COLUMN()-1,FALSE ))</f>
        <v>112.72613194146101</v>
      </c>
      <c r="E215" s="3">
        <f>IF(LEN(VLOOKUP($B215,CPI!$H:$X,COLUMN()-1,FALSE ))=0,"", VLOOKUP($B215,CPI!$H:$X,COLUMN()-1,FALSE ))</f>
        <v>108.227601987074</v>
      </c>
      <c r="F215" s="3">
        <f>IF(LEN(VLOOKUP($B215,CPI!$H:$X,COLUMN()-1,FALSE ))=0,"", VLOOKUP($B215,CPI!$H:$X,COLUMN()-1,FALSE ))</f>
        <v>108.750084305212</v>
      </c>
      <c r="G215" s="3">
        <f>IF(LEN(VLOOKUP($B215,CPI!$H:$X,COLUMN()-1,FALSE ))=0,"", VLOOKUP($B215,CPI!$H:$X,COLUMN()-1,FALSE ))</f>
        <v>101.54</v>
      </c>
      <c r="H215" s="3">
        <f>IF(LEN(VLOOKUP($B215,CPI!$H:$X,COLUMN()-1,FALSE ))=0,"", VLOOKUP($B215,CPI!$H:$X,COLUMN()-1,FALSE ))</f>
        <v>109.94438633604101</v>
      </c>
      <c r="I215" s="3">
        <f>IF(LEN(VLOOKUP($B215,CPI!$H:$X,COLUMN()-1,FALSE ))=0,"", VLOOKUP($B215,CPI!$H:$X,COLUMN()-1,FALSE ))</f>
        <v>106.608712484492</v>
      </c>
      <c r="J215" s="3">
        <f>IF(LEN(VLOOKUP($B215,CPI!$H:$X,COLUMN()-1,FALSE ))=0,"", VLOOKUP($B215,CPI!$H:$X,COLUMN()-1,FALSE ))</f>
        <v>108.782772031237</v>
      </c>
      <c r="K215" s="3">
        <f>IF(LEN(VLOOKUP($B215,CPI!$H:$X,COLUMN()-1,FALSE ))=0,"", VLOOKUP($B215,CPI!$H:$X,COLUMN()-1,FALSE ))</f>
        <v>101.04513950936899</v>
      </c>
      <c r="L215" s="3">
        <f>IF(LEN(VLOOKUP($B215,CPI!$H:$X,COLUMN()-1,FALSE ))=0,"", VLOOKUP($B215,CPI!$H:$X,COLUMN()-1,FALSE ))</f>
        <v>104.951227940518</v>
      </c>
      <c r="M215" s="3">
        <f>IF(LEN(VLOOKUP($B215,CPI!$H:$X,COLUMN()-1,FALSE ))=0,"", VLOOKUP($B215,CPI!$H:$X,COLUMN()-1,FALSE ))</f>
        <v>108.700639304013</v>
      </c>
      <c r="N215" s="3">
        <f>IF(LEN(VLOOKUP($B215,CPI!$H:$X,COLUMN()-1,FALSE ))=0,"", VLOOKUP($B215,CPI!$H:$X,COLUMN()-1,FALSE ))</f>
        <v>110.537399326745</v>
      </c>
      <c r="O215" s="3">
        <f>IF(LEN(VLOOKUP($B215,CPI!$H:$X,COLUMN()-1,FALSE ))=0,"", VLOOKUP($B215,CPI!$H:$X,COLUMN()-1,FALSE ))</f>
        <v>108.986718366517</v>
      </c>
      <c r="P215" s="3">
        <f>IF(LEN(VLOOKUP($B215,CPI!$H:$X,COLUMN()-1,FALSE ))=0,"", VLOOKUP($B215,CPI!$H:$X,COLUMN()-1,FALSE ))</f>
        <v>107.92056875306599</v>
      </c>
      <c r="Q215" s="3">
        <f>IF(LEN(VLOOKUP($B215,CPI!$H:$X,COLUMN()-1,FALSE ))=0,"", VLOOKUP($B215,CPI!$H:$X,COLUMN()-1,FALSE ))</f>
        <v>105.812011776169</v>
      </c>
      <c r="R215" s="3">
        <f>IF(LEN(VLOOKUP($B215,CPI!$H:$X,COLUMN()-1,FALSE ))=0,"", VLOOKUP($B215,CPI!$H:$X,COLUMN()-1,FALSE ))</f>
        <v>115.337734520349</v>
      </c>
      <c r="S215" s="6">
        <f t="shared" si="6"/>
        <v>2017</v>
      </c>
      <c r="T215">
        <f t="shared" si="7"/>
        <v>5</v>
      </c>
    </row>
    <row r="216" spans="2:20" x14ac:dyDescent="0.25">
      <c r="B216" s="5">
        <v>42916</v>
      </c>
      <c r="C216" s="3">
        <f>IF(LEN(VLOOKUP($B216,CPI!$H:$X,COLUMN()-1,FALSE ))=0,"", VLOOKUP($B216,CPI!$H:$X,COLUMN()-1,FALSE ))</f>
        <v>113.722684097411</v>
      </c>
      <c r="D216" s="3">
        <f>IF(LEN(VLOOKUP($B216,CPI!$H:$X,COLUMN()-1,FALSE ))=0,"", VLOOKUP($B216,CPI!$H:$X,COLUMN()-1,FALSE ))</f>
        <v>112.688919272429</v>
      </c>
      <c r="E216" s="3">
        <f>IF(LEN(VLOOKUP($B216,CPI!$H:$X,COLUMN()-1,FALSE ))=0,"", VLOOKUP($B216,CPI!$H:$X,COLUMN()-1,FALSE ))</f>
        <v>108.21441776977601</v>
      </c>
      <c r="F216" s="3">
        <f>IF(LEN(VLOOKUP($B216,CPI!$H:$X,COLUMN()-1,FALSE ))=0,"", VLOOKUP($B216,CPI!$H:$X,COLUMN()-1,FALSE ))</f>
        <v>108.78864318670701</v>
      </c>
      <c r="G216" s="3">
        <f>IF(LEN(VLOOKUP($B216,CPI!$H:$X,COLUMN()-1,FALSE ))=0,"", VLOOKUP($B216,CPI!$H:$X,COLUMN()-1,FALSE ))</f>
        <v>101.38</v>
      </c>
      <c r="H216" s="3">
        <f>IF(LEN(VLOOKUP($B216,CPI!$H:$X,COLUMN()-1,FALSE ))=0,"", VLOOKUP($B216,CPI!$H:$X,COLUMN()-1,FALSE ))</f>
        <v>110.02142713891899</v>
      </c>
      <c r="I216" s="3">
        <f>IF(LEN(VLOOKUP($B216,CPI!$H:$X,COLUMN()-1,FALSE ))=0,"", VLOOKUP($B216,CPI!$H:$X,COLUMN()-1,FALSE ))</f>
        <v>106.640387847219</v>
      </c>
      <c r="J216" s="3">
        <f>IF(LEN(VLOOKUP($B216,CPI!$H:$X,COLUMN()-1,FALSE ))=0,"", VLOOKUP($B216,CPI!$H:$X,COLUMN()-1,FALSE ))</f>
        <v>109.015537877127</v>
      </c>
      <c r="K216" s="3">
        <f>IF(LEN(VLOOKUP($B216,CPI!$H:$X,COLUMN()-1,FALSE ))=0,"", VLOOKUP($B216,CPI!$H:$X,COLUMN()-1,FALSE ))</f>
        <v>100.980977495337</v>
      </c>
      <c r="L216" s="3">
        <f>IF(LEN(VLOOKUP($B216,CPI!$H:$X,COLUMN()-1,FALSE ))=0,"", VLOOKUP($B216,CPI!$H:$X,COLUMN()-1,FALSE ))</f>
        <v>104.718710091606</v>
      </c>
      <c r="M216" s="3">
        <f>IF(LEN(VLOOKUP($B216,CPI!$H:$X,COLUMN()-1,FALSE ))=0,"", VLOOKUP($B216,CPI!$H:$X,COLUMN()-1,FALSE ))</f>
        <v>108.559420371104</v>
      </c>
      <c r="N216" s="3">
        <f>IF(LEN(VLOOKUP($B216,CPI!$H:$X,COLUMN()-1,FALSE ))=0,"", VLOOKUP($B216,CPI!$H:$X,COLUMN()-1,FALSE ))</f>
        <v>110.67743972199401</v>
      </c>
      <c r="O216" s="3">
        <f>IF(LEN(VLOOKUP($B216,CPI!$H:$X,COLUMN()-1,FALSE ))=0,"", VLOOKUP($B216,CPI!$H:$X,COLUMN()-1,FALSE ))</f>
        <v>108.75759013290001</v>
      </c>
      <c r="P216" s="3">
        <f>IF(LEN(VLOOKUP($B216,CPI!$H:$X,COLUMN()-1,FALSE ))=0,"", VLOOKUP($B216,CPI!$H:$X,COLUMN()-1,FALSE ))</f>
        <v>107.76084254484999</v>
      </c>
      <c r="Q216" s="3">
        <f>IF(LEN(VLOOKUP($B216,CPI!$H:$X,COLUMN()-1,FALSE ))=0,"", VLOOKUP($B216,CPI!$H:$X,COLUMN()-1,FALSE ))</f>
        <v>106.027974720164</v>
      </c>
      <c r="R216" s="3">
        <f>IF(LEN(VLOOKUP($B216,CPI!$H:$X,COLUMN()-1,FALSE ))=0,"", VLOOKUP($B216,CPI!$H:$X,COLUMN()-1,FALSE ))</f>
        <v>115.36788768050801</v>
      </c>
      <c r="S216" s="6">
        <f t="shared" si="6"/>
        <v>2017</v>
      </c>
      <c r="T216">
        <f t="shared" si="7"/>
        <v>6</v>
      </c>
    </row>
    <row r="217" spans="2:20" x14ac:dyDescent="0.25">
      <c r="B217" s="5">
        <v>42947</v>
      </c>
      <c r="C217" s="3">
        <f>IF(LEN(VLOOKUP($B217,CPI!$H:$X,COLUMN()-1,FALSE ))=0,"", VLOOKUP($B217,CPI!$H:$X,COLUMN()-1,FALSE ))</f>
        <v>113.95586711405799</v>
      </c>
      <c r="D217" s="3">
        <f>IF(LEN(VLOOKUP($B217,CPI!$H:$X,COLUMN()-1,FALSE ))=0,"", VLOOKUP($B217,CPI!$H:$X,COLUMN()-1,FALSE ))</f>
        <v>113.048270066455</v>
      </c>
      <c r="E217" s="3">
        <f>IF(LEN(VLOOKUP($B217,CPI!$H:$X,COLUMN()-1,FALSE ))=0,"", VLOOKUP($B217,CPI!$H:$X,COLUMN()-1,FALSE ))</f>
        <v>108.917962049734</v>
      </c>
      <c r="F217" s="3">
        <f>IF(LEN(VLOOKUP($B217,CPI!$H:$X,COLUMN()-1,FALSE ))=0,"", VLOOKUP($B217,CPI!$H:$X,COLUMN()-1,FALSE ))</f>
        <v>108.950282787182</v>
      </c>
      <c r="G217" s="3">
        <f>IF(LEN(VLOOKUP($B217,CPI!$H:$X,COLUMN()-1,FALSE ))=0,"", VLOOKUP($B217,CPI!$H:$X,COLUMN()-1,FALSE ))</f>
        <v>101.96</v>
      </c>
      <c r="H217" s="3">
        <f>IF(LEN(VLOOKUP($B217,CPI!$H:$X,COLUMN()-1,FALSE ))=0,"", VLOOKUP($B217,CPI!$H:$X,COLUMN()-1,FALSE ))</f>
        <v>109.96199783438</v>
      </c>
      <c r="I217" s="3">
        <f>IF(LEN(VLOOKUP($B217,CPI!$H:$X,COLUMN()-1,FALSE ))=0,"", VLOOKUP($B217,CPI!$H:$X,COLUMN()-1,FALSE ))</f>
        <v>106.703738572673</v>
      </c>
      <c r="J217" s="3">
        <f>IF(LEN(VLOOKUP($B217,CPI!$H:$X,COLUMN()-1,FALSE ))=0,"", VLOOKUP($B217,CPI!$H:$X,COLUMN()-1,FALSE ))</f>
        <v>109.226066882895</v>
      </c>
      <c r="K217" s="3">
        <f>IF(LEN(VLOOKUP($B217,CPI!$H:$X,COLUMN()-1,FALSE ))=0,"", VLOOKUP($B217,CPI!$H:$X,COLUMN()-1,FALSE ))</f>
        <v>100.86757266668501</v>
      </c>
      <c r="L217" s="3">
        <f>IF(LEN(VLOOKUP($B217,CPI!$H:$X,COLUMN()-1,FALSE ))=0,"", VLOOKUP($B217,CPI!$H:$X,COLUMN()-1,FALSE ))</f>
        <v>104.873082602655</v>
      </c>
      <c r="M217" s="3">
        <f>IF(LEN(VLOOKUP($B217,CPI!$H:$X,COLUMN()-1,FALSE ))=0,"", VLOOKUP($B217,CPI!$H:$X,COLUMN()-1,FALSE ))</f>
        <v>108.65033221441099</v>
      </c>
      <c r="N217" s="3">
        <f>IF(LEN(VLOOKUP($B217,CPI!$H:$X,COLUMN()-1,FALSE ))=0,"", VLOOKUP($B217,CPI!$H:$X,COLUMN()-1,FALSE ))</f>
        <v>110.848641140426</v>
      </c>
      <c r="O217" s="3">
        <f>IF(LEN(VLOOKUP($B217,CPI!$H:$X,COLUMN()-1,FALSE ))=0,"", VLOOKUP($B217,CPI!$H:$X,COLUMN()-1,FALSE ))</f>
        <v>108.86389413707199</v>
      </c>
      <c r="P217" s="3">
        <f>IF(LEN(VLOOKUP($B217,CPI!$H:$X,COLUMN()-1,FALSE ))=0,"", VLOOKUP($B217,CPI!$H:$X,COLUMN()-1,FALSE ))</f>
        <v>107.949866884537</v>
      </c>
      <c r="Q217" s="3">
        <f>IF(LEN(VLOOKUP($B217,CPI!$H:$X,COLUMN()-1,FALSE ))=0,"", VLOOKUP($B217,CPI!$H:$X,COLUMN()-1,FALSE ))</f>
        <v>106.478873828261</v>
      </c>
      <c r="R217" s="3">
        <f>IF(LEN(VLOOKUP($B217,CPI!$H:$X,COLUMN()-1,FALSE ))=0,"", VLOOKUP($B217,CPI!$H:$X,COLUMN()-1,FALSE ))</f>
        <v>115.551895029504</v>
      </c>
      <c r="S217" s="6">
        <f t="shared" si="6"/>
        <v>2017</v>
      </c>
      <c r="T217">
        <f t="shared" si="7"/>
        <v>7</v>
      </c>
    </row>
    <row r="218" spans="2:20" x14ac:dyDescent="0.25">
      <c r="B218" s="5">
        <v>42978</v>
      </c>
      <c r="C218" s="3">
        <f>IF(LEN(VLOOKUP($B218,CPI!$H:$X,COLUMN()-1,FALSE ))=0,"", VLOOKUP($B218,CPI!$H:$X,COLUMN()-1,FALSE ))</f>
        <v>114.095284393003</v>
      </c>
      <c r="D218" s="3">
        <f>IF(LEN(VLOOKUP($B218,CPI!$H:$X,COLUMN()-1,FALSE ))=0,"", VLOOKUP($B218,CPI!$H:$X,COLUMN()-1,FALSE ))</f>
        <v>113.274270896831</v>
      </c>
      <c r="E218" s="3">
        <f>IF(LEN(VLOOKUP($B218,CPI!$H:$X,COLUMN()-1,FALSE ))=0,"", VLOOKUP($B218,CPI!$H:$X,COLUMN()-1,FALSE ))</f>
        <v>109.080772655339</v>
      </c>
      <c r="F218" s="3">
        <f>IF(LEN(VLOOKUP($B218,CPI!$H:$X,COLUMN()-1,FALSE ))=0,"", VLOOKUP($B218,CPI!$H:$X,COLUMN()-1,FALSE ))</f>
        <v>109.202612866637</v>
      </c>
      <c r="G218" s="3">
        <f>IF(LEN(VLOOKUP($B218,CPI!$H:$X,COLUMN()-1,FALSE ))=0,"", VLOOKUP($B218,CPI!$H:$X,COLUMN()-1,FALSE ))</f>
        <v>102.6</v>
      </c>
      <c r="H218" s="3">
        <f>IF(LEN(VLOOKUP($B218,CPI!$H:$X,COLUMN()-1,FALSE ))=0,"", VLOOKUP($B218,CPI!$H:$X,COLUMN()-1,FALSE ))</f>
        <v>110.092497848524</v>
      </c>
      <c r="I218" s="3">
        <f>IF(LEN(VLOOKUP($B218,CPI!$H:$X,COLUMN()-1,FALSE ))=0,"", VLOOKUP($B218,CPI!$H:$X,COLUMN()-1,FALSE ))</f>
        <v>106.88323229479199</v>
      </c>
      <c r="J218" s="3">
        <f>IF(LEN(VLOOKUP($B218,CPI!$H:$X,COLUMN()-1,FALSE ))=0,"", VLOOKUP($B218,CPI!$H:$X,COLUMN()-1,FALSE ))</f>
        <v>109.40479243777899</v>
      </c>
      <c r="K218" s="3">
        <f>IF(LEN(VLOOKUP($B218,CPI!$H:$X,COLUMN()-1,FALSE ))=0,"", VLOOKUP($B218,CPI!$H:$X,COLUMN()-1,FALSE ))</f>
        <v>100.715273458128</v>
      </c>
      <c r="L218" s="3">
        <f>IF(LEN(VLOOKUP($B218,CPI!$H:$X,COLUMN()-1,FALSE ))=0,"", VLOOKUP($B218,CPI!$H:$X,COLUMN()-1,FALSE ))</f>
        <v>105.148033531579</v>
      </c>
      <c r="M218" s="3">
        <f>IF(LEN(VLOOKUP($B218,CPI!$H:$X,COLUMN()-1,FALSE ))=0,"", VLOOKUP($B218,CPI!$H:$X,COLUMN()-1,FALSE ))</f>
        <v>108.781935188391</v>
      </c>
      <c r="N218" s="3">
        <f>IF(LEN(VLOOKUP($B218,CPI!$H:$X,COLUMN()-1,FALSE ))=0,"", VLOOKUP($B218,CPI!$H:$X,COLUMN()-1,FALSE ))</f>
        <v>111.076631309688</v>
      </c>
      <c r="O218" s="3">
        <f>IF(LEN(VLOOKUP($B218,CPI!$H:$X,COLUMN()-1,FALSE ))=0,"", VLOOKUP($B218,CPI!$H:$X,COLUMN()-1,FALSE ))</f>
        <v>109.12312860386299</v>
      </c>
      <c r="P218" s="3">
        <f>IF(LEN(VLOOKUP($B218,CPI!$H:$X,COLUMN()-1,FALSE ))=0,"", VLOOKUP($B218,CPI!$H:$X,COLUMN()-1,FALSE ))</f>
        <v>108.2633756359</v>
      </c>
      <c r="Q218" s="3">
        <f>IF(LEN(VLOOKUP($B218,CPI!$H:$X,COLUMN()-1,FALSE ))=0,"", VLOOKUP($B218,CPI!$H:$X,COLUMN()-1,FALSE ))</f>
        <v>106.64625198866599</v>
      </c>
      <c r="R218" s="3">
        <f>IF(LEN(VLOOKUP($B218,CPI!$H:$X,COLUMN()-1,FALSE ))=0,"", VLOOKUP($B218,CPI!$H:$X,COLUMN()-1,FALSE ))</f>
        <v>115.83921809715299</v>
      </c>
      <c r="S218" s="6">
        <f t="shared" si="6"/>
        <v>2017</v>
      </c>
      <c r="T218">
        <f t="shared" si="7"/>
        <v>8</v>
      </c>
    </row>
    <row r="219" spans="2:20" x14ac:dyDescent="0.25">
      <c r="B219" s="5">
        <v>43008</v>
      </c>
      <c r="C219" s="3">
        <f>IF(LEN(VLOOKUP($B219,CPI!$H:$X,COLUMN()-1,FALSE ))=0,"", VLOOKUP($B219,CPI!$H:$X,COLUMN()-1,FALSE ))</f>
        <v>114.596355721709</v>
      </c>
      <c r="D219" s="3">
        <f>IF(LEN(VLOOKUP($B219,CPI!$H:$X,COLUMN()-1,FALSE ))=0,"", VLOOKUP($B219,CPI!$H:$X,COLUMN()-1,FALSE ))</f>
        <v>113.378106360768</v>
      </c>
      <c r="E219" s="3">
        <f>IF(LEN(VLOOKUP($B219,CPI!$H:$X,COLUMN()-1,FALSE ))=0,"", VLOOKUP($B219,CPI!$H:$X,COLUMN()-1,FALSE ))</f>
        <v>109.05402057649199</v>
      </c>
      <c r="F219" s="3">
        <f>IF(LEN(VLOOKUP($B219,CPI!$H:$X,COLUMN()-1,FALSE ))=0,"", VLOOKUP($B219,CPI!$H:$X,COLUMN()-1,FALSE ))</f>
        <v>109.26843439629</v>
      </c>
      <c r="G219" s="3">
        <f>IF(LEN(VLOOKUP($B219,CPI!$H:$X,COLUMN()-1,FALSE ))=0,"", VLOOKUP($B219,CPI!$H:$X,COLUMN()-1,FALSE ))</f>
        <v>102</v>
      </c>
      <c r="H219" s="3">
        <f>IF(LEN(VLOOKUP($B219,CPI!$H:$X,COLUMN()-1,FALSE ))=0,"", VLOOKUP($B219,CPI!$H:$X,COLUMN()-1,FALSE ))</f>
        <v>110.022165370338</v>
      </c>
      <c r="I219" s="3">
        <f>IF(LEN(VLOOKUP($B219,CPI!$H:$X,COLUMN()-1,FALSE ))=0,"", VLOOKUP($B219,CPI!$H:$X,COLUMN()-1,FALSE ))</f>
        <v>107.041609108427</v>
      </c>
      <c r="J219" s="3">
        <f>IF(LEN(VLOOKUP($B219,CPI!$H:$X,COLUMN()-1,FALSE ))=0,"", VLOOKUP($B219,CPI!$H:$X,COLUMN()-1,FALSE ))</f>
        <v>109.482656122702</v>
      </c>
      <c r="K219" s="3">
        <f>IF(LEN(VLOOKUP($B219,CPI!$H:$X,COLUMN()-1,FALSE ))=0,"", VLOOKUP($B219,CPI!$H:$X,COLUMN()-1,FALSE ))</f>
        <v>100.677008177235</v>
      </c>
      <c r="L219" s="3">
        <f>IF(LEN(VLOOKUP($B219,CPI!$H:$X,COLUMN()-1,FALSE ))=0,"", VLOOKUP($B219,CPI!$H:$X,COLUMN()-1,FALSE ))</f>
        <v>104.936909241287</v>
      </c>
      <c r="M219" s="3">
        <f>IF(LEN(VLOOKUP($B219,CPI!$H:$X,COLUMN()-1,FALSE ))=0,"", VLOOKUP($B219,CPI!$H:$X,COLUMN()-1,FALSE ))</f>
        <v>108.84485853352599</v>
      </c>
      <c r="N219" s="3">
        <f>IF(LEN(VLOOKUP($B219,CPI!$H:$X,COLUMN()-1,FALSE ))=0,"", VLOOKUP($B219,CPI!$H:$X,COLUMN()-1,FALSE ))</f>
        <v>111.076916729685</v>
      </c>
      <c r="O219" s="3">
        <f>IF(LEN(VLOOKUP($B219,CPI!$H:$X,COLUMN()-1,FALSE ))=0,"", VLOOKUP($B219,CPI!$H:$X,COLUMN()-1,FALSE ))</f>
        <v>109.46599616370401</v>
      </c>
      <c r="P219" s="3">
        <f>IF(LEN(VLOOKUP($B219,CPI!$H:$X,COLUMN()-1,FALSE ))=0,"", VLOOKUP($B219,CPI!$H:$X,COLUMN()-1,FALSE ))</f>
        <v>108.377173725974</v>
      </c>
      <c r="Q219" s="3">
        <f>IF(LEN(VLOOKUP($B219,CPI!$H:$X,COLUMN()-1,FALSE ))=0,"", VLOOKUP($B219,CPI!$H:$X,COLUMN()-1,FALSE ))</f>
        <v>106.59911571821399</v>
      </c>
      <c r="R219" s="3">
        <f>IF(LEN(VLOOKUP($B219,CPI!$H:$X,COLUMN()-1,FALSE ))=0,"", VLOOKUP($B219,CPI!$H:$X,COLUMN()-1,FALSE ))</f>
        <v>116.243032851178</v>
      </c>
      <c r="S219" s="6">
        <f t="shared" si="6"/>
        <v>2017</v>
      </c>
      <c r="T219">
        <f t="shared" si="7"/>
        <v>9</v>
      </c>
    </row>
    <row r="220" spans="2:20" x14ac:dyDescent="0.25">
      <c r="B220" s="5">
        <v>43039</v>
      </c>
      <c r="C220" s="3">
        <f>IF(LEN(VLOOKUP($B220,CPI!$H:$X,COLUMN()-1,FALSE ))=0,"", VLOOKUP($B220,CPI!$H:$X,COLUMN()-1,FALSE ))</f>
        <v>114.88491194052899</v>
      </c>
      <c r="D220" s="3">
        <f>IF(LEN(VLOOKUP($B220,CPI!$H:$X,COLUMN()-1,FALSE ))=0,"", VLOOKUP($B220,CPI!$H:$X,COLUMN()-1,FALSE ))</f>
        <v>113.545832165381</v>
      </c>
      <c r="E220" s="3">
        <f>IF(LEN(VLOOKUP($B220,CPI!$H:$X,COLUMN()-1,FALSE ))=0,"", VLOOKUP($B220,CPI!$H:$X,COLUMN()-1,FALSE ))</f>
        <v>109.13695170397401</v>
      </c>
      <c r="F220" s="3">
        <f>IF(LEN(VLOOKUP($B220,CPI!$H:$X,COLUMN()-1,FALSE ))=0,"", VLOOKUP($B220,CPI!$H:$X,COLUMN()-1,FALSE ))</f>
        <v>109.298736116854</v>
      </c>
      <c r="G220" s="3">
        <f>IF(LEN(VLOOKUP($B220,CPI!$H:$X,COLUMN()-1,FALSE ))=0,"", VLOOKUP($B220,CPI!$H:$X,COLUMN()-1,FALSE ))</f>
        <v>101.94</v>
      </c>
      <c r="H220" s="3">
        <f>IF(LEN(VLOOKUP($B220,CPI!$H:$X,COLUMN()-1,FALSE ))=0,"", VLOOKUP($B220,CPI!$H:$X,COLUMN()-1,FALSE ))</f>
        <v>109.96695333606699</v>
      </c>
      <c r="I220" s="3">
        <f>IF(LEN(VLOOKUP($B220,CPI!$H:$X,COLUMN()-1,FALSE ))=0,"", VLOOKUP($B220,CPI!$H:$X,COLUMN()-1,FALSE ))</f>
        <v>107.14719365085</v>
      </c>
      <c r="J220" s="3">
        <f>IF(LEN(VLOOKUP($B220,CPI!$H:$X,COLUMN()-1,FALSE ))=0,"", VLOOKUP($B220,CPI!$H:$X,COLUMN()-1,FALSE ))</f>
        <v>109.58543778292599</v>
      </c>
      <c r="K220" s="3">
        <f>IF(LEN(VLOOKUP($B220,CPI!$H:$X,COLUMN()-1,FALSE ))=0,"", VLOOKUP($B220,CPI!$H:$X,COLUMN()-1,FALSE ))</f>
        <v>100.937894990503</v>
      </c>
      <c r="L220" s="3">
        <f>IF(LEN(VLOOKUP($B220,CPI!$H:$X,COLUMN()-1,FALSE ))=0,"", VLOOKUP($B220,CPI!$H:$X,COLUMN()-1,FALSE ))</f>
        <v>105.144563849699</v>
      </c>
      <c r="M220" s="3">
        <f>IF(LEN(VLOOKUP($B220,CPI!$H:$X,COLUMN()-1,FALSE ))=0,"", VLOOKUP($B220,CPI!$H:$X,COLUMN()-1,FALSE ))</f>
        <v>108.593153943736</v>
      </c>
      <c r="N220" s="3">
        <f>IF(LEN(VLOOKUP($B220,CPI!$H:$X,COLUMN()-1,FALSE ))=0,"", VLOOKUP($B220,CPI!$H:$X,COLUMN()-1,FALSE ))</f>
        <v>111.27599741122199</v>
      </c>
      <c r="O220" s="3">
        <f>IF(LEN(VLOOKUP($B220,CPI!$H:$X,COLUMN()-1,FALSE ))=0,"", VLOOKUP($B220,CPI!$H:$X,COLUMN()-1,FALSE ))</f>
        <v>109.641075449543</v>
      </c>
      <c r="P220" s="3">
        <f>IF(LEN(VLOOKUP($B220,CPI!$H:$X,COLUMN()-1,FALSE ))=0,"", VLOOKUP($B220,CPI!$H:$X,COLUMN()-1,FALSE ))</f>
        <v>108.587466449945</v>
      </c>
      <c r="Q220" s="3">
        <f>IF(LEN(VLOOKUP($B220,CPI!$H:$X,COLUMN()-1,FALSE ))=0,"", VLOOKUP($B220,CPI!$H:$X,COLUMN()-1,FALSE ))</f>
        <v>106.42154661732501</v>
      </c>
      <c r="R220" s="3">
        <f>IF(LEN(VLOOKUP($B220,CPI!$H:$X,COLUMN()-1,FALSE ))=0,"", VLOOKUP($B220,CPI!$H:$X,COLUMN()-1,FALSE ))</f>
        <v>116.333994356448</v>
      </c>
      <c r="S220" s="6">
        <f t="shared" si="6"/>
        <v>2017</v>
      </c>
      <c r="T220">
        <f t="shared" si="7"/>
        <v>10</v>
      </c>
    </row>
    <row r="221" spans="2:20" x14ac:dyDescent="0.25">
      <c r="B221" s="5">
        <v>43069</v>
      </c>
      <c r="C221" s="3">
        <f>IF(LEN(VLOOKUP($B221,CPI!$H:$X,COLUMN()-1,FALSE ))=0,"", VLOOKUP($B221,CPI!$H:$X,COLUMN()-1,FALSE ))</f>
        <v>114.92712294955101</v>
      </c>
      <c r="D221" s="3">
        <f>IF(LEN(VLOOKUP($B221,CPI!$H:$X,COLUMN()-1,FALSE ))=0,"", VLOOKUP($B221,CPI!$H:$X,COLUMN()-1,FALSE ))</f>
        <v>113.82810305715699</v>
      </c>
      <c r="E221" s="3">
        <f>IF(LEN(VLOOKUP($B221,CPI!$H:$X,COLUMN()-1,FALSE ))=0,"", VLOOKUP($B221,CPI!$H:$X,COLUMN()-1,FALSE ))</f>
        <v>109.045631791769</v>
      </c>
      <c r="F221" s="3">
        <f>IF(LEN(VLOOKUP($B221,CPI!$H:$X,COLUMN()-1,FALSE ))=0,"", VLOOKUP($B221,CPI!$H:$X,COLUMN()-1,FALSE ))</f>
        <v>109.576219550631</v>
      </c>
      <c r="G221" s="3">
        <f>IF(LEN(VLOOKUP($B221,CPI!$H:$X,COLUMN()-1,FALSE ))=0,"", VLOOKUP($B221,CPI!$H:$X,COLUMN()-1,FALSE ))</f>
        <v>102.33</v>
      </c>
      <c r="H221" s="3">
        <f>IF(LEN(VLOOKUP($B221,CPI!$H:$X,COLUMN()-1,FALSE ))=0,"", VLOOKUP($B221,CPI!$H:$X,COLUMN()-1,FALSE ))</f>
        <v>110.383528435697</v>
      </c>
      <c r="I221" s="3">
        <f>IF(LEN(VLOOKUP($B221,CPI!$H:$X,COLUMN()-1,FALSE ))=0,"", VLOOKUP($B221,CPI!$H:$X,COLUMN()-1,FALSE ))</f>
        <v>107.33724582721101</v>
      </c>
      <c r="J221" s="3">
        <f>IF(LEN(VLOOKUP($B221,CPI!$H:$X,COLUMN()-1,FALSE ))=0,"", VLOOKUP($B221,CPI!$H:$X,COLUMN()-1,FALSE ))</f>
        <v>109.886615647601</v>
      </c>
      <c r="K221" s="3">
        <f>IF(LEN(VLOOKUP($B221,CPI!$H:$X,COLUMN()-1,FALSE ))=0,"", VLOOKUP($B221,CPI!$H:$X,COLUMN()-1,FALSE ))</f>
        <v>101.10025718344799</v>
      </c>
      <c r="L221" s="3">
        <f>IF(LEN(VLOOKUP($B221,CPI!$H:$X,COLUMN()-1,FALSE ))=0,"", VLOOKUP($B221,CPI!$H:$X,COLUMN()-1,FALSE ))</f>
        <v>105.181697332461</v>
      </c>
      <c r="M221" s="3">
        <f>IF(LEN(VLOOKUP($B221,CPI!$H:$X,COLUMN()-1,FALSE ))=0,"", VLOOKUP($B221,CPI!$H:$X,COLUMN()-1,FALSE ))</f>
        <v>108.669087466259</v>
      </c>
      <c r="N221" s="3">
        <f>IF(LEN(VLOOKUP($B221,CPI!$H:$X,COLUMN()-1,FALSE ))=0,"", VLOOKUP($B221,CPI!$H:$X,COLUMN()-1,FALSE ))</f>
        <v>111.709980572067</v>
      </c>
      <c r="O221" s="3">
        <f>IF(LEN(VLOOKUP($B221,CPI!$H:$X,COLUMN()-1,FALSE ))=0,"", VLOOKUP($B221,CPI!$H:$X,COLUMN()-1,FALSE ))</f>
        <v>109.675759828884</v>
      </c>
      <c r="P221" s="3">
        <f>IF(LEN(VLOOKUP($B221,CPI!$H:$X,COLUMN()-1,FALSE ))=0,"", VLOOKUP($B221,CPI!$H:$X,COLUMN()-1,FALSE ))</f>
        <v>108.868012194466</v>
      </c>
      <c r="Q221" s="3">
        <f>IF(LEN(VLOOKUP($B221,CPI!$H:$X,COLUMN()-1,FALSE ))=0,"", VLOOKUP($B221,CPI!$H:$X,COLUMN()-1,FALSE ))</f>
        <v>106.81259591300601</v>
      </c>
      <c r="R221" s="3">
        <f>IF(LEN(VLOOKUP($B221,CPI!$H:$X,COLUMN()-1,FALSE ))=0,"", VLOOKUP($B221,CPI!$H:$X,COLUMN()-1,FALSE ))</f>
        <v>116.81900510380299</v>
      </c>
      <c r="S221" s="6">
        <f t="shared" si="6"/>
        <v>2017</v>
      </c>
      <c r="T221">
        <f t="shared" si="7"/>
        <v>11</v>
      </c>
    </row>
    <row r="222" spans="2:20" x14ac:dyDescent="0.25">
      <c r="B222" s="5">
        <v>43100</v>
      </c>
      <c r="C222" s="3">
        <f>IF(LEN(VLOOKUP($B222,CPI!$H:$X,COLUMN()-1,FALSE ))=0,"", VLOOKUP($B222,CPI!$H:$X,COLUMN()-1,FALSE ))</f>
        <v>115.28574634090999</v>
      </c>
      <c r="D222" s="3">
        <f>IF(LEN(VLOOKUP($B222,CPI!$H:$X,COLUMN()-1,FALSE ))=0,"", VLOOKUP($B222,CPI!$H:$X,COLUMN()-1,FALSE ))</f>
        <v>114.233232422999</v>
      </c>
      <c r="E222" s="3">
        <f>IF(LEN(VLOOKUP($B222,CPI!$H:$X,COLUMN()-1,FALSE ))=0,"", VLOOKUP($B222,CPI!$H:$X,COLUMN()-1,FALSE ))</f>
        <v>108.879669641772</v>
      </c>
      <c r="F222" s="3">
        <f>IF(LEN(VLOOKUP($B222,CPI!$H:$X,COLUMN()-1,FALSE ))=0,"", VLOOKUP($B222,CPI!$H:$X,COLUMN()-1,FALSE ))</f>
        <v>109.86582157410299</v>
      </c>
      <c r="G222" s="3">
        <f>IF(LEN(VLOOKUP($B222,CPI!$H:$X,COLUMN()-1,FALSE ))=0,"", VLOOKUP($B222,CPI!$H:$X,COLUMN()-1,FALSE ))</f>
        <v>103.25</v>
      </c>
      <c r="H222" s="3">
        <f>IF(LEN(VLOOKUP($B222,CPI!$H:$X,COLUMN()-1,FALSE ))=0,"", VLOOKUP($B222,CPI!$H:$X,COLUMN()-1,FALSE ))</f>
        <v>110.38064886487101</v>
      </c>
      <c r="I222" s="3">
        <f>IF(LEN(VLOOKUP($B222,CPI!$H:$X,COLUMN()-1,FALSE ))=0,"", VLOOKUP($B222,CPI!$H:$X,COLUMN()-1,FALSE ))</f>
        <v>107.421713461149</v>
      </c>
      <c r="J222" s="3">
        <f>IF(LEN(VLOOKUP($B222,CPI!$H:$X,COLUMN()-1,FALSE ))=0,"", VLOOKUP($B222,CPI!$H:$X,COLUMN()-1,FALSE ))</f>
        <v>110.41578998367</v>
      </c>
      <c r="K222" s="3">
        <f>IF(LEN(VLOOKUP($B222,CPI!$H:$X,COLUMN()-1,FALSE ))=0,"", VLOOKUP($B222,CPI!$H:$X,COLUMN()-1,FALSE ))</f>
        <v>101.36643801266599</v>
      </c>
      <c r="L222" s="3">
        <f>IF(LEN(VLOOKUP($B222,CPI!$H:$X,COLUMN()-1,FALSE ))=0,"", VLOOKUP($B222,CPI!$H:$X,COLUMN()-1,FALSE ))</f>
        <v>105.25084733481501</v>
      </c>
      <c r="M222" s="3">
        <f>IF(LEN(VLOOKUP($B222,CPI!$H:$X,COLUMN()-1,FALSE ))=0,"", VLOOKUP($B222,CPI!$H:$X,COLUMN()-1,FALSE ))</f>
        <v>108.988362229329</v>
      </c>
      <c r="N222" s="3">
        <f>IF(LEN(VLOOKUP($B222,CPI!$H:$X,COLUMN()-1,FALSE ))=0,"", VLOOKUP($B222,CPI!$H:$X,COLUMN()-1,FALSE ))</f>
        <v>111.78159334446499</v>
      </c>
      <c r="O222" s="3">
        <f>IF(LEN(VLOOKUP($B222,CPI!$H:$X,COLUMN()-1,FALSE ))=0,"", VLOOKUP($B222,CPI!$H:$X,COLUMN()-1,FALSE ))</f>
        <v>109.79217075861099</v>
      </c>
      <c r="P222" s="3">
        <f>IF(LEN(VLOOKUP($B222,CPI!$H:$X,COLUMN()-1,FALSE ))=0,"", VLOOKUP($B222,CPI!$H:$X,COLUMN()-1,FALSE ))</f>
        <v>109.043490708112</v>
      </c>
      <c r="Q222" s="3">
        <f>IF(LEN(VLOOKUP($B222,CPI!$H:$X,COLUMN()-1,FALSE ))=0,"", VLOOKUP($B222,CPI!$H:$X,COLUMN()-1,FALSE ))</f>
        <v>106.989943163823</v>
      </c>
      <c r="R222" s="3">
        <f>IF(LEN(VLOOKUP($B222,CPI!$H:$X,COLUMN()-1,FALSE ))=0,"", VLOOKUP($B222,CPI!$H:$X,COLUMN()-1,FALSE ))</f>
        <v>117.12391933409199</v>
      </c>
      <c r="S222" s="6">
        <f t="shared" si="6"/>
        <v>2017</v>
      </c>
      <c r="T222">
        <f t="shared" si="7"/>
        <v>12</v>
      </c>
    </row>
    <row r="223" spans="2:20" x14ac:dyDescent="0.25">
      <c r="B223" s="5"/>
    </row>
    <row r="224" spans="2:20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workbookViewId="0">
      <selection activeCell="T32" sqref="T32"/>
    </sheetView>
  </sheetViews>
  <sheetFormatPr defaultRowHeight="15" x14ac:dyDescent="0.25"/>
  <cols>
    <col min="2" max="2" width="14" customWidth="1"/>
    <col min="3" max="3" width="11.140625" style="3" customWidth="1"/>
    <col min="19" max="19" width="9.140625" style="6"/>
  </cols>
  <sheetData>
    <row r="2" spans="2:20" x14ac:dyDescent="0.25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25">
      <c r="B3" s="5">
        <v>36433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6">
        <f>YEAR(B3)</f>
        <v>1999</v>
      </c>
      <c r="T3">
        <f>MONTH(B3)</f>
        <v>9</v>
      </c>
    </row>
    <row r="4" spans="2:20" x14ac:dyDescent="0.25">
      <c r="B4" s="5">
        <v>36464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6">
        <f t="shared" ref="S4:S67" si="0">YEAR(B4)</f>
        <v>1999</v>
      </c>
      <c r="T4">
        <f t="shared" ref="T4:T67" si="1">MONTH(B4)</f>
        <v>10</v>
      </c>
    </row>
    <row r="5" spans="2:20" x14ac:dyDescent="0.25">
      <c r="B5" s="5">
        <v>36494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6">
        <f t="shared" si="0"/>
        <v>1999</v>
      </c>
      <c r="T5">
        <f t="shared" si="1"/>
        <v>11</v>
      </c>
    </row>
    <row r="6" spans="2:20" x14ac:dyDescent="0.25">
      <c r="B6" s="5">
        <v>36525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6">
        <f t="shared" si="0"/>
        <v>1999</v>
      </c>
      <c r="T6">
        <f t="shared" si="1"/>
        <v>12</v>
      </c>
    </row>
    <row r="7" spans="2:20" x14ac:dyDescent="0.25">
      <c r="B7" s="5">
        <v>36556</v>
      </c>
      <c r="C7" s="3" t="str">
        <f>IF(LEN(VLOOKUP($B7,'10YR'!$G:$W,COLUMN()-1,FALSE ))=0,"", VLOOKUP($B7,'10YR'!$G:$W,COLUMN()-1,FALSE ))</f>
        <v/>
      </c>
      <c r="D7" s="3">
        <f>IF(LEN(VLOOKUP($B7,'10YR'!$G:$W,COLUMN()-1,FALSE ))=0,"", VLOOKUP($B7,'10YR'!$G:$W,COLUMN()-1,FALSE ))</f>
        <v>5.8532000000000002</v>
      </c>
      <c r="E7" s="3" t="str">
        <f>IF(LEN(VLOOKUP($B7,'10YR'!$G:$W,COLUMN()-1,FALSE ))=0,"", VLOOKUP($B7,'10YR'!$G:$W,COLUMN()-1,FALSE ))</f>
        <v/>
      </c>
      <c r="F7" s="3" t="str">
        <f>IF(LEN(VLOOKUP($B7,'10YR'!$G:$W,COLUMN()-1,FALSE ))=0,"", VLOOKUP($B7,'10YR'!$G:$W,COLUMN()-1,FALSE ))</f>
        <v/>
      </c>
      <c r="G7" s="3">
        <f>IF(LEN(VLOOKUP($B7,'10YR'!$G:$W,COLUMN()-1,FALSE ))=0,"", VLOOKUP($B7,'10YR'!$G:$W,COLUMN()-1,FALSE ))</f>
        <v>5.6836960000000003</v>
      </c>
      <c r="H7" s="3">
        <f>IF(LEN(VLOOKUP($B7,'10YR'!$G:$W,COLUMN()-1,FALSE ))=0,"", VLOOKUP($B7,'10YR'!$G:$W,COLUMN()-1,FALSE ))</f>
        <v>5.5430859999999997</v>
      </c>
      <c r="I7" s="3">
        <f>IF(LEN(VLOOKUP($B7,'10YR'!$G:$W,COLUMN()-1,FALSE ))=0,"", VLOOKUP($B7,'10YR'!$G:$W,COLUMN()-1,FALSE ))</f>
        <v>6.517887</v>
      </c>
      <c r="J7" s="3" t="str">
        <f>IF(LEN(VLOOKUP($B7,'10YR'!$G:$W,COLUMN()-1,FALSE ))=0,"", VLOOKUP($B7,'10YR'!$G:$W,COLUMN()-1,FALSE ))</f>
        <v/>
      </c>
      <c r="K7" s="3">
        <f>IF(LEN(VLOOKUP($B7,'10YR'!$G:$W,COLUMN()-1,FALSE ))=0,"", VLOOKUP($B7,'10YR'!$G:$W,COLUMN()-1,FALSE ))</f>
        <v>5.7862999999999998</v>
      </c>
      <c r="L7" s="3">
        <f>IF(LEN(VLOOKUP($B7,'10YR'!$G:$W,COLUMN()-1,FALSE ))=0,"", VLOOKUP($B7,'10YR'!$G:$W,COLUMN()-1,FALSE ))</f>
        <v>5.6966000000000001</v>
      </c>
      <c r="M7" s="3" t="str">
        <f>IF(LEN(VLOOKUP($B7,'10YR'!$G:$W,COLUMN()-1,FALSE ))=0,"", VLOOKUP($B7,'10YR'!$G:$W,COLUMN()-1,FALSE ))</f>
        <v/>
      </c>
      <c r="N7" s="3" t="str">
        <f>IF(LEN(VLOOKUP($B7,'10YR'!$G:$W,COLUMN()-1,FALSE ))=0,"", VLOOKUP($B7,'10YR'!$G:$W,COLUMN()-1,FALSE ))</f>
        <v/>
      </c>
      <c r="O7" s="3">
        <f>IF(LEN(VLOOKUP($B7,'10YR'!$G:$W,COLUMN()-1,FALSE ))=0,"", VLOOKUP($B7,'10YR'!$G:$W,COLUMN()-1,FALSE ))</f>
        <v>5.97</v>
      </c>
      <c r="P7" s="3">
        <f>IF(LEN(VLOOKUP($B7,'10YR'!$G:$W,COLUMN()-1,FALSE ))=0,"", VLOOKUP($B7,'10YR'!$G:$W,COLUMN()-1,FALSE ))</f>
        <v>5.718</v>
      </c>
      <c r="Q7" s="3">
        <f>IF(LEN(VLOOKUP($B7,'10YR'!$G:$W,COLUMN()-1,FALSE ))=0,"", VLOOKUP($B7,'10YR'!$G:$W,COLUMN()-1,FALSE ))</f>
        <v>5.5430859999999997</v>
      </c>
      <c r="R7" s="3">
        <f>IF(LEN(VLOOKUP($B7,'10YR'!$G:$W,COLUMN()-1,FALSE ))=0,"", VLOOKUP($B7,'10YR'!$G:$W,COLUMN()-1,FALSE ))</f>
        <v>5.5430859999999997</v>
      </c>
      <c r="S7" s="6">
        <f t="shared" si="0"/>
        <v>2000</v>
      </c>
      <c r="T7">
        <f t="shared" si="1"/>
        <v>1</v>
      </c>
    </row>
    <row r="8" spans="2:20" x14ac:dyDescent="0.25">
      <c r="B8" s="5">
        <v>36585</v>
      </c>
      <c r="C8" s="3" t="str">
        <f>IF(LEN(VLOOKUP($B8,'10YR'!$G:$W,COLUMN()-1,FALSE ))=0,"", VLOOKUP($B8,'10YR'!$G:$W,COLUMN()-1,FALSE ))</f>
        <v/>
      </c>
      <c r="D8" s="3">
        <f>IF(LEN(VLOOKUP($B8,'10YR'!$G:$W,COLUMN()-1,FALSE ))=0,"", VLOOKUP($B8,'10YR'!$G:$W,COLUMN()-1,FALSE ))</f>
        <v>5.7756999999999996</v>
      </c>
      <c r="E8" s="3" t="str">
        <f>IF(LEN(VLOOKUP($B8,'10YR'!$G:$W,COLUMN()-1,FALSE ))=0,"", VLOOKUP($B8,'10YR'!$G:$W,COLUMN()-1,FALSE ))</f>
        <v/>
      </c>
      <c r="F8" s="3" t="str">
        <f>IF(LEN(VLOOKUP($B8,'10YR'!$G:$W,COLUMN()-1,FALSE ))=0,"", VLOOKUP($B8,'10YR'!$G:$W,COLUMN()-1,FALSE ))</f>
        <v/>
      </c>
      <c r="G8" s="3">
        <f>IF(LEN(VLOOKUP($B8,'10YR'!$G:$W,COLUMN()-1,FALSE ))=0,"", VLOOKUP($B8,'10YR'!$G:$W,COLUMN()-1,FALSE ))</f>
        <v>5.6242720000000004</v>
      </c>
      <c r="H8" s="3">
        <f>IF(LEN(VLOOKUP($B8,'10YR'!$G:$W,COLUMN()-1,FALSE ))=0,"", VLOOKUP($B8,'10YR'!$G:$W,COLUMN()-1,FALSE ))</f>
        <v>5.5016369999999997</v>
      </c>
      <c r="I8" s="3">
        <f>IF(LEN(VLOOKUP($B8,'10YR'!$G:$W,COLUMN()-1,FALSE ))=0,"", VLOOKUP($B8,'10YR'!$G:$W,COLUMN()-1,FALSE ))</f>
        <v>6.4333780000000003</v>
      </c>
      <c r="J8" s="3" t="str">
        <f>IF(LEN(VLOOKUP($B8,'10YR'!$G:$W,COLUMN()-1,FALSE ))=0,"", VLOOKUP($B8,'10YR'!$G:$W,COLUMN()-1,FALSE ))</f>
        <v/>
      </c>
      <c r="K8" s="3">
        <f>IF(LEN(VLOOKUP($B8,'10YR'!$G:$W,COLUMN()-1,FALSE ))=0,"", VLOOKUP($B8,'10YR'!$G:$W,COLUMN()-1,FALSE ))</f>
        <v>5.7740999999999998</v>
      </c>
      <c r="L8" s="3">
        <f>IF(LEN(VLOOKUP($B8,'10YR'!$G:$W,COLUMN()-1,FALSE ))=0,"", VLOOKUP($B8,'10YR'!$G:$W,COLUMN()-1,FALSE ))</f>
        <v>5.6528999999999998</v>
      </c>
      <c r="M8" s="3" t="str">
        <f>IF(LEN(VLOOKUP($B8,'10YR'!$G:$W,COLUMN()-1,FALSE ))=0,"", VLOOKUP($B8,'10YR'!$G:$W,COLUMN()-1,FALSE ))</f>
        <v/>
      </c>
      <c r="N8" s="3" t="str">
        <f>IF(LEN(VLOOKUP($B8,'10YR'!$G:$W,COLUMN()-1,FALSE ))=0,"", VLOOKUP($B8,'10YR'!$G:$W,COLUMN()-1,FALSE ))</f>
        <v/>
      </c>
      <c r="O8" s="3">
        <f>IF(LEN(VLOOKUP($B8,'10YR'!$G:$W,COLUMN()-1,FALSE ))=0,"", VLOOKUP($B8,'10YR'!$G:$W,COLUMN()-1,FALSE ))</f>
        <v>5.83</v>
      </c>
      <c r="P8" s="3">
        <f>IF(LEN(VLOOKUP($B8,'10YR'!$G:$W,COLUMN()-1,FALSE ))=0,"", VLOOKUP($B8,'10YR'!$G:$W,COLUMN()-1,FALSE ))</f>
        <v>5.4381000000000004</v>
      </c>
      <c r="Q8" s="3">
        <f>IF(LEN(VLOOKUP($B8,'10YR'!$G:$W,COLUMN()-1,FALSE ))=0,"", VLOOKUP($B8,'10YR'!$G:$W,COLUMN()-1,FALSE ))</f>
        <v>5.5016369999999997</v>
      </c>
      <c r="R8" s="3">
        <f>IF(LEN(VLOOKUP($B8,'10YR'!$G:$W,COLUMN()-1,FALSE ))=0,"", VLOOKUP($B8,'10YR'!$G:$W,COLUMN()-1,FALSE ))</f>
        <v>5.5016369999999997</v>
      </c>
      <c r="S8" s="6">
        <f t="shared" si="0"/>
        <v>2000</v>
      </c>
      <c r="T8">
        <f t="shared" si="1"/>
        <v>2</v>
      </c>
    </row>
    <row r="9" spans="2:20" x14ac:dyDescent="0.25">
      <c r="B9" s="5">
        <v>36616</v>
      </c>
      <c r="C9" s="3" t="str">
        <f>IF(LEN(VLOOKUP($B9,'10YR'!$G:$W,COLUMN()-1,FALSE ))=0,"", VLOOKUP($B9,'10YR'!$G:$W,COLUMN()-1,FALSE ))</f>
        <v/>
      </c>
      <c r="D9" s="3">
        <f>IF(LEN(VLOOKUP($B9,'10YR'!$G:$W,COLUMN()-1,FALSE ))=0,"", VLOOKUP($B9,'10YR'!$G:$W,COLUMN()-1,FALSE ))</f>
        <v>5.5014000000000003</v>
      </c>
      <c r="E9" s="3" t="str">
        <f>IF(LEN(VLOOKUP($B9,'10YR'!$G:$W,COLUMN()-1,FALSE ))=0,"", VLOOKUP($B9,'10YR'!$G:$W,COLUMN()-1,FALSE ))</f>
        <v/>
      </c>
      <c r="F9" s="3" t="str">
        <f>IF(LEN(VLOOKUP($B9,'10YR'!$G:$W,COLUMN()-1,FALSE ))=0,"", VLOOKUP($B9,'10YR'!$G:$W,COLUMN()-1,FALSE ))</f>
        <v/>
      </c>
      <c r="G9" s="3">
        <f>IF(LEN(VLOOKUP($B9,'10YR'!$G:$W,COLUMN()-1,FALSE ))=0,"", VLOOKUP($B9,'10YR'!$G:$W,COLUMN()-1,FALSE ))</f>
        <v>5.3416829999999997</v>
      </c>
      <c r="H9" s="3">
        <f>IF(LEN(VLOOKUP($B9,'10YR'!$G:$W,COLUMN()-1,FALSE ))=0,"", VLOOKUP($B9,'10YR'!$G:$W,COLUMN()-1,FALSE ))</f>
        <v>5.2113849999999999</v>
      </c>
      <c r="I9" s="3">
        <f>IF(LEN(VLOOKUP($B9,'10YR'!$G:$W,COLUMN()-1,FALSE ))=0,"", VLOOKUP($B9,'10YR'!$G:$W,COLUMN()-1,FALSE ))</f>
        <v>6.1753970000000002</v>
      </c>
      <c r="J9" s="3" t="str">
        <f>IF(LEN(VLOOKUP($B9,'10YR'!$G:$W,COLUMN()-1,FALSE ))=0,"", VLOOKUP($B9,'10YR'!$G:$W,COLUMN()-1,FALSE ))</f>
        <v/>
      </c>
      <c r="K9" s="3">
        <f>IF(LEN(VLOOKUP($B9,'10YR'!$G:$W,COLUMN()-1,FALSE ))=0,"", VLOOKUP($B9,'10YR'!$G:$W,COLUMN()-1,FALSE ))</f>
        <v>5.5457000000000001</v>
      </c>
      <c r="L9" s="3">
        <f>IF(LEN(VLOOKUP($B9,'10YR'!$G:$W,COLUMN()-1,FALSE ))=0,"", VLOOKUP($B9,'10YR'!$G:$W,COLUMN()-1,FALSE ))</f>
        <v>5.3596000000000004</v>
      </c>
      <c r="M9" s="3" t="str">
        <f>IF(LEN(VLOOKUP($B9,'10YR'!$G:$W,COLUMN()-1,FALSE ))=0,"", VLOOKUP($B9,'10YR'!$G:$W,COLUMN()-1,FALSE ))</f>
        <v/>
      </c>
      <c r="N9" s="3" t="str">
        <f>IF(LEN(VLOOKUP($B9,'10YR'!$G:$W,COLUMN()-1,FALSE ))=0,"", VLOOKUP($B9,'10YR'!$G:$W,COLUMN()-1,FALSE ))</f>
        <v/>
      </c>
      <c r="O9" s="3">
        <f>IF(LEN(VLOOKUP($B9,'10YR'!$G:$W,COLUMN()-1,FALSE ))=0,"", VLOOKUP($B9,'10YR'!$G:$W,COLUMN()-1,FALSE ))</f>
        <v>5.375</v>
      </c>
      <c r="P9" s="3">
        <f>IF(LEN(VLOOKUP($B9,'10YR'!$G:$W,COLUMN()-1,FALSE ))=0,"", VLOOKUP($B9,'10YR'!$G:$W,COLUMN()-1,FALSE ))</f>
        <v>5.2354000000000003</v>
      </c>
      <c r="Q9" s="3">
        <f>IF(LEN(VLOOKUP($B9,'10YR'!$G:$W,COLUMN()-1,FALSE ))=0,"", VLOOKUP($B9,'10YR'!$G:$W,COLUMN()-1,FALSE ))</f>
        <v>5.2113849999999999</v>
      </c>
      <c r="R9" s="3">
        <f>IF(LEN(VLOOKUP($B9,'10YR'!$G:$W,COLUMN()-1,FALSE ))=0,"", VLOOKUP($B9,'10YR'!$G:$W,COLUMN()-1,FALSE ))</f>
        <v>5.2113849999999999</v>
      </c>
      <c r="S9" s="6">
        <f t="shared" si="0"/>
        <v>2000</v>
      </c>
      <c r="T9">
        <f t="shared" si="1"/>
        <v>3</v>
      </c>
    </row>
    <row r="10" spans="2:20" x14ac:dyDescent="0.25">
      <c r="B10" s="5">
        <v>36646</v>
      </c>
      <c r="C10" s="3" t="str">
        <f>IF(LEN(VLOOKUP($B10,'10YR'!$G:$W,COLUMN()-1,FALSE ))=0,"", VLOOKUP($B10,'10YR'!$G:$W,COLUMN()-1,FALSE ))</f>
        <v/>
      </c>
      <c r="D10" s="3">
        <f>IF(LEN(VLOOKUP($B10,'10YR'!$G:$W,COLUMN()-1,FALSE ))=0,"", VLOOKUP($B10,'10YR'!$G:$W,COLUMN()-1,FALSE ))</f>
        <v>5.5784000000000002</v>
      </c>
      <c r="E10" s="3" t="str">
        <f>IF(LEN(VLOOKUP($B10,'10YR'!$G:$W,COLUMN()-1,FALSE ))=0,"", VLOOKUP($B10,'10YR'!$G:$W,COLUMN()-1,FALSE ))</f>
        <v/>
      </c>
      <c r="F10" s="3" t="str">
        <f>IF(LEN(VLOOKUP($B10,'10YR'!$G:$W,COLUMN()-1,FALSE ))=0,"", VLOOKUP($B10,'10YR'!$G:$W,COLUMN()-1,FALSE ))</f>
        <v/>
      </c>
      <c r="G10" s="3">
        <f>IF(LEN(VLOOKUP($B10,'10YR'!$G:$W,COLUMN()-1,FALSE ))=0,"", VLOOKUP($B10,'10YR'!$G:$W,COLUMN()-1,FALSE ))</f>
        <v>5.4108689999999999</v>
      </c>
      <c r="H10" s="3">
        <f>IF(LEN(VLOOKUP($B10,'10YR'!$G:$W,COLUMN()-1,FALSE ))=0,"", VLOOKUP($B10,'10YR'!$G:$W,COLUMN()-1,FALSE ))</f>
        <v>5.29847</v>
      </c>
      <c r="I10" s="3">
        <f>IF(LEN(VLOOKUP($B10,'10YR'!$G:$W,COLUMN()-1,FALSE ))=0,"", VLOOKUP($B10,'10YR'!$G:$W,COLUMN()-1,FALSE ))</f>
        <v>6.1176820000000003</v>
      </c>
      <c r="J10" s="3" t="str">
        <f>IF(LEN(VLOOKUP($B10,'10YR'!$G:$W,COLUMN()-1,FALSE ))=0,"", VLOOKUP($B10,'10YR'!$G:$W,COLUMN()-1,FALSE ))</f>
        <v/>
      </c>
      <c r="K10" s="3">
        <f>IF(LEN(VLOOKUP($B10,'10YR'!$G:$W,COLUMN()-1,FALSE ))=0,"", VLOOKUP($B10,'10YR'!$G:$W,COLUMN()-1,FALSE ))</f>
        <v>5.5843999999999996</v>
      </c>
      <c r="L10" s="3">
        <f>IF(LEN(VLOOKUP($B10,'10YR'!$G:$W,COLUMN()-1,FALSE ))=0,"", VLOOKUP($B10,'10YR'!$G:$W,COLUMN()-1,FALSE ))</f>
        <v>5.4511000000000003</v>
      </c>
      <c r="M10" s="3" t="str">
        <f>IF(LEN(VLOOKUP($B10,'10YR'!$G:$W,COLUMN()-1,FALSE ))=0,"", VLOOKUP($B10,'10YR'!$G:$W,COLUMN()-1,FALSE ))</f>
        <v/>
      </c>
      <c r="N10" s="3" t="str">
        <f>IF(LEN(VLOOKUP($B10,'10YR'!$G:$W,COLUMN()-1,FALSE ))=0,"", VLOOKUP($B10,'10YR'!$G:$W,COLUMN()-1,FALSE ))</f>
        <v/>
      </c>
      <c r="O10" s="3">
        <f>IF(LEN(VLOOKUP($B10,'10YR'!$G:$W,COLUMN()-1,FALSE ))=0,"", VLOOKUP($B10,'10YR'!$G:$W,COLUMN()-1,FALSE ))</f>
        <v>5.45</v>
      </c>
      <c r="P10" s="3">
        <f>IF(LEN(VLOOKUP($B10,'10YR'!$G:$W,COLUMN()-1,FALSE ))=0,"", VLOOKUP($B10,'10YR'!$G:$W,COLUMN()-1,FALSE ))</f>
        <v>5.1959999999999997</v>
      </c>
      <c r="Q10" s="3">
        <f>IF(LEN(VLOOKUP($B10,'10YR'!$G:$W,COLUMN()-1,FALSE ))=0,"", VLOOKUP($B10,'10YR'!$G:$W,COLUMN()-1,FALSE ))</f>
        <v>5.29847</v>
      </c>
      <c r="R10" s="3">
        <f>IF(LEN(VLOOKUP($B10,'10YR'!$G:$W,COLUMN()-1,FALSE ))=0,"", VLOOKUP($B10,'10YR'!$G:$W,COLUMN()-1,FALSE ))</f>
        <v>5.29847</v>
      </c>
      <c r="S10" s="6">
        <f t="shared" si="0"/>
        <v>2000</v>
      </c>
      <c r="T10">
        <f t="shared" si="1"/>
        <v>4</v>
      </c>
    </row>
    <row r="11" spans="2:20" x14ac:dyDescent="0.25">
      <c r="B11" s="5">
        <v>36677</v>
      </c>
      <c r="C11" s="3" t="str">
        <f>IF(LEN(VLOOKUP($B11,'10YR'!$G:$W,COLUMN()-1,FALSE ))=0,"", VLOOKUP($B11,'10YR'!$G:$W,COLUMN()-1,FALSE ))</f>
        <v/>
      </c>
      <c r="D11" s="3">
        <f>IF(LEN(VLOOKUP($B11,'10YR'!$G:$W,COLUMN()-1,FALSE ))=0,"", VLOOKUP($B11,'10YR'!$G:$W,COLUMN()-1,FALSE ))</f>
        <v>5.5522</v>
      </c>
      <c r="E11" s="3" t="str">
        <f>IF(LEN(VLOOKUP($B11,'10YR'!$G:$W,COLUMN()-1,FALSE ))=0,"", VLOOKUP($B11,'10YR'!$G:$W,COLUMN()-1,FALSE ))</f>
        <v/>
      </c>
      <c r="F11" s="3" t="str">
        <f>IF(LEN(VLOOKUP($B11,'10YR'!$G:$W,COLUMN()-1,FALSE ))=0,"", VLOOKUP($B11,'10YR'!$G:$W,COLUMN()-1,FALSE ))</f>
        <v/>
      </c>
      <c r="G11" s="3">
        <f>IF(LEN(VLOOKUP($B11,'10YR'!$G:$W,COLUMN()-1,FALSE ))=0,"", VLOOKUP($B11,'10YR'!$G:$W,COLUMN()-1,FALSE ))</f>
        <v>5.3677979999999996</v>
      </c>
      <c r="H11" s="3">
        <f>IF(LEN(VLOOKUP($B11,'10YR'!$G:$W,COLUMN()-1,FALSE ))=0,"", VLOOKUP($B11,'10YR'!$G:$W,COLUMN()-1,FALSE ))</f>
        <v>5.184482</v>
      </c>
      <c r="I11" s="3">
        <f>IF(LEN(VLOOKUP($B11,'10YR'!$G:$W,COLUMN()-1,FALSE ))=0,"", VLOOKUP($B11,'10YR'!$G:$W,COLUMN()-1,FALSE ))</f>
        <v>6.1334929999999996</v>
      </c>
      <c r="J11" s="3" t="str">
        <f>IF(LEN(VLOOKUP($B11,'10YR'!$G:$W,COLUMN()-1,FALSE ))=0,"", VLOOKUP($B11,'10YR'!$G:$W,COLUMN()-1,FALSE ))</f>
        <v/>
      </c>
      <c r="K11" s="3">
        <f>IF(LEN(VLOOKUP($B11,'10YR'!$G:$W,COLUMN()-1,FALSE ))=0,"", VLOOKUP($B11,'10YR'!$G:$W,COLUMN()-1,FALSE ))</f>
        <v>5.5427999999999997</v>
      </c>
      <c r="L11" s="3">
        <f>IF(LEN(VLOOKUP($B11,'10YR'!$G:$W,COLUMN()-1,FALSE ))=0,"", VLOOKUP($B11,'10YR'!$G:$W,COLUMN()-1,FALSE ))</f>
        <v>5.3372000000000002</v>
      </c>
      <c r="M11" s="3" t="str">
        <f>IF(LEN(VLOOKUP($B11,'10YR'!$G:$W,COLUMN()-1,FALSE ))=0,"", VLOOKUP($B11,'10YR'!$G:$W,COLUMN()-1,FALSE ))</f>
        <v/>
      </c>
      <c r="N11" s="3" t="str">
        <f>IF(LEN(VLOOKUP($B11,'10YR'!$G:$W,COLUMN()-1,FALSE ))=0,"", VLOOKUP($B11,'10YR'!$G:$W,COLUMN()-1,FALSE ))</f>
        <v/>
      </c>
      <c r="O11" s="3">
        <f>IF(LEN(VLOOKUP($B11,'10YR'!$G:$W,COLUMN()-1,FALSE ))=0,"", VLOOKUP($B11,'10YR'!$G:$W,COLUMN()-1,FALSE ))</f>
        <v>5.1749999999999998</v>
      </c>
      <c r="P11" s="3">
        <f>IF(LEN(VLOOKUP($B11,'10YR'!$G:$W,COLUMN()-1,FALSE ))=0,"", VLOOKUP($B11,'10YR'!$G:$W,COLUMN()-1,FALSE ))</f>
        <v>5.1684000000000001</v>
      </c>
      <c r="Q11" s="3">
        <f>IF(LEN(VLOOKUP($B11,'10YR'!$G:$W,COLUMN()-1,FALSE ))=0,"", VLOOKUP($B11,'10YR'!$G:$W,COLUMN()-1,FALSE ))</f>
        <v>5.184482</v>
      </c>
      <c r="R11" s="3">
        <f>IF(LEN(VLOOKUP($B11,'10YR'!$G:$W,COLUMN()-1,FALSE ))=0,"", VLOOKUP($B11,'10YR'!$G:$W,COLUMN()-1,FALSE ))</f>
        <v>5.184482</v>
      </c>
      <c r="S11" s="6">
        <f t="shared" si="0"/>
        <v>2000</v>
      </c>
      <c r="T11">
        <f t="shared" si="1"/>
        <v>5</v>
      </c>
    </row>
    <row r="12" spans="2:20" x14ac:dyDescent="0.25">
      <c r="B12" s="5">
        <v>36707</v>
      </c>
      <c r="C12" s="3" t="str">
        <f>IF(LEN(VLOOKUP($B12,'10YR'!$G:$W,COLUMN()-1,FALSE ))=0,"", VLOOKUP($B12,'10YR'!$G:$W,COLUMN()-1,FALSE ))</f>
        <v/>
      </c>
      <c r="D12" s="3">
        <f>IF(LEN(VLOOKUP($B12,'10YR'!$G:$W,COLUMN()-1,FALSE ))=0,"", VLOOKUP($B12,'10YR'!$G:$W,COLUMN()-1,FALSE ))</f>
        <v>5.5598000000000001</v>
      </c>
      <c r="E12" s="3" t="str">
        <f>IF(LEN(VLOOKUP($B12,'10YR'!$G:$W,COLUMN()-1,FALSE ))=0,"", VLOOKUP($B12,'10YR'!$G:$W,COLUMN()-1,FALSE ))</f>
        <v/>
      </c>
      <c r="F12" s="3" t="str">
        <f>IF(LEN(VLOOKUP($B12,'10YR'!$G:$W,COLUMN()-1,FALSE ))=0,"", VLOOKUP($B12,'10YR'!$G:$W,COLUMN()-1,FALSE ))</f>
        <v/>
      </c>
      <c r="G12" s="3">
        <f>IF(LEN(VLOOKUP($B12,'10YR'!$G:$W,COLUMN()-1,FALSE ))=0,"", VLOOKUP($B12,'10YR'!$G:$W,COLUMN()-1,FALSE ))</f>
        <v>5.3778379999999997</v>
      </c>
      <c r="H12" s="3">
        <f>IF(LEN(VLOOKUP($B12,'10YR'!$G:$W,COLUMN()-1,FALSE ))=0,"", VLOOKUP($B12,'10YR'!$G:$W,COLUMN()-1,FALSE ))</f>
        <v>5.2260359999999997</v>
      </c>
      <c r="I12" s="3">
        <f>IF(LEN(VLOOKUP($B12,'10YR'!$G:$W,COLUMN()-1,FALSE ))=0,"", VLOOKUP($B12,'10YR'!$G:$W,COLUMN()-1,FALSE ))</f>
        <v>6.0743739999999997</v>
      </c>
      <c r="J12" s="3" t="str">
        <f>IF(LEN(VLOOKUP($B12,'10YR'!$G:$W,COLUMN()-1,FALSE ))=0,"", VLOOKUP($B12,'10YR'!$G:$W,COLUMN()-1,FALSE ))</f>
        <v/>
      </c>
      <c r="K12" s="3">
        <f>IF(LEN(VLOOKUP($B12,'10YR'!$G:$W,COLUMN()-1,FALSE ))=0,"", VLOOKUP($B12,'10YR'!$G:$W,COLUMN()-1,FALSE ))</f>
        <v>5.5856000000000003</v>
      </c>
      <c r="L12" s="3">
        <f>IF(LEN(VLOOKUP($B12,'10YR'!$G:$W,COLUMN()-1,FALSE ))=0,"", VLOOKUP($B12,'10YR'!$G:$W,COLUMN()-1,FALSE ))</f>
        <v>5.3449999999999998</v>
      </c>
      <c r="M12" s="3" t="str">
        <f>IF(LEN(VLOOKUP($B12,'10YR'!$G:$W,COLUMN()-1,FALSE ))=0,"", VLOOKUP($B12,'10YR'!$G:$W,COLUMN()-1,FALSE ))</f>
        <v/>
      </c>
      <c r="N12" s="3" t="str">
        <f>IF(LEN(VLOOKUP($B12,'10YR'!$G:$W,COLUMN()-1,FALSE ))=0,"", VLOOKUP($B12,'10YR'!$G:$W,COLUMN()-1,FALSE ))</f>
        <v/>
      </c>
      <c r="O12" s="3">
        <f>IF(LEN(VLOOKUP($B12,'10YR'!$G:$W,COLUMN()-1,FALSE ))=0,"", VLOOKUP($B12,'10YR'!$G:$W,COLUMN()-1,FALSE ))</f>
        <v>5.2750000000000004</v>
      </c>
      <c r="P12" s="3">
        <f>IF(LEN(VLOOKUP($B12,'10YR'!$G:$W,COLUMN()-1,FALSE ))=0,"", VLOOKUP($B12,'10YR'!$G:$W,COLUMN()-1,FALSE ))</f>
        <v>5.1516999999999999</v>
      </c>
      <c r="Q12" s="3">
        <f>IF(LEN(VLOOKUP($B12,'10YR'!$G:$W,COLUMN()-1,FALSE ))=0,"", VLOOKUP($B12,'10YR'!$G:$W,COLUMN()-1,FALSE ))</f>
        <v>5.2260359999999997</v>
      </c>
      <c r="R12" s="3">
        <f>IF(LEN(VLOOKUP($B12,'10YR'!$G:$W,COLUMN()-1,FALSE ))=0,"", VLOOKUP($B12,'10YR'!$G:$W,COLUMN()-1,FALSE ))</f>
        <v>5.2260359999999997</v>
      </c>
      <c r="S12" s="6">
        <f t="shared" si="0"/>
        <v>2000</v>
      </c>
      <c r="T12">
        <f t="shared" si="1"/>
        <v>6</v>
      </c>
    </row>
    <row r="13" spans="2:20" x14ac:dyDescent="0.25">
      <c r="B13" s="5">
        <v>36738</v>
      </c>
      <c r="C13" s="3" t="str">
        <f>IF(LEN(VLOOKUP($B13,'10YR'!$G:$W,COLUMN()-1,FALSE ))=0,"", VLOOKUP($B13,'10YR'!$G:$W,COLUMN()-1,FALSE ))</f>
        <v/>
      </c>
      <c r="D13" s="3">
        <f>IF(LEN(VLOOKUP($B13,'10YR'!$G:$W,COLUMN()-1,FALSE ))=0,"", VLOOKUP($B13,'10YR'!$G:$W,COLUMN()-1,FALSE ))</f>
        <v>5.5144000000000002</v>
      </c>
      <c r="E13" s="3" t="str">
        <f>IF(LEN(VLOOKUP($B13,'10YR'!$G:$W,COLUMN()-1,FALSE ))=0,"", VLOOKUP($B13,'10YR'!$G:$W,COLUMN()-1,FALSE ))</f>
        <v/>
      </c>
      <c r="F13" s="3" t="str">
        <f>IF(LEN(VLOOKUP($B13,'10YR'!$G:$W,COLUMN()-1,FALSE ))=0,"", VLOOKUP($B13,'10YR'!$G:$W,COLUMN()-1,FALSE ))</f>
        <v/>
      </c>
      <c r="G13" s="3">
        <f>IF(LEN(VLOOKUP($B13,'10YR'!$G:$W,COLUMN()-1,FALSE ))=0,"", VLOOKUP($B13,'10YR'!$G:$W,COLUMN()-1,FALSE ))</f>
        <v>5.3562079999999996</v>
      </c>
      <c r="H13" s="3">
        <f>IF(LEN(VLOOKUP($B13,'10YR'!$G:$W,COLUMN()-1,FALSE ))=0,"", VLOOKUP($B13,'10YR'!$G:$W,COLUMN()-1,FALSE ))</f>
        <v>5.2053580000000004</v>
      </c>
      <c r="I13" s="3">
        <f>IF(LEN(VLOOKUP($B13,'10YR'!$G:$W,COLUMN()-1,FALSE ))=0,"", VLOOKUP($B13,'10YR'!$G:$W,COLUMN()-1,FALSE ))</f>
        <v>6.0471779999999997</v>
      </c>
      <c r="J13" s="3" t="str">
        <f>IF(LEN(VLOOKUP($B13,'10YR'!$G:$W,COLUMN()-1,FALSE ))=0,"", VLOOKUP($B13,'10YR'!$G:$W,COLUMN()-1,FALSE ))</f>
        <v/>
      </c>
      <c r="K13" s="3">
        <f>IF(LEN(VLOOKUP($B13,'10YR'!$G:$W,COLUMN()-1,FALSE ))=0,"", VLOOKUP($B13,'10YR'!$G:$W,COLUMN()-1,FALSE ))</f>
        <v>5.5631000000000004</v>
      </c>
      <c r="L13" s="3">
        <f>IF(LEN(VLOOKUP($B13,'10YR'!$G:$W,COLUMN()-1,FALSE ))=0,"", VLOOKUP($B13,'10YR'!$G:$W,COLUMN()-1,FALSE ))</f>
        <v>5.3493000000000004</v>
      </c>
      <c r="M13" s="3" t="str">
        <f>IF(LEN(VLOOKUP($B13,'10YR'!$G:$W,COLUMN()-1,FALSE ))=0,"", VLOOKUP($B13,'10YR'!$G:$W,COLUMN()-1,FALSE ))</f>
        <v/>
      </c>
      <c r="N13" s="3" t="str">
        <f>IF(LEN(VLOOKUP($B13,'10YR'!$G:$W,COLUMN()-1,FALSE ))=0,"", VLOOKUP($B13,'10YR'!$G:$W,COLUMN()-1,FALSE ))</f>
        <v/>
      </c>
      <c r="O13" s="3">
        <f>IF(LEN(VLOOKUP($B13,'10YR'!$G:$W,COLUMN()-1,FALSE ))=0,"", VLOOKUP($B13,'10YR'!$G:$W,COLUMN()-1,FALSE ))</f>
        <v>5.3049999999999997</v>
      </c>
      <c r="P13" s="3">
        <f>IF(LEN(VLOOKUP($B13,'10YR'!$G:$W,COLUMN()-1,FALSE ))=0,"", VLOOKUP($B13,'10YR'!$G:$W,COLUMN()-1,FALSE ))</f>
        <v>5.2179000000000002</v>
      </c>
      <c r="Q13" s="3">
        <f>IF(LEN(VLOOKUP($B13,'10YR'!$G:$W,COLUMN()-1,FALSE ))=0,"", VLOOKUP($B13,'10YR'!$G:$W,COLUMN()-1,FALSE ))</f>
        <v>5.2053580000000004</v>
      </c>
      <c r="R13" s="3">
        <f>IF(LEN(VLOOKUP($B13,'10YR'!$G:$W,COLUMN()-1,FALSE ))=0,"", VLOOKUP($B13,'10YR'!$G:$W,COLUMN()-1,FALSE ))</f>
        <v>5.2053580000000004</v>
      </c>
      <c r="S13" s="6">
        <f t="shared" si="0"/>
        <v>2000</v>
      </c>
      <c r="T13">
        <f t="shared" si="1"/>
        <v>7</v>
      </c>
    </row>
    <row r="14" spans="2:20" x14ac:dyDescent="0.25">
      <c r="B14" s="5">
        <v>36769</v>
      </c>
      <c r="C14" s="3" t="str">
        <f>IF(LEN(VLOOKUP($B14,'10YR'!$G:$W,COLUMN()-1,FALSE ))=0,"", VLOOKUP($B14,'10YR'!$G:$W,COLUMN()-1,FALSE ))</f>
        <v/>
      </c>
      <c r="D14" s="3">
        <f>IF(LEN(VLOOKUP($B14,'10YR'!$G:$W,COLUMN()-1,FALSE ))=0,"", VLOOKUP($B14,'10YR'!$G:$W,COLUMN()-1,FALSE ))</f>
        <v>5.6498999999999997</v>
      </c>
      <c r="E14" s="3" t="str">
        <f>IF(LEN(VLOOKUP($B14,'10YR'!$G:$W,COLUMN()-1,FALSE ))=0,"", VLOOKUP($B14,'10YR'!$G:$W,COLUMN()-1,FALSE ))</f>
        <v/>
      </c>
      <c r="F14" s="3" t="str">
        <f>IF(LEN(VLOOKUP($B14,'10YR'!$G:$W,COLUMN()-1,FALSE ))=0,"", VLOOKUP($B14,'10YR'!$G:$W,COLUMN()-1,FALSE ))</f>
        <v/>
      </c>
      <c r="G14" s="3">
        <f>IF(LEN(VLOOKUP($B14,'10YR'!$G:$W,COLUMN()-1,FALSE ))=0,"", VLOOKUP($B14,'10YR'!$G:$W,COLUMN()-1,FALSE ))</f>
        <v>5.4654199999999999</v>
      </c>
      <c r="H14" s="3">
        <f>IF(LEN(VLOOKUP($B14,'10YR'!$G:$W,COLUMN()-1,FALSE ))=0,"", VLOOKUP($B14,'10YR'!$G:$W,COLUMN()-1,FALSE ))</f>
        <v>5.2985689999999996</v>
      </c>
      <c r="I14" s="3">
        <f>IF(LEN(VLOOKUP($B14,'10YR'!$G:$W,COLUMN()-1,FALSE ))=0,"", VLOOKUP($B14,'10YR'!$G:$W,COLUMN()-1,FALSE ))</f>
        <v>6.0855189999999997</v>
      </c>
      <c r="J14" s="3" t="str">
        <f>IF(LEN(VLOOKUP($B14,'10YR'!$G:$W,COLUMN()-1,FALSE ))=0,"", VLOOKUP($B14,'10YR'!$G:$W,COLUMN()-1,FALSE ))</f>
        <v/>
      </c>
      <c r="K14" s="3">
        <f>IF(LEN(VLOOKUP($B14,'10YR'!$G:$W,COLUMN()-1,FALSE ))=0,"", VLOOKUP($B14,'10YR'!$G:$W,COLUMN()-1,FALSE ))</f>
        <v>5.6567999999999996</v>
      </c>
      <c r="L14" s="3">
        <f>IF(LEN(VLOOKUP($B14,'10YR'!$G:$W,COLUMN()-1,FALSE ))=0,"", VLOOKUP($B14,'10YR'!$G:$W,COLUMN()-1,FALSE ))</f>
        <v>5.4518000000000004</v>
      </c>
      <c r="M14" s="3" t="str">
        <f>IF(LEN(VLOOKUP($B14,'10YR'!$G:$W,COLUMN()-1,FALSE ))=0,"", VLOOKUP($B14,'10YR'!$G:$W,COLUMN()-1,FALSE ))</f>
        <v/>
      </c>
      <c r="N14" s="3" t="str">
        <f>IF(LEN(VLOOKUP($B14,'10YR'!$G:$W,COLUMN()-1,FALSE ))=0,"", VLOOKUP($B14,'10YR'!$G:$W,COLUMN()-1,FALSE ))</f>
        <v/>
      </c>
      <c r="O14" s="3">
        <f>IF(LEN(VLOOKUP($B14,'10YR'!$G:$W,COLUMN()-1,FALSE ))=0,"", VLOOKUP($B14,'10YR'!$G:$W,COLUMN()-1,FALSE ))</f>
        <v>5.335</v>
      </c>
      <c r="P14" s="3">
        <f>IF(LEN(VLOOKUP($B14,'10YR'!$G:$W,COLUMN()-1,FALSE ))=0,"", VLOOKUP($B14,'10YR'!$G:$W,COLUMN()-1,FALSE ))</f>
        <v>5.3273000000000001</v>
      </c>
      <c r="Q14" s="3">
        <f>IF(LEN(VLOOKUP($B14,'10YR'!$G:$W,COLUMN()-1,FALSE ))=0,"", VLOOKUP($B14,'10YR'!$G:$W,COLUMN()-1,FALSE ))</f>
        <v>5.2985689999999996</v>
      </c>
      <c r="R14" s="3">
        <f>IF(LEN(VLOOKUP($B14,'10YR'!$G:$W,COLUMN()-1,FALSE ))=0,"", VLOOKUP($B14,'10YR'!$G:$W,COLUMN()-1,FALSE ))</f>
        <v>5.2985689999999996</v>
      </c>
      <c r="S14" s="6">
        <f t="shared" si="0"/>
        <v>2000</v>
      </c>
      <c r="T14">
        <f t="shared" si="1"/>
        <v>8</v>
      </c>
    </row>
    <row r="15" spans="2:20" x14ac:dyDescent="0.25">
      <c r="B15" s="5">
        <v>36799</v>
      </c>
      <c r="C15" s="3" t="str">
        <f>IF(LEN(VLOOKUP($B15,'10YR'!$G:$W,COLUMN()-1,FALSE ))=0,"", VLOOKUP($B15,'10YR'!$G:$W,COLUMN()-1,FALSE ))</f>
        <v/>
      </c>
      <c r="D15" s="3">
        <f>IF(LEN(VLOOKUP($B15,'10YR'!$G:$W,COLUMN()-1,FALSE ))=0,"", VLOOKUP($B15,'10YR'!$G:$W,COLUMN()-1,FALSE ))</f>
        <v>5.5856000000000003</v>
      </c>
      <c r="E15" s="3" t="str">
        <f>IF(LEN(VLOOKUP($B15,'10YR'!$G:$W,COLUMN()-1,FALSE ))=0,"", VLOOKUP($B15,'10YR'!$G:$W,COLUMN()-1,FALSE ))</f>
        <v/>
      </c>
      <c r="F15" s="3" t="str">
        <f>IF(LEN(VLOOKUP($B15,'10YR'!$G:$W,COLUMN()-1,FALSE ))=0,"", VLOOKUP($B15,'10YR'!$G:$W,COLUMN()-1,FALSE ))</f>
        <v/>
      </c>
      <c r="G15" s="3">
        <f>IF(LEN(VLOOKUP($B15,'10YR'!$G:$W,COLUMN()-1,FALSE ))=0,"", VLOOKUP($B15,'10YR'!$G:$W,COLUMN()-1,FALSE ))</f>
        <v>5.3817820000000003</v>
      </c>
      <c r="H15" s="3">
        <f>IF(LEN(VLOOKUP($B15,'10YR'!$G:$W,COLUMN()-1,FALSE ))=0,"", VLOOKUP($B15,'10YR'!$G:$W,COLUMN()-1,FALSE ))</f>
        <v>5.2289919999999999</v>
      </c>
      <c r="I15" s="3">
        <f>IF(LEN(VLOOKUP($B15,'10YR'!$G:$W,COLUMN()-1,FALSE ))=0,"", VLOOKUP($B15,'10YR'!$G:$W,COLUMN()-1,FALSE ))</f>
        <v>6.0222309999999997</v>
      </c>
      <c r="J15" s="3" t="str">
        <f>IF(LEN(VLOOKUP($B15,'10YR'!$G:$W,COLUMN()-1,FALSE ))=0,"", VLOOKUP($B15,'10YR'!$G:$W,COLUMN()-1,FALSE ))</f>
        <v/>
      </c>
      <c r="K15" s="3">
        <f>IF(LEN(VLOOKUP($B15,'10YR'!$G:$W,COLUMN()-1,FALSE ))=0,"", VLOOKUP($B15,'10YR'!$G:$W,COLUMN()-1,FALSE ))</f>
        <v>5.6105</v>
      </c>
      <c r="L15" s="3">
        <f>IF(LEN(VLOOKUP($B15,'10YR'!$G:$W,COLUMN()-1,FALSE ))=0,"", VLOOKUP($B15,'10YR'!$G:$W,COLUMN()-1,FALSE ))</f>
        <v>5.3547000000000002</v>
      </c>
      <c r="M15" s="3" t="str">
        <f>IF(LEN(VLOOKUP($B15,'10YR'!$G:$W,COLUMN()-1,FALSE ))=0,"", VLOOKUP($B15,'10YR'!$G:$W,COLUMN()-1,FALSE ))</f>
        <v/>
      </c>
      <c r="N15" s="3" t="str">
        <f>IF(LEN(VLOOKUP($B15,'10YR'!$G:$W,COLUMN()-1,FALSE ))=0,"", VLOOKUP($B15,'10YR'!$G:$W,COLUMN()-1,FALSE ))</f>
        <v/>
      </c>
      <c r="O15" s="3">
        <f>IF(LEN(VLOOKUP($B15,'10YR'!$G:$W,COLUMN()-1,FALSE ))=0,"", VLOOKUP($B15,'10YR'!$G:$W,COLUMN()-1,FALSE ))</f>
        <v>5.25</v>
      </c>
      <c r="P15" s="3">
        <f>IF(LEN(VLOOKUP($B15,'10YR'!$G:$W,COLUMN()-1,FALSE ))=0,"", VLOOKUP($B15,'10YR'!$G:$W,COLUMN()-1,FALSE ))</f>
        <v>5.19</v>
      </c>
      <c r="Q15" s="3">
        <f>IF(LEN(VLOOKUP($B15,'10YR'!$G:$W,COLUMN()-1,FALSE ))=0,"", VLOOKUP($B15,'10YR'!$G:$W,COLUMN()-1,FALSE ))</f>
        <v>5.2289919999999999</v>
      </c>
      <c r="R15" s="3">
        <f>IF(LEN(VLOOKUP($B15,'10YR'!$G:$W,COLUMN()-1,FALSE ))=0,"", VLOOKUP($B15,'10YR'!$G:$W,COLUMN()-1,FALSE ))</f>
        <v>5.2289919999999999</v>
      </c>
      <c r="S15" s="6">
        <f t="shared" si="0"/>
        <v>2000</v>
      </c>
      <c r="T15">
        <f t="shared" si="1"/>
        <v>9</v>
      </c>
    </row>
    <row r="16" spans="2:20" x14ac:dyDescent="0.25">
      <c r="B16" s="5">
        <v>36830</v>
      </c>
      <c r="C16" s="3" t="str">
        <f>IF(LEN(VLOOKUP($B16,'10YR'!$G:$W,COLUMN()-1,FALSE ))=0,"", VLOOKUP($B16,'10YR'!$G:$W,COLUMN()-1,FALSE ))</f>
        <v/>
      </c>
      <c r="D16" s="3">
        <f>IF(LEN(VLOOKUP($B16,'10YR'!$G:$W,COLUMN()-1,FALSE ))=0,"", VLOOKUP($B16,'10YR'!$G:$W,COLUMN()-1,FALSE ))</f>
        <v>5.5750999999999999</v>
      </c>
      <c r="E16" s="3" t="str">
        <f>IF(LEN(VLOOKUP($B16,'10YR'!$G:$W,COLUMN()-1,FALSE ))=0,"", VLOOKUP($B16,'10YR'!$G:$W,COLUMN()-1,FALSE ))</f>
        <v/>
      </c>
      <c r="F16" s="3" t="str">
        <f>IF(LEN(VLOOKUP($B16,'10YR'!$G:$W,COLUMN()-1,FALSE ))=0,"", VLOOKUP($B16,'10YR'!$G:$W,COLUMN()-1,FALSE ))</f>
        <v/>
      </c>
      <c r="G16" s="3">
        <f>IF(LEN(VLOOKUP($B16,'10YR'!$G:$W,COLUMN()-1,FALSE ))=0,"", VLOOKUP($B16,'10YR'!$G:$W,COLUMN()-1,FALSE ))</f>
        <v>5.3478079999999997</v>
      </c>
      <c r="H16" s="3">
        <f>IF(LEN(VLOOKUP($B16,'10YR'!$G:$W,COLUMN()-1,FALSE ))=0,"", VLOOKUP($B16,'10YR'!$G:$W,COLUMN()-1,FALSE ))</f>
        <v>5.2219790000000001</v>
      </c>
      <c r="I16" s="3">
        <f>IF(LEN(VLOOKUP($B16,'10YR'!$G:$W,COLUMN()-1,FALSE ))=0,"", VLOOKUP($B16,'10YR'!$G:$W,COLUMN()-1,FALSE ))</f>
        <v>5.9672429999999999</v>
      </c>
      <c r="J16" s="3" t="str">
        <f>IF(LEN(VLOOKUP($B16,'10YR'!$G:$W,COLUMN()-1,FALSE ))=0,"", VLOOKUP($B16,'10YR'!$G:$W,COLUMN()-1,FALSE ))</f>
        <v/>
      </c>
      <c r="K16" s="3">
        <f>IF(LEN(VLOOKUP($B16,'10YR'!$G:$W,COLUMN()-1,FALSE ))=0,"", VLOOKUP($B16,'10YR'!$G:$W,COLUMN()-1,FALSE ))</f>
        <v>5.6005000000000003</v>
      </c>
      <c r="L16" s="3">
        <f>IF(LEN(VLOOKUP($B16,'10YR'!$G:$W,COLUMN()-1,FALSE ))=0,"", VLOOKUP($B16,'10YR'!$G:$W,COLUMN()-1,FALSE ))</f>
        <v>5.3411999999999997</v>
      </c>
      <c r="M16" s="3" t="str">
        <f>IF(LEN(VLOOKUP($B16,'10YR'!$G:$W,COLUMN()-1,FALSE ))=0,"", VLOOKUP($B16,'10YR'!$G:$W,COLUMN()-1,FALSE ))</f>
        <v/>
      </c>
      <c r="N16" s="3" t="str">
        <f>IF(LEN(VLOOKUP($B16,'10YR'!$G:$W,COLUMN()-1,FALSE ))=0,"", VLOOKUP($B16,'10YR'!$G:$W,COLUMN()-1,FALSE ))</f>
        <v/>
      </c>
      <c r="O16" s="3">
        <f>IF(LEN(VLOOKUP($B16,'10YR'!$G:$W,COLUMN()-1,FALSE ))=0,"", VLOOKUP($B16,'10YR'!$G:$W,COLUMN()-1,FALSE ))</f>
        <v>5.18</v>
      </c>
      <c r="P16" s="3">
        <f>IF(LEN(VLOOKUP($B16,'10YR'!$G:$W,COLUMN()-1,FALSE ))=0,"", VLOOKUP($B16,'10YR'!$G:$W,COLUMN()-1,FALSE ))</f>
        <v>5.1539999999999999</v>
      </c>
      <c r="Q16" s="3">
        <f>IF(LEN(VLOOKUP($B16,'10YR'!$G:$W,COLUMN()-1,FALSE ))=0,"", VLOOKUP($B16,'10YR'!$G:$W,COLUMN()-1,FALSE ))</f>
        <v>5.2219790000000001</v>
      </c>
      <c r="R16" s="3">
        <f>IF(LEN(VLOOKUP($B16,'10YR'!$G:$W,COLUMN()-1,FALSE ))=0,"", VLOOKUP($B16,'10YR'!$G:$W,COLUMN()-1,FALSE ))</f>
        <v>5.2219790000000001</v>
      </c>
      <c r="S16" s="6">
        <f t="shared" si="0"/>
        <v>2000</v>
      </c>
      <c r="T16">
        <f t="shared" si="1"/>
        <v>10</v>
      </c>
    </row>
    <row r="17" spans="2:20" x14ac:dyDescent="0.25">
      <c r="B17" s="5">
        <v>36860</v>
      </c>
      <c r="C17" s="3" t="str">
        <f>IF(LEN(VLOOKUP($B17,'10YR'!$G:$W,COLUMN()-1,FALSE ))=0,"", VLOOKUP($B17,'10YR'!$G:$W,COLUMN()-1,FALSE ))</f>
        <v/>
      </c>
      <c r="D17" s="3">
        <f>IF(LEN(VLOOKUP($B17,'10YR'!$G:$W,COLUMN()-1,FALSE ))=0,"", VLOOKUP($B17,'10YR'!$G:$W,COLUMN()-1,FALSE ))</f>
        <v>5.3540999999999999</v>
      </c>
      <c r="E17" s="3" t="str">
        <f>IF(LEN(VLOOKUP($B17,'10YR'!$G:$W,COLUMN()-1,FALSE ))=0,"", VLOOKUP($B17,'10YR'!$G:$W,COLUMN()-1,FALSE ))</f>
        <v/>
      </c>
      <c r="F17" s="3" t="str">
        <f>IF(LEN(VLOOKUP($B17,'10YR'!$G:$W,COLUMN()-1,FALSE ))=0,"", VLOOKUP($B17,'10YR'!$G:$W,COLUMN()-1,FALSE ))</f>
        <v/>
      </c>
      <c r="G17" s="3">
        <f>IF(LEN(VLOOKUP($B17,'10YR'!$G:$W,COLUMN()-1,FALSE ))=0,"", VLOOKUP($B17,'10YR'!$G:$W,COLUMN()-1,FALSE ))</f>
        <v>5.1275230000000001</v>
      </c>
      <c r="H17" s="3">
        <f>IF(LEN(VLOOKUP($B17,'10YR'!$G:$W,COLUMN()-1,FALSE ))=0,"", VLOOKUP($B17,'10YR'!$G:$W,COLUMN()-1,FALSE ))</f>
        <v>4.9933829999999997</v>
      </c>
      <c r="I17" s="3">
        <f>IF(LEN(VLOOKUP($B17,'10YR'!$G:$W,COLUMN()-1,FALSE ))=0,"", VLOOKUP($B17,'10YR'!$G:$W,COLUMN()-1,FALSE ))</f>
        <v>5.6924650000000003</v>
      </c>
      <c r="J17" s="3" t="str">
        <f>IF(LEN(VLOOKUP($B17,'10YR'!$G:$W,COLUMN()-1,FALSE ))=0,"", VLOOKUP($B17,'10YR'!$G:$W,COLUMN()-1,FALSE ))</f>
        <v/>
      </c>
      <c r="K17" s="3">
        <f>IF(LEN(VLOOKUP($B17,'10YR'!$G:$W,COLUMN()-1,FALSE ))=0,"", VLOOKUP($B17,'10YR'!$G:$W,COLUMN()-1,FALSE ))</f>
        <v>5.3815999999999997</v>
      </c>
      <c r="L17" s="3">
        <f>IF(LEN(VLOOKUP($B17,'10YR'!$G:$W,COLUMN()-1,FALSE ))=0,"", VLOOKUP($B17,'10YR'!$G:$W,COLUMN()-1,FALSE ))</f>
        <v>5.1112000000000002</v>
      </c>
      <c r="M17" s="3" t="str">
        <f>IF(LEN(VLOOKUP($B17,'10YR'!$G:$W,COLUMN()-1,FALSE ))=0,"", VLOOKUP($B17,'10YR'!$G:$W,COLUMN()-1,FALSE ))</f>
        <v/>
      </c>
      <c r="N17" s="3" t="str">
        <f>IF(LEN(VLOOKUP($B17,'10YR'!$G:$W,COLUMN()-1,FALSE ))=0,"", VLOOKUP($B17,'10YR'!$G:$W,COLUMN()-1,FALSE ))</f>
        <v/>
      </c>
      <c r="O17" s="3">
        <f>IF(LEN(VLOOKUP($B17,'10YR'!$G:$W,COLUMN()-1,FALSE ))=0,"", VLOOKUP($B17,'10YR'!$G:$W,COLUMN()-1,FALSE ))</f>
        <v>5.0750000000000002</v>
      </c>
      <c r="P17" s="3">
        <f>IF(LEN(VLOOKUP($B17,'10YR'!$G:$W,COLUMN()-1,FALSE ))=0,"", VLOOKUP($B17,'10YR'!$G:$W,COLUMN()-1,FALSE ))</f>
        <v>4.8742000000000001</v>
      </c>
      <c r="Q17" s="3">
        <f>IF(LEN(VLOOKUP($B17,'10YR'!$G:$W,COLUMN()-1,FALSE ))=0,"", VLOOKUP($B17,'10YR'!$G:$W,COLUMN()-1,FALSE ))</f>
        <v>4.9933829999999997</v>
      </c>
      <c r="R17" s="3">
        <f>IF(LEN(VLOOKUP($B17,'10YR'!$G:$W,COLUMN()-1,FALSE ))=0,"", VLOOKUP($B17,'10YR'!$G:$W,COLUMN()-1,FALSE ))</f>
        <v>4.9933829999999997</v>
      </c>
      <c r="S17" s="6">
        <f t="shared" si="0"/>
        <v>2000</v>
      </c>
      <c r="T17">
        <f t="shared" si="1"/>
        <v>11</v>
      </c>
    </row>
    <row r="18" spans="2:20" x14ac:dyDescent="0.25">
      <c r="B18" s="5">
        <v>36891</v>
      </c>
      <c r="C18" s="3" t="str">
        <f>IF(LEN(VLOOKUP($B18,'10YR'!$G:$W,COLUMN()-1,FALSE ))=0,"", VLOOKUP($B18,'10YR'!$G:$W,COLUMN()-1,FALSE ))</f>
        <v/>
      </c>
      <c r="D18" s="3">
        <f>IF(LEN(VLOOKUP($B18,'10YR'!$G:$W,COLUMN()-1,FALSE ))=0,"", VLOOKUP($B18,'10YR'!$G:$W,COLUMN()-1,FALSE ))</f>
        <v>5.2117000000000004</v>
      </c>
      <c r="E18" s="3" t="str">
        <f>IF(LEN(VLOOKUP($B18,'10YR'!$G:$W,COLUMN()-1,FALSE ))=0,"", VLOOKUP($B18,'10YR'!$G:$W,COLUMN()-1,FALSE ))</f>
        <v/>
      </c>
      <c r="F18" s="3" t="str">
        <f>IF(LEN(VLOOKUP($B18,'10YR'!$G:$W,COLUMN()-1,FALSE ))=0,"", VLOOKUP($B18,'10YR'!$G:$W,COLUMN()-1,FALSE ))</f>
        <v/>
      </c>
      <c r="G18" s="3">
        <f>IF(LEN(VLOOKUP($B18,'10YR'!$G:$W,COLUMN()-1,FALSE ))=0,"", VLOOKUP($B18,'10YR'!$G:$W,COLUMN()-1,FALSE ))</f>
        <v>5.0091700000000001</v>
      </c>
      <c r="H18" s="3">
        <f>IF(LEN(VLOOKUP($B18,'10YR'!$G:$W,COLUMN()-1,FALSE ))=0,"", VLOOKUP($B18,'10YR'!$G:$W,COLUMN()-1,FALSE ))</f>
        <v>4.8475929999999998</v>
      </c>
      <c r="I18" s="3">
        <f>IF(LEN(VLOOKUP($B18,'10YR'!$G:$W,COLUMN()-1,FALSE ))=0,"", VLOOKUP($B18,'10YR'!$G:$W,COLUMN()-1,FALSE ))</f>
        <v>5.4549649999999996</v>
      </c>
      <c r="J18" s="3" t="str">
        <f>IF(LEN(VLOOKUP($B18,'10YR'!$G:$W,COLUMN()-1,FALSE ))=0,"", VLOOKUP($B18,'10YR'!$G:$W,COLUMN()-1,FALSE ))</f>
        <v/>
      </c>
      <c r="K18" s="3">
        <f>IF(LEN(VLOOKUP($B18,'10YR'!$G:$W,COLUMN()-1,FALSE ))=0,"", VLOOKUP($B18,'10YR'!$G:$W,COLUMN()-1,FALSE ))</f>
        <v>5.2637999999999998</v>
      </c>
      <c r="L18" s="3">
        <f>IF(LEN(VLOOKUP($B18,'10YR'!$G:$W,COLUMN()-1,FALSE ))=0,"", VLOOKUP($B18,'10YR'!$G:$W,COLUMN()-1,FALSE ))</f>
        <v>4.9717000000000002</v>
      </c>
      <c r="M18" s="3" t="str">
        <f>IF(LEN(VLOOKUP($B18,'10YR'!$G:$W,COLUMN()-1,FALSE ))=0,"", VLOOKUP($B18,'10YR'!$G:$W,COLUMN()-1,FALSE ))</f>
        <v/>
      </c>
      <c r="N18" s="3" t="str">
        <f>IF(LEN(VLOOKUP($B18,'10YR'!$G:$W,COLUMN()-1,FALSE ))=0,"", VLOOKUP($B18,'10YR'!$G:$W,COLUMN()-1,FALSE ))</f>
        <v/>
      </c>
      <c r="O18" s="3">
        <f>IF(LEN(VLOOKUP($B18,'10YR'!$G:$W,COLUMN()-1,FALSE ))=0,"", VLOOKUP($B18,'10YR'!$G:$W,COLUMN()-1,FALSE ))</f>
        <v>4.8550000000000004</v>
      </c>
      <c r="P18" s="3">
        <f>IF(LEN(VLOOKUP($B18,'10YR'!$G:$W,COLUMN()-1,FALSE ))=0,"", VLOOKUP($B18,'10YR'!$G:$W,COLUMN()-1,FALSE ))</f>
        <v>4.8642000000000003</v>
      </c>
      <c r="Q18" s="3">
        <f>IF(LEN(VLOOKUP($B18,'10YR'!$G:$W,COLUMN()-1,FALSE ))=0,"", VLOOKUP($B18,'10YR'!$G:$W,COLUMN()-1,FALSE ))</f>
        <v>4.8475929999999998</v>
      </c>
      <c r="R18" s="3">
        <f>IF(LEN(VLOOKUP($B18,'10YR'!$G:$W,COLUMN()-1,FALSE ))=0,"", VLOOKUP($B18,'10YR'!$G:$W,COLUMN()-1,FALSE ))</f>
        <v>4.8475929999999998</v>
      </c>
      <c r="S18" s="6">
        <f t="shared" si="0"/>
        <v>2000</v>
      </c>
      <c r="T18">
        <f t="shared" si="1"/>
        <v>12</v>
      </c>
    </row>
    <row r="19" spans="2:20" x14ac:dyDescent="0.25">
      <c r="B19" s="5">
        <v>36922</v>
      </c>
      <c r="C19" s="3" t="str">
        <f>IF(LEN(VLOOKUP($B19,'10YR'!$G:$W,COLUMN()-1,FALSE ))=0,"", VLOOKUP($B19,'10YR'!$G:$W,COLUMN()-1,FALSE ))</f>
        <v/>
      </c>
      <c r="D19" s="3">
        <f>IF(LEN(VLOOKUP($B19,'10YR'!$G:$W,COLUMN()-1,FALSE ))=0,"", VLOOKUP($B19,'10YR'!$G:$W,COLUMN()-1,FALSE ))</f>
        <v>5.1482999999999999</v>
      </c>
      <c r="E19" s="3" t="str">
        <f>IF(LEN(VLOOKUP($B19,'10YR'!$G:$W,COLUMN()-1,FALSE ))=0,"", VLOOKUP($B19,'10YR'!$G:$W,COLUMN()-1,FALSE ))</f>
        <v/>
      </c>
      <c r="F19" s="3" t="str">
        <f>IF(LEN(VLOOKUP($B19,'10YR'!$G:$W,COLUMN()-1,FALSE ))=0,"", VLOOKUP($B19,'10YR'!$G:$W,COLUMN()-1,FALSE ))</f>
        <v/>
      </c>
      <c r="G19" s="3">
        <f>IF(LEN(VLOOKUP($B19,'10YR'!$G:$W,COLUMN()-1,FALSE ))=0,"", VLOOKUP($B19,'10YR'!$G:$W,COLUMN()-1,FALSE ))</f>
        <v>4.9392480000000001</v>
      </c>
      <c r="H19" s="3">
        <f>IF(LEN(VLOOKUP($B19,'10YR'!$G:$W,COLUMN()-1,FALSE ))=0,"", VLOOKUP($B19,'10YR'!$G:$W,COLUMN()-1,FALSE ))</f>
        <v>4.7973739999999996</v>
      </c>
      <c r="I19" s="3">
        <f>IF(LEN(VLOOKUP($B19,'10YR'!$G:$W,COLUMN()-1,FALSE ))=0,"", VLOOKUP($B19,'10YR'!$G:$W,COLUMN()-1,FALSE ))</f>
        <v>5.3625129999999999</v>
      </c>
      <c r="J19" s="3" t="str">
        <f>IF(LEN(VLOOKUP($B19,'10YR'!$G:$W,COLUMN()-1,FALSE ))=0,"", VLOOKUP($B19,'10YR'!$G:$W,COLUMN()-1,FALSE ))</f>
        <v/>
      </c>
      <c r="K19" s="3">
        <f>IF(LEN(VLOOKUP($B19,'10YR'!$G:$W,COLUMN()-1,FALSE ))=0,"", VLOOKUP($B19,'10YR'!$G:$W,COLUMN()-1,FALSE ))</f>
        <v>5.1856</v>
      </c>
      <c r="L19" s="3">
        <f>IF(LEN(VLOOKUP($B19,'10YR'!$G:$W,COLUMN()-1,FALSE ))=0,"", VLOOKUP($B19,'10YR'!$G:$W,COLUMN()-1,FALSE ))</f>
        <v>4.9183000000000003</v>
      </c>
      <c r="M19" s="3" t="str">
        <f>IF(LEN(VLOOKUP($B19,'10YR'!$G:$W,COLUMN()-1,FALSE ))=0,"", VLOOKUP($B19,'10YR'!$G:$W,COLUMN()-1,FALSE ))</f>
        <v/>
      </c>
      <c r="N19" s="3" t="str">
        <f>IF(LEN(VLOOKUP($B19,'10YR'!$G:$W,COLUMN()-1,FALSE ))=0,"", VLOOKUP($B19,'10YR'!$G:$W,COLUMN()-1,FALSE ))</f>
        <v/>
      </c>
      <c r="O19" s="3">
        <f>IF(LEN(VLOOKUP($B19,'10YR'!$G:$W,COLUMN()-1,FALSE ))=0,"", VLOOKUP($B19,'10YR'!$G:$W,COLUMN()-1,FALSE ))</f>
        <v>4.84</v>
      </c>
      <c r="P19" s="3">
        <f>IF(LEN(VLOOKUP($B19,'10YR'!$G:$W,COLUMN()-1,FALSE ))=0,"", VLOOKUP($B19,'10YR'!$G:$W,COLUMN()-1,FALSE ))</f>
        <v>4.8330000000000002</v>
      </c>
      <c r="Q19" s="3">
        <f>IF(LEN(VLOOKUP($B19,'10YR'!$G:$W,COLUMN()-1,FALSE ))=0,"", VLOOKUP($B19,'10YR'!$G:$W,COLUMN()-1,FALSE ))</f>
        <v>4.7973739999999996</v>
      </c>
      <c r="R19" s="3">
        <f>IF(LEN(VLOOKUP($B19,'10YR'!$G:$W,COLUMN()-1,FALSE ))=0,"", VLOOKUP($B19,'10YR'!$G:$W,COLUMN()-1,FALSE ))</f>
        <v>4.7973739999999996</v>
      </c>
      <c r="S19" s="6">
        <f t="shared" si="0"/>
        <v>2001</v>
      </c>
      <c r="T19">
        <f t="shared" si="1"/>
        <v>1</v>
      </c>
    </row>
    <row r="20" spans="2:20" x14ac:dyDescent="0.25">
      <c r="B20" s="5">
        <v>36950</v>
      </c>
      <c r="C20" s="3" t="str">
        <f>IF(LEN(VLOOKUP($B20,'10YR'!$G:$W,COLUMN()-1,FALSE ))=0,"", VLOOKUP($B20,'10YR'!$G:$W,COLUMN()-1,FALSE ))</f>
        <v/>
      </c>
      <c r="D20" s="3">
        <f>IF(LEN(VLOOKUP($B20,'10YR'!$G:$W,COLUMN()-1,FALSE ))=0,"", VLOOKUP($B20,'10YR'!$G:$W,COLUMN()-1,FALSE ))</f>
        <v>5.1066000000000003</v>
      </c>
      <c r="E20" s="3" t="str">
        <f>IF(LEN(VLOOKUP($B20,'10YR'!$G:$W,COLUMN()-1,FALSE ))=0,"", VLOOKUP($B20,'10YR'!$G:$W,COLUMN()-1,FALSE ))</f>
        <v/>
      </c>
      <c r="F20" s="3" t="str">
        <f>IF(LEN(VLOOKUP($B20,'10YR'!$G:$W,COLUMN()-1,FALSE ))=0,"", VLOOKUP($B20,'10YR'!$G:$W,COLUMN()-1,FALSE ))</f>
        <v/>
      </c>
      <c r="G20" s="3">
        <f>IF(LEN(VLOOKUP($B20,'10YR'!$G:$W,COLUMN()-1,FALSE ))=0,"", VLOOKUP($B20,'10YR'!$G:$W,COLUMN()-1,FALSE ))</f>
        <v>4.8940739999999998</v>
      </c>
      <c r="H20" s="3">
        <f>IF(LEN(VLOOKUP($B20,'10YR'!$G:$W,COLUMN()-1,FALSE ))=0,"", VLOOKUP($B20,'10YR'!$G:$W,COLUMN()-1,FALSE ))</f>
        <v>4.7537140000000004</v>
      </c>
      <c r="I20" s="3">
        <f>IF(LEN(VLOOKUP($B20,'10YR'!$G:$W,COLUMN()-1,FALSE ))=0,"", VLOOKUP($B20,'10YR'!$G:$W,COLUMN()-1,FALSE ))</f>
        <v>5.3134579999999998</v>
      </c>
      <c r="J20" s="3" t="str">
        <f>IF(LEN(VLOOKUP($B20,'10YR'!$G:$W,COLUMN()-1,FALSE ))=0,"", VLOOKUP($B20,'10YR'!$G:$W,COLUMN()-1,FALSE ))</f>
        <v/>
      </c>
      <c r="K20" s="3">
        <f>IF(LEN(VLOOKUP($B20,'10YR'!$G:$W,COLUMN()-1,FALSE ))=0,"", VLOOKUP($B20,'10YR'!$G:$W,COLUMN()-1,FALSE ))</f>
        <v>5.1700999999999997</v>
      </c>
      <c r="L20" s="3">
        <f>IF(LEN(VLOOKUP($B20,'10YR'!$G:$W,COLUMN()-1,FALSE ))=0,"", VLOOKUP($B20,'10YR'!$G:$W,COLUMN()-1,FALSE ))</f>
        <v>4.8673999999999999</v>
      </c>
      <c r="M20" s="3" t="str">
        <f>IF(LEN(VLOOKUP($B20,'10YR'!$G:$W,COLUMN()-1,FALSE ))=0,"", VLOOKUP($B20,'10YR'!$G:$W,COLUMN()-1,FALSE ))</f>
        <v/>
      </c>
      <c r="N20" s="3" t="str">
        <f>IF(LEN(VLOOKUP($B20,'10YR'!$G:$W,COLUMN()-1,FALSE ))=0,"", VLOOKUP($B20,'10YR'!$G:$W,COLUMN()-1,FALSE ))</f>
        <v/>
      </c>
      <c r="O20" s="3">
        <f>IF(LEN(VLOOKUP($B20,'10YR'!$G:$W,COLUMN()-1,FALSE ))=0,"", VLOOKUP($B20,'10YR'!$G:$W,COLUMN()-1,FALSE ))</f>
        <v>4.8550000000000004</v>
      </c>
      <c r="P20" s="3">
        <f>IF(LEN(VLOOKUP($B20,'10YR'!$G:$W,COLUMN()-1,FALSE ))=0,"", VLOOKUP($B20,'10YR'!$G:$W,COLUMN()-1,FALSE ))</f>
        <v>4.8701999999999996</v>
      </c>
      <c r="Q20" s="3">
        <f>IF(LEN(VLOOKUP($B20,'10YR'!$G:$W,COLUMN()-1,FALSE ))=0,"", VLOOKUP($B20,'10YR'!$G:$W,COLUMN()-1,FALSE ))</f>
        <v>4.7537140000000004</v>
      </c>
      <c r="R20" s="3">
        <f>IF(LEN(VLOOKUP($B20,'10YR'!$G:$W,COLUMN()-1,FALSE ))=0,"", VLOOKUP($B20,'10YR'!$G:$W,COLUMN()-1,FALSE ))</f>
        <v>4.7537140000000004</v>
      </c>
      <c r="S20" s="6">
        <f t="shared" si="0"/>
        <v>2001</v>
      </c>
      <c r="T20">
        <f t="shared" si="1"/>
        <v>2</v>
      </c>
    </row>
    <row r="21" spans="2:20" x14ac:dyDescent="0.25">
      <c r="B21" s="5">
        <v>36981</v>
      </c>
      <c r="C21" s="3" t="str">
        <f>IF(LEN(VLOOKUP($B21,'10YR'!$G:$W,COLUMN()-1,FALSE ))=0,"", VLOOKUP($B21,'10YR'!$G:$W,COLUMN()-1,FALSE ))</f>
        <v/>
      </c>
      <c r="D21" s="3">
        <f>IF(LEN(VLOOKUP($B21,'10YR'!$G:$W,COLUMN()-1,FALSE ))=0,"", VLOOKUP($B21,'10YR'!$G:$W,COLUMN()-1,FALSE ))</f>
        <v>5.0747999999999998</v>
      </c>
      <c r="E21" s="3" t="str">
        <f>IF(LEN(VLOOKUP($B21,'10YR'!$G:$W,COLUMN()-1,FALSE ))=0,"", VLOOKUP($B21,'10YR'!$G:$W,COLUMN()-1,FALSE ))</f>
        <v/>
      </c>
      <c r="F21" s="3" t="str">
        <f>IF(LEN(VLOOKUP($B21,'10YR'!$G:$W,COLUMN()-1,FALSE ))=0,"", VLOOKUP($B21,'10YR'!$G:$W,COLUMN()-1,FALSE ))</f>
        <v/>
      </c>
      <c r="G21" s="3">
        <f>IF(LEN(VLOOKUP($B21,'10YR'!$G:$W,COLUMN()-1,FALSE ))=0,"", VLOOKUP($B21,'10YR'!$G:$W,COLUMN()-1,FALSE ))</f>
        <v>4.8535680000000001</v>
      </c>
      <c r="H21" s="3">
        <f>IF(LEN(VLOOKUP($B21,'10YR'!$G:$W,COLUMN()-1,FALSE ))=0,"", VLOOKUP($B21,'10YR'!$G:$W,COLUMN()-1,FALSE ))</f>
        <v>4.6982179999999998</v>
      </c>
      <c r="I21" s="3">
        <f>IF(LEN(VLOOKUP($B21,'10YR'!$G:$W,COLUMN()-1,FALSE ))=0,"", VLOOKUP($B21,'10YR'!$G:$W,COLUMN()-1,FALSE ))</f>
        <v>5.2680809999999996</v>
      </c>
      <c r="J21" s="3" t="str">
        <f>IF(LEN(VLOOKUP($B21,'10YR'!$G:$W,COLUMN()-1,FALSE ))=0,"", VLOOKUP($B21,'10YR'!$G:$W,COLUMN()-1,FALSE ))</f>
        <v/>
      </c>
      <c r="K21" s="3">
        <f>IF(LEN(VLOOKUP($B21,'10YR'!$G:$W,COLUMN()-1,FALSE ))=0,"", VLOOKUP($B21,'10YR'!$G:$W,COLUMN()-1,FALSE ))</f>
        <v>5.1303000000000001</v>
      </c>
      <c r="L21" s="3">
        <f>IF(LEN(VLOOKUP($B21,'10YR'!$G:$W,COLUMN()-1,FALSE ))=0,"", VLOOKUP($B21,'10YR'!$G:$W,COLUMN()-1,FALSE ))</f>
        <v>4.8445999999999998</v>
      </c>
      <c r="M21" s="3" t="str">
        <f>IF(LEN(VLOOKUP($B21,'10YR'!$G:$W,COLUMN()-1,FALSE ))=0,"", VLOOKUP($B21,'10YR'!$G:$W,COLUMN()-1,FALSE ))</f>
        <v/>
      </c>
      <c r="N21" s="3" t="str">
        <f>IF(LEN(VLOOKUP($B21,'10YR'!$G:$W,COLUMN()-1,FALSE ))=0,"", VLOOKUP($B21,'10YR'!$G:$W,COLUMN()-1,FALSE ))</f>
        <v/>
      </c>
      <c r="O21" s="3">
        <f>IF(LEN(VLOOKUP($B21,'10YR'!$G:$W,COLUMN()-1,FALSE ))=0,"", VLOOKUP($B21,'10YR'!$G:$W,COLUMN()-1,FALSE ))</f>
        <v>4.7450000000000001</v>
      </c>
      <c r="P21" s="3">
        <f>IF(LEN(VLOOKUP($B21,'10YR'!$G:$W,COLUMN()-1,FALSE ))=0,"", VLOOKUP($B21,'10YR'!$G:$W,COLUMN()-1,FALSE ))</f>
        <v>4.8483000000000001</v>
      </c>
      <c r="Q21" s="3">
        <f>IF(LEN(VLOOKUP($B21,'10YR'!$G:$W,COLUMN()-1,FALSE ))=0,"", VLOOKUP($B21,'10YR'!$G:$W,COLUMN()-1,FALSE ))</f>
        <v>4.6982179999999998</v>
      </c>
      <c r="R21" s="3">
        <f>IF(LEN(VLOOKUP($B21,'10YR'!$G:$W,COLUMN()-1,FALSE ))=0,"", VLOOKUP($B21,'10YR'!$G:$W,COLUMN()-1,FALSE ))</f>
        <v>4.6982179999999998</v>
      </c>
      <c r="S21" s="6">
        <f t="shared" si="0"/>
        <v>2001</v>
      </c>
      <c r="T21">
        <f t="shared" si="1"/>
        <v>3</v>
      </c>
    </row>
    <row r="22" spans="2:20" x14ac:dyDescent="0.25">
      <c r="B22" s="5">
        <v>37011</v>
      </c>
      <c r="C22" s="3" t="str">
        <f>IF(LEN(VLOOKUP($B22,'10YR'!$G:$W,COLUMN()-1,FALSE ))=0,"", VLOOKUP($B22,'10YR'!$G:$W,COLUMN()-1,FALSE ))</f>
        <v/>
      </c>
      <c r="D22" s="3">
        <f>IF(LEN(VLOOKUP($B22,'10YR'!$G:$W,COLUMN()-1,FALSE ))=0,"", VLOOKUP($B22,'10YR'!$G:$W,COLUMN()-1,FALSE ))</f>
        <v>5.3596000000000004</v>
      </c>
      <c r="E22" s="3" t="str">
        <f>IF(LEN(VLOOKUP($B22,'10YR'!$G:$W,COLUMN()-1,FALSE ))=0,"", VLOOKUP($B22,'10YR'!$G:$W,COLUMN()-1,FALSE ))</f>
        <v/>
      </c>
      <c r="F22" s="3" t="str">
        <f>IF(LEN(VLOOKUP($B22,'10YR'!$G:$W,COLUMN()-1,FALSE ))=0,"", VLOOKUP($B22,'10YR'!$G:$W,COLUMN()-1,FALSE ))</f>
        <v/>
      </c>
      <c r="G22" s="3">
        <f>IF(LEN(VLOOKUP($B22,'10YR'!$G:$W,COLUMN()-1,FALSE ))=0,"", VLOOKUP($B22,'10YR'!$G:$W,COLUMN()-1,FALSE ))</f>
        <v>5.1875200000000001</v>
      </c>
      <c r="H22" s="3">
        <f>IF(LEN(VLOOKUP($B22,'10YR'!$G:$W,COLUMN()-1,FALSE ))=0,"", VLOOKUP($B22,'10YR'!$G:$W,COLUMN()-1,FALSE ))</f>
        <v>5.0298800000000004</v>
      </c>
      <c r="I22" s="3">
        <f>IF(LEN(VLOOKUP($B22,'10YR'!$G:$W,COLUMN()-1,FALSE ))=0,"", VLOOKUP($B22,'10YR'!$G:$W,COLUMN()-1,FALSE ))</f>
        <v>5.5181209999999998</v>
      </c>
      <c r="J22" s="3" t="str">
        <f>IF(LEN(VLOOKUP($B22,'10YR'!$G:$W,COLUMN()-1,FALSE ))=0,"", VLOOKUP($B22,'10YR'!$G:$W,COLUMN()-1,FALSE ))</f>
        <v/>
      </c>
      <c r="K22" s="3">
        <f>IF(LEN(VLOOKUP($B22,'10YR'!$G:$W,COLUMN()-1,FALSE ))=0,"", VLOOKUP($B22,'10YR'!$G:$W,COLUMN()-1,FALSE ))</f>
        <v>5.4227999999999996</v>
      </c>
      <c r="L22" s="3">
        <f>IF(LEN(VLOOKUP($B22,'10YR'!$G:$W,COLUMN()-1,FALSE ))=0,"", VLOOKUP($B22,'10YR'!$G:$W,COLUMN()-1,FALSE ))</f>
        <v>5.2024999999999997</v>
      </c>
      <c r="M22" s="3" t="str">
        <f>IF(LEN(VLOOKUP($B22,'10YR'!$G:$W,COLUMN()-1,FALSE ))=0,"", VLOOKUP($B22,'10YR'!$G:$W,COLUMN()-1,FALSE ))</f>
        <v/>
      </c>
      <c r="N22" s="3" t="str">
        <f>IF(LEN(VLOOKUP($B22,'10YR'!$G:$W,COLUMN()-1,FALSE ))=0,"", VLOOKUP($B22,'10YR'!$G:$W,COLUMN()-1,FALSE ))</f>
        <v/>
      </c>
      <c r="O22" s="3">
        <f>IF(LEN(VLOOKUP($B22,'10YR'!$G:$W,COLUMN()-1,FALSE ))=0,"", VLOOKUP($B22,'10YR'!$G:$W,COLUMN()-1,FALSE ))</f>
        <v>5.13</v>
      </c>
      <c r="P22" s="3">
        <f>IF(LEN(VLOOKUP($B22,'10YR'!$G:$W,COLUMN()-1,FALSE ))=0,"", VLOOKUP($B22,'10YR'!$G:$W,COLUMN()-1,FALSE ))</f>
        <v>5.1147</v>
      </c>
      <c r="Q22" s="3">
        <f>IF(LEN(VLOOKUP($B22,'10YR'!$G:$W,COLUMN()-1,FALSE ))=0,"", VLOOKUP($B22,'10YR'!$G:$W,COLUMN()-1,FALSE ))</f>
        <v>5.0298800000000004</v>
      </c>
      <c r="R22" s="3">
        <f>IF(LEN(VLOOKUP($B22,'10YR'!$G:$W,COLUMN()-1,FALSE ))=0,"", VLOOKUP($B22,'10YR'!$G:$W,COLUMN()-1,FALSE ))</f>
        <v>5.0298800000000004</v>
      </c>
      <c r="S22" s="6">
        <f t="shared" si="0"/>
        <v>2001</v>
      </c>
      <c r="T22">
        <f t="shared" si="1"/>
        <v>4</v>
      </c>
    </row>
    <row r="23" spans="2:20" x14ac:dyDescent="0.25">
      <c r="B23" s="5">
        <v>37042</v>
      </c>
      <c r="C23" s="3" t="str">
        <f>IF(LEN(VLOOKUP($B23,'10YR'!$G:$W,COLUMN()-1,FALSE ))=0,"", VLOOKUP($B23,'10YR'!$G:$W,COLUMN()-1,FALSE ))</f>
        <v/>
      </c>
      <c r="D23" s="3">
        <f>IF(LEN(VLOOKUP($B23,'10YR'!$G:$W,COLUMN()-1,FALSE ))=0,"", VLOOKUP($B23,'10YR'!$G:$W,COLUMN()-1,FALSE ))</f>
        <v>5.4748000000000001</v>
      </c>
      <c r="E23" s="3" t="str">
        <f>IF(LEN(VLOOKUP($B23,'10YR'!$G:$W,COLUMN()-1,FALSE ))=0,"", VLOOKUP($B23,'10YR'!$G:$W,COLUMN()-1,FALSE ))</f>
        <v/>
      </c>
      <c r="F23" s="3" t="str">
        <f>IF(LEN(VLOOKUP($B23,'10YR'!$G:$W,COLUMN()-1,FALSE ))=0,"", VLOOKUP($B23,'10YR'!$G:$W,COLUMN()-1,FALSE ))</f>
        <v/>
      </c>
      <c r="G23" s="3">
        <f>IF(LEN(VLOOKUP($B23,'10YR'!$G:$W,COLUMN()-1,FALSE ))=0,"", VLOOKUP($B23,'10YR'!$G:$W,COLUMN()-1,FALSE ))</f>
        <v>5.2934029999999996</v>
      </c>
      <c r="H23" s="3">
        <f>IF(LEN(VLOOKUP($B23,'10YR'!$G:$W,COLUMN()-1,FALSE ))=0,"", VLOOKUP($B23,'10YR'!$G:$W,COLUMN()-1,FALSE ))</f>
        <v>5.1610849999999999</v>
      </c>
      <c r="I23" s="3">
        <f>IF(LEN(VLOOKUP($B23,'10YR'!$G:$W,COLUMN()-1,FALSE ))=0,"", VLOOKUP($B23,'10YR'!$G:$W,COLUMN()-1,FALSE ))</f>
        <v>5.5993069999999996</v>
      </c>
      <c r="J23" s="3" t="str">
        <f>IF(LEN(VLOOKUP($B23,'10YR'!$G:$W,COLUMN()-1,FALSE ))=0,"", VLOOKUP($B23,'10YR'!$G:$W,COLUMN()-1,FALSE ))</f>
        <v/>
      </c>
      <c r="K23" s="3">
        <f>IF(LEN(VLOOKUP($B23,'10YR'!$G:$W,COLUMN()-1,FALSE ))=0,"", VLOOKUP($B23,'10YR'!$G:$W,COLUMN()-1,FALSE ))</f>
        <v>5.5304000000000002</v>
      </c>
      <c r="L23" s="3">
        <f>IF(LEN(VLOOKUP($B23,'10YR'!$G:$W,COLUMN()-1,FALSE ))=0,"", VLOOKUP($B23,'10YR'!$G:$W,COLUMN()-1,FALSE ))</f>
        <v>5.2922000000000002</v>
      </c>
      <c r="M23" s="3" t="str">
        <f>IF(LEN(VLOOKUP($B23,'10YR'!$G:$W,COLUMN()-1,FALSE ))=0,"", VLOOKUP($B23,'10YR'!$G:$W,COLUMN()-1,FALSE ))</f>
        <v/>
      </c>
      <c r="N23" s="3" t="str">
        <f>IF(LEN(VLOOKUP($B23,'10YR'!$G:$W,COLUMN()-1,FALSE ))=0,"", VLOOKUP($B23,'10YR'!$G:$W,COLUMN()-1,FALSE ))</f>
        <v/>
      </c>
      <c r="O23" s="3">
        <f>IF(LEN(VLOOKUP($B23,'10YR'!$G:$W,COLUMN()-1,FALSE ))=0,"", VLOOKUP($B23,'10YR'!$G:$W,COLUMN()-1,FALSE ))</f>
        <v>5.42</v>
      </c>
      <c r="P23" s="3">
        <f>IF(LEN(VLOOKUP($B23,'10YR'!$G:$W,COLUMN()-1,FALSE ))=0,"", VLOOKUP($B23,'10YR'!$G:$W,COLUMN()-1,FALSE ))</f>
        <v>5.2141999999999999</v>
      </c>
      <c r="Q23" s="3">
        <f>IF(LEN(VLOOKUP($B23,'10YR'!$G:$W,COLUMN()-1,FALSE ))=0,"", VLOOKUP($B23,'10YR'!$G:$W,COLUMN()-1,FALSE ))</f>
        <v>5.1610849999999999</v>
      </c>
      <c r="R23" s="3">
        <f>IF(LEN(VLOOKUP($B23,'10YR'!$G:$W,COLUMN()-1,FALSE ))=0,"", VLOOKUP($B23,'10YR'!$G:$W,COLUMN()-1,FALSE ))</f>
        <v>5.1610849999999999</v>
      </c>
      <c r="S23" s="6">
        <f t="shared" si="0"/>
        <v>2001</v>
      </c>
      <c r="T23">
        <f t="shared" si="1"/>
        <v>5</v>
      </c>
    </row>
    <row r="24" spans="2:20" x14ac:dyDescent="0.25">
      <c r="B24" s="5">
        <v>37072</v>
      </c>
      <c r="C24" s="3" t="str">
        <f>IF(LEN(VLOOKUP($B24,'10YR'!$G:$W,COLUMN()-1,FALSE ))=0,"", VLOOKUP($B24,'10YR'!$G:$W,COLUMN()-1,FALSE ))</f>
        <v/>
      </c>
      <c r="D24" s="3">
        <f>IF(LEN(VLOOKUP($B24,'10YR'!$G:$W,COLUMN()-1,FALSE ))=0,"", VLOOKUP($B24,'10YR'!$G:$W,COLUMN()-1,FALSE ))</f>
        <v>5.4255000000000004</v>
      </c>
      <c r="E24" s="3" t="str">
        <f>IF(LEN(VLOOKUP($B24,'10YR'!$G:$W,COLUMN()-1,FALSE ))=0,"", VLOOKUP($B24,'10YR'!$G:$W,COLUMN()-1,FALSE ))</f>
        <v/>
      </c>
      <c r="F24" s="3" t="str">
        <f>IF(LEN(VLOOKUP($B24,'10YR'!$G:$W,COLUMN()-1,FALSE ))=0,"", VLOOKUP($B24,'10YR'!$G:$W,COLUMN()-1,FALSE ))</f>
        <v/>
      </c>
      <c r="G24" s="3">
        <f>IF(LEN(VLOOKUP($B24,'10YR'!$G:$W,COLUMN()-1,FALSE ))=0,"", VLOOKUP($B24,'10YR'!$G:$W,COLUMN()-1,FALSE ))</f>
        <v>5.2273880000000004</v>
      </c>
      <c r="H24" s="3">
        <f>IF(LEN(VLOOKUP($B24,'10YR'!$G:$W,COLUMN()-1,FALSE ))=0,"", VLOOKUP($B24,'10YR'!$G:$W,COLUMN()-1,FALSE ))</f>
        <v>5.1006499999999999</v>
      </c>
      <c r="I24" s="3">
        <f>IF(LEN(VLOOKUP($B24,'10YR'!$G:$W,COLUMN()-1,FALSE ))=0,"", VLOOKUP($B24,'10YR'!$G:$W,COLUMN()-1,FALSE ))</f>
        <v>5.5272759999999996</v>
      </c>
      <c r="J24" s="3" t="str">
        <f>IF(LEN(VLOOKUP($B24,'10YR'!$G:$W,COLUMN()-1,FALSE ))=0,"", VLOOKUP($B24,'10YR'!$G:$W,COLUMN()-1,FALSE ))</f>
        <v/>
      </c>
      <c r="K24" s="3">
        <f>IF(LEN(VLOOKUP($B24,'10YR'!$G:$W,COLUMN()-1,FALSE ))=0,"", VLOOKUP($B24,'10YR'!$G:$W,COLUMN()-1,FALSE ))</f>
        <v>5.4916</v>
      </c>
      <c r="L24" s="3">
        <f>IF(LEN(VLOOKUP($B24,'10YR'!$G:$W,COLUMN()-1,FALSE ))=0,"", VLOOKUP($B24,'10YR'!$G:$W,COLUMN()-1,FALSE ))</f>
        <v>5.2469999999999999</v>
      </c>
      <c r="M24" s="3" t="str">
        <f>IF(LEN(VLOOKUP($B24,'10YR'!$G:$W,COLUMN()-1,FALSE ))=0,"", VLOOKUP($B24,'10YR'!$G:$W,COLUMN()-1,FALSE ))</f>
        <v/>
      </c>
      <c r="N24" s="3" t="str">
        <f>IF(LEN(VLOOKUP($B24,'10YR'!$G:$W,COLUMN()-1,FALSE ))=0,"", VLOOKUP($B24,'10YR'!$G:$W,COLUMN()-1,FALSE ))</f>
        <v/>
      </c>
      <c r="O24" s="3">
        <f>IF(LEN(VLOOKUP($B24,'10YR'!$G:$W,COLUMN()-1,FALSE ))=0,"", VLOOKUP($B24,'10YR'!$G:$W,COLUMN()-1,FALSE ))</f>
        <v>5.47</v>
      </c>
      <c r="P24" s="3">
        <f>IF(LEN(VLOOKUP($B24,'10YR'!$G:$W,COLUMN()-1,FALSE ))=0,"", VLOOKUP($B24,'10YR'!$G:$W,COLUMN()-1,FALSE ))</f>
        <v>5.2836999999999996</v>
      </c>
      <c r="Q24" s="3">
        <f>IF(LEN(VLOOKUP($B24,'10YR'!$G:$W,COLUMN()-1,FALSE ))=0,"", VLOOKUP($B24,'10YR'!$G:$W,COLUMN()-1,FALSE ))</f>
        <v>5.1006499999999999</v>
      </c>
      <c r="R24" s="3">
        <f>IF(LEN(VLOOKUP($B24,'10YR'!$G:$W,COLUMN()-1,FALSE ))=0,"", VLOOKUP($B24,'10YR'!$G:$W,COLUMN()-1,FALSE ))</f>
        <v>5.1006499999999999</v>
      </c>
      <c r="S24" s="6">
        <f t="shared" si="0"/>
        <v>2001</v>
      </c>
      <c r="T24">
        <f t="shared" si="1"/>
        <v>6</v>
      </c>
    </row>
    <row r="25" spans="2:20" x14ac:dyDescent="0.25">
      <c r="B25" s="5">
        <v>37103</v>
      </c>
      <c r="C25" s="3" t="str">
        <f>IF(LEN(VLOOKUP($B25,'10YR'!$G:$W,COLUMN()-1,FALSE ))=0,"", VLOOKUP($B25,'10YR'!$G:$W,COLUMN()-1,FALSE ))</f>
        <v/>
      </c>
      <c r="D25" s="3">
        <f>IF(LEN(VLOOKUP($B25,'10YR'!$G:$W,COLUMN()-1,FALSE ))=0,"", VLOOKUP($B25,'10YR'!$G:$W,COLUMN()-1,FALSE ))</f>
        <v>5.1828000000000003</v>
      </c>
      <c r="E25" s="3" t="str">
        <f>IF(LEN(VLOOKUP($B25,'10YR'!$G:$W,COLUMN()-1,FALSE ))=0,"", VLOOKUP($B25,'10YR'!$G:$W,COLUMN()-1,FALSE ))</f>
        <v/>
      </c>
      <c r="F25" s="3" t="str">
        <f>IF(LEN(VLOOKUP($B25,'10YR'!$G:$W,COLUMN()-1,FALSE ))=0,"", VLOOKUP($B25,'10YR'!$G:$W,COLUMN()-1,FALSE ))</f>
        <v/>
      </c>
      <c r="G25" s="3">
        <f>IF(LEN(VLOOKUP($B25,'10YR'!$G:$W,COLUMN()-1,FALSE ))=0,"", VLOOKUP($B25,'10YR'!$G:$W,COLUMN()-1,FALSE ))</f>
        <v>4.9794460000000003</v>
      </c>
      <c r="H25" s="3">
        <f>IF(LEN(VLOOKUP($B25,'10YR'!$G:$W,COLUMN()-1,FALSE ))=0,"", VLOOKUP($B25,'10YR'!$G:$W,COLUMN()-1,FALSE ))</f>
        <v>4.8778980000000001</v>
      </c>
      <c r="I25" s="3">
        <f>IF(LEN(VLOOKUP($B25,'10YR'!$G:$W,COLUMN()-1,FALSE ))=0,"", VLOOKUP($B25,'10YR'!$G:$W,COLUMN()-1,FALSE ))</f>
        <v>5.3504189999999996</v>
      </c>
      <c r="J25" s="3" t="str">
        <f>IF(LEN(VLOOKUP($B25,'10YR'!$G:$W,COLUMN()-1,FALSE ))=0,"", VLOOKUP($B25,'10YR'!$G:$W,COLUMN()-1,FALSE ))</f>
        <v/>
      </c>
      <c r="K25" s="3">
        <f>IF(LEN(VLOOKUP($B25,'10YR'!$G:$W,COLUMN()-1,FALSE ))=0,"", VLOOKUP($B25,'10YR'!$G:$W,COLUMN()-1,FALSE ))</f>
        <v>5.2641</v>
      </c>
      <c r="L25" s="3">
        <f>IF(LEN(VLOOKUP($B25,'10YR'!$G:$W,COLUMN()-1,FALSE ))=0,"", VLOOKUP($B25,'10YR'!$G:$W,COLUMN()-1,FALSE ))</f>
        <v>5.0180999999999996</v>
      </c>
      <c r="M25" s="3" t="str">
        <f>IF(LEN(VLOOKUP($B25,'10YR'!$G:$W,COLUMN()-1,FALSE ))=0,"", VLOOKUP($B25,'10YR'!$G:$W,COLUMN()-1,FALSE ))</f>
        <v/>
      </c>
      <c r="N25" s="3" t="str">
        <f>IF(LEN(VLOOKUP($B25,'10YR'!$G:$W,COLUMN()-1,FALSE ))=0,"", VLOOKUP($B25,'10YR'!$G:$W,COLUMN()-1,FALSE ))</f>
        <v/>
      </c>
      <c r="O25" s="3">
        <f>IF(LEN(VLOOKUP($B25,'10YR'!$G:$W,COLUMN()-1,FALSE ))=0,"", VLOOKUP($B25,'10YR'!$G:$W,COLUMN()-1,FALSE ))</f>
        <v>5.2450000000000001</v>
      </c>
      <c r="P25" s="3">
        <f>IF(LEN(VLOOKUP($B25,'10YR'!$G:$W,COLUMN()-1,FALSE ))=0,"", VLOOKUP($B25,'10YR'!$G:$W,COLUMN()-1,FALSE ))</f>
        <v>4.9915000000000003</v>
      </c>
      <c r="Q25" s="3">
        <f>IF(LEN(VLOOKUP($B25,'10YR'!$G:$W,COLUMN()-1,FALSE ))=0,"", VLOOKUP($B25,'10YR'!$G:$W,COLUMN()-1,FALSE ))</f>
        <v>4.8778980000000001</v>
      </c>
      <c r="R25" s="3">
        <f>IF(LEN(VLOOKUP($B25,'10YR'!$G:$W,COLUMN()-1,FALSE ))=0,"", VLOOKUP($B25,'10YR'!$G:$W,COLUMN()-1,FALSE ))</f>
        <v>4.8778980000000001</v>
      </c>
      <c r="S25" s="6">
        <f t="shared" si="0"/>
        <v>2001</v>
      </c>
      <c r="T25">
        <f t="shared" si="1"/>
        <v>7</v>
      </c>
    </row>
    <row r="26" spans="2:20" x14ac:dyDescent="0.25">
      <c r="B26" s="5">
        <v>37134</v>
      </c>
      <c r="C26" s="3" t="str">
        <f>IF(LEN(VLOOKUP($B26,'10YR'!$G:$W,COLUMN()-1,FALSE ))=0,"", VLOOKUP($B26,'10YR'!$G:$W,COLUMN()-1,FALSE ))</f>
        <v/>
      </c>
      <c r="D26" s="3">
        <f>IF(LEN(VLOOKUP($B26,'10YR'!$G:$W,COLUMN()-1,FALSE ))=0,"", VLOOKUP($B26,'10YR'!$G:$W,COLUMN()-1,FALSE ))</f>
        <v>5.0603999999999996</v>
      </c>
      <c r="E26" s="3" t="str">
        <f>IF(LEN(VLOOKUP($B26,'10YR'!$G:$W,COLUMN()-1,FALSE ))=0,"", VLOOKUP($B26,'10YR'!$G:$W,COLUMN()-1,FALSE ))</f>
        <v/>
      </c>
      <c r="F26" s="3" t="str">
        <f>IF(LEN(VLOOKUP($B26,'10YR'!$G:$W,COLUMN()-1,FALSE ))=0,"", VLOOKUP($B26,'10YR'!$G:$W,COLUMN()-1,FALSE ))</f>
        <v/>
      </c>
      <c r="G26" s="3">
        <f>IF(LEN(VLOOKUP($B26,'10YR'!$G:$W,COLUMN()-1,FALSE ))=0,"", VLOOKUP($B26,'10YR'!$G:$W,COLUMN()-1,FALSE ))</f>
        <v>4.869624</v>
      </c>
      <c r="H26" s="3">
        <f>IF(LEN(VLOOKUP($B26,'10YR'!$G:$W,COLUMN()-1,FALSE ))=0,"", VLOOKUP($B26,'10YR'!$G:$W,COLUMN()-1,FALSE ))</f>
        <v>4.7898120000000004</v>
      </c>
      <c r="I26" s="3">
        <f>IF(LEN(VLOOKUP($B26,'10YR'!$G:$W,COLUMN()-1,FALSE ))=0,"", VLOOKUP($B26,'10YR'!$G:$W,COLUMN()-1,FALSE ))</f>
        <v>5.2288040000000002</v>
      </c>
      <c r="J26" s="3" t="str">
        <f>IF(LEN(VLOOKUP($B26,'10YR'!$G:$W,COLUMN()-1,FALSE ))=0,"", VLOOKUP($B26,'10YR'!$G:$W,COLUMN()-1,FALSE ))</f>
        <v/>
      </c>
      <c r="K26" s="3">
        <f>IF(LEN(VLOOKUP($B26,'10YR'!$G:$W,COLUMN()-1,FALSE ))=0,"", VLOOKUP($B26,'10YR'!$G:$W,COLUMN()-1,FALSE ))</f>
        <v>5.1555</v>
      </c>
      <c r="L26" s="3">
        <f>IF(LEN(VLOOKUP($B26,'10YR'!$G:$W,COLUMN()-1,FALSE ))=0,"", VLOOKUP($B26,'10YR'!$G:$W,COLUMN()-1,FALSE ))</f>
        <v>4.9306000000000001</v>
      </c>
      <c r="M26" s="3" t="str">
        <f>IF(LEN(VLOOKUP($B26,'10YR'!$G:$W,COLUMN()-1,FALSE ))=0,"", VLOOKUP($B26,'10YR'!$G:$W,COLUMN()-1,FALSE ))</f>
        <v/>
      </c>
      <c r="N26" s="3" t="str">
        <f>IF(LEN(VLOOKUP($B26,'10YR'!$G:$W,COLUMN()-1,FALSE ))=0,"", VLOOKUP($B26,'10YR'!$G:$W,COLUMN()-1,FALSE ))</f>
        <v/>
      </c>
      <c r="O26" s="3">
        <f>IF(LEN(VLOOKUP($B26,'10YR'!$G:$W,COLUMN()-1,FALSE ))=0,"", VLOOKUP($B26,'10YR'!$G:$W,COLUMN()-1,FALSE ))</f>
        <v>5.12</v>
      </c>
      <c r="P26" s="3">
        <f>IF(LEN(VLOOKUP($B26,'10YR'!$G:$W,COLUMN()-1,FALSE ))=0,"", VLOOKUP($B26,'10YR'!$G:$W,COLUMN()-1,FALSE ))</f>
        <v>4.8369999999999997</v>
      </c>
      <c r="Q26" s="3">
        <f>IF(LEN(VLOOKUP($B26,'10YR'!$G:$W,COLUMN()-1,FALSE ))=0,"", VLOOKUP($B26,'10YR'!$G:$W,COLUMN()-1,FALSE ))</f>
        <v>4.7898120000000004</v>
      </c>
      <c r="R26" s="3">
        <f>IF(LEN(VLOOKUP($B26,'10YR'!$G:$W,COLUMN()-1,FALSE ))=0,"", VLOOKUP($B26,'10YR'!$G:$W,COLUMN()-1,FALSE ))</f>
        <v>4.7898120000000004</v>
      </c>
      <c r="S26" s="6">
        <f t="shared" si="0"/>
        <v>2001</v>
      </c>
      <c r="T26">
        <f t="shared" si="1"/>
        <v>8</v>
      </c>
    </row>
    <row r="27" spans="2:20" x14ac:dyDescent="0.25">
      <c r="B27" s="5">
        <v>37164</v>
      </c>
      <c r="C27" s="3" t="str">
        <f>IF(LEN(VLOOKUP($B27,'10YR'!$G:$W,COLUMN()-1,FALSE ))=0,"", VLOOKUP($B27,'10YR'!$G:$W,COLUMN()-1,FALSE ))</f>
        <v/>
      </c>
      <c r="D27" s="3">
        <f>IF(LEN(VLOOKUP($B27,'10YR'!$G:$W,COLUMN()-1,FALSE ))=0,"", VLOOKUP($B27,'10YR'!$G:$W,COLUMN()-1,FALSE ))</f>
        <v>5.0308999999999999</v>
      </c>
      <c r="E27" s="3" t="str">
        <f>IF(LEN(VLOOKUP($B27,'10YR'!$G:$W,COLUMN()-1,FALSE ))=0,"", VLOOKUP($B27,'10YR'!$G:$W,COLUMN()-1,FALSE ))</f>
        <v/>
      </c>
      <c r="F27" s="3" t="str">
        <f>IF(LEN(VLOOKUP($B27,'10YR'!$G:$W,COLUMN()-1,FALSE ))=0,"", VLOOKUP($B27,'10YR'!$G:$W,COLUMN()-1,FALSE ))</f>
        <v/>
      </c>
      <c r="G27" s="3">
        <f>IF(LEN(VLOOKUP($B27,'10YR'!$G:$W,COLUMN()-1,FALSE ))=0,"", VLOOKUP($B27,'10YR'!$G:$W,COLUMN()-1,FALSE ))</f>
        <v>4.872134</v>
      </c>
      <c r="H27" s="3">
        <f>IF(LEN(VLOOKUP($B27,'10YR'!$G:$W,COLUMN()-1,FALSE ))=0,"", VLOOKUP($B27,'10YR'!$G:$W,COLUMN()-1,FALSE ))</f>
        <v>4.7945650000000004</v>
      </c>
      <c r="I27" s="3">
        <f>IF(LEN(VLOOKUP($B27,'10YR'!$G:$W,COLUMN()-1,FALSE ))=0,"", VLOOKUP($B27,'10YR'!$G:$W,COLUMN()-1,FALSE ))</f>
        <v>5.2203819999999999</v>
      </c>
      <c r="J27" s="3" t="str">
        <f>IF(LEN(VLOOKUP($B27,'10YR'!$G:$W,COLUMN()-1,FALSE ))=0,"", VLOOKUP($B27,'10YR'!$G:$W,COLUMN()-1,FALSE ))</f>
        <v/>
      </c>
      <c r="K27" s="3">
        <f>IF(LEN(VLOOKUP($B27,'10YR'!$G:$W,COLUMN()-1,FALSE ))=0,"", VLOOKUP($B27,'10YR'!$G:$W,COLUMN()-1,FALSE ))</f>
        <v>5.1555</v>
      </c>
      <c r="L27" s="3">
        <f>IF(LEN(VLOOKUP($B27,'10YR'!$G:$W,COLUMN()-1,FALSE ))=0,"", VLOOKUP($B27,'10YR'!$G:$W,COLUMN()-1,FALSE ))</f>
        <v>4.8989000000000003</v>
      </c>
      <c r="M27" s="3" t="str">
        <f>IF(LEN(VLOOKUP($B27,'10YR'!$G:$W,COLUMN()-1,FALSE ))=0,"", VLOOKUP($B27,'10YR'!$G:$W,COLUMN()-1,FALSE ))</f>
        <v/>
      </c>
      <c r="N27" s="3" t="str">
        <f>IF(LEN(VLOOKUP($B27,'10YR'!$G:$W,COLUMN()-1,FALSE ))=0,"", VLOOKUP($B27,'10YR'!$G:$W,COLUMN()-1,FALSE ))</f>
        <v/>
      </c>
      <c r="O27" s="3">
        <f>IF(LEN(VLOOKUP($B27,'10YR'!$G:$W,COLUMN()-1,FALSE ))=0,"", VLOOKUP($B27,'10YR'!$G:$W,COLUMN()-1,FALSE ))</f>
        <v>5.31</v>
      </c>
      <c r="P27" s="3">
        <f>IF(LEN(VLOOKUP($B27,'10YR'!$G:$W,COLUMN()-1,FALSE ))=0,"", VLOOKUP($B27,'10YR'!$G:$W,COLUMN()-1,FALSE ))</f>
        <v>4.8699000000000003</v>
      </c>
      <c r="Q27" s="3">
        <f>IF(LEN(VLOOKUP($B27,'10YR'!$G:$W,COLUMN()-1,FALSE ))=0,"", VLOOKUP($B27,'10YR'!$G:$W,COLUMN()-1,FALSE ))</f>
        <v>4.7945650000000004</v>
      </c>
      <c r="R27" s="3">
        <f>IF(LEN(VLOOKUP($B27,'10YR'!$G:$W,COLUMN()-1,FALSE ))=0,"", VLOOKUP($B27,'10YR'!$G:$W,COLUMN()-1,FALSE ))</f>
        <v>4.7945650000000004</v>
      </c>
      <c r="S27" s="6">
        <f t="shared" si="0"/>
        <v>2001</v>
      </c>
      <c r="T27">
        <f t="shared" si="1"/>
        <v>9</v>
      </c>
    </row>
    <row r="28" spans="2:20" x14ac:dyDescent="0.25">
      <c r="B28" s="5">
        <v>37195</v>
      </c>
      <c r="C28" s="3" t="str">
        <f>IF(LEN(VLOOKUP($B28,'10YR'!$G:$W,COLUMN()-1,FALSE ))=0,"", VLOOKUP($B28,'10YR'!$G:$W,COLUMN()-1,FALSE ))</f>
        <v/>
      </c>
      <c r="D28" s="3">
        <f>IF(LEN(VLOOKUP($B28,'10YR'!$G:$W,COLUMN()-1,FALSE ))=0,"", VLOOKUP($B28,'10YR'!$G:$W,COLUMN()-1,FALSE ))</f>
        <v>4.6608999999999998</v>
      </c>
      <c r="E28" s="3" t="str">
        <f>IF(LEN(VLOOKUP($B28,'10YR'!$G:$W,COLUMN()-1,FALSE ))=0,"", VLOOKUP($B28,'10YR'!$G:$W,COLUMN()-1,FALSE ))</f>
        <v/>
      </c>
      <c r="F28" s="3" t="str">
        <f>IF(LEN(VLOOKUP($B28,'10YR'!$G:$W,COLUMN()-1,FALSE ))=0,"", VLOOKUP($B28,'10YR'!$G:$W,COLUMN()-1,FALSE ))</f>
        <v/>
      </c>
      <c r="G28" s="3">
        <f>IF(LEN(VLOOKUP($B28,'10YR'!$G:$W,COLUMN()-1,FALSE ))=0,"", VLOOKUP($B28,'10YR'!$G:$W,COLUMN()-1,FALSE ))</f>
        <v>4.5388549999999999</v>
      </c>
      <c r="H28" s="3">
        <f>IF(LEN(VLOOKUP($B28,'10YR'!$G:$W,COLUMN()-1,FALSE ))=0,"", VLOOKUP($B28,'10YR'!$G:$W,COLUMN()-1,FALSE ))</f>
        <v>4.3888290000000003</v>
      </c>
      <c r="I28" s="3">
        <f>IF(LEN(VLOOKUP($B28,'10YR'!$G:$W,COLUMN()-1,FALSE ))=0,"", VLOOKUP($B28,'10YR'!$G:$W,COLUMN()-1,FALSE ))</f>
        <v>4.8388369999999998</v>
      </c>
      <c r="J28" s="3" t="str">
        <f>IF(LEN(VLOOKUP($B28,'10YR'!$G:$W,COLUMN()-1,FALSE ))=0,"", VLOOKUP($B28,'10YR'!$G:$W,COLUMN()-1,FALSE ))</f>
        <v/>
      </c>
      <c r="K28" s="3">
        <f>IF(LEN(VLOOKUP($B28,'10YR'!$G:$W,COLUMN()-1,FALSE ))=0,"", VLOOKUP($B28,'10YR'!$G:$W,COLUMN()-1,FALSE ))</f>
        <v>4.7422000000000004</v>
      </c>
      <c r="L28" s="3">
        <f>IF(LEN(VLOOKUP($B28,'10YR'!$G:$W,COLUMN()-1,FALSE ))=0,"", VLOOKUP($B28,'10YR'!$G:$W,COLUMN()-1,FALSE ))</f>
        <v>4.5157999999999996</v>
      </c>
      <c r="M28" s="3" t="str">
        <f>IF(LEN(VLOOKUP($B28,'10YR'!$G:$W,COLUMN()-1,FALSE ))=0,"", VLOOKUP($B28,'10YR'!$G:$W,COLUMN()-1,FALSE ))</f>
        <v/>
      </c>
      <c r="N28" s="3" t="str">
        <f>IF(LEN(VLOOKUP($B28,'10YR'!$G:$W,COLUMN()-1,FALSE ))=0,"", VLOOKUP($B28,'10YR'!$G:$W,COLUMN()-1,FALSE ))</f>
        <v/>
      </c>
      <c r="O28" s="3">
        <f>IF(LEN(VLOOKUP($B28,'10YR'!$G:$W,COLUMN()-1,FALSE ))=0,"", VLOOKUP($B28,'10YR'!$G:$W,COLUMN()-1,FALSE ))</f>
        <v>4.93</v>
      </c>
      <c r="P28" s="3">
        <f>IF(LEN(VLOOKUP($B28,'10YR'!$G:$W,COLUMN()-1,FALSE ))=0,"", VLOOKUP($B28,'10YR'!$G:$W,COLUMN()-1,FALSE ))</f>
        <v>4.5255999999999998</v>
      </c>
      <c r="Q28" s="3">
        <f>IF(LEN(VLOOKUP($B28,'10YR'!$G:$W,COLUMN()-1,FALSE ))=0,"", VLOOKUP($B28,'10YR'!$G:$W,COLUMN()-1,FALSE ))</f>
        <v>4.3888290000000003</v>
      </c>
      <c r="R28" s="3">
        <f>IF(LEN(VLOOKUP($B28,'10YR'!$G:$W,COLUMN()-1,FALSE ))=0,"", VLOOKUP($B28,'10YR'!$G:$W,COLUMN()-1,FALSE ))</f>
        <v>4.3888290000000003</v>
      </c>
      <c r="S28" s="6">
        <f t="shared" si="0"/>
        <v>2001</v>
      </c>
      <c r="T28">
        <f t="shared" si="1"/>
        <v>10</v>
      </c>
    </row>
    <row r="29" spans="2:20" x14ac:dyDescent="0.25">
      <c r="B29" s="5">
        <v>37225</v>
      </c>
      <c r="C29" s="3" t="str">
        <f>IF(LEN(VLOOKUP($B29,'10YR'!$G:$W,COLUMN()-1,FALSE ))=0,"", VLOOKUP($B29,'10YR'!$G:$W,COLUMN()-1,FALSE ))</f>
        <v/>
      </c>
      <c r="D29" s="3">
        <f>IF(LEN(VLOOKUP($B29,'10YR'!$G:$W,COLUMN()-1,FALSE ))=0,"", VLOOKUP($B29,'10YR'!$G:$W,COLUMN()-1,FALSE ))</f>
        <v>4.8295000000000003</v>
      </c>
      <c r="E29" s="3" t="str">
        <f>IF(LEN(VLOOKUP($B29,'10YR'!$G:$W,COLUMN()-1,FALSE ))=0,"", VLOOKUP($B29,'10YR'!$G:$W,COLUMN()-1,FALSE ))</f>
        <v/>
      </c>
      <c r="F29" s="3" t="str">
        <f>IF(LEN(VLOOKUP($B29,'10YR'!$G:$W,COLUMN()-1,FALSE ))=0,"", VLOOKUP($B29,'10YR'!$G:$W,COLUMN()-1,FALSE ))</f>
        <v/>
      </c>
      <c r="G29" s="3">
        <f>IF(LEN(VLOOKUP($B29,'10YR'!$G:$W,COLUMN()-1,FALSE ))=0,"", VLOOKUP($B29,'10YR'!$G:$W,COLUMN()-1,FALSE ))</f>
        <v>4.6795169999999997</v>
      </c>
      <c r="H29" s="3">
        <f>IF(LEN(VLOOKUP($B29,'10YR'!$G:$W,COLUMN()-1,FALSE ))=0,"", VLOOKUP($B29,'10YR'!$G:$W,COLUMN()-1,FALSE ))</f>
        <v>4.5565239999999996</v>
      </c>
      <c r="I29" s="3">
        <f>IF(LEN(VLOOKUP($B29,'10YR'!$G:$W,COLUMN()-1,FALSE ))=0,"", VLOOKUP($B29,'10YR'!$G:$W,COLUMN()-1,FALSE ))</f>
        <v>4.9759500000000001</v>
      </c>
      <c r="J29" s="3" t="str">
        <f>IF(LEN(VLOOKUP($B29,'10YR'!$G:$W,COLUMN()-1,FALSE ))=0,"", VLOOKUP($B29,'10YR'!$G:$W,COLUMN()-1,FALSE ))</f>
        <v/>
      </c>
      <c r="K29" s="3">
        <f>IF(LEN(VLOOKUP($B29,'10YR'!$G:$W,COLUMN()-1,FALSE ))=0,"", VLOOKUP($B29,'10YR'!$G:$W,COLUMN()-1,FALSE ))</f>
        <v>4.8913000000000002</v>
      </c>
      <c r="L29" s="3">
        <f>IF(LEN(VLOOKUP($B29,'10YR'!$G:$W,COLUMN()-1,FALSE ))=0,"", VLOOKUP($B29,'10YR'!$G:$W,COLUMN()-1,FALSE ))</f>
        <v>4.7045000000000003</v>
      </c>
      <c r="M29" s="3" t="str">
        <f>IF(LEN(VLOOKUP($B29,'10YR'!$G:$W,COLUMN()-1,FALSE ))=0,"", VLOOKUP($B29,'10YR'!$G:$W,COLUMN()-1,FALSE ))</f>
        <v/>
      </c>
      <c r="N29" s="3" t="str">
        <f>IF(LEN(VLOOKUP($B29,'10YR'!$G:$W,COLUMN()-1,FALSE ))=0,"", VLOOKUP($B29,'10YR'!$G:$W,COLUMN()-1,FALSE ))</f>
        <v/>
      </c>
      <c r="O29" s="3">
        <f>IF(LEN(VLOOKUP($B29,'10YR'!$G:$W,COLUMN()-1,FALSE ))=0,"", VLOOKUP($B29,'10YR'!$G:$W,COLUMN()-1,FALSE ))</f>
        <v>5.01</v>
      </c>
      <c r="P29" s="3">
        <f>IF(LEN(VLOOKUP($B29,'10YR'!$G:$W,COLUMN()-1,FALSE ))=0,"", VLOOKUP($B29,'10YR'!$G:$W,COLUMN()-1,FALSE ))</f>
        <v>4.6486999999999998</v>
      </c>
      <c r="Q29" s="3">
        <f>IF(LEN(VLOOKUP($B29,'10YR'!$G:$W,COLUMN()-1,FALSE ))=0,"", VLOOKUP($B29,'10YR'!$G:$W,COLUMN()-1,FALSE ))</f>
        <v>4.5565239999999996</v>
      </c>
      <c r="R29" s="3">
        <f>IF(LEN(VLOOKUP($B29,'10YR'!$G:$W,COLUMN()-1,FALSE ))=0,"", VLOOKUP($B29,'10YR'!$G:$W,COLUMN()-1,FALSE ))</f>
        <v>4.5565239999999996</v>
      </c>
      <c r="S29" s="6">
        <f t="shared" si="0"/>
        <v>2001</v>
      </c>
      <c r="T29">
        <f t="shared" si="1"/>
        <v>11</v>
      </c>
    </row>
    <row r="30" spans="2:20" x14ac:dyDescent="0.25">
      <c r="B30" s="5">
        <v>37256</v>
      </c>
      <c r="C30" s="3" t="str">
        <f>IF(LEN(VLOOKUP($B30,'10YR'!$G:$W,COLUMN()-1,FALSE ))=0,"", VLOOKUP($B30,'10YR'!$G:$W,COLUMN()-1,FALSE ))</f>
        <v/>
      </c>
      <c r="D30" s="3">
        <f>IF(LEN(VLOOKUP($B30,'10YR'!$G:$W,COLUMN()-1,FALSE ))=0,"", VLOOKUP($B30,'10YR'!$G:$W,COLUMN()-1,FALSE ))</f>
        <v>5.1902999999999997</v>
      </c>
      <c r="E30" s="3" t="str">
        <f>IF(LEN(VLOOKUP($B30,'10YR'!$G:$W,COLUMN()-1,FALSE ))=0,"", VLOOKUP($B30,'10YR'!$G:$W,COLUMN()-1,FALSE ))</f>
        <v/>
      </c>
      <c r="F30" s="3" t="str">
        <f>IF(LEN(VLOOKUP($B30,'10YR'!$G:$W,COLUMN()-1,FALSE ))=0,"", VLOOKUP($B30,'10YR'!$G:$W,COLUMN()-1,FALSE ))</f>
        <v/>
      </c>
      <c r="G30" s="3">
        <f>IF(LEN(VLOOKUP($B30,'10YR'!$G:$W,COLUMN()-1,FALSE ))=0,"", VLOOKUP($B30,'10YR'!$G:$W,COLUMN()-1,FALSE ))</f>
        <v>5.0713470000000003</v>
      </c>
      <c r="H30" s="3">
        <f>IF(LEN(VLOOKUP($B30,'10YR'!$G:$W,COLUMN()-1,FALSE ))=0,"", VLOOKUP($B30,'10YR'!$G:$W,COLUMN()-1,FALSE ))</f>
        <v>4.996823</v>
      </c>
      <c r="I30" s="3">
        <f>IF(LEN(VLOOKUP($B30,'10YR'!$G:$W,COLUMN()-1,FALSE ))=0,"", VLOOKUP($B30,'10YR'!$G:$W,COLUMN()-1,FALSE ))</f>
        <v>5.2341629999999997</v>
      </c>
      <c r="J30" s="3" t="str">
        <f>IF(LEN(VLOOKUP($B30,'10YR'!$G:$W,COLUMN()-1,FALSE ))=0,"", VLOOKUP($B30,'10YR'!$G:$W,COLUMN()-1,FALSE ))</f>
        <v/>
      </c>
      <c r="K30" s="3">
        <f>IF(LEN(VLOOKUP($B30,'10YR'!$G:$W,COLUMN()-1,FALSE ))=0,"", VLOOKUP($B30,'10YR'!$G:$W,COLUMN()-1,FALSE ))</f>
        <v>5.2287999999999997</v>
      </c>
      <c r="L30" s="3">
        <f>IF(LEN(VLOOKUP($B30,'10YR'!$G:$W,COLUMN()-1,FALSE ))=0,"", VLOOKUP($B30,'10YR'!$G:$W,COLUMN()-1,FALSE ))</f>
        <v>5.1063999999999998</v>
      </c>
      <c r="M30" s="3" t="str">
        <f>IF(LEN(VLOOKUP($B30,'10YR'!$G:$W,COLUMN()-1,FALSE ))=0,"", VLOOKUP($B30,'10YR'!$G:$W,COLUMN()-1,FALSE ))</f>
        <v/>
      </c>
      <c r="N30" s="3" t="str">
        <f>IF(LEN(VLOOKUP($B30,'10YR'!$G:$W,COLUMN()-1,FALSE ))=0,"", VLOOKUP($B30,'10YR'!$G:$W,COLUMN()-1,FALSE ))</f>
        <v/>
      </c>
      <c r="O30" s="3">
        <f>IF(LEN(VLOOKUP($B30,'10YR'!$G:$W,COLUMN()-1,FALSE ))=0,"", VLOOKUP($B30,'10YR'!$G:$W,COLUMN()-1,FALSE ))</f>
        <v>5.34</v>
      </c>
      <c r="P30" s="3">
        <f>IF(LEN(VLOOKUP($B30,'10YR'!$G:$W,COLUMN()-1,FALSE ))=0,"", VLOOKUP($B30,'10YR'!$G:$W,COLUMN()-1,FALSE ))</f>
        <v>5.0523999999999996</v>
      </c>
      <c r="Q30" s="3">
        <f>IF(LEN(VLOOKUP($B30,'10YR'!$G:$W,COLUMN()-1,FALSE ))=0,"", VLOOKUP($B30,'10YR'!$G:$W,COLUMN()-1,FALSE ))</f>
        <v>4.996823</v>
      </c>
      <c r="R30" s="3">
        <f>IF(LEN(VLOOKUP($B30,'10YR'!$G:$W,COLUMN()-1,FALSE ))=0,"", VLOOKUP($B30,'10YR'!$G:$W,COLUMN()-1,FALSE ))</f>
        <v>4.996823</v>
      </c>
      <c r="S30" s="6">
        <f t="shared" si="0"/>
        <v>2001</v>
      </c>
      <c r="T30">
        <f t="shared" si="1"/>
        <v>12</v>
      </c>
    </row>
    <row r="31" spans="2:20" x14ac:dyDescent="0.25">
      <c r="B31" s="5">
        <v>37287</v>
      </c>
      <c r="C31" s="3" t="str">
        <f>IF(LEN(VLOOKUP($B31,'10YR'!$G:$W,COLUMN()-1,FALSE ))=0,"", VLOOKUP($B31,'10YR'!$G:$W,COLUMN()-1,FALSE ))</f>
        <v/>
      </c>
      <c r="D31" s="3">
        <f>IF(LEN(VLOOKUP($B31,'10YR'!$G:$W,COLUMN()-1,FALSE ))=0,"", VLOOKUP($B31,'10YR'!$G:$W,COLUMN()-1,FALSE ))</f>
        <v>5.1182999999999996</v>
      </c>
      <c r="E31" s="3" t="str">
        <f>IF(LEN(VLOOKUP($B31,'10YR'!$G:$W,COLUMN()-1,FALSE ))=0,"", VLOOKUP($B31,'10YR'!$G:$W,COLUMN()-1,FALSE ))</f>
        <v/>
      </c>
      <c r="F31" s="3" t="str">
        <f>IF(LEN(VLOOKUP($B31,'10YR'!$G:$W,COLUMN()-1,FALSE ))=0,"", VLOOKUP($B31,'10YR'!$G:$W,COLUMN()-1,FALSE ))</f>
        <v/>
      </c>
      <c r="G31" s="3">
        <f>IF(LEN(VLOOKUP($B31,'10YR'!$G:$W,COLUMN()-1,FALSE ))=0,"", VLOOKUP($B31,'10YR'!$G:$W,COLUMN()-1,FALSE ))</f>
        <v>4.9755960000000004</v>
      </c>
      <c r="H31" s="3">
        <f>IF(LEN(VLOOKUP($B31,'10YR'!$G:$W,COLUMN()-1,FALSE ))=0,"", VLOOKUP($B31,'10YR'!$G:$W,COLUMN()-1,FALSE ))</f>
        <v>4.8988529999999999</v>
      </c>
      <c r="I31" s="3">
        <f>IF(LEN(VLOOKUP($B31,'10YR'!$G:$W,COLUMN()-1,FALSE ))=0,"", VLOOKUP($B31,'10YR'!$G:$W,COLUMN()-1,FALSE ))</f>
        <v>5.2675869999999998</v>
      </c>
      <c r="J31" s="3" t="str">
        <f>IF(LEN(VLOOKUP($B31,'10YR'!$G:$W,COLUMN()-1,FALSE ))=0,"", VLOOKUP($B31,'10YR'!$G:$W,COLUMN()-1,FALSE ))</f>
        <v/>
      </c>
      <c r="K31" s="3">
        <f>IF(LEN(VLOOKUP($B31,'10YR'!$G:$W,COLUMN()-1,FALSE ))=0,"", VLOOKUP($B31,'10YR'!$G:$W,COLUMN()-1,FALSE ))</f>
        <v>5.1711</v>
      </c>
      <c r="L31" s="3">
        <f>IF(LEN(VLOOKUP($B31,'10YR'!$G:$W,COLUMN()-1,FALSE ))=0,"", VLOOKUP($B31,'10YR'!$G:$W,COLUMN()-1,FALSE ))</f>
        <v>5.0061</v>
      </c>
      <c r="M31" s="3" t="str">
        <f>IF(LEN(VLOOKUP($B31,'10YR'!$G:$W,COLUMN()-1,FALSE ))=0,"", VLOOKUP($B31,'10YR'!$G:$W,COLUMN()-1,FALSE ))</f>
        <v/>
      </c>
      <c r="N31" s="3" t="str">
        <f>IF(LEN(VLOOKUP($B31,'10YR'!$G:$W,COLUMN()-1,FALSE ))=0,"", VLOOKUP($B31,'10YR'!$G:$W,COLUMN()-1,FALSE ))</f>
        <v/>
      </c>
      <c r="O31" s="3">
        <f>IF(LEN(VLOOKUP($B31,'10YR'!$G:$W,COLUMN()-1,FALSE ))=0,"", VLOOKUP($B31,'10YR'!$G:$W,COLUMN()-1,FALSE ))</f>
        <v>5.36</v>
      </c>
      <c r="P31" s="3">
        <f>IF(LEN(VLOOKUP($B31,'10YR'!$G:$W,COLUMN()-1,FALSE ))=0,"", VLOOKUP($B31,'10YR'!$G:$W,COLUMN()-1,FALSE ))</f>
        <v>4.8779000000000003</v>
      </c>
      <c r="Q31" s="3">
        <f>IF(LEN(VLOOKUP($B31,'10YR'!$G:$W,COLUMN()-1,FALSE ))=0,"", VLOOKUP($B31,'10YR'!$G:$W,COLUMN()-1,FALSE ))</f>
        <v>4.8988529999999999</v>
      </c>
      <c r="R31" s="3">
        <f>IF(LEN(VLOOKUP($B31,'10YR'!$G:$W,COLUMN()-1,FALSE ))=0,"", VLOOKUP($B31,'10YR'!$G:$W,COLUMN()-1,FALSE ))</f>
        <v>4.8988529999999999</v>
      </c>
      <c r="S31" s="6">
        <f t="shared" si="0"/>
        <v>2002</v>
      </c>
      <c r="T31">
        <f t="shared" si="1"/>
        <v>1</v>
      </c>
    </row>
    <row r="32" spans="2:20" x14ac:dyDescent="0.25">
      <c r="B32" s="5">
        <v>37315</v>
      </c>
      <c r="C32" s="3" t="str">
        <f>IF(LEN(VLOOKUP($B32,'10YR'!$G:$W,COLUMN()-1,FALSE ))=0,"", VLOOKUP($B32,'10YR'!$G:$W,COLUMN()-1,FALSE ))</f>
        <v/>
      </c>
      <c r="D32" s="3">
        <f>IF(LEN(VLOOKUP($B32,'10YR'!$G:$W,COLUMN()-1,FALSE ))=0,"", VLOOKUP($B32,'10YR'!$G:$W,COLUMN()-1,FALSE ))</f>
        <v>5.1783999999999999</v>
      </c>
      <c r="E32" s="3" t="str">
        <f>IF(LEN(VLOOKUP($B32,'10YR'!$G:$W,COLUMN()-1,FALSE ))=0,"", VLOOKUP($B32,'10YR'!$G:$W,COLUMN()-1,FALSE ))</f>
        <v/>
      </c>
      <c r="F32" s="3" t="str">
        <f>IF(LEN(VLOOKUP($B32,'10YR'!$G:$W,COLUMN()-1,FALSE ))=0,"", VLOOKUP($B32,'10YR'!$G:$W,COLUMN()-1,FALSE ))</f>
        <v/>
      </c>
      <c r="G32" s="3">
        <f>IF(LEN(VLOOKUP($B32,'10YR'!$G:$W,COLUMN()-1,FALSE ))=0,"", VLOOKUP($B32,'10YR'!$G:$W,COLUMN()-1,FALSE ))</f>
        <v>5.0362790000000004</v>
      </c>
      <c r="H32" s="3">
        <f>IF(LEN(VLOOKUP($B32,'10YR'!$G:$W,COLUMN()-1,FALSE ))=0,"", VLOOKUP($B32,'10YR'!$G:$W,COLUMN()-1,FALSE ))</f>
        <v>4.9507250000000003</v>
      </c>
      <c r="I32" s="3">
        <f>IF(LEN(VLOOKUP($B32,'10YR'!$G:$W,COLUMN()-1,FALSE ))=0,"", VLOOKUP($B32,'10YR'!$G:$W,COLUMN()-1,FALSE ))</f>
        <v>5.3248259999999998</v>
      </c>
      <c r="J32" s="3" t="str">
        <f>IF(LEN(VLOOKUP($B32,'10YR'!$G:$W,COLUMN()-1,FALSE ))=0,"", VLOOKUP($B32,'10YR'!$G:$W,COLUMN()-1,FALSE ))</f>
        <v/>
      </c>
      <c r="K32" s="3">
        <f>IF(LEN(VLOOKUP($B32,'10YR'!$G:$W,COLUMN()-1,FALSE ))=0,"", VLOOKUP($B32,'10YR'!$G:$W,COLUMN()-1,FALSE ))</f>
        <v>5.2229999999999999</v>
      </c>
      <c r="L32" s="3">
        <f>IF(LEN(VLOOKUP($B32,'10YR'!$G:$W,COLUMN()-1,FALSE ))=0,"", VLOOKUP($B32,'10YR'!$G:$W,COLUMN()-1,FALSE ))</f>
        <v>5.0792000000000002</v>
      </c>
      <c r="M32" s="3" t="str">
        <f>IF(LEN(VLOOKUP($B32,'10YR'!$G:$W,COLUMN()-1,FALSE ))=0,"", VLOOKUP($B32,'10YR'!$G:$W,COLUMN()-1,FALSE ))</f>
        <v/>
      </c>
      <c r="N32" s="3" t="str">
        <f>IF(LEN(VLOOKUP($B32,'10YR'!$G:$W,COLUMN()-1,FALSE ))=0,"", VLOOKUP($B32,'10YR'!$G:$W,COLUMN()-1,FALSE ))</f>
        <v/>
      </c>
      <c r="O32" s="3">
        <f>IF(LEN(VLOOKUP($B32,'10YR'!$G:$W,COLUMN()-1,FALSE ))=0,"", VLOOKUP($B32,'10YR'!$G:$W,COLUMN()-1,FALSE ))</f>
        <v>5.4249999999999998</v>
      </c>
      <c r="P32" s="3">
        <f>IF(LEN(VLOOKUP($B32,'10YR'!$G:$W,COLUMN()-1,FALSE ))=0,"", VLOOKUP($B32,'10YR'!$G:$W,COLUMN()-1,FALSE ))</f>
        <v>4.9821999999999997</v>
      </c>
      <c r="Q32" s="3">
        <f>IF(LEN(VLOOKUP($B32,'10YR'!$G:$W,COLUMN()-1,FALSE ))=0,"", VLOOKUP($B32,'10YR'!$G:$W,COLUMN()-1,FALSE ))</f>
        <v>4.9507250000000003</v>
      </c>
      <c r="R32" s="3">
        <f>IF(LEN(VLOOKUP($B32,'10YR'!$G:$W,COLUMN()-1,FALSE ))=0,"", VLOOKUP($B32,'10YR'!$G:$W,COLUMN()-1,FALSE ))</f>
        <v>4.9507250000000003</v>
      </c>
      <c r="S32" s="6">
        <f t="shared" si="0"/>
        <v>2002</v>
      </c>
      <c r="T32">
        <f t="shared" si="1"/>
        <v>2</v>
      </c>
    </row>
    <row r="33" spans="2:20" x14ac:dyDescent="0.25">
      <c r="B33" s="5">
        <v>37346</v>
      </c>
      <c r="C33" s="3" t="str">
        <f>IF(LEN(VLOOKUP($B33,'10YR'!$G:$W,COLUMN()-1,FALSE ))=0,"", VLOOKUP($B33,'10YR'!$G:$W,COLUMN()-1,FALSE ))</f>
        <v/>
      </c>
      <c r="D33" s="3">
        <f>IF(LEN(VLOOKUP($B33,'10YR'!$G:$W,COLUMN()-1,FALSE ))=0,"", VLOOKUP($B33,'10YR'!$G:$W,COLUMN()-1,FALSE ))</f>
        <v>5.4690000000000003</v>
      </c>
      <c r="E33" s="3" t="str">
        <f>IF(LEN(VLOOKUP($B33,'10YR'!$G:$W,COLUMN()-1,FALSE ))=0,"", VLOOKUP($B33,'10YR'!$G:$W,COLUMN()-1,FALSE ))</f>
        <v/>
      </c>
      <c r="F33" s="3" t="str">
        <f>IF(LEN(VLOOKUP($B33,'10YR'!$G:$W,COLUMN()-1,FALSE ))=0,"", VLOOKUP($B33,'10YR'!$G:$W,COLUMN()-1,FALSE ))</f>
        <v/>
      </c>
      <c r="G33" s="3">
        <f>IF(LEN(VLOOKUP($B33,'10YR'!$G:$W,COLUMN()-1,FALSE ))=0,"", VLOOKUP($B33,'10YR'!$G:$W,COLUMN()-1,FALSE ))</f>
        <v>5.3305449999999999</v>
      </c>
      <c r="H33" s="3">
        <f>IF(LEN(VLOOKUP($B33,'10YR'!$G:$W,COLUMN()-1,FALSE ))=0,"", VLOOKUP($B33,'10YR'!$G:$W,COLUMN()-1,FALSE ))</f>
        <v>5.2385700000000002</v>
      </c>
      <c r="I33" s="3">
        <f>IF(LEN(VLOOKUP($B33,'10YR'!$G:$W,COLUMN()-1,FALSE ))=0,"", VLOOKUP($B33,'10YR'!$G:$W,COLUMN()-1,FALSE ))</f>
        <v>5.5781599999999996</v>
      </c>
      <c r="J33" s="3" t="str">
        <f>IF(LEN(VLOOKUP($B33,'10YR'!$G:$W,COLUMN()-1,FALSE ))=0,"", VLOOKUP($B33,'10YR'!$G:$W,COLUMN()-1,FALSE ))</f>
        <v/>
      </c>
      <c r="K33" s="3">
        <f>IF(LEN(VLOOKUP($B33,'10YR'!$G:$W,COLUMN()-1,FALSE ))=0,"", VLOOKUP($B33,'10YR'!$G:$W,COLUMN()-1,FALSE ))</f>
        <v>5.5035999999999996</v>
      </c>
      <c r="L33" s="3">
        <f>IF(LEN(VLOOKUP($B33,'10YR'!$G:$W,COLUMN()-1,FALSE ))=0,"", VLOOKUP($B33,'10YR'!$G:$W,COLUMN()-1,FALSE ))</f>
        <v>5.3855000000000004</v>
      </c>
      <c r="M33" s="3" t="str">
        <f>IF(LEN(VLOOKUP($B33,'10YR'!$G:$W,COLUMN()-1,FALSE ))=0,"", VLOOKUP($B33,'10YR'!$G:$W,COLUMN()-1,FALSE ))</f>
        <v/>
      </c>
      <c r="N33" s="3" t="str">
        <f>IF(LEN(VLOOKUP($B33,'10YR'!$G:$W,COLUMN()-1,FALSE ))=0,"", VLOOKUP($B33,'10YR'!$G:$W,COLUMN()-1,FALSE ))</f>
        <v/>
      </c>
      <c r="O33" s="3">
        <f>IF(LEN(VLOOKUP($B33,'10YR'!$G:$W,COLUMN()-1,FALSE ))=0,"", VLOOKUP($B33,'10YR'!$G:$W,COLUMN()-1,FALSE ))</f>
        <v>5.6749999999999998</v>
      </c>
      <c r="P33" s="3">
        <f>IF(LEN(VLOOKUP($B33,'10YR'!$G:$W,COLUMN()-1,FALSE ))=0,"", VLOOKUP($B33,'10YR'!$G:$W,COLUMN()-1,FALSE ))</f>
        <v>5.2911000000000001</v>
      </c>
      <c r="Q33" s="3">
        <f>IF(LEN(VLOOKUP($B33,'10YR'!$G:$W,COLUMN()-1,FALSE ))=0,"", VLOOKUP($B33,'10YR'!$G:$W,COLUMN()-1,FALSE ))</f>
        <v>5.252078</v>
      </c>
      <c r="R33" s="3">
        <f>IF(LEN(VLOOKUP($B33,'10YR'!$G:$W,COLUMN()-1,FALSE ))=0,"", VLOOKUP($B33,'10YR'!$G:$W,COLUMN()-1,FALSE ))</f>
        <v>5.252078</v>
      </c>
      <c r="S33" s="6">
        <f t="shared" si="0"/>
        <v>2002</v>
      </c>
      <c r="T33">
        <f t="shared" si="1"/>
        <v>3</v>
      </c>
    </row>
    <row r="34" spans="2:20" x14ac:dyDescent="0.25">
      <c r="B34" s="5">
        <v>37376</v>
      </c>
      <c r="C34" s="3" t="str">
        <f>IF(LEN(VLOOKUP($B34,'10YR'!$G:$W,COLUMN()-1,FALSE ))=0,"", VLOOKUP($B34,'10YR'!$G:$W,COLUMN()-1,FALSE ))</f>
        <v/>
      </c>
      <c r="D34" s="3">
        <f>IF(LEN(VLOOKUP($B34,'10YR'!$G:$W,COLUMN()-1,FALSE ))=0,"", VLOOKUP($B34,'10YR'!$G:$W,COLUMN()-1,FALSE ))</f>
        <v>5.335</v>
      </c>
      <c r="E34" s="3" t="str">
        <f>IF(LEN(VLOOKUP($B34,'10YR'!$G:$W,COLUMN()-1,FALSE ))=0,"", VLOOKUP($B34,'10YR'!$G:$W,COLUMN()-1,FALSE ))</f>
        <v/>
      </c>
      <c r="F34" s="3">
        <f>IF(LEN(VLOOKUP($B34,'10YR'!$G:$W,COLUMN()-1,FALSE ))=0,"", VLOOKUP($B34,'10YR'!$G:$W,COLUMN()-1,FALSE ))</f>
        <v>5.3548749999999998</v>
      </c>
      <c r="G34" s="3">
        <f>IF(LEN(VLOOKUP($B34,'10YR'!$G:$W,COLUMN()-1,FALSE ))=0,"", VLOOKUP($B34,'10YR'!$G:$W,COLUMN()-1,FALSE ))</f>
        <v>5.2146210000000002</v>
      </c>
      <c r="H34" s="3">
        <f>IF(LEN(VLOOKUP($B34,'10YR'!$G:$W,COLUMN()-1,FALSE ))=0,"", VLOOKUP($B34,'10YR'!$G:$W,COLUMN()-1,FALSE ))</f>
        <v>5.1247059999999998</v>
      </c>
      <c r="I34" s="3">
        <f>IF(LEN(VLOOKUP($B34,'10YR'!$G:$W,COLUMN()-1,FALSE ))=0,"", VLOOKUP($B34,'10YR'!$G:$W,COLUMN()-1,FALSE ))</f>
        <v>5.457579</v>
      </c>
      <c r="J34" s="3" t="str">
        <f>IF(LEN(VLOOKUP($B34,'10YR'!$G:$W,COLUMN()-1,FALSE ))=0,"", VLOOKUP($B34,'10YR'!$G:$W,COLUMN()-1,FALSE ))</f>
        <v/>
      </c>
      <c r="K34" s="3">
        <f>IF(LEN(VLOOKUP($B34,'10YR'!$G:$W,COLUMN()-1,FALSE ))=0,"", VLOOKUP($B34,'10YR'!$G:$W,COLUMN()-1,FALSE ))</f>
        <v>5.3688000000000002</v>
      </c>
      <c r="L34" s="3">
        <f>IF(LEN(VLOOKUP($B34,'10YR'!$G:$W,COLUMN()-1,FALSE ))=0,"", VLOOKUP($B34,'10YR'!$G:$W,COLUMN()-1,FALSE ))</f>
        <v>5.2542</v>
      </c>
      <c r="M34" s="3" t="str">
        <f>IF(LEN(VLOOKUP($B34,'10YR'!$G:$W,COLUMN()-1,FALSE ))=0,"", VLOOKUP($B34,'10YR'!$G:$W,COLUMN()-1,FALSE ))</f>
        <v/>
      </c>
      <c r="N34" s="3" t="str">
        <f>IF(LEN(VLOOKUP($B34,'10YR'!$G:$W,COLUMN()-1,FALSE ))=0,"", VLOOKUP($B34,'10YR'!$G:$W,COLUMN()-1,FALSE ))</f>
        <v/>
      </c>
      <c r="O34" s="3">
        <f>IF(LEN(VLOOKUP($B34,'10YR'!$G:$W,COLUMN()-1,FALSE ))=0,"", VLOOKUP($B34,'10YR'!$G:$W,COLUMN()-1,FALSE ))</f>
        <v>5.6449999999999996</v>
      </c>
      <c r="P34" s="3">
        <f>IF(LEN(VLOOKUP($B34,'10YR'!$G:$W,COLUMN()-1,FALSE ))=0,"", VLOOKUP($B34,'10YR'!$G:$W,COLUMN()-1,FALSE ))</f>
        <v>5.1853999999999996</v>
      </c>
      <c r="Q34" s="3">
        <f>IF(LEN(VLOOKUP($B34,'10YR'!$G:$W,COLUMN()-1,FALSE ))=0,"", VLOOKUP($B34,'10YR'!$G:$W,COLUMN()-1,FALSE ))</f>
        <v>5.1247059999999998</v>
      </c>
      <c r="R34" s="3">
        <f>IF(LEN(VLOOKUP($B34,'10YR'!$G:$W,COLUMN()-1,FALSE ))=0,"", VLOOKUP($B34,'10YR'!$G:$W,COLUMN()-1,FALSE ))</f>
        <v>5.1247059999999998</v>
      </c>
      <c r="S34" s="6">
        <f t="shared" si="0"/>
        <v>2002</v>
      </c>
      <c r="T34">
        <f t="shared" si="1"/>
        <v>4</v>
      </c>
    </row>
    <row r="35" spans="2:20" x14ac:dyDescent="0.25">
      <c r="B35" s="5">
        <v>37407</v>
      </c>
      <c r="C35" s="3" t="str">
        <f>IF(LEN(VLOOKUP($B35,'10YR'!$G:$W,COLUMN()-1,FALSE ))=0,"", VLOOKUP($B35,'10YR'!$G:$W,COLUMN()-1,FALSE ))</f>
        <v/>
      </c>
      <c r="D35" s="3">
        <f>IF(LEN(VLOOKUP($B35,'10YR'!$G:$W,COLUMN()-1,FALSE ))=0,"", VLOOKUP($B35,'10YR'!$G:$W,COLUMN()-1,FALSE ))</f>
        <v>5.3707000000000003</v>
      </c>
      <c r="E35" s="3" t="str">
        <f>IF(LEN(VLOOKUP($B35,'10YR'!$G:$W,COLUMN()-1,FALSE ))=0,"", VLOOKUP($B35,'10YR'!$G:$W,COLUMN()-1,FALSE ))</f>
        <v/>
      </c>
      <c r="F35" s="3">
        <f>IF(LEN(VLOOKUP($B35,'10YR'!$G:$W,COLUMN()-1,FALSE ))=0,"", VLOOKUP($B35,'10YR'!$G:$W,COLUMN()-1,FALSE ))</f>
        <v>5.3835709999999999</v>
      </c>
      <c r="G35" s="3">
        <f>IF(LEN(VLOOKUP($B35,'10YR'!$G:$W,COLUMN()-1,FALSE ))=0,"", VLOOKUP($B35,'10YR'!$G:$W,COLUMN()-1,FALSE ))</f>
        <v>5.2548940000000002</v>
      </c>
      <c r="H35" s="3">
        <f>IF(LEN(VLOOKUP($B35,'10YR'!$G:$W,COLUMN()-1,FALSE ))=0,"", VLOOKUP($B35,'10YR'!$G:$W,COLUMN()-1,FALSE ))</f>
        <v>5.1726679999999998</v>
      </c>
      <c r="I35" s="3">
        <f>IF(LEN(VLOOKUP($B35,'10YR'!$G:$W,COLUMN()-1,FALSE ))=0,"", VLOOKUP($B35,'10YR'!$G:$W,COLUMN()-1,FALSE ))</f>
        <v>5.4663959999999996</v>
      </c>
      <c r="J35" s="3" t="str">
        <f>IF(LEN(VLOOKUP($B35,'10YR'!$G:$W,COLUMN()-1,FALSE ))=0,"", VLOOKUP($B35,'10YR'!$G:$W,COLUMN()-1,FALSE ))</f>
        <v/>
      </c>
      <c r="K35" s="3">
        <f>IF(LEN(VLOOKUP($B35,'10YR'!$G:$W,COLUMN()-1,FALSE ))=0,"", VLOOKUP($B35,'10YR'!$G:$W,COLUMN()-1,FALSE ))</f>
        <v>5.4029999999999996</v>
      </c>
      <c r="L35" s="3">
        <f>IF(LEN(VLOOKUP($B35,'10YR'!$G:$W,COLUMN()-1,FALSE ))=0,"", VLOOKUP($B35,'10YR'!$G:$W,COLUMN()-1,FALSE ))</f>
        <v>5.2999000000000001</v>
      </c>
      <c r="M35" s="3" t="str">
        <f>IF(LEN(VLOOKUP($B35,'10YR'!$G:$W,COLUMN()-1,FALSE ))=0,"", VLOOKUP($B35,'10YR'!$G:$W,COLUMN()-1,FALSE ))</f>
        <v/>
      </c>
      <c r="N35" s="3" t="str">
        <f>IF(LEN(VLOOKUP($B35,'10YR'!$G:$W,COLUMN()-1,FALSE ))=0,"", VLOOKUP($B35,'10YR'!$G:$W,COLUMN()-1,FALSE ))</f>
        <v/>
      </c>
      <c r="O35" s="3">
        <f>IF(LEN(VLOOKUP($B35,'10YR'!$G:$W,COLUMN()-1,FALSE ))=0,"", VLOOKUP($B35,'10YR'!$G:$W,COLUMN()-1,FALSE ))</f>
        <v>5.64</v>
      </c>
      <c r="P35" s="3">
        <f>IF(LEN(VLOOKUP($B35,'10YR'!$G:$W,COLUMN()-1,FALSE ))=0,"", VLOOKUP($B35,'10YR'!$G:$W,COLUMN()-1,FALSE ))</f>
        <v>5.2569999999999997</v>
      </c>
      <c r="Q35" s="3">
        <f>IF(LEN(VLOOKUP($B35,'10YR'!$G:$W,COLUMN()-1,FALSE ))=0,"", VLOOKUP($B35,'10YR'!$G:$W,COLUMN()-1,FALSE ))</f>
        <v>5.1726679999999998</v>
      </c>
      <c r="R35" s="3">
        <f>IF(LEN(VLOOKUP($B35,'10YR'!$G:$W,COLUMN()-1,FALSE ))=0,"", VLOOKUP($B35,'10YR'!$G:$W,COLUMN()-1,FALSE ))</f>
        <v>5.1726679999999998</v>
      </c>
      <c r="S35" s="6">
        <f t="shared" si="0"/>
        <v>2002</v>
      </c>
      <c r="T35">
        <f t="shared" si="1"/>
        <v>5</v>
      </c>
    </row>
    <row r="36" spans="2:20" x14ac:dyDescent="0.25">
      <c r="B36" s="5">
        <v>37437</v>
      </c>
      <c r="C36" s="3" t="str">
        <f>IF(LEN(VLOOKUP($B36,'10YR'!$G:$W,COLUMN()-1,FALSE ))=0,"", VLOOKUP($B36,'10YR'!$G:$W,COLUMN()-1,FALSE ))</f>
        <v/>
      </c>
      <c r="D36" s="3">
        <f>IF(LEN(VLOOKUP($B36,'10YR'!$G:$W,COLUMN()-1,FALSE ))=0,"", VLOOKUP($B36,'10YR'!$G:$W,COLUMN()-1,FALSE ))</f>
        <v>5.1675000000000004</v>
      </c>
      <c r="E36" s="3" t="str">
        <f>IF(LEN(VLOOKUP($B36,'10YR'!$G:$W,COLUMN()-1,FALSE ))=0,"", VLOOKUP($B36,'10YR'!$G:$W,COLUMN()-1,FALSE ))</f>
        <v/>
      </c>
      <c r="F36" s="3">
        <f>IF(LEN(VLOOKUP($B36,'10YR'!$G:$W,COLUMN()-1,FALSE ))=0,"", VLOOKUP($B36,'10YR'!$G:$W,COLUMN()-1,FALSE ))</f>
        <v>5.1710089999999997</v>
      </c>
      <c r="G36" s="3">
        <f>IF(LEN(VLOOKUP($B36,'10YR'!$G:$W,COLUMN()-1,FALSE ))=0,"", VLOOKUP($B36,'10YR'!$G:$W,COLUMN()-1,FALSE ))</f>
        <v>5.0304450000000003</v>
      </c>
      <c r="H36" s="3">
        <f>IF(LEN(VLOOKUP($B36,'10YR'!$G:$W,COLUMN()-1,FALSE ))=0,"", VLOOKUP($B36,'10YR'!$G:$W,COLUMN()-1,FALSE ))</f>
        <v>4.9435460000000004</v>
      </c>
      <c r="I36" s="3">
        <f>IF(LEN(VLOOKUP($B36,'10YR'!$G:$W,COLUMN()-1,FALSE ))=0,"", VLOOKUP($B36,'10YR'!$G:$W,COLUMN()-1,FALSE ))</f>
        <v>5.271045</v>
      </c>
      <c r="J36" s="3" t="str">
        <f>IF(LEN(VLOOKUP($B36,'10YR'!$G:$W,COLUMN()-1,FALSE ))=0,"", VLOOKUP($B36,'10YR'!$G:$W,COLUMN()-1,FALSE ))</f>
        <v/>
      </c>
      <c r="K36" s="3">
        <f>IF(LEN(VLOOKUP($B36,'10YR'!$G:$W,COLUMN()-1,FALSE ))=0,"", VLOOKUP($B36,'10YR'!$G:$W,COLUMN()-1,FALSE ))</f>
        <v>5.1928999999999998</v>
      </c>
      <c r="L36" s="3">
        <f>IF(LEN(VLOOKUP($B36,'10YR'!$G:$W,COLUMN()-1,FALSE ))=0,"", VLOOKUP($B36,'10YR'!$G:$W,COLUMN()-1,FALSE ))</f>
        <v>5.0792999999999999</v>
      </c>
      <c r="M36" s="3" t="str">
        <f>IF(LEN(VLOOKUP($B36,'10YR'!$G:$W,COLUMN()-1,FALSE ))=0,"", VLOOKUP($B36,'10YR'!$G:$W,COLUMN()-1,FALSE ))</f>
        <v/>
      </c>
      <c r="N36" s="3" t="str">
        <f>IF(LEN(VLOOKUP($B36,'10YR'!$G:$W,COLUMN()-1,FALSE ))=0,"", VLOOKUP($B36,'10YR'!$G:$W,COLUMN()-1,FALSE ))</f>
        <v/>
      </c>
      <c r="O36" s="3">
        <f>IF(LEN(VLOOKUP($B36,'10YR'!$G:$W,COLUMN()-1,FALSE ))=0,"", VLOOKUP($B36,'10YR'!$G:$W,COLUMN()-1,FALSE ))</f>
        <v>5.4450000000000003</v>
      </c>
      <c r="P36" s="3">
        <f>IF(LEN(VLOOKUP($B36,'10YR'!$G:$W,COLUMN()-1,FALSE ))=0,"", VLOOKUP($B36,'10YR'!$G:$W,COLUMN()-1,FALSE ))</f>
        <v>5.0016999999999996</v>
      </c>
      <c r="Q36" s="3">
        <f>IF(LEN(VLOOKUP($B36,'10YR'!$G:$W,COLUMN()-1,FALSE ))=0,"", VLOOKUP($B36,'10YR'!$G:$W,COLUMN()-1,FALSE ))</f>
        <v>4.9435460000000004</v>
      </c>
      <c r="R36" s="3">
        <f>IF(LEN(VLOOKUP($B36,'10YR'!$G:$W,COLUMN()-1,FALSE ))=0,"", VLOOKUP($B36,'10YR'!$G:$W,COLUMN()-1,FALSE ))</f>
        <v>4.9435460000000004</v>
      </c>
      <c r="S36" s="6">
        <f t="shared" si="0"/>
        <v>2002</v>
      </c>
      <c r="T36">
        <f t="shared" si="1"/>
        <v>6</v>
      </c>
    </row>
    <row r="37" spans="2:20" x14ac:dyDescent="0.25">
      <c r="B37" s="5">
        <v>37468</v>
      </c>
      <c r="C37" s="3" t="str">
        <f>IF(LEN(VLOOKUP($B37,'10YR'!$G:$W,COLUMN()-1,FALSE ))=0,"", VLOOKUP($B37,'10YR'!$G:$W,COLUMN()-1,FALSE ))</f>
        <v/>
      </c>
      <c r="D37" s="3">
        <f>IF(LEN(VLOOKUP($B37,'10YR'!$G:$W,COLUMN()-1,FALSE ))=0,"", VLOOKUP($B37,'10YR'!$G:$W,COLUMN()-1,FALSE ))</f>
        <v>4.9573</v>
      </c>
      <c r="E37" s="3" t="str">
        <f>IF(LEN(VLOOKUP($B37,'10YR'!$G:$W,COLUMN()-1,FALSE ))=0,"", VLOOKUP($B37,'10YR'!$G:$W,COLUMN()-1,FALSE ))</f>
        <v/>
      </c>
      <c r="F37" s="3">
        <f>IF(LEN(VLOOKUP($B37,'10YR'!$G:$W,COLUMN()-1,FALSE ))=0,"", VLOOKUP($B37,'10YR'!$G:$W,COLUMN()-1,FALSE ))</f>
        <v>4.965109</v>
      </c>
      <c r="G37" s="3">
        <f>IF(LEN(VLOOKUP($B37,'10YR'!$G:$W,COLUMN()-1,FALSE ))=0,"", VLOOKUP($B37,'10YR'!$G:$W,COLUMN()-1,FALSE ))</f>
        <v>4.8314060000000003</v>
      </c>
      <c r="H37" s="3">
        <f>IF(LEN(VLOOKUP($B37,'10YR'!$G:$W,COLUMN()-1,FALSE ))=0,"", VLOOKUP($B37,'10YR'!$G:$W,COLUMN()-1,FALSE ))</f>
        <v>4.7514479999999999</v>
      </c>
      <c r="I37" s="3">
        <f>IF(LEN(VLOOKUP($B37,'10YR'!$G:$W,COLUMN()-1,FALSE ))=0,"", VLOOKUP($B37,'10YR'!$G:$W,COLUMN()-1,FALSE ))</f>
        <v>5.1019310000000004</v>
      </c>
      <c r="J37" s="3" t="str">
        <f>IF(LEN(VLOOKUP($B37,'10YR'!$G:$W,COLUMN()-1,FALSE ))=0,"", VLOOKUP($B37,'10YR'!$G:$W,COLUMN()-1,FALSE ))</f>
        <v/>
      </c>
      <c r="K37" s="3">
        <f>IF(LEN(VLOOKUP($B37,'10YR'!$G:$W,COLUMN()-1,FALSE ))=0,"", VLOOKUP($B37,'10YR'!$G:$W,COLUMN()-1,FALSE ))</f>
        <v>4.9992999999999999</v>
      </c>
      <c r="L37" s="3">
        <f>IF(LEN(VLOOKUP($B37,'10YR'!$G:$W,COLUMN()-1,FALSE ))=0,"", VLOOKUP($B37,'10YR'!$G:$W,COLUMN()-1,FALSE ))</f>
        <v>4.8597000000000001</v>
      </c>
      <c r="M37" s="3" t="str">
        <f>IF(LEN(VLOOKUP($B37,'10YR'!$G:$W,COLUMN()-1,FALSE ))=0,"", VLOOKUP($B37,'10YR'!$G:$W,COLUMN()-1,FALSE ))</f>
        <v/>
      </c>
      <c r="N37" s="3" t="str">
        <f>IF(LEN(VLOOKUP($B37,'10YR'!$G:$W,COLUMN()-1,FALSE ))=0,"", VLOOKUP($B37,'10YR'!$G:$W,COLUMN()-1,FALSE ))</f>
        <v/>
      </c>
      <c r="O37" s="3">
        <f>IF(LEN(VLOOKUP($B37,'10YR'!$G:$W,COLUMN()-1,FALSE ))=0,"", VLOOKUP($B37,'10YR'!$G:$W,COLUMN()-1,FALSE ))</f>
        <v>5.2549999999999999</v>
      </c>
      <c r="P37" s="3">
        <f>IF(LEN(VLOOKUP($B37,'10YR'!$G:$W,COLUMN()-1,FALSE ))=0,"", VLOOKUP($B37,'10YR'!$G:$W,COLUMN()-1,FALSE ))</f>
        <v>4.8520000000000003</v>
      </c>
      <c r="Q37" s="3">
        <f>IF(LEN(VLOOKUP($B37,'10YR'!$G:$W,COLUMN()-1,FALSE ))=0,"", VLOOKUP($B37,'10YR'!$G:$W,COLUMN()-1,FALSE ))</f>
        <v>4.7514479999999999</v>
      </c>
      <c r="R37" s="3">
        <f>IF(LEN(VLOOKUP($B37,'10YR'!$G:$W,COLUMN()-1,FALSE ))=0,"", VLOOKUP($B37,'10YR'!$G:$W,COLUMN()-1,FALSE ))</f>
        <v>4.7514479999999999</v>
      </c>
      <c r="S37" s="6">
        <f t="shared" si="0"/>
        <v>2002</v>
      </c>
      <c r="T37">
        <f t="shared" si="1"/>
        <v>7</v>
      </c>
    </row>
    <row r="38" spans="2:20" x14ac:dyDescent="0.25">
      <c r="B38" s="5">
        <v>37499</v>
      </c>
      <c r="C38" s="3" t="str">
        <f>IF(LEN(VLOOKUP($B38,'10YR'!$G:$W,COLUMN()-1,FALSE ))=0,"", VLOOKUP($B38,'10YR'!$G:$W,COLUMN()-1,FALSE ))</f>
        <v/>
      </c>
      <c r="D38" s="3">
        <f>IF(LEN(VLOOKUP($B38,'10YR'!$G:$W,COLUMN()-1,FALSE ))=0,"", VLOOKUP($B38,'10YR'!$G:$W,COLUMN()-1,FALSE ))</f>
        <v>4.7451999999999996</v>
      </c>
      <c r="E38" s="3" t="str">
        <f>IF(LEN(VLOOKUP($B38,'10YR'!$G:$W,COLUMN()-1,FALSE ))=0,"", VLOOKUP($B38,'10YR'!$G:$W,COLUMN()-1,FALSE ))</f>
        <v/>
      </c>
      <c r="F38" s="3">
        <f>IF(LEN(VLOOKUP($B38,'10YR'!$G:$W,COLUMN()-1,FALSE ))=0,"", VLOOKUP($B38,'10YR'!$G:$W,COLUMN()-1,FALSE ))</f>
        <v>4.783855</v>
      </c>
      <c r="G38" s="3">
        <f>IF(LEN(VLOOKUP($B38,'10YR'!$G:$W,COLUMN()-1,FALSE ))=0,"", VLOOKUP($B38,'10YR'!$G:$W,COLUMN()-1,FALSE ))</f>
        <v>4.6530649999999998</v>
      </c>
      <c r="H38" s="3">
        <f>IF(LEN(VLOOKUP($B38,'10YR'!$G:$W,COLUMN()-1,FALSE ))=0,"", VLOOKUP($B38,'10YR'!$G:$W,COLUMN()-1,FALSE ))</f>
        <v>4.5623560000000003</v>
      </c>
      <c r="I38" s="3">
        <f>IF(LEN(VLOOKUP($B38,'10YR'!$G:$W,COLUMN()-1,FALSE ))=0,"", VLOOKUP($B38,'10YR'!$G:$W,COLUMN()-1,FALSE ))</f>
        <v>4.8842650000000001</v>
      </c>
      <c r="J38" s="3" t="str">
        <f>IF(LEN(VLOOKUP($B38,'10YR'!$G:$W,COLUMN()-1,FALSE ))=0,"", VLOOKUP($B38,'10YR'!$G:$W,COLUMN()-1,FALSE ))</f>
        <v/>
      </c>
      <c r="K38" s="3">
        <f>IF(LEN(VLOOKUP($B38,'10YR'!$G:$W,COLUMN()-1,FALSE ))=0,"", VLOOKUP($B38,'10YR'!$G:$W,COLUMN()-1,FALSE ))</f>
        <v>4.7972999999999999</v>
      </c>
      <c r="L38" s="3">
        <f>IF(LEN(VLOOKUP($B38,'10YR'!$G:$W,COLUMN()-1,FALSE ))=0,"", VLOOKUP($B38,'10YR'!$G:$W,COLUMN()-1,FALSE ))</f>
        <v>4.6684999999999999</v>
      </c>
      <c r="M38" s="3" t="str">
        <f>IF(LEN(VLOOKUP($B38,'10YR'!$G:$W,COLUMN()-1,FALSE ))=0,"", VLOOKUP($B38,'10YR'!$G:$W,COLUMN()-1,FALSE ))</f>
        <v/>
      </c>
      <c r="N38" s="3" t="str">
        <f>IF(LEN(VLOOKUP($B38,'10YR'!$G:$W,COLUMN()-1,FALSE ))=0,"", VLOOKUP($B38,'10YR'!$G:$W,COLUMN()-1,FALSE ))</f>
        <v/>
      </c>
      <c r="O38" s="3">
        <f>IF(LEN(VLOOKUP($B38,'10YR'!$G:$W,COLUMN()-1,FALSE ))=0,"", VLOOKUP($B38,'10YR'!$G:$W,COLUMN()-1,FALSE ))</f>
        <v>5.1172000000000004</v>
      </c>
      <c r="P38" s="3">
        <f>IF(LEN(VLOOKUP($B38,'10YR'!$G:$W,COLUMN()-1,FALSE ))=0,"", VLOOKUP($B38,'10YR'!$G:$W,COLUMN()-1,FALSE ))</f>
        <v>4.6143999999999998</v>
      </c>
      <c r="Q38" s="3">
        <f>IF(LEN(VLOOKUP($B38,'10YR'!$G:$W,COLUMN()-1,FALSE ))=0,"", VLOOKUP($B38,'10YR'!$G:$W,COLUMN()-1,FALSE ))</f>
        <v>4.5623560000000003</v>
      </c>
      <c r="R38" s="3">
        <f>IF(LEN(VLOOKUP($B38,'10YR'!$G:$W,COLUMN()-1,FALSE ))=0,"", VLOOKUP($B38,'10YR'!$G:$W,COLUMN()-1,FALSE ))</f>
        <v>4.5623560000000003</v>
      </c>
      <c r="S38" s="6">
        <f t="shared" si="0"/>
        <v>2002</v>
      </c>
      <c r="T38">
        <f t="shared" si="1"/>
        <v>8</v>
      </c>
    </row>
    <row r="39" spans="2:20" x14ac:dyDescent="0.25">
      <c r="B39" s="5">
        <v>37529</v>
      </c>
      <c r="C39" s="3" t="str">
        <f>IF(LEN(VLOOKUP($B39,'10YR'!$G:$W,COLUMN()-1,FALSE ))=0,"", VLOOKUP($B39,'10YR'!$G:$W,COLUMN()-1,FALSE ))</f>
        <v/>
      </c>
      <c r="D39" s="3">
        <f>IF(LEN(VLOOKUP($B39,'10YR'!$G:$W,COLUMN()-1,FALSE ))=0,"", VLOOKUP($B39,'10YR'!$G:$W,COLUMN()-1,FALSE ))</f>
        <v>4.4606000000000003</v>
      </c>
      <c r="E39" s="3">
        <f>IF(LEN(VLOOKUP($B39,'10YR'!$G:$W,COLUMN()-1,FALSE ))=0,"", VLOOKUP($B39,'10YR'!$G:$W,COLUMN()-1,FALSE ))</f>
        <v>4.6137119999999996</v>
      </c>
      <c r="F39" s="3">
        <f>IF(LEN(VLOOKUP($B39,'10YR'!$G:$W,COLUMN()-1,FALSE ))=0,"", VLOOKUP($B39,'10YR'!$G:$W,COLUMN()-1,FALSE ))</f>
        <v>4.4929899999999998</v>
      </c>
      <c r="G39" s="3">
        <f>IF(LEN(VLOOKUP($B39,'10YR'!$G:$W,COLUMN()-1,FALSE ))=0,"", VLOOKUP($B39,'10YR'!$G:$W,COLUMN()-1,FALSE ))</f>
        <v>4.3791960000000003</v>
      </c>
      <c r="H39" s="3">
        <f>IF(LEN(VLOOKUP($B39,'10YR'!$G:$W,COLUMN()-1,FALSE ))=0,"", VLOOKUP($B39,'10YR'!$G:$W,COLUMN()-1,FALSE ))</f>
        <v>4.2718150000000001</v>
      </c>
      <c r="I39" s="3">
        <f>IF(LEN(VLOOKUP($B39,'10YR'!$G:$W,COLUMN()-1,FALSE ))=0,"", VLOOKUP($B39,'10YR'!$G:$W,COLUMN()-1,FALSE ))</f>
        <v>4.6212949999999999</v>
      </c>
      <c r="J39" s="3" t="str">
        <f>IF(LEN(VLOOKUP($B39,'10YR'!$G:$W,COLUMN()-1,FALSE ))=0,"", VLOOKUP($B39,'10YR'!$G:$W,COLUMN()-1,FALSE ))</f>
        <v/>
      </c>
      <c r="K39" s="3">
        <f>IF(LEN(VLOOKUP($B39,'10YR'!$G:$W,COLUMN()-1,FALSE ))=0,"", VLOOKUP($B39,'10YR'!$G:$W,COLUMN()-1,FALSE ))</f>
        <v>4.4987000000000004</v>
      </c>
      <c r="L39" s="3">
        <f>IF(LEN(VLOOKUP($B39,'10YR'!$G:$W,COLUMN()-1,FALSE ))=0,"", VLOOKUP($B39,'10YR'!$G:$W,COLUMN()-1,FALSE ))</f>
        <v>4.3654000000000002</v>
      </c>
      <c r="M39" s="3" t="str">
        <f>IF(LEN(VLOOKUP($B39,'10YR'!$G:$W,COLUMN()-1,FALSE ))=0,"", VLOOKUP($B39,'10YR'!$G:$W,COLUMN()-1,FALSE ))</f>
        <v/>
      </c>
      <c r="N39" s="3" t="str">
        <f>IF(LEN(VLOOKUP($B39,'10YR'!$G:$W,COLUMN()-1,FALSE ))=0,"", VLOOKUP($B39,'10YR'!$G:$W,COLUMN()-1,FALSE ))</f>
        <v/>
      </c>
      <c r="O39" s="3">
        <f>IF(LEN(VLOOKUP($B39,'10YR'!$G:$W,COLUMN()-1,FALSE ))=0,"", VLOOKUP($B39,'10YR'!$G:$W,COLUMN()-1,FALSE ))</f>
        <v>4.9090999999999996</v>
      </c>
      <c r="P39" s="3">
        <f>IF(LEN(VLOOKUP($B39,'10YR'!$G:$W,COLUMN()-1,FALSE ))=0,"", VLOOKUP($B39,'10YR'!$G:$W,COLUMN()-1,FALSE ))</f>
        <v>4.3658999999999999</v>
      </c>
      <c r="Q39" s="3">
        <f>IF(LEN(VLOOKUP($B39,'10YR'!$G:$W,COLUMN()-1,FALSE ))=0,"", VLOOKUP($B39,'10YR'!$G:$W,COLUMN()-1,FALSE ))</f>
        <v>4.2718150000000001</v>
      </c>
      <c r="R39" s="3">
        <f>IF(LEN(VLOOKUP($B39,'10YR'!$G:$W,COLUMN()-1,FALSE ))=0,"", VLOOKUP($B39,'10YR'!$G:$W,COLUMN()-1,FALSE ))</f>
        <v>4.2718150000000001</v>
      </c>
      <c r="S39" s="6">
        <f t="shared" si="0"/>
        <v>2002</v>
      </c>
      <c r="T39">
        <f t="shared" si="1"/>
        <v>9</v>
      </c>
    </row>
    <row r="40" spans="2:20" x14ac:dyDescent="0.25">
      <c r="B40" s="5">
        <v>37560</v>
      </c>
      <c r="C40" s="3" t="str">
        <f>IF(LEN(VLOOKUP($B40,'10YR'!$G:$W,COLUMN()-1,FALSE ))=0,"", VLOOKUP($B40,'10YR'!$G:$W,COLUMN()-1,FALSE ))</f>
        <v/>
      </c>
      <c r="D40" s="3">
        <f>IF(LEN(VLOOKUP($B40,'10YR'!$G:$W,COLUMN()-1,FALSE ))=0,"", VLOOKUP($B40,'10YR'!$G:$W,COLUMN()-1,FALSE ))</f>
        <v>4.6582999999999997</v>
      </c>
      <c r="E40" s="3">
        <f>IF(LEN(VLOOKUP($B40,'10YR'!$G:$W,COLUMN()-1,FALSE ))=0,"", VLOOKUP($B40,'10YR'!$G:$W,COLUMN()-1,FALSE ))</f>
        <v>4.824611</v>
      </c>
      <c r="F40" s="3">
        <f>IF(LEN(VLOOKUP($B40,'10YR'!$G:$W,COLUMN()-1,FALSE ))=0,"", VLOOKUP($B40,'10YR'!$G:$W,COLUMN()-1,FALSE ))</f>
        <v>4.6944140000000001</v>
      </c>
      <c r="G40" s="3">
        <f>IF(LEN(VLOOKUP($B40,'10YR'!$G:$W,COLUMN()-1,FALSE ))=0,"", VLOOKUP($B40,'10YR'!$G:$W,COLUMN()-1,FALSE ))</f>
        <v>4.6057100000000002</v>
      </c>
      <c r="H40" s="3">
        <f>IF(LEN(VLOOKUP($B40,'10YR'!$G:$W,COLUMN()-1,FALSE ))=0,"", VLOOKUP($B40,'10YR'!$G:$W,COLUMN()-1,FALSE ))</f>
        <v>4.5055730000000001</v>
      </c>
      <c r="I40" s="3">
        <f>IF(LEN(VLOOKUP($B40,'10YR'!$G:$W,COLUMN()-1,FALSE ))=0,"", VLOOKUP($B40,'10YR'!$G:$W,COLUMN()-1,FALSE ))</f>
        <v>4.822813</v>
      </c>
      <c r="J40" s="3" t="str">
        <f>IF(LEN(VLOOKUP($B40,'10YR'!$G:$W,COLUMN()-1,FALSE ))=0,"", VLOOKUP($B40,'10YR'!$G:$W,COLUMN()-1,FALSE ))</f>
        <v/>
      </c>
      <c r="K40" s="3">
        <f>IF(LEN(VLOOKUP($B40,'10YR'!$G:$W,COLUMN()-1,FALSE ))=0,"", VLOOKUP($B40,'10YR'!$G:$W,COLUMN()-1,FALSE ))</f>
        <v>4.7633000000000001</v>
      </c>
      <c r="L40" s="3">
        <f>IF(LEN(VLOOKUP($B40,'10YR'!$G:$W,COLUMN()-1,FALSE ))=0,"", VLOOKUP($B40,'10YR'!$G:$W,COLUMN()-1,FALSE ))</f>
        <v>4.5510000000000002</v>
      </c>
      <c r="M40" s="3" t="str">
        <f>IF(LEN(VLOOKUP($B40,'10YR'!$G:$W,COLUMN()-1,FALSE ))=0,"", VLOOKUP($B40,'10YR'!$G:$W,COLUMN()-1,FALSE ))</f>
        <v/>
      </c>
      <c r="N40" s="3" t="str">
        <f>IF(LEN(VLOOKUP($B40,'10YR'!$G:$W,COLUMN()-1,FALSE ))=0,"", VLOOKUP($B40,'10YR'!$G:$W,COLUMN()-1,FALSE ))</f>
        <v/>
      </c>
      <c r="O40" s="3">
        <f>IF(LEN(VLOOKUP($B40,'10YR'!$G:$W,COLUMN()-1,FALSE ))=0,"", VLOOKUP($B40,'10YR'!$G:$W,COLUMN()-1,FALSE ))</f>
        <v>5.1050000000000004</v>
      </c>
      <c r="P40" s="3">
        <f>IF(LEN(VLOOKUP($B40,'10YR'!$G:$W,COLUMN()-1,FALSE ))=0,"", VLOOKUP($B40,'10YR'!$G:$W,COLUMN()-1,FALSE ))</f>
        <v>4.5511999999999997</v>
      </c>
      <c r="Q40" s="3">
        <f>IF(LEN(VLOOKUP($B40,'10YR'!$G:$W,COLUMN()-1,FALSE ))=0,"", VLOOKUP($B40,'10YR'!$G:$W,COLUMN()-1,FALSE ))</f>
        <v>4.5055730000000001</v>
      </c>
      <c r="R40" s="3">
        <f>IF(LEN(VLOOKUP($B40,'10YR'!$G:$W,COLUMN()-1,FALSE ))=0,"", VLOOKUP($B40,'10YR'!$G:$W,COLUMN()-1,FALSE ))</f>
        <v>4.5055730000000001</v>
      </c>
      <c r="S40" s="6">
        <f t="shared" si="0"/>
        <v>2002</v>
      </c>
      <c r="T40">
        <f t="shared" si="1"/>
        <v>10</v>
      </c>
    </row>
    <row r="41" spans="2:20" x14ac:dyDescent="0.25">
      <c r="B41" s="5">
        <v>37590</v>
      </c>
      <c r="C41" s="3" t="str">
        <f>IF(LEN(VLOOKUP($B41,'10YR'!$G:$W,COLUMN()-1,FALSE ))=0,"", VLOOKUP($B41,'10YR'!$G:$W,COLUMN()-1,FALSE ))</f>
        <v/>
      </c>
      <c r="D41" s="3">
        <f>IF(LEN(VLOOKUP($B41,'10YR'!$G:$W,COLUMN()-1,FALSE ))=0,"", VLOOKUP($B41,'10YR'!$G:$W,COLUMN()-1,FALSE ))</f>
        <v>4.6047000000000002</v>
      </c>
      <c r="E41" s="3">
        <f>IF(LEN(VLOOKUP($B41,'10YR'!$G:$W,COLUMN()-1,FALSE ))=0,"", VLOOKUP($B41,'10YR'!$G:$W,COLUMN()-1,FALSE ))</f>
        <v>4.7783810000000004</v>
      </c>
      <c r="F41" s="3">
        <f>IF(LEN(VLOOKUP($B41,'10YR'!$G:$W,COLUMN()-1,FALSE ))=0,"", VLOOKUP($B41,'10YR'!$G:$W,COLUMN()-1,FALSE ))</f>
        <v>4.6327410000000002</v>
      </c>
      <c r="G41" s="3">
        <f>IF(LEN(VLOOKUP($B41,'10YR'!$G:$W,COLUMN()-1,FALSE ))=0,"", VLOOKUP($B41,'10YR'!$G:$W,COLUMN()-1,FALSE ))</f>
        <v>4.5594489999999999</v>
      </c>
      <c r="H41" s="3">
        <f>IF(LEN(VLOOKUP($B41,'10YR'!$G:$W,COLUMN()-1,FALSE ))=0,"", VLOOKUP($B41,'10YR'!$G:$W,COLUMN()-1,FALSE ))</f>
        <v>4.4880529999999998</v>
      </c>
      <c r="I41" s="3">
        <f>IF(LEN(VLOOKUP($B41,'10YR'!$G:$W,COLUMN()-1,FALSE ))=0,"", VLOOKUP($B41,'10YR'!$G:$W,COLUMN()-1,FALSE ))</f>
        <v>4.7397489999999998</v>
      </c>
      <c r="J41" s="3" t="str">
        <f>IF(LEN(VLOOKUP($B41,'10YR'!$G:$W,COLUMN()-1,FALSE ))=0,"", VLOOKUP($B41,'10YR'!$G:$W,COLUMN()-1,FALSE ))</f>
        <v/>
      </c>
      <c r="K41" s="3">
        <f>IF(LEN(VLOOKUP($B41,'10YR'!$G:$W,COLUMN()-1,FALSE ))=0,"", VLOOKUP($B41,'10YR'!$G:$W,COLUMN()-1,FALSE ))</f>
        <v>4.6996000000000002</v>
      </c>
      <c r="L41" s="3">
        <f>IF(LEN(VLOOKUP($B41,'10YR'!$G:$W,COLUMN()-1,FALSE ))=0,"", VLOOKUP($B41,'10YR'!$G:$W,COLUMN()-1,FALSE ))</f>
        <v>4.5282999999999998</v>
      </c>
      <c r="M41" s="3" t="str">
        <f>IF(LEN(VLOOKUP($B41,'10YR'!$G:$W,COLUMN()-1,FALSE ))=0,"", VLOOKUP($B41,'10YR'!$G:$W,COLUMN()-1,FALSE ))</f>
        <v/>
      </c>
      <c r="N41" s="3" t="str">
        <f>IF(LEN(VLOOKUP($B41,'10YR'!$G:$W,COLUMN()-1,FALSE ))=0,"", VLOOKUP($B41,'10YR'!$G:$W,COLUMN()-1,FALSE ))</f>
        <v/>
      </c>
      <c r="O41" s="3">
        <f>IF(LEN(VLOOKUP($B41,'10YR'!$G:$W,COLUMN()-1,FALSE ))=0,"", VLOOKUP($B41,'10YR'!$G:$W,COLUMN()-1,FALSE ))</f>
        <v>5.0449999999999999</v>
      </c>
      <c r="P41" s="3">
        <f>IF(LEN(VLOOKUP($B41,'10YR'!$G:$W,COLUMN()-1,FALSE ))=0,"", VLOOKUP($B41,'10YR'!$G:$W,COLUMN()-1,FALSE ))</f>
        <v>4.6688999999999998</v>
      </c>
      <c r="Q41" s="3">
        <f>IF(LEN(VLOOKUP($B41,'10YR'!$G:$W,COLUMN()-1,FALSE ))=0,"", VLOOKUP($B41,'10YR'!$G:$W,COLUMN()-1,FALSE ))</f>
        <v>4.4880529999999998</v>
      </c>
      <c r="R41" s="3">
        <f>IF(LEN(VLOOKUP($B41,'10YR'!$G:$W,COLUMN()-1,FALSE ))=0,"", VLOOKUP($B41,'10YR'!$G:$W,COLUMN()-1,FALSE ))</f>
        <v>4.4880529999999998</v>
      </c>
      <c r="S41" s="6">
        <f t="shared" si="0"/>
        <v>2002</v>
      </c>
      <c r="T41">
        <f t="shared" si="1"/>
        <v>11</v>
      </c>
    </row>
    <row r="42" spans="2:20" x14ac:dyDescent="0.25">
      <c r="B42" s="5">
        <v>37621</v>
      </c>
      <c r="C42" s="3" t="str">
        <f>IF(LEN(VLOOKUP($B42,'10YR'!$G:$W,COLUMN()-1,FALSE ))=0,"", VLOOKUP($B42,'10YR'!$G:$W,COLUMN()-1,FALSE ))</f>
        <v/>
      </c>
      <c r="D42" s="3">
        <f>IF(LEN(VLOOKUP($B42,'10YR'!$G:$W,COLUMN()-1,FALSE ))=0,"", VLOOKUP($B42,'10YR'!$G:$W,COLUMN()-1,FALSE ))</f>
        <v>4.2961999999999998</v>
      </c>
      <c r="E42" s="3">
        <f>IF(LEN(VLOOKUP($B42,'10YR'!$G:$W,COLUMN()-1,FALSE ))=0,"", VLOOKUP($B42,'10YR'!$G:$W,COLUMN()-1,FALSE ))</f>
        <v>4.4455720000000003</v>
      </c>
      <c r="F42" s="3">
        <f>IF(LEN(VLOOKUP($B42,'10YR'!$G:$W,COLUMN()-1,FALSE ))=0,"", VLOOKUP($B42,'10YR'!$G:$W,COLUMN()-1,FALSE ))</f>
        <v>4.2844040000000003</v>
      </c>
      <c r="G42" s="3">
        <f>IF(LEN(VLOOKUP($B42,'10YR'!$G:$W,COLUMN()-1,FALSE ))=0,"", VLOOKUP($B42,'10YR'!$G:$W,COLUMN()-1,FALSE ))</f>
        <v>4.2555529999999999</v>
      </c>
      <c r="H42" s="3">
        <f>IF(LEN(VLOOKUP($B42,'10YR'!$G:$W,COLUMN()-1,FALSE ))=0,"", VLOOKUP($B42,'10YR'!$G:$W,COLUMN()-1,FALSE ))</f>
        <v>4.1939279999999997</v>
      </c>
      <c r="I42" s="3">
        <f>IF(LEN(VLOOKUP($B42,'10YR'!$G:$W,COLUMN()-1,FALSE ))=0,"", VLOOKUP($B42,'10YR'!$G:$W,COLUMN()-1,FALSE ))</f>
        <v>4.4505530000000002</v>
      </c>
      <c r="J42" s="3" t="str">
        <f>IF(LEN(VLOOKUP($B42,'10YR'!$G:$W,COLUMN()-1,FALSE ))=0,"", VLOOKUP($B42,'10YR'!$G:$W,COLUMN()-1,FALSE ))</f>
        <v/>
      </c>
      <c r="K42" s="3">
        <f>IF(LEN(VLOOKUP($B42,'10YR'!$G:$W,COLUMN()-1,FALSE ))=0,"", VLOOKUP($B42,'10YR'!$G:$W,COLUMN()-1,FALSE ))</f>
        <v>4.4132999999999996</v>
      </c>
      <c r="L42" s="3">
        <f>IF(LEN(VLOOKUP($B42,'10YR'!$G:$W,COLUMN()-1,FALSE ))=0,"", VLOOKUP($B42,'10YR'!$G:$W,COLUMN()-1,FALSE ))</f>
        <v>4.2042000000000002</v>
      </c>
      <c r="M42" s="3" t="str">
        <f>IF(LEN(VLOOKUP($B42,'10YR'!$G:$W,COLUMN()-1,FALSE ))=0,"", VLOOKUP($B42,'10YR'!$G:$W,COLUMN()-1,FALSE ))</f>
        <v/>
      </c>
      <c r="N42" s="3" t="str">
        <f>IF(LEN(VLOOKUP($B42,'10YR'!$G:$W,COLUMN()-1,FALSE ))=0,"", VLOOKUP($B42,'10YR'!$G:$W,COLUMN()-1,FALSE ))</f>
        <v/>
      </c>
      <c r="O42" s="3">
        <f>IF(LEN(VLOOKUP($B42,'10YR'!$G:$W,COLUMN()-1,FALSE ))=0,"", VLOOKUP($B42,'10YR'!$G:$W,COLUMN()-1,FALSE ))</f>
        <v>4.6962999999999999</v>
      </c>
      <c r="P42" s="3">
        <f>IF(LEN(VLOOKUP($B42,'10YR'!$G:$W,COLUMN()-1,FALSE ))=0,"", VLOOKUP($B42,'10YR'!$G:$W,COLUMN()-1,FALSE ))</f>
        <v>4.3654000000000002</v>
      </c>
      <c r="Q42" s="3">
        <f>IF(LEN(VLOOKUP($B42,'10YR'!$G:$W,COLUMN()-1,FALSE ))=0,"", VLOOKUP($B42,'10YR'!$G:$W,COLUMN()-1,FALSE ))</f>
        <v>4.1939279999999997</v>
      </c>
      <c r="R42" s="3">
        <f>IF(LEN(VLOOKUP($B42,'10YR'!$G:$W,COLUMN()-1,FALSE ))=0,"", VLOOKUP($B42,'10YR'!$G:$W,COLUMN()-1,FALSE ))</f>
        <v>4.1939279999999997</v>
      </c>
      <c r="S42" s="6">
        <f t="shared" si="0"/>
        <v>2002</v>
      </c>
      <c r="T42">
        <f t="shared" si="1"/>
        <v>12</v>
      </c>
    </row>
    <row r="43" spans="2:20" x14ac:dyDescent="0.25">
      <c r="B43" s="5">
        <v>37652</v>
      </c>
      <c r="C43" s="3" t="str">
        <f>IF(LEN(VLOOKUP($B43,'10YR'!$G:$W,COLUMN()-1,FALSE ))=0,"", VLOOKUP($B43,'10YR'!$G:$W,COLUMN()-1,FALSE ))</f>
        <v/>
      </c>
      <c r="D43" s="3">
        <f>IF(LEN(VLOOKUP($B43,'10YR'!$G:$W,COLUMN()-1,FALSE ))=0,"", VLOOKUP($B43,'10YR'!$G:$W,COLUMN()-1,FALSE ))</f>
        <v>4.2295800000000003</v>
      </c>
      <c r="E43" s="3">
        <f>IF(LEN(VLOOKUP($B43,'10YR'!$G:$W,COLUMN()-1,FALSE ))=0,"", VLOOKUP($B43,'10YR'!$G:$W,COLUMN()-1,FALSE ))</f>
        <v>4.2953039999999998</v>
      </c>
      <c r="F43" s="3">
        <f>IF(LEN(VLOOKUP($B43,'10YR'!$G:$W,COLUMN()-1,FALSE ))=0,"", VLOOKUP($B43,'10YR'!$G:$W,COLUMN()-1,FALSE ))</f>
        <v>4.1566979999999996</v>
      </c>
      <c r="G43" s="3">
        <f>IF(LEN(VLOOKUP($B43,'10YR'!$G:$W,COLUMN()-1,FALSE ))=0,"", VLOOKUP($B43,'10YR'!$G:$W,COLUMN()-1,FALSE ))</f>
        <v>4.1117660000000003</v>
      </c>
      <c r="H43" s="3">
        <f>IF(LEN(VLOOKUP($B43,'10YR'!$G:$W,COLUMN()-1,FALSE ))=0,"", VLOOKUP($B43,'10YR'!$G:$W,COLUMN()-1,FALSE ))</f>
        <v>4.0692170000000001</v>
      </c>
      <c r="I43" s="3">
        <f>IF(LEN(VLOOKUP($B43,'10YR'!$G:$W,COLUMN()-1,FALSE ))=0,"", VLOOKUP($B43,'10YR'!$G:$W,COLUMN()-1,FALSE ))</f>
        <v>4.3404530000000001</v>
      </c>
      <c r="J43" s="3" t="str">
        <f>IF(LEN(VLOOKUP($B43,'10YR'!$G:$W,COLUMN()-1,FALSE ))=0,"", VLOOKUP($B43,'10YR'!$G:$W,COLUMN()-1,FALSE ))</f>
        <v/>
      </c>
      <c r="K43" s="3">
        <f>IF(LEN(VLOOKUP($B43,'10YR'!$G:$W,COLUMN()-1,FALSE ))=0,"", VLOOKUP($B43,'10YR'!$G:$W,COLUMN()-1,FALSE ))</f>
        <v>4.2746000000000004</v>
      </c>
      <c r="L43" s="3">
        <f>IF(LEN(VLOOKUP($B43,'10YR'!$G:$W,COLUMN()-1,FALSE ))=0,"", VLOOKUP($B43,'10YR'!$G:$W,COLUMN()-1,FALSE ))</f>
        <v>4.0476000000000001</v>
      </c>
      <c r="M43" s="3" t="str">
        <f>IF(LEN(VLOOKUP($B43,'10YR'!$G:$W,COLUMN()-1,FALSE ))=0,"", VLOOKUP($B43,'10YR'!$G:$W,COLUMN()-1,FALSE ))</f>
        <v/>
      </c>
      <c r="N43" s="3" t="str">
        <f>IF(LEN(VLOOKUP($B43,'10YR'!$G:$W,COLUMN()-1,FALSE ))=0,"", VLOOKUP($B43,'10YR'!$G:$W,COLUMN()-1,FALSE ))</f>
        <v/>
      </c>
      <c r="O43" s="3">
        <f>IF(LEN(VLOOKUP($B43,'10YR'!$G:$W,COLUMN()-1,FALSE ))=0,"", VLOOKUP($B43,'10YR'!$G:$W,COLUMN()-1,FALSE ))</f>
        <v>4.5250000000000004</v>
      </c>
      <c r="P43" s="3">
        <f>IF(LEN(VLOOKUP($B43,'10YR'!$G:$W,COLUMN()-1,FALSE ))=0,"", VLOOKUP($B43,'10YR'!$G:$W,COLUMN()-1,FALSE ))</f>
        <v>4.2728000000000002</v>
      </c>
      <c r="Q43" s="3">
        <f>IF(LEN(VLOOKUP($B43,'10YR'!$G:$W,COLUMN()-1,FALSE ))=0,"", VLOOKUP($B43,'10YR'!$G:$W,COLUMN()-1,FALSE ))</f>
        <v>4.0692170000000001</v>
      </c>
      <c r="R43" s="3">
        <f>IF(LEN(VLOOKUP($B43,'10YR'!$G:$W,COLUMN()-1,FALSE ))=0,"", VLOOKUP($B43,'10YR'!$G:$W,COLUMN()-1,FALSE ))</f>
        <v>4.0692170000000001</v>
      </c>
      <c r="S43" s="6">
        <f t="shared" si="0"/>
        <v>2003</v>
      </c>
      <c r="T43">
        <f t="shared" si="1"/>
        <v>1</v>
      </c>
    </row>
    <row r="44" spans="2:20" x14ac:dyDescent="0.25">
      <c r="B44" s="5">
        <v>37680</v>
      </c>
      <c r="C44" s="3" t="str">
        <f>IF(LEN(VLOOKUP($B44,'10YR'!$G:$W,COLUMN()-1,FALSE ))=0,"", VLOOKUP($B44,'10YR'!$G:$W,COLUMN()-1,FALSE ))</f>
        <v/>
      </c>
      <c r="D44" s="3">
        <f>IF(LEN(VLOOKUP($B44,'10YR'!$G:$W,COLUMN()-1,FALSE ))=0,"", VLOOKUP($B44,'10YR'!$G:$W,COLUMN()-1,FALSE ))</f>
        <v>4.0550940000000004</v>
      </c>
      <c r="E44" s="3">
        <f>IF(LEN(VLOOKUP($B44,'10YR'!$G:$W,COLUMN()-1,FALSE ))=0,"", VLOOKUP($B44,'10YR'!$G:$W,COLUMN()-1,FALSE ))</f>
        <v>4.154922</v>
      </c>
      <c r="F44" s="3">
        <f>IF(LEN(VLOOKUP($B44,'10YR'!$G:$W,COLUMN()-1,FALSE ))=0,"", VLOOKUP($B44,'10YR'!$G:$W,COLUMN()-1,FALSE ))</f>
        <v>3.9853320000000001</v>
      </c>
      <c r="G44" s="3">
        <f>IF(LEN(VLOOKUP($B44,'10YR'!$G:$W,COLUMN()-1,FALSE ))=0,"", VLOOKUP($B44,'10YR'!$G:$W,COLUMN()-1,FALSE ))</f>
        <v>3.9562550000000001</v>
      </c>
      <c r="H44" s="3">
        <f>IF(LEN(VLOOKUP($B44,'10YR'!$G:$W,COLUMN()-1,FALSE ))=0,"", VLOOKUP($B44,'10YR'!$G:$W,COLUMN()-1,FALSE ))</f>
        <v>3.9148480000000001</v>
      </c>
      <c r="I44" s="3">
        <f>IF(LEN(VLOOKUP($B44,'10YR'!$G:$W,COLUMN()-1,FALSE ))=0,"", VLOOKUP($B44,'10YR'!$G:$W,COLUMN()-1,FALSE ))</f>
        <v>4.184971</v>
      </c>
      <c r="J44" s="3" t="str">
        <f>IF(LEN(VLOOKUP($B44,'10YR'!$G:$W,COLUMN()-1,FALSE ))=0,"", VLOOKUP($B44,'10YR'!$G:$W,COLUMN()-1,FALSE ))</f>
        <v/>
      </c>
      <c r="K44" s="3">
        <f>IF(LEN(VLOOKUP($B44,'10YR'!$G:$W,COLUMN()-1,FALSE ))=0,"", VLOOKUP($B44,'10YR'!$G:$W,COLUMN()-1,FALSE ))</f>
        <v>4.0890000000000004</v>
      </c>
      <c r="L44" s="3">
        <f>IF(LEN(VLOOKUP($B44,'10YR'!$G:$W,COLUMN()-1,FALSE ))=0,"", VLOOKUP($B44,'10YR'!$G:$W,COLUMN()-1,FALSE ))</f>
        <v>4.0081930000000003</v>
      </c>
      <c r="M44" s="3" t="str">
        <f>IF(LEN(VLOOKUP($B44,'10YR'!$G:$W,COLUMN()-1,FALSE ))=0,"", VLOOKUP($B44,'10YR'!$G:$W,COLUMN()-1,FALSE ))</f>
        <v/>
      </c>
      <c r="N44" s="3" t="str">
        <f>IF(LEN(VLOOKUP($B44,'10YR'!$G:$W,COLUMN()-1,FALSE ))=0,"", VLOOKUP($B44,'10YR'!$G:$W,COLUMN()-1,FALSE ))</f>
        <v/>
      </c>
      <c r="O44" s="3">
        <f>IF(LEN(VLOOKUP($B44,'10YR'!$G:$W,COLUMN()-1,FALSE ))=0,"", VLOOKUP($B44,'10YR'!$G:$W,COLUMN()-1,FALSE ))</f>
        <v>4.4619</v>
      </c>
      <c r="P44" s="3">
        <f>IF(LEN(VLOOKUP($B44,'10YR'!$G:$W,COLUMN()-1,FALSE ))=0,"", VLOOKUP($B44,'10YR'!$G:$W,COLUMN()-1,FALSE ))</f>
        <v>4.1612</v>
      </c>
      <c r="Q44" s="3">
        <f>IF(LEN(VLOOKUP($B44,'10YR'!$G:$W,COLUMN()-1,FALSE ))=0,"", VLOOKUP($B44,'10YR'!$G:$W,COLUMN()-1,FALSE ))</f>
        <v>3.9148480000000001</v>
      </c>
      <c r="R44" s="3">
        <f>IF(LEN(VLOOKUP($B44,'10YR'!$G:$W,COLUMN()-1,FALSE ))=0,"", VLOOKUP($B44,'10YR'!$G:$W,COLUMN()-1,FALSE ))</f>
        <v>3.9148480000000001</v>
      </c>
      <c r="S44" s="6">
        <f t="shared" si="0"/>
        <v>2003</v>
      </c>
      <c r="T44">
        <f t="shared" si="1"/>
        <v>2</v>
      </c>
    </row>
    <row r="45" spans="2:20" x14ac:dyDescent="0.25">
      <c r="B45" s="5">
        <v>37711</v>
      </c>
      <c r="C45" s="3" t="str">
        <f>IF(LEN(VLOOKUP($B45,'10YR'!$G:$W,COLUMN()-1,FALSE ))=0,"", VLOOKUP($B45,'10YR'!$G:$W,COLUMN()-1,FALSE ))</f>
        <v/>
      </c>
      <c r="D45" s="3">
        <f>IF(LEN(VLOOKUP($B45,'10YR'!$G:$W,COLUMN()-1,FALSE ))=0,"", VLOOKUP($B45,'10YR'!$G:$W,COLUMN()-1,FALSE ))</f>
        <v>4.1777930000000003</v>
      </c>
      <c r="E45" s="3">
        <f>IF(LEN(VLOOKUP($B45,'10YR'!$G:$W,COLUMN()-1,FALSE ))=0,"", VLOOKUP($B45,'10YR'!$G:$W,COLUMN()-1,FALSE ))</f>
        <v>4.2958540000000003</v>
      </c>
      <c r="F45" s="3">
        <f>IF(LEN(VLOOKUP($B45,'10YR'!$G:$W,COLUMN()-1,FALSE ))=0,"", VLOOKUP($B45,'10YR'!$G:$W,COLUMN()-1,FALSE ))</f>
        <v>4.1158979999999996</v>
      </c>
      <c r="G45" s="3">
        <f>IF(LEN(VLOOKUP($B45,'10YR'!$G:$W,COLUMN()-1,FALSE ))=0,"", VLOOKUP($B45,'10YR'!$G:$W,COLUMN()-1,FALSE ))</f>
        <v>4.124117</v>
      </c>
      <c r="H45" s="3">
        <f>IF(LEN(VLOOKUP($B45,'10YR'!$G:$W,COLUMN()-1,FALSE ))=0,"", VLOOKUP($B45,'10YR'!$G:$W,COLUMN()-1,FALSE ))</f>
        <v>4.0452830000000004</v>
      </c>
      <c r="I45" s="3">
        <f>IF(LEN(VLOOKUP($B45,'10YR'!$G:$W,COLUMN()-1,FALSE ))=0,"", VLOOKUP($B45,'10YR'!$G:$W,COLUMN()-1,FALSE ))</f>
        <v>4.2871050000000004</v>
      </c>
      <c r="J45" s="3" t="str">
        <f>IF(LEN(VLOOKUP($B45,'10YR'!$G:$W,COLUMN()-1,FALSE ))=0,"", VLOOKUP($B45,'10YR'!$G:$W,COLUMN()-1,FALSE ))</f>
        <v/>
      </c>
      <c r="K45" s="3">
        <f>IF(LEN(VLOOKUP($B45,'10YR'!$G:$W,COLUMN()-1,FALSE ))=0,"", VLOOKUP($B45,'10YR'!$G:$W,COLUMN()-1,FALSE ))</f>
        <v>4.2137000000000002</v>
      </c>
      <c r="L45" s="3">
        <f>IF(LEN(VLOOKUP($B45,'10YR'!$G:$W,COLUMN()-1,FALSE ))=0,"", VLOOKUP($B45,'10YR'!$G:$W,COLUMN()-1,FALSE ))</f>
        <v>4.116104</v>
      </c>
      <c r="M45" s="3" t="str">
        <f>IF(LEN(VLOOKUP($B45,'10YR'!$G:$W,COLUMN()-1,FALSE ))=0,"", VLOOKUP($B45,'10YR'!$G:$W,COLUMN()-1,FALSE ))</f>
        <v/>
      </c>
      <c r="N45" s="3" t="str">
        <f>IF(LEN(VLOOKUP($B45,'10YR'!$G:$W,COLUMN()-1,FALSE ))=0,"", VLOOKUP($B45,'10YR'!$G:$W,COLUMN()-1,FALSE ))</f>
        <v/>
      </c>
      <c r="O45" s="3">
        <f>IF(LEN(VLOOKUP($B45,'10YR'!$G:$W,COLUMN()-1,FALSE ))=0,"", VLOOKUP($B45,'10YR'!$G:$W,COLUMN()-1,FALSE ))</f>
        <v>4.63</v>
      </c>
      <c r="P45" s="3">
        <f>IF(LEN(VLOOKUP($B45,'10YR'!$G:$W,COLUMN()-1,FALSE ))=0,"", VLOOKUP($B45,'10YR'!$G:$W,COLUMN()-1,FALSE ))</f>
        <v>4.2846000000000002</v>
      </c>
      <c r="Q45" s="3">
        <f>IF(LEN(VLOOKUP($B45,'10YR'!$G:$W,COLUMN()-1,FALSE ))=0,"", VLOOKUP($B45,'10YR'!$G:$W,COLUMN()-1,FALSE ))</f>
        <v>4.0452830000000004</v>
      </c>
      <c r="R45" s="3">
        <f>IF(LEN(VLOOKUP($B45,'10YR'!$G:$W,COLUMN()-1,FALSE ))=0,"", VLOOKUP($B45,'10YR'!$G:$W,COLUMN()-1,FALSE ))</f>
        <v>4.0452830000000004</v>
      </c>
      <c r="S45" s="6">
        <f t="shared" si="0"/>
        <v>2003</v>
      </c>
      <c r="T45">
        <f t="shared" si="1"/>
        <v>3</v>
      </c>
    </row>
    <row r="46" spans="2:20" x14ac:dyDescent="0.25">
      <c r="B46" s="5">
        <v>37741</v>
      </c>
      <c r="C46" s="3" t="str">
        <f>IF(LEN(VLOOKUP($B46,'10YR'!$G:$W,COLUMN()-1,FALSE ))=0,"", VLOOKUP($B46,'10YR'!$G:$W,COLUMN()-1,FALSE ))</f>
        <v/>
      </c>
      <c r="D46" s="3">
        <f>IF(LEN(VLOOKUP($B46,'10YR'!$G:$W,COLUMN()-1,FALSE ))=0,"", VLOOKUP($B46,'10YR'!$G:$W,COLUMN()-1,FALSE ))</f>
        <v>4.2020189999999999</v>
      </c>
      <c r="E46" s="3">
        <f>IF(LEN(VLOOKUP($B46,'10YR'!$G:$W,COLUMN()-1,FALSE ))=0,"", VLOOKUP($B46,'10YR'!$G:$W,COLUMN()-1,FALSE ))</f>
        <v>4.3294610000000002</v>
      </c>
      <c r="F46" s="3">
        <f>IF(LEN(VLOOKUP($B46,'10YR'!$G:$W,COLUMN()-1,FALSE ))=0,"", VLOOKUP($B46,'10YR'!$G:$W,COLUMN()-1,FALSE ))</f>
        <v>4.1532249999999999</v>
      </c>
      <c r="G46" s="3">
        <f>IF(LEN(VLOOKUP($B46,'10YR'!$G:$W,COLUMN()-1,FALSE ))=0,"", VLOOKUP($B46,'10YR'!$G:$W,COLUMN()-1,FALSE ))</f>
        <v>4.1516289999999998</v>
      </c>
      <c r="H46" s="3">
        <f>IF(LEN(VLOOKUP($B46,'10YR'!$G:$W,COLUMN()-1,FALSE ))=0,"", VLOOKUP($B46,'10YR'!$G:$W,COLUMN()-1,FALSE ))</f>
        <v>4.0862610000000004</v>
      </c>
      <c r="I46" s="3">
        <f>IF(LEN(VLOOKUP($B46,'10YR'!$G:$W,COLUMN()-1,FALSE ))=0,"", VLOOKUP($B46,'10YR'!$G:$W,COLUMN()-1,FALSE ))</f>
        <v>4.2623030000000002</v>
      </c>
      <c r="J46" s="3" t="str">
        <f>IF(LEN(VLOOKUP($B46,'10YR'!$G:$W,COLUMN()-1,FALSE ))=0,"", VLOOKUP($B46,'10YR'!$G:$W,COLUMN()-1,FALSE ))</f>
        <v/>
      </c>
      <c r="K46" s="3">
        <f>IF(LEN(VLOOKUP($B46,'10YR'!$G:$W,COLUMN()-1,FALSE ))=0,"", VLOOKUP($B46,'10YR'!$G:$W,COLUMN()-1,FALSE ))</f>
        <v>4.2305999999999999</v>
      </c>
      <c r="L46" s="3">
        <f>IF(LEN(VLOOKUP($B46,'10YR'!$G:$W,COLUMN()-1,FALSE ))=0,"", VLOOKUP($B46,'10YR'!$G:$W,COLUMN()-1,FALSE ))</f>
        <v>4.1546770000000004</v>
      </c>
      <c r="M46" s="3" t="str">
        <f>IF(LEN(VLOOKUP($B46,'10YR'!$G:$W,COLUMN()-1,FALSE ))=0,"", VLOOKUP($B46,'10YR'!$G:$W,COLUMN()-1,FALSE ))</f>
        <v/>
      </c>
      <c r="N46" s="3">
        <f>IF(LEN(VLOOKUP($B46,'10YR'!$G:$W,COLUMN()-1,FALSE ))=0,"", VLOOKUP($B46,'10YR'!$G:$W,COLUMN()-1,FALSE ))</f>
        <v>4.1844739999999998</v>
      </c>
      <c r="O46" s="3">
        <f>IF(LEN(VLOOKUP($B46,'10YR'!$G:$W,COLUMN()-1,FALSE ))=0,"", VLOOKUP($B46,'10YR'!$G:$W,COLUMN()-1,FALSE ))</f>
        <v>4.6950000000000003</v>
      </c>
      <c r="P46" s="3">
        <f>IF(LEN(VLOOKUP($B46,'10YR'!$G:$W,COLUMN()-1,FALSE ))=0,"", VLOOKUP($B46,'10YR'!$G:$W,COLUMN()-1,FALSE ))</f>
        <v>4.3388999999999998</v>
      </c>
      <c r="Q46" s="3">
        <f>IF(LEN(VLOOKUP($B46,'10YR'!$G:$W,COLUMN()-1,FALSE ))=0,"", VLOOKUP($B46,'10YR'!$G:$W,COLUMN()-1,FALSE ))</f>
        <v>4.0862610000000004</v>
      </c>
      <c r="R46" s="3">
        <f>IF(LEN(VLOOKUP($B46,'10YR'!$G:$W,COLUMN()-1,FALSE ))=0,"", VLOOKUP($B46,'10YR'!$G:$W,COLUMN()-1,FALSE ))</f>
        <v>4.0862610000000004</v>
      </c>
      <c r="S46" s="6">
        <f t="shared" si="0"/>
        <v>2003</v>
      </c>
      <c r="T46">
        <f t="shared" si="1"/>
        <v>4</v>
      </c>
    </row>
    <row r="47" spans="2:20" x14ac:dyDescent="0.25">
      <c r="B47" s="5">
        <v>37772</v>
      </c>
      <c r="C47" s="3">
        <f>IF(LEN(VLOOKUP($B47,'10YR'!$G:$W,COLUMN()-1,FALSE ))=0,"", VLOOKUP($B47,'10YR'!$G:$W,COLUMN()-1,FALSE ))</f>
        <v>3.8267340000000001</v>
      </c>
      <c r="D47" s="3">
        <f>IF(LEN(VLOOKUP($B47,'10YR'!$G:$W,COLUMN()-1,FALSE ))=0,"", VLOOKUP($B47,'10YR'!$G:$W,COLUMN()-1,FALSE ))</f>
        <v>3.835226</v>
      </c>
      <c r="E47" s="3">
        <f>IF(LEN(VLOOKUP($B47,'10YR'!$G:$W,COLUMN()-1,FALSE ))=0,"", VLOOKUP($B47,'10YR'!$G:$W,COLUMN()-1,FALSE ))</f>
        <v>3.9303460000000001</v>
      </c>
      <c r="F47" s="3">
        <f>IF(LEN(VLOOKUP($B47,'10YR'!$G:$W,COLUMN()-1,FALSE ))=0,"", VLOOKUP($B47,'10YR'!$G:$W,COLUMN()-1,FALSE ))</f>
        <v>3.762175</v>
      </c>
      <c r="G47" s="3">
        <f>IF(LEN(VLOOKUP($B47,'10YR'!$G:$W,COLUMN()-1,FALSE ))=0,"", VLOOKUP($B47,'10YR'!$G:$W,COLUMN()-1,FALSE ))</f>
        <v>3.7825069999999998</v>
      </c>
      <c r="H47" s="3">
        <f>IF(LEN(VLOOKUP($B47,'10YR'!$G:$W,COLUMN()-1,FALSE ))=0,"", VLOOKUP($B47,'10YR'!$G:$W,COLUMN()-1,FALSE ))</f>
        <v>3.713228</v>
      </c>
      <c r="I47" s="3">
        <f>IF(LEN(VLOOKUP($B47,'10YR'!$G:$W,COLUMN()-1,FALSE ))=0,"", VLOOKUP($B47,'10YR'!$G:$W,COLUMN()-1,FALSE ))</f>
        <v>3.8665099999999999</v>
      </c>
      <c r="J47" s="3" t="str">
        <f>IF(LEN(VLOOKUP($B47,'10YR'!$G:$W,COLUMN()-1,FALSE ))=0,"", VLOOKUP($B47,'10YR'!$G:$W,COLUMN()-1,FALSE ))</f>
        <v/>
      </c>
      <c r="K47" s="3">
        <f>IF(LEN(VLOOKUP($B47,'10YR'!$G:$W,COLUMN()-1,FALSE ))=0,"", VLOOKUP($B47,'10YR'!$G:$W,COLUMN()-1,FALSE ))</f>
        <v>3.8464999999999998</v>
      </c>
      <c r="L47" s="3">
        <f>IF(LEN(VLOOKUP($B47,'10YR'!$G:$W,COLUMN()-1,FALSE ))=0,"", VLOOKUP($B47,'10YR'!$G:$W,COLUMN()-1,FALSE ))</f>
        <v>3.7853490000000001</v>
      </c>
      <c r="M47" s="3">
        <f>IF(LEN(VLOOKUP($B47,'10YR'!$G:$W,COLUMN()-1,FALSE ))=0,"", VLOOKUP($B47,'10YR'!$G:$W,COLUMN()-1,FALSE ))</f>
        <v>3.8752209999999998</v>
      </c>
      <c r="N47" s="3">
        <f>IF(LEN(VLOOKUP($B47,'10YR'!$G:$W,COLUMN()-1,FALSE ))=0,"", VLOOKUP($B47,'10YR'!$G:$W,COLUMN()-1,FALSE ))</f>
        <v>3.8230770000000001</v>
      </c>
      <c r="O47" s="3">
        <f>IF(LEN(VLOOKUP($B47,'10YR'!$G:$W,COLUMN()-1,FALSE ))=0,"", VLOOKUP($B47,'10YR'!$G:$W,COLUMN()-1,FALSE ))</f>
        <v>4.2</v>
      </c>
      <c r="P47" s="3">
        <f>IF(LEN(VLOOKUP($B47,'10YR'!$G:$W,COLUMN()-1,FALSE ))=0,"", VLOOKUP($B47,'10YR'!$G:$W,COLUMN()-1,FALSE ))</f>
        <v>4.0606999999999998</v>
      </c>
      <c r="Q47" s="3">
        <f>IF(LEN(VLOOKUP($B47,'10YR'!$G:$W,COLUMN()-1,FALSE ))=0,"", VLOOKUP($B47,'10YR'!$G:$W,COLUMN()-1,FALSE ))</f>
        <v>3.713228</v>
      </c>
      <c r="R47" s="3">
        <f>IF(LEN(VLOOKUP($B47,'10YR'!$G:$W,COLUMN()-1,FALSE ))=0,"", VLOOKUP($B47,'10YR'!$G:$W,COLUMN()-1,FALSE ))</f>
        <v>3.713228</v>
      </c>
      <c r="S47" s="6">
        <f t="shared" si="0"/>
        <v>2003</v>
      </c>
      <c r="T47">
        <f t="shared" si="1"/>
        <v>5</v>
      </c>
    </row>
    <row r="48" spans="2:20" x14ac:dyDescent="0.25">
      <c r="B48" s="5">
        <v>37802</v>
      </c>
      <c r="C48" s="3">
        <f>IF(LEN(VLOOKUP($B48,'10YR'!$G:$W,COLUMN()-1,FALSE ))=0,"", VLOOKUP($B48,'10YR'!$G:$W,COLUMN()-1,FALSE ))</f>
        <v>3.909125</v>
      </c>
      <c r="D48" s="3">
        <f>IF(LEN(VLOOKUP($B48,'10YR'!$G:$W,COLUMN()-1,FALSE ))=0,"", VLOOKUP($B48,'10YR'!$G:$W,COLUMN()-1,FALSE ))</f>
        <v>3.916194</v>
      </c>
      <c r="E48" s="3">
        <f>IF(LEN(VLOOKUP($B48,'10YR'!$G:$W,COLUMN()-1,FALSE ))=0,"", VLOOKUP($B48,'10YR'!$G:$W,COLUMN()-1,FALSE ))</f>
        <v>4.0035550000000004</v>
      </c>
      <c r="F48" s="3">
        <f>IF(LEN(VLOOKUP($B48,'10YR'!$G:$W,COLUMN()-1,FALSE ))=0,"", VLOOKUP($B48,'10YR'!$G:$W,COLUMN()-1,FALSE ))</f>
        <v>3.869923</v>
      </c>
      <c r="G48" s="3">
        <f>IF(LEN(VLOOKUP($B48,'10YR'!$G:$W,COLUMN()-1,FALSE ))=0,"", VLOOKUP($B48,'10YR'!$G:$W,COLUMN()-1,FALSE ))</f>
        <v>3.8580420000000002</v>
      </c>
      <c r="H48" s="3">
        <f>IF(LEN(VLOOKUP($B48,'10YR'!$G:$W,COLUMN()-1,FALSE ))=0,"", VLOOKUP($B48,'10YR'!$G:$W,COLUMN()-1,FALSE ))</f>
        <v>3.800999</v>
      </c>
      <c r="I48" s="3">
        <f>IF(LEN(VLOOKUP($B48,'10YR'!$G:$W,COLUMN()-1,FALSE ))=0,"", VLOOKUP($B48,'10YR'!$G:$W,COLUMN()-1,FALSE ))</f>
        <v>3.969452</v>
      </c>
      <c r="J48" s="3" t="str">
        <f>IF(LEN(VLOOKUP($B48,'10YR'!$G:$W,COLUMN()-1,FALSE ))=0,"", VLOOKUP($B48,'10YR'!$G:$W,COLUMN()-1,FALSE ))</f>
        <v/>
      </c>
      <c r="K48" s="3">
        <f>IF(LEN(VLOOKUP($B48,'10YR'!$G:$W,COLUMN()-1,FALSE ))=0,"", VLOOKUP($B48,'10YR'!$G:$W,COLUMN()-1,FALSE ))</f>
        <v>3.9708389999999998</v>
      </c>
      <c r="L48" s="3">
        <f>IF(LEN(VLOOKUP($B48,'10YR'!$G:$W,COLUMN()-1,FALSE ))=0,"", VLOOKUP($B48,'10YR'!$G:$W,COLUMN()-1,FALSE ))</f>
        <v>3.8727659999999999</v>
      </c>
      <c r="M48" s="3">
        <f>IF(LEN(VLOOKUP($B48,'10YR'!$G:$W,COLUMN()-1,FALSE ))=0,"", VLOOKUP($B48,'10YR'!$G:$W,COLUMN()-1,FALSE ))</f>
        <v>3.9434520000000002</v>
      </c>
      <c r="N48" s="3">
        <f>IF(LEN(VLOOKUP($B48,'10YR'!$G:$W,COLUMN()-1,FALSE ))=0,"", VLOOKUP($B48,'10YR'!$G:$W,COLUMN()-1,FALSE ))</f>
        <v>3.8751790000000002</v>
      </c>
      <c r="O48" s="3">
        <f>IF(LEN(VLOOKUP($B48,'10YR'!$G:$W,COLUMN()-1,FALSE ))=0,"", VLOOKUP($B48,'10YR'!$G:$W,COLUMN()-1,FALSE ))</f>
        <v>4.42</v>
      </c>
      <c r="P48" s="3">
        <f>IF(LEN(VLOOKUP($B48,'10YR'!$G:$W,COLUMN()-1,FALSE ))=0,"", VLOOKUP($B48,'10YR'!$G:$W,COLUMN()-1,FALSE ))</f>
        <v>4.1553000000000004</v>
      </c>
      <c r="Q48" s="3">
        <f>IF(LEN(VLOOKUP($B48,'10YR'!$G:$W,COLUMN()-1,FALSE ))=0,"", VLOOKUP($B48,'10YR'!$G:$W,COLUMN()-1,FALSE ))</f>
        <v>3.800999</v>
      </c>
      <c r="R48" s="3">
        <f>IF(LEN(VLOOKUP($B48,'10YR'!$G:$W,COLUMN()-1,FALSE ))=0,"", VLOOKUP($B48,'10YR'!$G:$W,COLUMN()-1,FALSE ))</f>
        <v>3.800999</v>
      </c>
      <c r="S48" s="6">
        <f t="shared" si="0"/>
        <v>2003</v>
      </c>
      <c r="T48">
        <f t="shared" si="1"/>
        <v>6</v>
      </c>
    </row>
    <row r="49" spans="2:20" x14ac:dyDescent="0.25">
      <c r="B49" s="5">
        <v>37833</v>
      </c>
      <c r="C49" s="3">
        <f>IF(LEN(VLOOKUP($B49,'10YR'!$G:$W,COLUMN()-1,FALSE ))=0,"", VLOOKUP($B49,'10YR'!$G:$W,COLUMN()-1,FALSE ))</f>
        <v>4.2501899999999999</v>
      </c>
      <c r="D49" s="3">
        <f>IF(LEN(VLOOKUP($B49,'10YR'!$G:$W,COLUMN()-1,FALSE ))=0,"", VLOOKUP($B49,'10YR'!$G:$W,COLUMN()-1,FALSE ))</f>
        <v>4.2583500000000001</v>
      </c>
      <c r="E49" s="3">
        <f>IF(LEN(VLOOKUP($B49,'10YR'!$G:$W,COLUMN()-1,FALSE ))=0,"", VLOOKUP($B49,'10YR'!$G:$W,COLUMN()-1,FALSE ))</f>
        <v>4.350638</v>
      </c>
      <c r="F49" s="3">
        <f>IF(LEN(VLOOKUP($B49,'10YR'!$G:$W,COLUMN()-1,FALSE ))=0,"", VLOOKUP($B49,'10YR'!$G:$W,COLUMN()-1,FALSE ))</f>
        <v>4.1953230000000001</v>
      </c>
      <c r="G49" s="3">
        <f>IF(LEN(VLOOKUP($B49,'10YR'!$G:$W,COLUMN()-1,FALSE ))=0,"", VLOOKUP($B49,'10YR'!$G:$W,COLUMN()-1,FALSE ))</f>
        <v>4.1850630000000004</v>
      </c>
      <c r="H49" s="3">
        <f>IF(LEN(VLOOKUP($B49,'10YR'!$G:$W,COLUMN()-1,FALSE ))=0,"", VLOOKUP($B49,'10YR'!$G:$W,COLUMN()-1,FALSE ))</f>
        <v>4.1930310000000004</v>
      </c>
      <c r="I49" s="3">
        <f>IF(LEN(VLOOKUP($B49,'10YR'!$G:$W,COLUMN()-1,FALSE ))=0,"", VLOOKUP($B49,'10YR'!$G:$W,COLUMN()-1,FALSE ))</f>
        <v>4.2737189999999998</v>
      </c>
      <c r="J49" s="3" t="str">
        <f>IF(LEN(VLOOKUP($B49,'10YR'!$G:$W,COLUMN()-1,FALSE ))=0,"", VLOOKUP($B49,'10YR'!$G:$W,COLUMN()-1,FALSE ))</f>
        <v/>
      </c>
      <c r="K49" s="3">
        <f>IF(LEN(VLOOKUP($B49,'10YR'!$G:$W,COLUMN()-1,FALSE ))=0,"", VLOOKUP($B49,'10YR'!$G:$W,COLUMN()-1,FALSE ))</f>
        <v>4.3418650000000003</v>
      </c>
      <c r="L49" s="3">
        <f>IF(LEN(VLOOKUP($B49,'10YR'!$G:$W,COLUMN()-1,FALSE ))=0,"", VLOOKUP($B49,'10YR'!$G:$W,COLUMN()-1,FALSE ))</f>
        <v>4.2231439999999996</v>
      </c>
      <c r="M49" s="3">
        <f>IF(LEN(VLOOKUP($B49,'10YR'!$G:$W,COLUMN()-1,FALSE ))=0,"", VLOOKUP($B49,'10YR'!$G:$W,COLUMN()-1,FALSE ))</f>
        <v>4.302962</v>
      </c>
      <c r="N49" s="3">
        <f>IF(LEN(VLOOKUP($B49,'10YR'!$G:$W,COLUMN()-1,FALSE ))=0,"", VLOOKUP($B49,'10YR'!$G:$W,COLUMN()-1,FALSE ))</f>
        <v>4.2235440000000004</v>
      </c>
      <c r="O49" s="3">
        <f>IF(LEN(VLOOKUP($B49,'10YR'!$G:$W,COLUMN()-1,FALSE ))=0,"", VLOOKUP($B49,'10YR'!$G:$W,COLUMN()-1,FALSE ))</f>
        <v>4.6429999999999998</v>
      </c>
      <c r="P49" s="3">
        <f>IF(LEN(VLOOKUP($B49,'10YR'!$G:$W,COLUMN()-1,FALSE ))=0,"", VLOOKUP($B49,'10YR'!$G:$W,COLUMN()-1,FALSE ))</f>
        <v>4.5254000000000003</v>
      </c>
      <c r="Q49" s="3">
        <f>IF(LEN(VLOOKUP($B49,'10YR'!$G:$W,COLUMN()-1,FALSE ))=0,"", VLOOKUP($B49,'10YR'!$G:$W,COLUMN()-1,FALSE ))</f>
        <v>4.1930310000000004</v>
      </c>
      <c r="R49" s="3">
        <f>IF(LEN(VLOOKUP($B49,'10YR'!$G:$W,COLUMN()-1,FALSE ))=0,"", VLOOKUP($B49,'10YR'!$G:$W,COLUMN()-1,FALSE ))</f>
        <v>4.1930310000000004</v>
      </c>
      <c r="S49" s="6">
        <f t="shared" si="0"/>
        <v>2003</v>
      </c>
      <c r="T49">
        <f t="shared" si="1"/>
        <v>7</v>
      </c>
    </row>
    <row r="50" spans="2:20" x14ac:dyDescent="0.25">
      <c r="B50" s="5">
        <v>37864</v>
      </c>
      <c r="C50" s="3">
        <f>IF(LEN(VLOOKUP($B50,'10YR'!$G:$W,COLUMN()-1,FALSE ))=0,"", VLOOKUP($B50,'10YR'!$G:$W,COLUMN()-1,FALSE ))</f>
        <v>4.2501389999999999</v>
      </c>
      <c r="D50" s="3">
        <f>IF(LEN(VLOOKUP($B50,'10YR'!$G:$W,COLUMN()-1,FALSE ))=0,"", VLOOKUP($B50,'10YR'!$G:$W,COLUMN()-1,FALSE ))</f>
        <v>4.2584989999999996</v>
      </c>
      <c r="E50" s="3">
        <f>IF(LEN(VLOOKUP($B50,'10YR'!$G:$W,COLUMN()-1,FALSE ))=0,"", VLOOKUP($B50,'10YR'!$G:$W,COLUMN()-1,FALSE ))</f>
        <v>4.4095880000000003</v>
      </c>
      <c r="F50" s="3">
        <f>IF(LEN(VLOOKUP($B50,'10YR'!$G:$W,COLUMN()-1,FALSE ))=0,"", VLOOKUP($B50,'10YR'!$G:$W,COLUMN()-1,FALSE ))</f>
        <v>4.2015830000000003</v>
      </c>
      <c r="G50" s="3">
        <f>IF(LEN(VLOOKUP($B50,'10YR'!$G:$W,COLUMN()-1,FALSE ))=0,"", VLOOKUP($B50,'10YR'!$G:$W,COLUMN()-1,FALSE ))</f>
        <v>4.204116</v>
      </c>
      <c r="H50" s="3">
        <f>IF(LEN(VLOOKUP($B50,'10YR'!$G:$W,COLUMN()-1,FALSE ))=0,"", VLOOKUP($B50,'10YR'!$G:$W,COLUMN()-1,FALSE ))</f>
        <v>4.1850899999999998</v>
      </c>
      <c r="I50" s="3">
        <f>IF(LEN(VLOOKUP($B50,'10YR'!$G:$W,COLUMN()-1,FALSE ))=0,"", VLOOKUP($B50,'10YR'!$G:$W,COLUMN()-1,FALSE ))</f>
        <v>4.3145870000000004</v>
      </c>
      <c r="J50" s="3" t="str">
        <f>IF(LEN(VLOOKUP($B50,'10YR'!$G:$W,COLUMN()-1,FALSE ))=0,"", VLOOKUP($B50,'10YR'!$G:$W,COLUMN()-1,FALSE ))</f>
        <v/>
      </c>
      <c r="K50" s="3">
        <f>IF(LEN(VLOOKUP($B50,'10YR'!$G:$W,COLUMN()-1,FALSE ))=0,"", VLOOKUP($B50,'10YR'!$G:$W,COLUMN()-1,FALSE ))</f>
        <v>4.3264630000000004</v>
      </c>
      <c r="L50" s="3">
        <f>IF(LEN(VLOOKUP($B50,'10YR'!$G:$W,COLUMN()-1,FALSE ))=0,"", VLOOKUP($B50,'10YR'!$G:$W,COLUMN()-1,FALSE ))</f>
        <v>4.2092890000000001</v>
      </c>
      <c r="M50" s="3">
        <f>IF(LEN(VLOOKUP($B50,'10YR'!$G:$W,COLUMN()-1,FALSE ))=0,"", VLOOKUP($B50,'10YR'!$G:$W,COLUMN()-1,FALSE ))</f>
        <v>4.304036</v>
      </c>
      <c r="N50" s="3">
        <f>IF(LEN(VLOOKUP($B50,'10YR'!$G:$W,COLUMN()-1,FALSE ))=0,"", VLOOKUP($B50,'10YR'!$G:$W,COLUMN()-1,FALSE ))</f>
        <v>4.2380329999999997</v>
      </c>
      <c r="O50" s="3">
        <f>IF(LEN(VLOOKUP($B50,'10YR'!$G:$W,COLUMN()-1,FALSE ))=0,"", VLOOKUP($B50,'10YR'!$G:$W,COLUMN()-1,FALSE ))</f>
        <v>4.7210000000000001</v>
      </c>
      <c r="P50" s="3">
        <f>IF(LEN(VLOOKUP($B50,'10YR'!$G:$W,COLUMN()-1,FALSE ))=0,"", VLOOKUP($B50,'10YR'!$G:$W,COLUMN()-1,FALSE ))</f>
        <v>4.6025999999999998</v>
      </c>
      <c r="Q50" s="3">
        <f>IF(LEN(VLOOKUP($B50,'10YR'!$G:$W,COLUMN()-1,FALSE ))=0,"", VLOOKUP($B50,'10YR'!$G:$W,COLUMN()-1,FALSE ))</f>
        <v>4.1850899999999998</v>
      </c>
      <c r="R50" s="3">
        <f>IF(LEN(VLOOKUP($B50,'10YR'!$G:$W,COLUMN()-1,FALSE ))=0,"", VLOOKUP($B50,'10YR'!$G:$W,COLUMN()-1,FALSE ))</f>
        <v>4.1850899999999998</v>
      </c>
      <c r="S50" s="6">
        <f t="shared" si="0"/>
        <v>2003</v>
      </c>
      <c r="T50">
        <f t="shared" si="1"/>
        <v>8</v>
      </c>
    </row>
    <row r="51" spans="2:20" x14ac:dyDescent="0.25">
      <c r="B51" s="5">
        <v>37894</v>
      </c>
      <c r="C51" s="3">
        <f>IF(LEN(VLOOKUP($B51,'10YR'!$G:$W,COLUMN()-1,FALSE ))=0,"", VLOOKUP($B51,'10YR'!$G:$W,COLUMN()-1,FALSE ))</f>
        <v>4.0612919999999999</v>
      </c>
      <c r="D51" s="3">
        <f>IF(LEN(VLOOKUP($B51,'10YR'!$G:$W,COLUMN()-1,FALSE ))=0,"", VLOOKUP($B51,'10YR'!$G:$W,COLUMN()-1,FALSE ))</f>
        <v>4.0678070000000002</v>
      </c>
      <c r="E51" s="3">
        <f>IF(LEN(VLOOKUP($B51,'10YR'!$G:$W,COLUMN()-1,FALSE ))=0,"", VLOOKUP($B51,'10YR'!$G:$W,COLUMN()-1,FALSE ))</f>
        <v>4.1946519999999996</v>
      </c>
      <c r="F51" s="3">
        <f>IF(LEN(VLOOKUP($B51,'10YR'!$G:$W,COLUMN()-1,FALSE ))=0,"", VLOOKUP($B51,'10YR'!$G:$W,COLUMN()-1,FALSE ))</f>
        <v>4.0041609999999999</v>
      </c>
      <c r="G51" s="3">
        <f>IF(LEN(VLOOKUP($B51,'10YR'!$G:$W,COLUMN()-1,FALSE ))=0,"", VLOOKUP($B51,'10YR'!$G:$W,COLUMN()-1,FALSE ))</f>
        <v>4.0461729999999996</v>
      </c>
      <c r="H51" s="3">
        <f>IF(LEN(VLOOKUP($B51,'10YR'!$G:$W,COLUMN()-1,FALSE ))=0,"", VLOOKUP($B51,'10YR'!$G:$W,COLUMN()-1,FALSE ))</f>
        <v>4.0038159999999996</v>
      </c>
      <c r="I51" s="3">
        <f>IF(LEN(VLOOKUP($B51,'10YR'!$G:$W,COLUMN()-1,FALSE ))=0,"", VLOOKUP($B51,'10YR'!$G:$W,COLUMN()-1,FALSE ))</f>
        <v>4.1540020000000002</v>
      </c>
      <c r="J51" s="3" t="str">
        <f>IF(LEN(VLOOKUP($B51,'10YR'!$G:$W,COLUMN()-1,FALSE ))=0,"", VLOOKUP($B51,'10YR'!$G:$W,COLUMN()-1,FALSE ))</f>
        <v/>
      </c>
      <c r="K51" s="3">
        <f>IF(LEN(VLOOKUP($B51,'10YR'!$G:$W,COLUMN()-1,FALSE ))=0,"", VLOOKUP($B51,'10YR'!$G:$W,COLUMN()-1,FALSE ))</f>
        <v>4.1454880000000003</v>
      </c>
      <c r="L51" s="3">
        <f>IF(LEN(VLOOKUP($B51,'10YR'!$G:$W,COLUMN()-1,FALSE ))=0,"", VLOOKUP($B51,'10YR'!$G:$W,COLUMN()-1,FALSE ))</f>
        <v>4.0265490000000002</v>
      </c>
      <c r="M51" s="3">
        <f>IF(LEN(VLOOKUP($B51,'10YR'!$G:$W,COLUMN()-1,FALSE ))=0,"", VLOOKUP($B51,'10YR'!$G:$W,COLUMN()-1,FALSE ))</f>
        <v>4.1102829999999999</v>
      </c>
      <c r="N51" s="3">
        <f>IF(LEN(VLOOKUP($B51,'10YR'!$G:$W,COLUMN()-1,FALSE ))=0,"", VLOOKUP($B51,'10YR'!$G:$W,COLUMN()-1,FALSE ))</f>
        <v>4.0243770000000003</v>
      </c>
      <c r="O51" s="3">
        <f>IF(LEN(VLOOKUP($B51,'10YR'!$G:$W,COLUMN()-1,FALSE ))=0,"", VLOOKUP($B51,'10YR'!$G:$W,COLUMN()-1,FALSE ))</f>
        <v>4.5220000000000002</v>
      </c>
      <c r="P51" s="3">
        <f>IF(LEN(VLOOKUP($B51,'10YR'!$G:$W,COLUMN()-1,FALSE ))=0,"", VLOOKUP($B51,'10YR'!$G:$W,COLUMN()-1,FALSE ))</f>
        <v>4.5324</v>
      </c>
      <c r="Q51" s="3">
        <f>IF(LEN(VLOOKUP($B51,'10YR'!$G:$W,COLUMN()-1,FALSE ))=0,"", VLOOKUP($B51,'10YR'!$G:$W,COLUMN()-1,FALSE ))</f>
        <v>4.0038159999999996</v>
      </c>
      <c r="R51" s="3">
        <f>IF(LEN(VLOOKUP($B51,'10YR'!$G:$W,COLUMN()-1,FALSE ))=0,"", VLOOKUP($B51,'10YR'!$G:$W,COLUMN()-1,FALSE ))</f>
        <v>4.0038159999999996</v>
      </c>
      <c r="S51" s="6">
        <f t="shared" si="0"/>
        <v>2003</v>
      </c>
      <c r="T51">
        <f t="shared" si="1"/>
        <v>9</v>
      </c>
    </row>
    <row r="52" spans="2:20" x14ac:dyDescent="0.25">
      <c r="B52" s="5">
        <v>37925</v>
      </c>
      <c r="C52" s="3">
        <f>IF(LEN(VLOOKUP($B52,'10YR'!$G:$W,COLUMN()-1,FALSE ))=0,"", VLOOKUP($B52,'10YR'!$G:$W,COLUMN()-1,FALSE ))</f>
        <v>4.3587699999999998</v>
      </c>
      <c r="D52" s="3">
        <f>IF(LEN(VLOOKUP($B52,'10YR'!$G:$W,COLUMN()-1,FALSE ))=0,"", VLOOKUP($B52,'10YR'!$G:$W,COLUMN()-1,FALSE ))</f>
        <v>4.3743220000000003</v>
      </c>
      <c r="E52" s="3">
        <f>IF(LEN(VLOOKUP($B52,'10YR'!$G:$W,COLUMN()-1,FALSE ))=0,"", VLOOKUP($B52,'10YR'!$G:$W,COLUMN()-1,FALSE ))</f>
        <v>4.5002500000000003</v>
      </c>
      <c r="F52" s="3">
        <f>IF(LEN(VLOOKUP($B52,'10YR'!$G:$W,COLUMN()-1,FALSE ))=0,"", VLOOKUP($B52,'10YR'!$G:$W,COLUMN()-1,FALSE ))</f>
        <v>4.3170599999999997</v>
      </c>
      <c r="G52" s="3">
        <f>IF(LEN(VLOOKUP($B52,'10YR'!$G:$W,COLUMN()-1,FALSE ))=0,"", VLOOKUP($B52,'10YR'!$G:$W,COLUMN()-1,FALSE ))</f>
        <v>4.3390380000000004</v>
      </c>
      <c r="H52" s="3">
        <f>IF(LEN(VLOOKUP($B52,'10YR'!$G:$W,COLUMN()-1,FALSE ))=0,"", VLOOKUP($B52,'10YR'!$G:$W,COLUMN()-1,FALSE ))</f>
        <v>4.3267600000000002</v>
      </c>
      <c r="I52" s="3">
        <f>IF(LEN(VLOOKUP($B52,'10YR'!$G:$W,COLUMN()-1,FALSE ))=0,"", VLOOKUP($B52,'10YR'!$G:$W,COLUMN()-1,FALSE ))</f>
        <v>4.4454279999999997</v>
      </c>
      <c r="J52" s="3" t="str">
        <f>IF(LEN(VLOOKUP($B52,'10YR'!$G:$W,COLUMN()-1,FALSE ))=0,"", VLOOKUP($B52,'10YR'!$G:$W,COLUMN()-1,FALSE ))</f>
        <v/>
      </c>
      <c r="K52" s="3">
        <f>IF(LEN(VLOOKUP($B52,'10YR'!$G:$W,COLUMN()-1,FALSE ))=0,"", VLOOKUP($B52,'10YR'!$G:$W,COLUMN()-1,FALSE ))</f>
        <v>4.4464519999999998</v>
      </c>
      <c r="L52" s="3">
        <f>IF(LEN(VLOOKUP($B52,'10YR'!$G:$W,COLUMN()-1,FALSE ))=0,"", VLOOKUP($B52,'10YR'!$G:$W,COLUMN()-1,FALSE ))</f>
        <v>4.3297720000000002</v>
      </c>
      <c r="M52" s="3">
        <f>IF(LEN(VLOOKUP($B52,'10YR'!$G:$W,COLUMN()-1,FALSE ))=0,"", VLOOKUP($B52,'10YR'!$G:$W,COLUMN()-1,FALSE ))</f>
        <v>4.4094899999999999</v>
      </c>
      <c r="N52" s="3">
        <f>IF(LEN(VLOOKUP($B52,'10YR'!$G:$W,COLUMN()-1,FALSE ))=0,"", VLOOKUP($B52,'10YR'!$G:$W,COLUMN()-1,FALSE ))</f>
        <v>4.3271309999999996</v>
      </c>
      <c r="O52" s="3">
        <f>IF(LEN(VLOOKUP($B52,'10YR'!$G:$W,COLUMN()-1,FALSE ))=0,"", VLOOKUP($B52,'10YR'!$G:$W,COLUMN()-1,FALSE ))</f>
        <v>4.95</v>
      </c>
      <c r="P52" s="3">
        <f>IF(LEN(VLOOKUP($B52,'10YR'!$G:$W,COLUMN()-1,FALSE ))=0,"", VLOOKUP($B52,'10YR'!$G:$W,COLUMN()-1,FALSE ))</f>
        <v>5.0080999999999998</v>
      </c>
      <c r="Q52" s="3">
        <f>IF(LEN(VLOOKUP($B52,'10YR'!$G:$W,COLUMN()-1,FALSE ))=0,"", VLOOKUP($B52,'10YR'!$G:$W,COLUMN()-1,FALSE ))</f>
        <v>4.3267600000000002</v>
      </c>
      <c r="R52" s="3">
        <f>IF(LEN(VLOOKUP($B52,'10YR'!$G:$W,COLUMN()-1,FALSE ))=0,"", VLOOKUP($B52,'10YR'!$G:$W,COLUMN()-1,FALSE ))</f>
        <v>4.3267600000000002</v>
      </c>
      <c r="S52" s="6">
        <f t="shared" si="0"/>
        <v>2003</v>
      </c>
      <c r="T52">
        <f t="shared" si="1"/>
        <v>10</v>
      </c>
    </row>
    <row r="53" spans="2:20" x14ac:dyDescent="0.25">
      <c r="B53" s="5">
        <v>37955</v>
      </c>
      <c r="C53" s="3">
        <f>IF(LEN(VLOOKUP($B53,'10YR'!$G:$W,COLUMN()-1,FALSE ))=0,"", VLOOKUP($B53,'10YR'!$G:$W,COLUMN()-1,FALSE ))</f>
        <v>4.4901580000000001</v>
      </c>
      <c r="D53" s="3">
        <f>IF(LEN(VLOOKUP($B53,'10YR'!$G:$W,COLUMN()-1,FALSE ))=0,"", VLOOKUP($B53,'10YR'!$G:$W,COLUMN()-1,FALSE ))</f>
        <v>4.4956630000000004</v>
      </c>
      <c r="E53" s="3">
        <f>IF(LEN(VLOOKUP($B53,'10YR'!$G:$W,COLUMN()-1,FALSE ))=0,"", VLOOKUP($B53,'10YR'!$G:$W,COLUMN()-1,FALSE ))</f>
        <v>4.62906</v>
      </c>
      <c r="F53" s="3">
        <f>IF(LEN(VLOOKUP($B53,'10YR'!$G:$W,COLUMN()-1,FALSE ))=0,"", VLOOKUP($B53,'10YR'!$G:$W,COLUMN()-1,FALSE ))</f>
        <v>4.4441990000000002</v>
      </c>
      <c r="G53" s="3">
        <f>IF(LEN(VLOOKUP($B53,'10YR'!$G:$W,COLUMN()-1,FALSE ))=0,"", VLOOKUP($B53,'10YR'!$G:$W,COLUMN()-1,FALSE ))</f>
        <v>4.4685629999999996</v>
      </c>
      <c r="H53" s="3">
        <f>IF(LEN(VLOOKUP($B53,'10YR'!$G:$W,COLUMN()-1,FALSE ))=0,"", VLOOKUP($B53,'10YR'!$G:$W,COLUMN()-1,FALSE ))</f>
        <v>4.4507859999999999</v>
      </c>
      <c r="I53" s="3">
        <f>IF(LEN(VLOOKUP($B53,'10YR'!$G:$W,COLUMN()-1,FALSE ))=0,"", VLOOKUP($B53,'10YR'!$G:$W,COLUMN()-1,FALSE ))</f>
        <v>4.5619589999999999</v>
      </c>
      <c r="J53" s="3" t="str">
        <f>IF(LEN(VLOOKUP($B53,'10YR'!$G:$W,COLUMN()-1,FALSE ))=0,"", VLOOKUP($B53,'10YR'!$G:$W,COLUMN()-1,FALSE ))</f>
        <v/>
      </c>
      <c r="K53" s="3">
        <f>IF(LEN(VLOOKUP($B53,'10YR'!$G:$W,COLUMN()-1,FALSE ))=0,"", VLOOKUP($B53,'10YR'!$G:$W,COLUMN()-1,FALSE ))</f>
        <v>4.573531</v>
      </c>
      <c r="L53" s="3">
        <f>IF(LEN(VLOOKUP($B53,'10YR'!$G:$W,COLUMN()-1,FALSE ))=0,"", VLOOKUP($B53,'10YR'!$G:$W,COLUMN()-1,FALSE ))</f>
        <v>4.462567</v>
      </c>
      <c r="M53" s="3">
        <f>IF(LEN(VLOOKUP($B53,'10YR'!$G:$W,COLUMN()-1,FALSE ))=0,"", VLOOKUP($B53,'10YR'!$G:$W,COLUMN()-1,FALSE ))</f>
        <v>4.5309379999999999</v>
      </c>
      <c r="N53" s="3">
        <f>IF(LEN(VLOOKUP($B53,'10YR'!$G:$W,COLUMN()-1,FALSE ))=0,"", VLOOKUP($B53,'10YR'!$G:$W,COLUMN()-1,FALSE ))</f>
        <v>4.4580359999999999</v>
      </c>
      <c r="O53" s="3">
        <f>IF(LEN(VLOOKUP($B53,'10YR'!$G:$W,COLUMN()-1,FALSE ))=0,"", VLOOKUP($B53,'10YR'!$G:$W,COLUMN()-1,FALSE ))</f>
        <v>4.9908330000000003</v>
      </c>
      <c r="P53" s="3">
        <f>IF(LEN(VLOOKUP($B53,'10YR'!$G:$W,COLUMN()-1,FALSE ))=0,"", VLOOKUP($B53,'10YR'!$G:$W,COLUMN()-1,FALSE ))</f>
        <v>5.0351999999999997</v>
      </c>
      <c r="Q53" s="3">
        <f>IF(LEN(VLOOKUP($B53,'10YR'!$G:$W,COLUMN()-1,FALSE ))=0,"", VLOOKUP($B53,'10YR'!$G:$W,COLUMN()-1,FALSE ))</f>
        <v>4.4507859999999999</v>
      </c>
      <c r="R53" s="3">
        <f>IF(LEN(VLOOKUP($B53,'10YR'!$G:$W,COLUMN()-1,FALSE ))=0,"", VLOOKUP($B53,'10YR'!$G:$W,COLUMN()-1,FALSE ))</f>
        <v>4.4507859999999999</v>
      </c>
      <c r="S53" s="6">
        <f t="shared" si="0"/>
        <v>2003</v>
      </c>
      <c r="T53">
        <f t="shared" si="1"/>
        <v>11</v>
      </c>
    </row>
    <row r="54" spans="2:20" x14ac:dyDescent="0.25">
      <c r="B54" s="5">
        <v>37986</v>
      </c>
      <c r="C54" s="3">
        <f>IF(LEN(VLOOKUP($B54,'10YR'!$G:$W,COLUMN()-1,FALSE ))=0,"", VLOOKUP($B54,'10YR'!$G:$W,COLUMN()-1,FALSE ))</f>
        <v>4.332541</v>
      </c>
      <c r="D54" s="3">
        <f>IF(LEN(VLOOKUP($B54,'10YR'!$G:$W,COLUMN()-1,FALSE ))=0,"", VLOOKUP($B54,'10YR'!$G:$W,COLUMN()-1,FALSE ))</f>
        <v>4.345173</v>
      </c>
      <c r="E54" s="3">
        <f>IF(LEN(VLOOKUP($B54,'10YR'!$G:$W,COLUMN()-1,FALSE ))=0,"", VLOOKUP($B54,'10YR'!$G:$W,COLUMN()-1,FALSE ))</f>
        <v>4.4672409999999996</v>
      </c>
      <c r="F54" s="3">
        <f>IF(LEN(VLOOKUP($B54,'10YR'!$G:$W,COLUMN()-1,FALSE ))=0,"", VLOOKUP($B54,'10YR'!$G:$W,COLUMN()-1,FALSE ))</f>
        <v>4.27956</v>
      </c>
      <c r="G54" s="3">
        <f>IF(LEN(VLOOKUP($B54,'10YR'!$G:$W,COLUMN()-1,FALSE ))=0,"", VLOOKUP($B54,'10YR'!$G:$W,COLUMN()-1,FALSE ))</f>
        <v>4.2984390000000001</v>
      </c>
      <c r="H54" s="3">
        <f>IF(LEN(VLOOKUP($B54,'10YR'!$G:$W,COLUMN()-1,FALSE ))=0,"", VLOOKUP($B54,'10YR'!$G:$W,COLUMN()-1,FALSE ))</f>
        <v>4.2923770000000001</v>
      </c>
      <c r="I54" s="3">
        <f>IF(LEN(VLOOKUP($B54,'10YR'!$G:$W,COLUMN()-1,FALSE ))=0,"", VLOOKUP($B54,'10YR'!$G:$W,COLUMN()-1,FALSE ))</f>
        <v>4.4198750000000002</v>
      </c>
      <c r="J54" s="3" t="str">
        <f>IF(LEN(VLOOKUP($B54,'10YR'!$G:$W,COLUMN()-1,FALSE ))=0,"", VLOOKUP($B54,'10YR'!$G:$W,COLUMN()-1,FALSE ))</f>
        <v/>
      </c>
      <c r="K54" s="3">
        <f>IF(LEN(VLOOKUP($B54,'10YR'!$G:$W,COLUMN()-1,FALSE ))=0,"", VLOOKUP($B54,'10YR'!$G:$W,COLUMN()-1,FALSE ))</f>
        <v>4.4224100000000002</v>
      </c>
      <c r="L54" s="3">
        <f>IF(LEN(VLOOKUP($B54,'10YR'!$G:$W,COLUMN()-1,FALSE ))=0,"", VLOOKUP($B54,'10YR'!$G:$W,COLUMN()-1,FALSE ))</f>
        <v>4.2802670000000003</v>
      </c>
      <c r="M54" s="3">
        <f>IF(LEN(VLOOKUP($B54,'10YR'!$G:$W,COLUMN()-1,FALSE ))=0,"", VLOOKUP($B54,'10YR'!$G:$W,COLUMN()-1,FALSE ))</f>
        <v>4.3685239999999999</v>
      </c>
      <c r="N54" s="3">
        <f>IF(LEN(VLOOKUP($B54,'10YR'!$G:$W,COLUMN()-1,FALSE ))=0,"", VLOOKUP($B54,'10YR'!$G:$W,COLUMN()-1,FALSE ))</f>
        <v>4.29575</v>
      </c>
      <c r="O54" s="3">
        <f>IF(LEN(VLOOKUP($B54,'10YR'!$G:$W,COLUMN()-1,FALSE ))=0,"", VLOOKUP($B54,'10YR'!$G:$W,COLUMN()-1,FALSE ))</f>
        <v>4.7808330000000003</v>
      </c>
      <c r="P54" s="3">
        <f>IF(LEN(VLOOKUP($B54,'10YR'!$G:$W,COLUMN()-1,FALSE ))=0,"", VLOOKUP($B54,'10YR'!$G:$W,COLUMN()-1,FALSE ))</f>
        <v>4.7672999999999996</v>
      </c>
      <c r="Q54" s="3">
        <f>IF(LEN(VLOOKUP($B54,'10YR'!$G:$W,COLUMN()-1,FALSE ))=0,"", VLOOKUP($B54,'10YR'!$G:$W,COLUMN()-1,FALSE ))</f>
        <v>4.2898610000000001</v>
      </c>
      <c r="R54" s="3">
        <f>IF(LEN(VLOOKUP($B54,'10YR'!$G:$W,COLUMN()-1,FALSE ))=0,"", VLOOKUP($B54,'10YR'!$G:$W,COLUMN()-1,FALSE ))</f>
        <v>4.2898610000000001</v>
      </c>
      <c r="S54" s="6">
        <f t="shared" si="0"/>
        <v>2003</v>
      </c>
      <c r="T54">
        <f t="shared" si="1"/>
        <v>12</v>
      </c>
    </row>
    <row r="55" spans="2:20" x14ac:dyDescent="0.25">
      <c r="B55" s="5">
        <v>38017</v>
      </c>
      <c r="C55" s="3">
        <f>IF(LEN(VLOOKUP($B55,'10YR'!$G:$W,COLUMN()-1,FALSE ))=0,"", VLOOKUP($B55,'10YR'!$G:$W,COLUMN()-1,FALSE ))</f>
        <v>4.3335990000000004</v>
      </c>
      <c r="D55" s="3">
        <f>IF(LEN(VLOOKUP($B55,'10YR'!$G:$W,COLUMN()-1,FALSE ))=0,"", VLOOKUP($B55,'10YR'!$G:$W,COLUMN()-1,FALSE ))</f>
        <v>4.3692140000000004</v>
      </c>
      <c r="E55" s="3">
        <f>IF(LEN(VLOOKUP($B55,'10YR'!$G:$W,COLUMN()-1,FALSE ))=0,"", VLOOKUP($B55,'10YR'!$G:$W,COLUMN()-1,FALSE ))</f>
        <v>4.4096669999999998</v>
      </c>
      <c r="F55" s="3">
        <f>IF(LEN(VLOOKUP($B55,'10YR'!$G:$W,COLUMN()-1,FALSE ))=0,"", VLOOKUP($B55,'10YR'!$G:$W,COLUMN()-1,FALSE ))</f>
        <v>4.2230309999999998</v>
      </c>
      <c r="G55" s="3">
        <f>IF(LEN(VLOOKUP($B55,'10YR'!$G:$W,COLUMN()-1,FALSE ))=0,"", VLOOKUP($B55,'10YR'!$G:$W,COLUMN()-1,FALSE ))</f>
        <v>4.2610999999999999</v>
      </c>
      <c r="H55" s="3">
        <f>IF(LEN(VLOOKUP($B55,'10YR'!$G:$W,COLUMN()-1,FALSE ))=0,"", VLOOKUP($B55,'10YR'!$G:$W,COLUMN()-1,FALSE ))</f>
        <v>4.2380649999999997</v>
      </c>
      <c r="I55" s="3">
        <f>IF(LEN(VLOOKUP($B55,'10YR'!$G:$W,COLUMN()-1,FALSE ))=0,"", VLOOKUP($B55,'10YR'!$G:$W,COLUMN()-1,FALSE ))</f>
        <v>4.4556440000000004</v>
      </c>
      <c r="J55" s="3" t="str">
        <f>IF(LEN(VLOOKUP($B55,'10YR'!$G:$W,COLUMN()-1,FALSE ))=0,"", VLOOKUP($B55,'10YR'!$G:$W,COLUMN()-1,FALSE ))</f>
        <v/>
      </c>
      <c r="K55" s="3">
        <f>IF(LEN(VLOOKUP($B55,'10YR'!$G:$W,COLUMN()-1,FALSE ))=0,"", VLOOKUP($B55,'10YR'!$G:$W,COLUMN()-1,FALSE ))</f>
        <v>4.3717350000000001</v>
      </c>
      <c r="L55" s="3">
        <f>IF(LEN(VLOOKUP($B55,'10YR'!$G:$W,COLUMN()-1,FALSE ))=0,"", VLOOKUP($B55,'10YR'!$G:$W,COLUMN()-1,FALSE ))</f>
        <v>4.2369690000000002</v>
      </c>
      <c r="M55" s="3">
        <f>IF(LEN(VLOOKUP($B55,'10YR'!$G:$W,COLUMN()-1,FALSE ))=0,"", VLOOKUP($B55,'10YR'!$G:$W,COLUMN()-1,FALSE ))</f>
        <v>4.3110619999999997</v>
      </c>
      <c r="N55" s="3">
        <f>IF(LEN(VLOOKUP($B55,'10YR'!$G:$W,COLUMN()-1,FALSE ))=0,"", VLOOKUP($B55,'10YR'!$G:$W,COLUMN()-1,FALSE ))</f>
        <v>4.2414509999999996</v>
      </c>
      <c r="O55" s="3">
        <f>IF(LEN(VLOOKUP($B55,'10YR'!$G:$W,COLUMN()-1,FALSE ))=0,"", VLOOKUP($B55,'10YR'!$G:$W,COLUMN()-1,FALSE ))</f>
        <v>4.71</v>
      </c>
      <c r="P55" s="3">
        <f>IF(LEN(VLOOKUP($B55,'10YR'!$G:$W,COLUMN()-1,FALSE ))=0,"", VLOOKUP($B55,'10YR'!$G:$W,COLUMN()-1,FALSE ))</f>
        <v>4.9042000000000003</v>
      </c>
      <c r="Q55" s="3">
        <f>IF(LEN(VLOOKUP($B55,'10YR'!$G:$W,COLUMN()-1,FALSE ))=0,"", VLOOKUP($B55,'10YR'!$G:$W,COLUMN()-1,FALSE ))</f>
        <v>4.2380649999999997</v>
      </c>
      <c r="R55" s="3">
        <f>IF(LEN(VLOOKUP($B55,'10YR'!$G:$W,COLUMN()-1,FALSE ))=0,"", VLOOKUP($B55,'10YR'!$G:$W,COLUMN()-1,FALSE ))</f>
        <v>4.2380649999999997</v>
      </c>
      <c r="S55" s="6">
        <f t="shared" si="0"/>
        <v>2004</v>
      </c>
      <c r="T55">
        <f t="shared" si="1"/>
        <v>1</v>
      </c>
    </row>
    <row r="56" spans="2:20" x14ac:dyDescent="0.25">
      <c r="B56" s="5">
        <v>38046</v>
      </c>
      <c r="C56" s="3">
        <f>IF(LEN(VLOOKUP($B56,'10YR'!$G:$W,COLUMN()-1,FALSE ))=0,"", VLOOKUP($B56,'10YR'!$G:$W,COLUMN()-1,FALSE ))</f>
        <v>4.1455539999999997</v>
      </c>
      <c r="D56" s="3">
        <f>IF(LEN(VLOOKUP($B56,'10YR'!$G:$W,COLUMN()-1,FALSE ))=0,"", VLOOKUP($B56,'10YR'!$G:$W,COLUMN()-1,FALSE ))</f>
        <v>4.1823550000000003</v>
      </c>
      <c r="E56" s="3">
        <f>IF(LEN(VLOOKUP($B56,'10YR'!$G:$W,COLUMN()-1,FALSE ))=0,"", VLOOKUP($B56,'10YR'!$G:$W,COLUMN()-1,FALSE ))</f>
        <v>4.2218210000000003</v>
      </c>
      <c r="F56" s="3">
        <f>IF(LEN(VLOOKUP($B56,'10YR'!$G:$W,COLUMN()-1,FALSE ))=0,"", VLOOKUP($B56,'10YR'!$G:$W,COLUMN()-1,FALSE ))</f>
        <v>4.0240590000000003</v>
      </c>
      <c r="G56" s="3">
        <f>IF(LEN(VLOOKUP($B56,'10YR'!$G:$W,COLUMN()-1,FALSE ))=0,"", VLOOKUP($B56,'10YR'!$G:$W,COLUMN()-1,FALSE ))</f>
        <v>4.0664790000000002</v>
      </c>
      <c r="H56" s="3">
        <f>IF(LEN(VLOOKUP($B56,'10YR'!$G:$W,COLUMN()-1,FALSE ))=0,"", VLOOKUP($B56,'10YR'!$G:$W,COLUMN()-1,FALSE ))</f>
        <v>4.0438919999999996</v>
      </c>
      <c r="I56" s="3">
        <f>IF(LEN(VLOOKUP($B56,'10YR'!$G:$W,COLUMN()-1,FALSE ))=0,"", VLOOKUP($B56,'10YR'!$G:$W,COLUMN()-1,FALSE ))</f>
        <v>4.267379</v>
      </c>
      <c r="J56" s="3" t="str">
        <f>IF(LEN(VLOOKUP($B56,'10YR'!$G:$W,COLUMN()-1,FALSE ))=0,"", VLOOKUP($B56,'10YR'!$G:$W,COLUMN()-1,FALSE ))</f>
        <v/>
      </c>
      <c r="K56" s="3">
        <f>IF(LEN(VLOOKUP($B56,'10YR'!$G:$W,COLUMN()-1,FALSE ))=0,"", VLOOKUP($B56,'10YR'!$G:$W,COLUMN()-1,FALSE ))</f>
        <v>4.1705639999999997</v>
      </c>
      <c r="L56" s="3">
        <f>IF(LEN(VLOOKUP($B56,'10YR'!$G:$W,COLUMN()-1,FALSE ))=0,"", VLOOKUP($B56,'10YR'!$G:$W,COLUMN()-1,FALSE ))</f>
        <v>4.0414690000000002</v>
      </c>
      <c r="M56" s="3">
        <f>IF(LEN(VLOOKUP($B56,'10YR'!$G:$W,COLUMN()-1,FALSE ))=0,"", VLOOKUP($B56,'10YR'!$G:$W,COLUMN()-1,FALSE ))</f>
        <v>4.1076139999999999</v>
      </c>
      <c r="N56" s="3">
        <f>IF(LEN(VLOOKUP($B56,'10YR'!$G:$W,COLUMN()-1,FALSE ))=0,"", VLOOKUP($B56,'10YR'!$G:$W,COLUMN()-1,FALSE ))</f>
        <v>4.0453789999999996</v>
      </c>
      <c r="O56" s="3">
        <f>IF(LEN(VLOOKUP($B56,'10YR'!$G:$W,COLUMN()-1,FALSE ))=0,"", VLOOKUP($B56,'10YR'!$G:$W,COLUMN()-1,FALSE ))</f>
        <v>4.4800000000000004</v>
      </c>
      <c r="P56" s="3">
        <f>IF(LEN(VLOOKUP($B56,'10YR'!$G:$W,COLUMN()-1,FALSE ))=0,"", VLOOKUP($B56,'10YR'!$G:$W,COLUMN()-1,FALSE ))</f>
        <v>4.7598000000000003</v>
      </c>
      <c r="Q56" s="3">
        <f>IF(LEN(VLOOKUP($B56,'10YR'!$G:$W,COLUMN()-1,FALSE ))=0,"", VLOOKUP($B56,'10YR'!$G:$W,COLUMN()-1,FALSE ))</f>
        <v>4.0438919999999996</v>
      </c>
      <c r="R56" s="3">
        <f>IF(LEN(VLOOKUP($B56,'10YR'!$G:$W,COLUMN()-1,FALSE ))=0,"", VLOOKUP($B56,'10YR'!$G:$W,COLUMN()-1,FALSE ))</f>
        <v>4.0438919999999996</v>
      </c>
      <c r="S56" s="6">
        <f t="shared" si="0"/>
        <v>2004</v>
      </c>
      <c r="T56">
        <f t="shared" si="1"/>
        <v>2</v>
      </c>
    </row>
    <row r="57" spans="2:20" x14ac:dyDescent="0.25">
      <c r="B57" s="5">
        <v>38077</v>
      </c>
      <c r="C57" s="3">
        <f>IF(LEN(VLOOKUP($B57,'10YR'!$G:$W,COLUMN()-1,FALSE ))=0,"", VLOOKUP($B57,'10YR'!$G:$W,COLUMN()-1,FALSE ))</f>
        <v>4.0500959999999999</v>
      </c>
      <c r="D57" s="3">
        <f>IF(LEN(VLOOKUP($B57,'10YR'!$G:$W,COLUMN()-1,FALSE ))=0,"", VLOOKUP($B57,'10YR'!$G:$W,COLUMN()-1,FALSE ))</f>
        <v>4.0885509999999998</v>
      </c>
      <c r="E57" s="3">
        <f>IF(LEN(VLOOKUP($B57,'10YR'!$G:$W,COLUMN()-1,FALSE ))=0,"", VLOOKUP($B57,'10YR'!$G:$W,COLUMN()-1,FALSE ))</f>
        <v>4.0998789999999996</v>
      </c>
      <c r="F57" s="3">
        <f>IF(LEN(VLOOKUP($B57,'10YR'!$G:$W,COLUMN()-1,FALSE ))=0,"", VLOOKUP($B57,'10YR'!$G:$W,COLUMN()-1,FALSE ))</f>
        <v>3.9047879999999999</v>
      </c>
      <c r="G57" s="3">
        <f>IF(LEN(VLOOKUP($B57,'10YR'!$G:$W,COLUMN()-1,FALSE ))=0,"", VLOOKUP($B57,'10YR'!$G:$W,COLUMN()-1,FALSE ))</f>
        <v>4.0068659999999996</v>
      </c>
      <c r="H57" s="3">
        <f>IF(LEN(VLOOKUP($B57,'10YR'!$G:$W,COLUMN()-1,FALSE ))=0,"", VLOOKUP($B57,'10YR'!$G:$W,COLUMN()-1,FALSE ))</f>
        <v>3.9242940000000002</v>
      </c>
      <c r="I57" s="3">
        <f>IF(LEN(VLOOKUP($B57,'10YR'!$G:$W,COLUMN()-1,FALSE ))=0,"", VLOOKUP($B57,'10YR'!$G:$W,COLUMN()-1,FALSE ))</f>
        <v>4.1836070000000003</v>
      </c>
      <c r="J57" s="3" t="str">
        <f>IF(LEN(VLOOKUP($B57,'10YR'!$G:$W,COLUMN()-1,FALSE ))=0,"", VLOOKUP($B57,'10YR'!$G:$W,COLUMN()-1,FALSE ))</f>
        <v/>
      </c>
      <c r="K57" s="3">
        <f>IF(LEN(VLOOKUP($B57,'10YR'!$G:$W,COLUMN()-1,FALSE ))=0,"", VLOOKUP($B57,'10YR'!$G:$W,COLUMN()-1,FALSE ))</f>
        <v>4.1877570000000004</v>
      </c>
      <c r="L57" s="3">
        <f>IF(LEN(VLOOKUP($B57,'10YR'!$G:$W,COLUMN()-1,FALSE ))=0,"", VLOOKUP($B57,'10YR'!$G:$W,COLUMN()-1,FALSE ))</f>
        <v>4.035266</v>
      </c>
      <c r="M57" s="3">
        <f>IF(LEN(VLOOKUP($B57,'10YR'!$G:$W,COLUMN()-1,FALSE ))=0,"", VLOOKUP($B57,'10YR'!$G:$W,COLUMN()-1,FALSE ))</f>
        <v>3.9719570000000002</v>
      </c>
      <c r="N57" s="3">
        <f>IF(LEN(VLOOKUP($B57,'10YR'!$G:$W,COLUMN()-1,FALSE ))=0,"", VLOOKUP($B57,'10YR'!$G:$W,COLUMN()-1,FALSE ))</f>
        <v>4.0219420000000001</v>
      </c>
      <c r="O57" s="3">
        <f>IF(LEN(VLOOKUP($B57,'10YR'!$G:$W,COLUMN()-1,FALSE ))=0,"", VLOOKUP($B57,'10YR'!$G:$W,COLUMN()-1,FALSE ))</f>
        <v>4.2649999999999997</v>
      </c>
      <c r="P57" s="3">
        <f>IF(LEN(VLOOKUP($B57,'10YR'!$G:$W,COLUMN()-1,FALSE ))=0,"", VLOOKUP($B57,'10YR'!$G:$W,COLUMN()-1,FALSE ))</f>
        <v>4.7481</v>
      </c>
      <c r="Q57" s="3">
        <f>IF(LEN(VLOOKUP($B57,'10YR'!$G:$W,COLUMN()-1,FALSE ))=0,"", VLOOKUP($B57,'10YR'!$G:$W,COLUMN()-1,FALSE ))</f>
        <v>3.9242940000000002</v>
      </c>
      <c r="R57" s="3">
        <f>IF(LEN(VLOOKUP($B57,'10YR'!$G:$W,COLUMN()-1,FALSE ))=0,"", VLOOKUP($B57,'10YR'!$G:$W,COLUMN()-1,FALSE ))</f>
        <v>3.9242940000000002</v>
      </c>
      <c r="S57" s="6">
        <f t="shared" si="0"/>
        <v>2004</v>
      </c>
      <c r="T57">
        <f t="shared" si="1"/>
        <v>3</v>
      </c>
    </row>
    <row r="58" spans="2:20" x14ac:dyDescent="0.25">
      <c r="B58" s="5">
        <v>38107</v>
      </c>
      <c r="C58" s="3">
        <f>IF(LEN(VLOOKUP($B58,'10YR'!$G:$W,COLUMN()-1,FALSE ))=0,"", VLOOKUP($B58,'10YR'!$G:$W,COLUMN()-1,FALSE ))</f>
        <v>4.2822519999999997</v>
      </c>
      <c r="D58" s="3">
        <f>IF(LEN(VLOOKUP($B58,'10YR'!$G:$W,COLUMN()-1,FALSE ))=0,"", VLOOKUP($B58,'10YR'!$G:$W,COLUMN()-1,FALSE ))</f>
        <v>4.308497</v>
      </c>
      <c r="E58" s="3">
        <f>IF(LEN(VLOOKUP($B58,'10YR'!$G:$W,COLUMN()-1,FALSE ))=0,"", VLOOKUP($B58,'10YR'!$G:$W,COLUMN()-1,FALSE ))</f>
        <v>4.363613</v>
      </c>
      <c r="F58" s="3">
        <f>IF(LEN(VLOOKUP($B58,'10YR'!$G:$W,COLUMN()-1,FALSE ))=0,"", VLOOKUP($B58,'10YR'!$G:$W,COLUMN()-1,FALSE ))</f>
        <v>4.1496599999999999</v>
      </c>
      <c r="G58" s="3">
        <f>IF(LEN(VLOOKUP($B58,'10YR'!$G:$W,COLUMN()-1,FALSE ))=0,"", VLOOKUP($B58,'10YR'!$G:$W,COLUMN()-1,FALSE ))</f>
        <v>4.2486699999999997</v>
      </c>
      <c r="H58" s="3">
        <f>IF(LEN(VLOOKUP($B58,'10YR'!$G:$W,COLUMN()-1,FALSE ))=0,"", VLOOKUP($B58,'10YR'!$G:$W,COLUMN()-1,FALSE ))</f>
        <v>4.1733510000000003</v>
      </c>
      <c r="I58" s="3">
        <f>IF(LEN(VLOOKUP($B58,'10YR'!$G:$W,COLUMN()-1,FALSE ))=0,"", VLOOKUP($B58,'10YR'!$G:$W,COLUMN()-1,FALSE ))</f>
        <v>4.4153140000000004</v>
      </c>
      <c r="J58" s="3" t="str">
        <f>IF(LEN(VLOOKUP($B58,'10YR'!$G:$W,COLUMN()-1,FALSE ))=0,"", VLOOKUP($B58,'10YR'!$G:$W,COLUMN()-1,FALSE ))</f>
        <v/>
      </c>
      <c r="K58" s="3">
        <f>IF(LEN(VLOOKUP($B58,'10YR'!$G:$W,COLUMN()-1,FALSE ))=0,"", VLOOKUP($B58,'10YR'!$G:$W,COLUMN()-1,FALSE ))</f>
        <v>4.4002520000000001</v>
      </c>
      <c r="L58" s="3">
        <f>IF(LEN(VLOOKUP($B58,'10YR'!$G:$W,COLUMN()-1,FALSE ))=0,"", VLOOKUP($B58,'10YR'!$G:$W,COLUMN()-1,FALSE ))</f>
        <v>4.283614</v>
      </c>
      <c r="M58" s="3">
        <f>IF(LEN(VLOOKUP($B58,'10YR'!$G:$W,COLUMN()-1,FALSE ))=0,"", VLOOKUP($B58,'10YR'!$G:$W,COLUMN()-1,FALSE ))</f>
        <v>4.3251350000000004</v>
      </c>
      <c r="N58" s="3">
        <f>IF(LEN(VLOOKUP($B58,'10YR'!$G:$W,COLUMN()-1,FALSE ))=0,"", VLOOKUP($B58,'10YR'!$G:$W,COLUMN()-1,FALSE ))</f>
        <v>4.2479839999999998</v>
      </c>
      <c r="O58" s="3">
        <f>IF(LEN(VLOOKUP($B58,'10YR'!$G:$W,COLUMN()-1,FALSE ))=0,"", VLOOKUP($B58,'10YR'!$G:$W,COLUMN()-1,FALSE ))</f>
        <v>4.6194350000000002</v>
      </c>
      <c r="P58" s="3">
        <f>IF(LEN(VLOOKUP($B58,'10YR'!$G:$W,COLUMN()-1,FALSE ))=0,"", VLOOKUP($B58,'10YR'!$G:$W,COLUMN()-1,FALSE ))</f>
        <v>4.9804000000000004</v>
      </c>
      <c r="Q58" s="3">
        <f>IF(LEN(VLOOKUP($B58,'10YR'!$G:$W,COLUMN()-1,FALSE ))=0,"", VLOOKUP($B58,'10YR'!$G:$W,COLUMN()-1,FALSE ))</f>
        <v>4.1733510000000003</v>
      </c>
      <c r="R58" s="3">
        <f>IF(LEN(VLOOKUP($B58,'10YR'!$G:$W,COLUMN()-1,FALSE ))=0,"", VLOOKUP($B58,'10YR'!$G:$W,COLUMN()-1,FALSE ))</f>
        <v>4.1733510000000003</v>
      </c>
      <c r="S58" s="6">
        <f t="shared" si="0"/>
        <v>2004</v>
      </c>
      <c r="T58">
        <f t="shared" si="1"/>
        <v>4</v>
      </c>
    </row>
    <row r="59" spans="2:20" x14ac:dyDescent="0.25">
      <c r="B59" s="5">
        <v>38138</v>
      </c>
      <c r="C59" s="3">
        <f>IF(LEN(VLOOKUP($B59,'10YR'!$G:$W,COLUMN()-1,FALSE ))=0,"", VLOOKUP($B59,'10YR'!$G:$W,COLUMN()-1,FALSE ))</f>
        <v>4.4198130000000004</v>
      </c>
      <c r="D59" s="3">
        <f>IF(LEN(VLOOKUP($B59,'10YR'!$G:$W,COLUMN()-1,FALSE ))=0,"", VLOOKUP($B59,'10YR'!$G:$W,COLUMN()-1,FALSE ))</f>
        <v>4.4590430000000003</v>
      </c>
      <c r="E59" s="3">
        <f>IF(LEN(VLOOKUP($B59,'10YR'!$G:$W,COLUMN()-1,FALSE ))=0,"", VLOOKUP($B59,'10YR'!$G:$W,COLUMN()-1,FALSE ))</f>
        <v>4.5327440000000001</v>
      </c>
      <c r="F59" s="3">
        <f>IF(LEN(VLOOKUP($B59,'10YR'!$G:$W,COLUMN()-1,FALSE ))=0,"", VLOOKUP($B59,'10YR'!$G:$W,COLUMN()-1,FALSE ))</f>
        <v>4.4765079999999999</v>
      </c>
      <c r="G59" s="3">
        <f>IF(LEN(VLOOKUP($B59,'10YR'!$G:$W,COLUMN()-1,FALSE ))=0,"", VLOOKUP($B59,'10YR'!$G:$W,COLUMN()-1,FALSE ))</f>
        <v>4.3959099999999998</v>
      </c>
      <c r="H59" s="3">
        <f>IF(LEN(VLOOKUP($B59,'10YR'!$G:$W,COLUMN()-1,FALSE ))=0,"", VLOOKUP($B59,'10YR'!$G:$W,COLUMN()-1,FALSE ))</f>
        <v>4.3683319999999997</v>
      </c>
      <c r="I59" s="3">
        <f>IF(LEN(VLOOKUP($B59,'10YR'!$G:$W,COLUMN()-1,FALSE ))=0,"", VLOOKUP($B59,'10YR'!$G:$W,COLUMN()-1,FALSE ))</f>
        <v>4.5508839999999999</v>
      </c>
      <c r="J59" s="3" t="str">
        <f>IF(LEN(VLOOKUP($B59,'10YR'!$G:$W,COLUMN()-1,FALSE ))=0,"", VLOOKUP($B59,'10YR'!$G:$W,COLUMN()-1,FALSE ))</f>
        <v/>
      </c>
      <c r="K59" s="3">
        <f>IF(LEN(VLOOKUP($B59,'10YR'!$G:$W,COLUMN()-1,FALSE ))=0,"", VLOOKUP($B59,'10YR'!$G:$W,COLUMN()-1,FALSE ))</f>
        <v>4.5368529999999998</v>
      </c>
      <c r="L59" s="3">
        <f>IF(LEN(VLOOKUP($B59,'10YR'!$G:$W,COLUMN()-1,FALSE ))=0,"", VLOOKUP($B59,'10YR'!$G:$W,COLUMN()-1,FALSE ))</f>
        <v>4.423489</v>
      </c>
      <c r="M59" s="3">
        <f>IF(LEN(VLOOKUP($B59,'10YR'!$G:$W,COLUMN()-1,FALSE ))=0,"", VLOOKUP($B59,'10YR'!$G:$W,COLUMN()-1,FALSE ))</f>
        <v>4.4692740000000004</v>
      </c>
      <c r="N59" s="3">
        <f>IF(LEN(VLOOKUP($B59,'10YR'!$G:$W,COLUMN()-1,FALSE ))=0,"", VLOOKUP($B59,'10YR'!$G:$W,COLUMN()-1,FALSE ))</f>
        <v>4.3944089999999996</v>
      </c>
      <c r="O59" s="3">
        <f>IF(LEN(VLOOKUP($B59,'10YR'!$G:$W,COLUMN()-1,FALSE ))=0,"", VLOOKUP($B59,'10YR'!$G:$W,COLUMN()-1,FALSE ))</f>
        <v>4.6550000000000002</v>
      </c>
      <c r="P59" s="3">
        <f>IF(LEN(VLOOKUP($B59,'10YR'!$G:$W,COLUMN()-1,FALSE ))=0,"", VLOOKUP($B59,'10YR'!$G:$W,COLUMN()-1,FALSE ))</f>
        <v>5.1509999999999998</v>
      </c>
      <c r="Q59" s="3">
        <f>IF(LEN(VLOOKUP($B59,'10YR'!$G:$W,COLUMN()-1,FALSE ))=0,"", VLOOKUP($B59,'10YR'!$G:$W,COLUMN()-1,FALSE ))</f>
        <v>4.3683319999999997</v>
      </c>
      <c r="R59" s="3">
        <f>IF(LEN(VLOOKUP($B59,'10YR'!$G:$W,COLUMN()-1,FALSE ))=0,"", VLOOKUP($B59,'10YR'!$G:$W,COLUMN()-1,FALSE ))</f>
        <v>4.3683319999999997</v>
      </c>
      <c r="S59" s="6">
        <f t="shared" si="0"/>
        <v>2004</v>
      </c>
      <c r="T59">
        <f t="shared" si="1"/>
        <v>5</v>
      </c>
    </row>
    <row r="60" spans="2:20" x14ac:dyDescent="0.25">
      <c r="B60" s="5">
        <v>38168</v>
      </c>
      <c r="C60" s="3">
        <f>IF(LEN(VLOOKUP($B60,'10YR'!$G:$W,COLUMN()-1,FALSE ))=0,"", VLOOKUP($B60,'10YR'!$G:$W,COLUMN()-1,FALSE ))</f>
        <v>4.3799210000000004</v>
      </c>
      <c r="D60" s="3">
        <f>IF(LEN(VLOOKUP($B60,'10YR'!$G:$W,COLUMN()-1,FALSE ))=0,"", VLOOKUP($B60,'10YR'!$G:$W,COLUMN()-1,FALSE ))</f>
        <v>4.401605</v>
      </c>
      <c r="E60" s="3">
        <f>IF(LEN(VLOOKUP($B60,'10YR'!$G:$W,COLUMN()-1,FALSE ))=0,"", VLOOKUP($B60,'10YR'!$G:$W,COLUMN()-1,FALSE ))</f>
        <v>4.4775850000000004</v>
      </c>
      <c r="F60" s="3">
        <f>IF(LEN(VLOOKUP($B60,'10YR'!$G:$W,COLUMN()-1,FALSE ))=0,"", VLOOKUP($B60,'10YR'!$G:$W,COLUMN()-1,FALSE ))</f>
        <v>4.4298950000000001</v>
      </c>
      <c r="G60" s="3">
        <f>IF(LEN(VLOOKUP($B60,'10YR'!$G:$W,COLUMN()-1,FALSE ))=0,"", VLOOKUP($B60,'10YR'!$G:$W,COLUMN()-1,FALSE ))</f>
        <v>4.3409890000000004</v>
      </c>
      <c r="H60" s="3">
        <f>IF(LEN(VLOOKUP($B60,'10YR'!$G:$W,COLUMN()-1,FALSE ))=0,"", VLOOKUP($B60,'10YR'!$G:$W,COLUMN()-1,FALSE ))</f>
        <v>4.3141350000000003</v>
      </c>
      <c r="I60" s="3">
        <f>IF(LEN(VLOOKUP($B60,'10YR'!$G:$W,COLUMN()-1,FALSE ))=0,"", VLOOKUP($B60,'10YR'!$G:$W,COLUMN()-1,FALSE ))</f>
        <v>4.5190999999999999</v>
      </c>
      <c r="J60" s="3" t="str">
        <f>IF(LEN(VLOOKUP($B60,'10YR'!$G:$W,COLUMN()-1,FALSE ))=0,"", VLOOKUP($B60,'10YR'!$G:$W,COLUMN()-1,FALSE ))</f>
        <v/>
      </c>
      <c r="K60" s="3">
        <f>IF(LEN(VLOOKUP($B60,'10YR'!$G:$W,COLUMN()-1,FALSE ))=0,"", VLOOKUP($B60,'10YR'!$G:$W,COLUMN()-1,FALSE ))</f>
        <v>4.5285310000000001</v>
      </c>
      <c r="L60" s="3">
        <f>IF(LEN(VLOOKUP($B60,'10YR'!$G:$W,COLUMN()-1,FALSE ))=0,"", VLOOKUP($B60,'10YR'!$G:$W,COLUMN()-1,FALSE ))</f>
        <v>4.3889259999999997</v>
      </c>
      <c r="M60" s="3">
        <f>IF(LEN(VLOOKUP($B60,'10YR'!$G:$W,COLUMN()-1,FALSE ))=0,"", VLOOKUP($B60,'10YR'!$G:$W,COLUMN()-1,FALSE ))</f>
        <v>4.430059</v>
      </c>
      <c r="N60" s="3">
        <f>IF(LEN(VLOOKUP($B60,'10YR'!$G:$W,COLUMN()-1,FALSE ))=0,"", VLOOKUP($B60,'10YR'!$G:$W,COLUMN()-1,FALSE ))</f>
        <v>4.3450509999999998</v>
      </c>
      <c r="O60" s="3">
        <f>IF(LEN(VLOOKUP($B60,'10YR'!$G:$W,COLUMN()-1,FALSE ))=0,"", VLOOKUP($B60,'10YR'!$G:$W,COLUMN()-1,FALSE ))</f>
        <v>4.6669999999999998</v>
      </c>
      <c r="P60" s="3">
        <f>IF(LEN(VLOOKUP($B60,'10YR'!$G:$W,COLUMN()-1,FALSE ))=0,"", VLOOKUP($B60,'10YR'!$G:$W,COLUMN()-1,FALSE ))</f>
        <v>5.0968999999999998</v>
      </c>
      <c r="Q60" s="3">
        <f>IF(LEN(VLOOKUP($B60,'10YR'!$G:$W,COLUMN()-1,FALSE ))=0,"", VLOOKUP($B60,'10YR'!$G:$W,COLUMN()-1,FALSE ))</f>
        <v>4.3141350000000003</v>
      </c>
      <c r="R60" s="3">
        <f>IF(LEN(VLOOKUP($B60,'10YR'!$G:$W,COLUMN()-1,FALSE ))=0,"", VLOOKUP($B60,'10YR'!$G:$W,COLUMN()-1,FALSE ))</f>
        <v>4.3141350000000003</v>
      </c>
      <c r="S60" s="6">
        <f t="shared" si="0"/>
        <v>2004</v>
      </c>
      <c r="T60">
        <f t="shared" si="1"/>
        <v>6</v>
      </c>
    </row>
    <row r="61" spans="2:20" x14ac:dyDescent="0.25">
      <c r="B61" s="5">
        <v>38199</v>
      </c>
      <c r="C61" s="3">
        <f>IF(LEN(VLOOKUP($B61,'10YR'!$G:$W,COLUMN()-1,FALSE ))=0,"", VLOOKUP($B61,'10YR'!$G:$W,COLUMN()-1,FALSE ))</f>
        <v>4.2768189999999997</v>
      </c>
      <c r="D61" s="3">
        <f>IF(LEN(VLOOKUP($B61,'10YR'!$G:$W,COLUMN()-1,FALSE ))=0,"", VLOOKUP($B61,'10YR'!$G:$W,COLUMN()-1,FALSE ))</f>
        <v>4.296665</v>
      </c>
      <c r="E61" s="3">
        <f>IF(LEN(VLOOKUP($B61,'10YR'!$G:$W,COLUMN()-1,FALSE ))=0,"", VLOOKUP($B61,'10YR'!$G:$W,COLUMN()-1,FALSE ))</f>
        <v>4.5894370000000002</v>
      </c>
      <c r="F61" s="3">
        <f>IF(LEN(VLOOKUP($B61,'10YR'!$G:$W,COLUMN()-1,FALSE ))=0,"", VLOOKUP($B61,'10YR'!$G:$W,COLUMN()-1,FALSE ))</f>
        <v>4.3274990000000004</v>
      </c>
      <c r="G61" s="3">
        <f>IF(LEN(VLOOKUP($B61,'10YR'!$G:$W,COLUMN()-1,FALSE ))=0,"", VLOOKUP($B61,'10YR'!$G:$W,COLUMN()-1,FALSE ))</f>
        <v>4.2391030000000001</v>
      </c>
      <c r="H61" s="3">
        <f>IF(LEN(VLOOKUP($B61,'10YR'!$G:$W,COLUMN()-1,FALSE ))=0,"", VLOOKUP($B61,'10YR'!$G:$W,COLUMN()-1,FALSE ))</f>
        <v>4.2120249999999997</v>
      </c>
      <c r="I61" s="3">
        <f>IF(LEN(VLOOKUP($B61,'10YR'!$G:$W,COLUMN()-1,FALSE ))=0,"", VLOOKUP($B61,'10YR'!$G:$W,COLUMN()-1,FALSE ))</f>
        <v>4.4067619999999996</v>
      </c>
      <c r="J61" s="3" t="str">
        <f>IF(LEN(VLOOKUP($B61,'10YR'!$G:$W,COLUMN()-1,FALSE ))=0,"", VLOOKUP($B61,'10YR'!$G:$W,COLUMN()-1,FALSE ))</f>
        <v/>
      </c>
      <c r="K61" s="3">
        <f>IF(LEN(VLOOKUP($B61,'10YR'!$G:$W,COLUMN()-1,FALSE ))=0,"", VLOOKUP($B61,'10YR'!$G:$W,COLUMN()-1,FALSE ))</f>
        <v>4.3966799999999999</v>
      </c>
      <c r="L61" s="3">
        <f>IF(LEN(VLOOKUP($B61,'10YR'!$G:$W,COLUMN()-1,FALSE ))=0,"", VLOOKUP($B61,'10YR'!$G:$W,COLUMN()-1,FALSE ))</f>
        <v>4.275137</v>
      </c>
      <c r="M61" s="3">
        <f>IF(LEN(VLOOKUP($B61,'10YR'!$G:$W,COLUMN()-1,FALSE ))=0,"", VLOOKUP($B61,'10YR'!$G:$W,COLUMN()-1,FALSE ))</f>
        <v>4.3128859999999998</v>
      </c>
      <c r="N61" s="3">
        <f>IF(LEN(VLOOKUP($B61,'10YR'!$G:$W,COLUMN()-1,FALSE ))=0,"", VLOOKUP($B61,'10YR'!$G:$W,COLUMN()-1,FALSE ))</f>
        <v>4.242648</v>
      </c>
      <c r="O61" s="3">
        <f>IF(LEN(VLOOKUP($B61,'10YR'!$G:$W,COLUMN()-1,FALSE ))=0,"", VLOOKUP($B61,'10YR'!$G:$W,COLUMN()-1,FALSE ))</f>
        <v>4.5508329999999999</v>
      </c>
      <c r="P61" s="3">
        <f>IF(LEN(VLOOKUP($B61,'10YR'!$G:$W,COLUMN()-1,FALSE ))=0,"", VLOOKUP($B61,'10YR'!$G:$W,COLUMN()-1,FALSE ))</f>
        <v>5.0888999999999998</v>
      </c>
      <c r="Q61" s="3">
        <f>IF(LEN(VLOOKUP($B61,'10YR'!$G:$W,COLUMN()-1,FALSE ))=0,"", VLOOKUP($B61,'10YR'!$G:$W,COLUMN()-1,FALSE ))</f>
        <v>4.2120249999999997</v>
      </c>
      <c r="R61" s="3">
        <f>IF(LEN(VLOOKUP($B61,'10YR'!$G:$W,COLUMN()-1,FALSE ))=0,"", VLOOKUP($B61,'10YR'!$G:$W,COLUMN()-1,FALSE ))</f>
        <v>4.2120249999999997</v>
      </c>
      <c r="S61" s="6">
        <f t="shared" si="0"/>
        <v>2004</v>
      </c>
      <c r="T61">
        <f t="shared" si="1"/>
        <v>7</v>
      </c>
    </row>
    <row r="62" spans="2:20" x14ac:dyDescent="0.25">
      <c r="B62" s="5">
        <v>38230</v>
      </c>
      <c r="C62" s="3">
        <f>IF(LEN(VLOOKUP($B62,'10YR'!$G:$W,COLUMN()-1,FALSE ))=0,"", VLOOKUP($B62,'10YR'!$G:$W,COLUMN()-1,FALSE ))</f>
        <v>4.0908189999999998</v>
      </c>
      <c r="D62" s="3">
        <f>IF(LEN(VLOOKUP($B62,'10YR'!$G:$W,COLUMN()-1,FALSE ))=0,"", VLOOKUP($B62,'10YR'!$G:$W,COLUMN()-1,FALSE ))</f>
        <v>4.1068179999999996</v>
      </c>
      <c r="E62" s="3">
        <f>IF(LEN(VLOOKUP($B62,'10YR'!$G:$W,COLUMN()-1,FALSE ))=0,"", VLOOKUP($B62,'10YR'!$G:$W,COLUMN()-1,FALSE ))</f>
        <v>4.3856729999999997</v>
      </c>
      <c r="F62" s="3">
        <f>IF(LEN(VLOOKUP($B62,'10YR'!$G:$W,COLUMN()-1,FALSE ))=0,"", VLOOKUP($B62,'10YR'!$G:$W,COLUMN()-1,FALSE ))</f>
        <v>4.1333960000000003</v>
      </c>
      <c r="G62" s="3">
        <f>IF(LEN(VLOOKUP($B62,'10YR'!$G:$W,COLUMN()-1,FALSE ))=0,"", VLOOKUP($B62,'10YR'!$G:$W,COLUMN()-1,FALSE ))</f>
        <v>4.0460630000000002</v>
      </c>
      <c r="H62" s="3">
        <f>IF(LEN(VLOOKUP($B62,'10YR'!$G:$W,COLUMN()-1,FALSE ))=0,"", VLOOKUP($B62,'10YR'!$G:$W,COLUMN()-1,FALSE ))</f>
        <v>4.0190939999999999</v>
      </c>
      <c r="I62" s="3">
        <f>IF(LEN(VLOOKUP($B62,'10YR'!$G:$W,COLUMN()-1,FALSE ))=0,"", VLOOKUP($B62,'10YR'!$G:$W,COLUMN()-1,FALSE ))</f>
        <v>4.2324270000000004</v>
      </c>
      <c r="J62" s="3" t="str">
        <f>IF(LEN(VLOOKUP($B62,'10YR'!$G:$W,COLUMN()-1,FALSE ))=0,"", VLOOKUP($B62,'10YR'!$G:$W,COLUMN()-1,FALSE ))</f>
        <v/>
      </c>
      <c r="K62" s="3">
        <f>IF(LEN(VLOOKUP($B62,'10YR'!$G:$W,COLUMN()-1,FALSE ))=0,"", VLOOKUP($B62,'10YR'!$G:$W,COLUMN()-1,FALSE ))</f>
        <v>4.2412619999999999</v>
      </c>
      <c r="L62" s="3">
        <f>IF(LEN(VLOOKUP($B62,'10YR'!$G:$W,COLUMN()-1,FALSE ))=0,"", VLOOKUP($B62,'10YR'!$G:$W,COLUMN()-1,FALSE ))</f>
        <v>4.0885749999999996</v>
      </c>
      <c r="M62" s="3">
        <f>IF(LEN(VLOOKUP($B62,'10YR'!$G:$W,COLUMN()-1,FALSE ))=0,"", VLOOKUP($B62,'10YR'!$G:$W,COLUMN()-1,FALSE ))</f>
        <v>4.1181029999999996</v>
      </c>
      <c r="N62" s="3">
        <f>IF(LEN(VLOOKUP($B62,'10YR'!$G:$W,COLUMN()-1,FALSE ))=0,"", VLOOKUP($B62,'10YR'!$G:$W,COLUMN()-1,FALSE ))</f>
        <v>4.0501290000000001</v>
      </c>
      <c r="O62" s="3">
        <f>IF(LEN(VLOOKUP($B62,'10YR'!$G:$W,COLUMN()-1,FALSE ))=0,"", VLOOKUP($B62,'10YR'!$G:$W,COLUMN()-1,FALSE ))</f>
        <v>4.3858329999999999</v>
      </c>
      <c r="P62" s="3">
        <f>IF(LEN(VLOOKUP($B62,'10YR'!$G:$W,COLUMN()-1,FALSE ))=0,"", VLOOKUP($B62,'10YR'!$G:$W,COLUMN()-1,FALSE ))</f>
        <v>4.9158999999999997</v>
      </c>
      <c r="Q62" s="3">
        <f>IF(LEN(VLOOKUP($B62,'10YR'!$G:$W,COLUMN()-1,FALSE ))=0,"", VLOOKUP($B62,'10YR'!$G:$W,COLUMN()-1,FALSE ))</f>
        <v>4.0190939999999999</v>
      </c>
      <c r="R62" s="3">
        <f>IF(LEN(VLOOKUP($B62,'10YR'!$G:$W,COLUMN()-1,FALSE ))=0,"", VLOOKUP($B62,'10YR'!$G:$W,COLUMN()-1,FALSE ))</f>
        <v>4.0190939999999999</v>
      </c>
      <c r="S62" s="6">
        <f t="shared" si="0"/>
        <v>2004</v>
      </c>
      <c r="T62">
        <f t="shared" si="1"/>
        <v>8</v>
      </c>
    </row>
    <row r="63" spans="2:20" x14ac:dyDescent="0.25">
      <c r="B63" s="5">
        <v>38260</v>
      </c>
      <c r="C63" s="3">
        <f>IF(LEN(VLOOKUP($B63,'10YR'!$G:$W,COLUMN()-1,FALSE ))=0,"", VLOOKUP($B63,'10YR'!$G:$W,COLUMN()-1,FALSE ))</f>
        <v>4.0413860000000001</v>
      </c>
      <c r="D63" s="3">
        <f>IF(LEN(VLOOKUP($B63,'10YR'!$G:$W,COLUMN()-1,FALSE ))=0,"", VLOOKUP($B63,'10YR'!$G:$W,COLUMN()-1,FALSE ))</f>
        <v>4.0701270000000003</v>
      </c>
      <c r="E63" s="3">
        <f>IF(LEN(VLOOKUP($B63,'10YR'!$G:$W,COLUMN()-1,FALSE ))=0,"", VLOOKUP($B63,'10YR'!$G:$W,COLUMN()-1,FALSE ))</f>
        <v>4.321637</v>
      </c>
      <c r="F63" s="3">
        <f>IF(LEN(VLOOKUP($B63,'10YR'!$G:$W,COLUMN()-1,FALSE ))=0,"", VLOOKUP($B63,'10YR'!$G:$W,COLUMN()-1,FALSE ))</f>
        <v>4.0822349999999998</v>
      </c>
      <c r="G63" s="3">
        <f>IF(LEN(VLOOKUP($B63,'10YR'!$G:$W,COLUMN()-1,FALSE ))=0,"", VLOOKUP($B63,'10YR'!$G:$W,COLUMN()-1,FALSE ))</f>
        <v>4.051177</v>
      </c>
      <c r="H63" s="3">
        <f>IF(LEN(VLOOKUP($B63,'10YR'!$G:$W,COLUMN()-1,FALSE ))=0,"", VLOOKUP($B63,'10YR'!$G:$W,COLUMN()-1,FALSE ))</f>
        <v>3.9872260000000002</v>
      </c>
      <c r="I63" s="3">
        <f>IF(LEN(VLOOKUP($B63,'10YR'!$G:$W,COLUMN()-1,FALSE ))=0,"", VLOOKUP($B63,'10YR'!$G:$W,COLUMN()-1,FALSE ))</f>
        <v>4.1979179999999996</v>
      </c>
      <c r="J63" s="3" t="str">
        <f>IF(LEN(VLOOKUP($B63,'10YR'!$G:$W,COLUMN()-1,FALSE ))=0,"", VLOOKUP($B63,'10YR'!$G:$W,COLUMN()-1,FALSE ))</f>
        <v/>
      </c>
      <c r="K63" s="3">
        <f>IF(LEN(VLOOKUP($B63,'10YR'!$G:$W,COLUMN()-1,FALSE ))=0,"", VLOOKUP($B63,'10YR'!$G:$W,COLUMN()-1,FALSE ))</f>
        <v>4.1568050000000003</v>
      </c>
      <c r="L63" s="3">
        <f>IF(LEN(VLOOKUP($B63,'10YR'!$G:$W,COLUMN()-1,FALSE ))=0,"", VLOOKUP($B63,'10YR'!$G:$W,COLUMN()-1,FALSE ))</f>
        <v>4.0475669999999999</v>
      </c>
      <c r="M63" s="3">
        <f>IF(LEN(VLOOKUP($B63,'10YR'!$G:$W,COLUMN()-1,FALSE ))=0,"", VLOOKUP($B63,'10YR'!$G:$W,COLUMN()-1,FALSE ))</f>
        <v>4.070678</v>
      </c>
      <c r="N63" s="3">
        <f>IF(LEN(VLOOKUP($B63,'10YR'!$G:$W,COLUMN()-1,FALSE ))=0,"", VLOOKUP($B63,'10YR'!$G:$W,COLUMN()-1,FALSE ))</f>
        <v>4.0105950000000004</v>
      </c>
      <c r="O63" s="3">
        <f>IF(LEN(VLOOKUP($B63,'10YR'!$G:$W,COLUMN()-1,FALSE ))=0,"", VLOOKUP($B63,'10YR'!$G:$W,COLUMN()-1,FALSE ))</f>
        <v>4.3129999999999997</v>
      </c>
      <c r="P63" s="3">
        <f>IF(LEN(VLOOKUP($B63,'10YR'!$G:$W,COLUMN()-1,FALSE ))=0,"", VLOOKUP($B63,'10YR'!$G:$W,COLUMN()-1,FALSE ))</f>
        <v>4.8319999999999999</v>
      </c>
      <c r="Q63" s="3">
        <f>IF(LEN(VLOOKUP($B63,'10YR'!$G:$W,COLUMN()-1,FALSE ))=0,"", VLOOKUP($B63,'10YR'!$G:$W,COLUMN()-1,FALSE ))</f>
        <v>3.9872260000000002</v>
      </c>
      <c r="R63" s="3">
        <f>IF(LEN(VLOOKUP($B63,'10YR'!$G:$W,COLUMN()-1,FALSE ))=0,"", VLOOKUP($B63,'10YR'!$G:$W,COLUMN()-1,FALSE ))</f>
        <v>3.9872260000000002</v>
      </c>
      <c r="S63" s="6">
        <f t="shared" si="0"/>
        <v>2004</v>
      </c>
      <c r="T63">
        <f t="shared" si="1"/>
        <v>9</v>
      </c>
    </row>
    <row r="64" spans="2:20" x14ac:dyDescent="0.25">
      <c r="B64" s="5">
        <v>38291</v>
      </c>
      <c r="C64" s="3">
        <f>IF(LEN(VLOOKUP($B64,'10YR'!$G:$W,COLUMN()-1,FALSE ))=0,"", VLOOKUP($B64,'10YR'!$G:$W,COLUMN()-1,FALSE ))</f>
        <v>3.9211589999999998</v>
      </c>
      <c r="D64" s="3">
        <f>IF(LEN(VLOOKUP($B64,'10YR'!$G:$W,COLUMN()-1,FALSE ))=0,"", VLOOKUP($B64,'10YR'!$G:$W,COLUMN()-1,FALSE ))</f>
        <v>3.944178</v>
      </c>
      <c r="E64" s="3">
        <f>IF(LEN(VLOOKUP($B64,'10YR'!$G:$W,COLUMN()-1,FALSE ))=0,"", VLOOKUP($B64,'10YR'!$G:$W,COLUMN()-1,FALSE ))</f>
        <v>4.1790729999999998</v>
      </c>
      <c r="F64" s="3">
        <f>IF(LEN(VLOOKUP($B64,'10YR'!$G:$W,COLUMN()-1,FALSE ))=0,"", VLOOKUP($B64,'10YR'!$G:$W,COLUMN()-1,FALSE ))</f>
        <v>3.9663569999999999</v>
      </c>
      <c r="G64" s="3">
        <f>IF(LEN(VLOOKUP($B64,'10YR'!$G:$W,COLUMN()-1,FALSE ))=0,"", VLOOKUP($B64,'10YR'!$G:$W,COLUMN()-1,FALSE ))</f>
        <v>3.929602</v>
      </c>
      <c r="H64" s="3">
        <f>IF(LEN(VLOOKUP($B64,'10YR'!$G:$W,COLUMN()-1,FALSE ))=0,"", VLOOKUP($B64,'10YR'!$G:$W,COLUMN()-1,FALSE ))</f>
        <v>3.8684859999999999</v>
      </c>
      <c r="I64" s="3">
        <f>IF(LEN(VLOOKUP($B64,'10YR'!$G:$W,COLUMN()-1,FALSE ))=0,"", VLOOKUP($B64,'10YR'!$G:$W,COLUMN()-1,FALSE ))</f>
        <v>4.0573090000000001</v>
      </c>
      <c r="J64" s="3" t="str">
        <f>IF(LEN(VLOOKUP($B64,'10YR'!$G:$W,COLUMN()-1,FALSE ))=0,"", VLOOKUP($B64,'10YR'!$G:$W,COLUMN()-1,FALSE ))</f>
        <v/>
      </c>
      <c r="K64" s="3">
        <f>IF(LEN(VLOOKUP($B64,'10YR'!$G:$W,COLUMN()-1,FALSE ))=0,"", VLOOKUP($B64,'10YR'!$G:$W,COLUMN()-1,FALSE ))</f>
        <v>4.0292810000000001</v>
      </c>
      <c r="L64" s="3">
        <f>IF(LEN(VLOOKUP($B64,'10YR'!$G:$W,COLUMN()-1,FALSE ))=0,"", VLOOKUP($B64,'10YR'!$G:$W,COLUMN()-1,FALSE ))</f>
        <v>3.922021</v>
      </c>
      <c r="M64" s="3">
        <f>IF(LEN(VLOOKUP($B64,'10YR'!$G:$W,COLUMN()-1,FALSE ))=0,"", VLOOKUP($B64,'10YR'!$G:$W,COLUMN()-1,FALSE ))</f>
        <v>3.9495499999999999</v>
      </c>
      <c r="N64" s="3">
        <f>IF(LEN(VLOOKUP($B64,'10YR'!$G:$W,COLUMN()-1,FALSE ))=0,"", VLOOKUP($B64,'10YR'!$G:$W,COLUMN()-1,FALSE ))</f>
        <v>3.8880699999999999</v>
      </c>
      <c r="O64" s="3">
        <f>IF(LEN(VLOOKUP($B64,'10YR'!$G:$W,COLUMN()-1,FALSE ))=0,"", VLOOKUP($B64,'10YR'!$G:$W,COLUMN()-1,FALSE ))</f>
        <v>4.2300000000000004</v>
      </c>
      <c r="P64" s="3">
        <f>IF(LEN(VLOOKUP($B64,'10YR'!$G:$W,COLUMN()-1,FALSE ))=0,"", VLOOKUP($B64,'10YR'!$G:$W,COLUMN()-1,FALSE ))</f>
        <v>4.7351000000000001</v>
      </c>
      <c r="Q64" s="3">
        <f>IF(LEN(VLOOKUP($B64,'10YR'!$G:$W,COLUMN()-1,FALSE ))=0,"", VLOOKUP($B64,'10YR'!$G:$W,COLUMN()-1,FALSE ))</f>
        <v>3.8684859999999999</v>
      </c>
      <c r="R64" s="3">
        <f>IF(LEN(VLOOKUP($B64,'10YR'!$G:$W,COLUMN()-1,FALSE ))=0,"", VLOOKUP($B64,'10YR'!$G:$W,COLUMN()-1,FALSE ))</f>
        <v>3.8684859999999999</v>
      </c>
      <c r="S64" s="6">
        <f t="shared" si="0"/>
        <v>2004</v>
      </c>
      <c r="T64">
        <f t="shared" si="1"/>
        <v>10</v>
      </c>
    </row>
    <row r="65" spans="2:20" x14ac:dyDescent="0.25">
      <c r="B65" s="5">
        <v>38321</v>
      </c>
      <c r="C65" s="3">
        <f>IF(LEN(VLOOKUP($B65,'10YR'!$G:$W,COLUMN()-1,FALSE ))=0,"", VLOOKUP($B65,'10YR'!$G:$W,COLUMN()-1,FALSE ))</f>
        <v>3.7785660000000001</v>
      </c>
      <c r="D65" s="3">
        <f>IF(LEN(VLOOKUP($B65,'10YR'!$G:$W,COLUMN()-1,FALSE ))=0,"", VLOOKUP($B65,'10YR'!$G:$W,COLUMN()-1,FALSE ))</f>
        <v>3.8011680000000001</v>
      </c>
      <c r="E65" s="3">
        <f>IF(LEN(VLOOKUP($B65,'10YR'!$G:$W,COLUMN()-1,FALSE ))=0,"", VLOOKUP($B65,'10YR'!$G:$W,COLUMN()-1,FALSE ))</f>
        <v>4.0144840000000004</v>
      </c>
      <c r="F65" s="3">
        <f>IF(LEN(VLOOKUP($B65,'10YR'!$G:$W,COLUMN()-1,FALSE ))=0,"", VLOOKUP($B65,'10YR'!$G:$W,COLUMN()-1,FALSE ))</f>
        <v>3.824246</v>
      </c>
      <c r="G65" s="3">
        <f>IF(LEN(VLOOKUP($B65,'10YR'!$G:$W,COLUMN()-1,FALSE ))=0,"", VLOOKUP($B65,'10YR'!$G:$W,COLUMN()-1,FALSE ))</f>
        <v>3.7862200000000001</v>
      </c>
      <c r="H65" s="3">
        <f>IF(LEN(VLOOKUP($B65,'10YR'!$G:$W,COLUMN()-1,FALSE ))=0,"", VLOOKUP($B65,'10YR'!$G:$W,COLUMN()-1,FALSE ))</f>
        <v>3.7864239999999998</v>
      </c>
      <c r="I65" s="3">
        <f>IF(LEN(VLOOKUP($B65,'10YR'!$G:$W,COLUMN()-1,FALSE ))=0,"", VLOOKUP($B65,'10YR'!$G:$W,COLUMN()-1,FALSE ))</f>
        <v>3.9153509999999998</v>
      </c>
      <c r="J65" s="3" t="str">
        <f>IF(LEN(VLOOKUP($B65,'10YR'!$G:$W,COLUMN()-1,FALSE ))=0,"", VLOOKUP($B65,'10YR'!$G:$W,COLUMN()-1,FALSE ))</f>
        <v/>
      </c>
      <c r="K65" s="3">
        <f>IF(LEN(VLOOKUP($B65,'10YR'!$G:$W,COLUMN()-1,FALSE ))=0,"", VLOOKUP($B65,'10YR'!$G:$W,COLUMN()-1,FALSE ))</f>
        <v>3.9260959999999998</v>
      </c>
      <c r="L65" s="3">
        <f>IF(LEN(VLOOKUP($B65,'10YR'!$G:$W,COLUMN()-1,FALSE ))=0,"", VLOOKUP($B65,'10YR'!$G:$W,COLUMN()-1,FALSE ))</f>
        <v>3.7775449999999999</v>
      </c>
      <c r="M65" s="3">
        <f>IF(LEN(VLOOKUP($B65,'10YR'!$G:$W,COLUMN()-1,FALSE ))=0,"", VLOOKUP($B65,'10YR'!$G:$W,COLUMN()-1,FALSE ))</f>
        <v>3.788602</v>
      </c>
      <c r="N65" s="3">
        <f>IF(LEN(VLOOKUP($B65,'10YR'!$G:$W,COLUMN()-1,FALSE ))=0,"", VLOOKUP($B65,'10YR'!$G:$W,COLUMN()-1,FALSE ))</f>
        <v>3.7377069999999999</v>
      </c>
      <c r="O65" s="3">
        <f>IF(LEN(VLOOKUP($B65,'10YR'!$G:$W,COLUMN()-1,FALSE ))=0,"", VLOOKUP($B65,'10YR'!$G:$W,COLUMN()-1,FALSE ))</f>
        <v>4.0449999999999999</v>
      </c>
      <c r="P65" s="3">
        <f>IF(LEN(VLOOKUP($B65,'10YR'!$G:$W,COLUMN()-1,FALSE ))=0,"", VLOOKUP($B65,'10YR'!$G:$W,COLUMN()-1,FALSE ))</f>
        <v>4.5951000000000004</v>
      </c>
      <c r="Q65" s="3">
        <f>IF(LEN(VLOOKUP($B65,'10YR'!$G:$W,COLUMN()-1,FALSE ))=0,"", VLOOKUP($B65,'10YR'!$G:$W,COLUMN()-1,FALSE ))</f>
        <v>3.7864239999999998</v>
      </c>
      <c r="R65" s="3">
        <f>IF(LEN(VLOOKUP($B65,'10YR'!$G:$W,COLUMN()-1,FALSE ))=0,"", VLOOKUP($B65,'10YR'!$G:$W,COLUMN()-1,FALSE ))</f>
        <v>3.7864239999999998</v>
      </c>
      <c r="S65" s="6">
        <f t="shared" si="0"/>
        <v>2004</v>
      </c>
      <c r="T65">
        <f t="shared" si="1"/>
        <v>11</v>
      </c>
    </row>
    <row r="66" spans="2:20" x14ac:dyDescent="0.25">
      <c r="B66" s="5">
        <v>38352</v>
      </c>
      <c r="C66" s="3">
        <f>IF(LEN(VLOOKUP($B66,'10YR'!$G:$W,COLUMN()-1,FALSE ))=0,"", VLOOKUP($B66,'10YR'!$G:$W,COLUMN()-1,FALSE ))</f>
        <v>3.6685370000000002</v>
      </c>
      <c r="D66" s="3">
        <f>IF(LEN(VLOOKUP($B66,'10YR'!$G:$W,COLUMN()-1,FALSE ))=0,"", VLOOKUP($B66,'10YR'!$G:$W,COLUMN()-1,FALSE ))</f>
        <v>3.6880069999999998</v>
      </c>
      <c r="E66" s="3">
        <f>IF(LEN(VLOOKUP($B66,'10YR'!$G:$W,COLUMN()-1,FALSE ))=0,"", VLOOKUP($B66,'10YR'!$G:$W,COLUMN()-1,FALSE ))</f>
        <v>3.8615490000000001</v>
      </c>
      <c r="F66" s="3">
        <f>IF(LEN(VLOOKUP($B66,'10YR'!$G:$W,COLUMN()-1,FALSE ))=0,"", VLOOKUP($B66,'10YR'!$G:$W,COLUMN()-1,FALSE ))</f>
        <v>3.7093739999999999</v>
      </c>
      <c r="G66" s="3">
        <f>IF(LEN(VLOOKUP($B66,'10YR'!$G:$W,COLUMN()-1,FALSE ))=0,"", VLOOKUP($B66,'10YR'!$G:$W,COLUMN()-1,FALSE ))</f>
        <v>3.677886</v>
      </c>
      <c r="H66" s="3">
        <f>IF(LEN(VLOOKUP($B66,'10YR'!$G:$W,COLUMN()-1,FALSE ))=0,"", VLOOKUP($B66,'10YR'!$G:$W,COLUMN()-1,FALSE ))</f>
        <v>3.6863429999999999</v>
      </c>
      <c r="I66" s="3">
        <f>IF(LEN(VLOOKUP($B66,'10YR'!$G:$W,COLUMN()-1,FALSE ))=0,"", VLOOKUP($B66,'10YR'!$G:$W,COLUMN()-1,FALSE ))</f>
        <v>3.7977270000000001</v>
      </c>
      <c r="J66" s="3" t="str">
        <f>IF(LEN(VLOOKUP($B66,'10YR'!$G:$W,COLUMN()-1,FALSE ))=0,"", VLOOKUP($B66,'10YR'!$G:$W,COLUMN()-1,FALSE ))</f>
        <v/>
      </c>
      <c r="K66" s="3">
        <f>IF(LEN(VLOOKUP($B66,'10YR'!$G:$W,COLUMN()-1,FALSE ))=0,"", VLOOKUP($B66,'10YR'!$G:$W,COLUMN()-1,FALSE ))</f>
        <v>3.829685</v>
      </c>
      <c r="L66" s="3">
        <f>IF(LEN(VLOOKUP($B66,'10YR'!$G:$W,COLUMN()-1,FALSE ))=0,"", VLOOKUP($B66,'10YR'!$G:$W,COLUMN()-1,FALSE ))</f>
        <v>3.6719849999999998</v>
      </c>
      <c r="M66" s="3">
        <f>IF(LEN(VLOOKUP($B66,'10YR'!$G:$W,COLUMN()-1,FALSE ))=0,"", VLOOKUP($B66,'10YR'!$G:$W,COLUMN()-1,FALSE ))</f>
        <v>3.6727750000000001</v>
      </c>
      <c r="N66" s="3">
        <f>IF(LEN(VLOOKUP($B66,'10YR'!$G:$W,COLUMN()-1,FALSE ))=0,"", VLOOKUP($B66,'10YR'!$G:$W,COLUMN()-1,FALSE ))</f>
        <v>3.7171120000000002</v>
      </c>
      <c r="O66" s="3">
        <f>IF(LEN(VLOOKUP($B66,'10YR'!$G:$W,COLUMN()-1,FALSE ))=0,"", VLOOKUP($B66,'10YR'!$G:$W,COLUMN()-1,FALSE ))</f>
        <v>4.0022630000000001</v>
      </c>
      <c r="P66" s="3">
        <f>IF(LEN(VLOOKUP($B66,'10YR'!$G:$W,COLUMN()-1,FALSE ))=0,"", VLOOKUP($B66,'10YR'!$G:$W,COLUMN()-1,FALSE ))</f>
        <v>4.5365000000000002</v>
      </c>
      <c r="Q66" s="3">
        <f>IF(LEN(VLOOKUP($B66,'10YR'!$G:$W,COLUMN()-1,FALSE ))=0,"", VLOOKUP($B66,'10YR'!$G:$W,COLUMN()-1,FALSE ))</f>
        <v>3.6863429999999999</v>
      </c>
      <c r="R66" s="3">
        <f>IF(LEN(VLOOKUP($B66,'10YR'!$G:$W,COLUMN()-1,FALSE ))=0,"", VLOOKUP($B66,'10YR'!$G:$W,COLUMN()-1,FALSE ))</f>
        <v>3.6863429999999999</v>
      </c>
      <c r="S66" s="6">
        <f t="shared" si="0"/>
        <v>2004</v>
      </c>
      <c r="T66">
        <f t="shared" si="1"/>
        <v>12</v>
      </c>
    </row>
    <row r="67" spans="2:20" x14ac:dyDescent="0.25">
      <c r="B67" s="5">
        <v>38383</v>
      </c>
      <c r="C67" s="3">
        <f>IF(LEN(VLOOKUP($B67,'10YR'!$G:$W,COLUMN()-1,FALSE ))=0,"", VLOOKUP($B67,'10YR'!$G:$W,COLUMN()-1,FALSE ))</f>
        <v>3.525776</v>
      </c>
      <c r="D67" s="3">
        <f>IF(LEN(VLOOKUP($B67,'10YR'!$G:$W,COLUMN()-1,FALSE ))=0,"", VLOOKUP($B67,'10YR'!$G:$W,COLUMN()-1,FALSE ))</f>
        <v>3.5450680000000001</v>
      </c>
      <c r="E67" s="3">
        <f>IF(LEN(VLOOKUP($B67,'10YR'!$G:$W,COLUMN()-1,FALSE ))=0,"", VLOOKUP($B67,'10YR'!$G:$W,COLUMN()-1,FALSE ))</f>
        <v>3.6691980000000002</v>
      </c>
      <c r="F67" s="3">
        <f>IF(LEN(VLOOKUP($B67,'10YR'!$G:$W,COLUMN()-1,FALSE ))=0,"", VLOOKUP($B67,'10YR'!$G:$W,COLUMN()-1,FALSE ))</f>
        <v>3.552057</v>
      </c>
      <c r="G67" s="3">
        <f>IF(LEN(VLOOKUP($B67,'10YR'!$G:$W,COLUMN()-1,FALSE ))=0,"", VLOOKUP($B67,'10YR'!$G:$W,COLUMN()-1,FALSE ))</f>
        <v>3.5334059999999998</v>
      </c>
      <c r="H67" s="3">
        <f>IF(LEN(VLOOKUP($B67,'10YR'!$G:$W,COLUMN()-1,FALSE ))=0,"", VLOOKUP($B67,'10YR'!$G:$W,COLUMN()-1,FALSE ))</f>
        <v>3.533226</v>
      </c>
      <c r="I67" s="3">
        <f>IF(LEN(VLOOKUP($B67,'10YR'!$G:$W,COLUMN()-1,FALSE ))=0,"", VLOOKUP($B67,'10YR'!$G:$W,COLUMN()-1,FALSE ))</f>
        <v>3.6380979999999998</v>
      </c>
      <c r="J67" s="3" t="str">
        <f>IF(LEN(VLOOKUP($B67,'10YR'!$G:$W,COLUMN()-1,FALSE ))=0,"", VLOOKUP($B67,'10YR'!$G:$W,COLUMN()-1,FALSE ))</f>
        <v/>
      </c>
      <c r="K67" s="3">
        <f>IF(LEN(VLOOKUP($B67,'10YR'!$G:$W,COLUMN()-1,FALSE ))=0,"", VLOOKUP($B67,'10YR'!$G:$W,COLUMN()-1,FALSE ))</f>
        <v>3.6605590000000001</v>
      </c>
      <c r="L67" s="3">
        <f>IF(LEN(VLOOKUP($B67,'10YR'!$G:$W,COLUMN()-1,FALSE ))=0,"", VLOOKUP($B67,'10YR'!$G:$W,COLUMN()-1,FALSE ))</f>
        <v>3.5247670000000002</v>
      </c>
      <c r="M67" s="3">
        <f>IF(LEN(VLOOKUP($B67,'10YR'!$G:$W,COLUMN()-1,FALSE ))=0,"", VLOOKUP($B67,'10YR'!$G:$W,COLUMN()-1,FALSE ))</f>
        <v>3.519253</v>
      </c>
      <c r="N67" s="3">
        <f>IF(LEN(VLOOKUP($B67,'10YR'!$G:$W,COLUMN()-1,FALSE ))=0,"", VLOOKUP($B67,'10YR'!$G:$W,COLUMN()-1,FALSE ))</f>
        <v>3.5645709999999999</v>
      </c>
      <c r="O67" s="3">
        <f>IF(LEN(VLOOKUP($B67,'10YR'!$G:$W,COLUMN()-1,FALSE ))=0,"", VLOOKUP($B67,'10YR'!$G:$W,COLUMN()-1,FALSE ))</f>
        <v>3.769539</v>
      </c>
      <c r="P67" s="3">
        <f>IF(LEN(VLOOKUP($B67,'10YR'!$G:$W,COLUMN()-1,FALSE ))=0,"", VLOOKUP($B67,'10YR'!$G:$W,COLUMN()-1,FALSE ))</f>
        <v>4.6039000000000003</v>
      </c>
      <c r="Q67" s="3">
        <f>IF(LEN(VLOOKUP($B67,'10YR'!$G:$W,COLUMN()-1,FALSE ))=0,"", VLOOKUP($B67,'10YR'!$G:$W,COLUMN()-1,FALSE ))</f>
        <v>3.533226</v>
      </c>
      <c r="R67" s="3">
        <f>IF(LEN(VLOOKUP($B67,'10YR'!$G:$W,COLUMN()-1,FALSE ))=0,"", VLOOKUP($B67,'10YR'!$G:$W,COLUMN()-1,FALSE ))</f>
        <v>3.533226</v>
      </c>
      <c r="S67" s="6">
        <f t="shared" si="0"/>
        <v>2005</v>
      </c>
      <c r="T67">
        <f t="shared" si="1"/>
        <v>1</v>
      </c>
    </row>
    <row r="68" spans="2:20" x14ac:dyDescent="0.25">
      <c r="B68" s="5">
        <v>38411</v>
      </c>
      <c r="C68" s="3">
        <f>IF(LEN(VLOOKUP($B68,'10YR'!$G:$W,COLUMN()-1,FALSE ))=0,"", VLOOKUP($B68,'10YR'!$G:$W,COLUMN()-1,FALSE ))</f>
        <v>3.6762920000000001</v>
      </c>
      <c r="D68" s="3">
        <f>IF(LEN(VLOOKUP($B68,'10YR'!$G:$W,COLUMN()-1,FALSE ))=0,"", VLOOKUP($B68,'10YR'!$G:$W,COLUMN()-1,FALSE ))</f>
        <v>3.7169020000000002</v>
      </c>
      <c r="E68" s="3">
        <f>IF(LEN(VLOOKUP($B68,'10YR'!$G:$W,COLUMN()-1,FALSE ))=0,"", VLOOKUP($B68,'10YR'!$G:$W,COLUMN()-1,FALSE ))</f>
        <v>3.7688670000000002</v>
      </c>
      <c r="F68" s="3">
        <f>IF(LEN(VLOOKUP($B68,'10YR'!$G:$W,COLUMN()-1,FALSE ))=0,"", VLOOKUP($B68,'10YR'!$G:$W,COLUMN()-1,FALSE ))</f>
        <v>3.7030859999999999</v>
      </c>
      <c r="G68" s="3">
        <f>IF(LEN(VLOOKUP($B68,'10YR'!$G:$W,COLUMN()-1,FALSE ))=0,"", VLOOKUP($B68,'10YR'!$G:$W,COLUMN()-1,FALSE ))</f>
        <v>3.7273860000000001</v>
      </c>
      <c r="H68" s="3">
        <f>IF(LEN(VLOOKUP($B68,'10YR'!$G:$W,COLUMN()-1,FALSE ))=0,"", VLOOKUP($B68,'10YR'!$G:$W,COLUMN()-1,FALSE ))</f>
        <v>3.7178230000000001</v>
      </c>
      <c r="I68" s="3">
        <f>IF(LEN(VLOOKUP($B68,'10YR'!$G:$W,COLUMN()-1,FALSE ))=0,"", VLOOKUP($B68,'10YR'!$G:$W,COLUMN()-1,FALSE ))</f>
        <v>3.913065</v>
      </c>
      <c r="J68" s="3" t="str">
        <f>IF(LEN(VLOOKUP($B68,'10YR'!$G:$W,COLUMN()-1,FALSE ))=0,"", VLOOKUP($B68,'10YR'!$G:$W,COLUMN()-1,FALSE ))</f>
        <v/>
      </c>
      <c r="K68" s="3">
        <f>IF(LEN(VLOOKUP($B68,'10YR'!$G:$W,COLUMN()-1,FALSE ))=0,"", VLOOKUP($B68,'10YR'!$G:$W,COLUMN()-1,FALSE ))</f>
        <v>3.845628</v>
      </c>
      <c r="L68" s="3">
        <f>IF(LEN(VLOOKUP($B68,'10YR'!$G:$W,COLUMN()-1,FALSE ))=0,"", VLOOKUP($B68,'10YR'!$G:$W,COLUMN()-1,FALSE ))</f>
        <v>3.690966</v>
      </c>
      <c r="M68" s="3">
        <f>IF(LEN(VLOOKUP($B68,'10YR'!$G:$W,COLUMN()-1,FALSE ))=0,"", VLOOKUP($B68,'10YR'!$G:$W,COLUMN()-1,FALSE ))</f>
        <v>3.667341</v>
      </c>
      <c r="N68" s="3">
        <f>IF(LEN(VLOOKUP($B68,'10YR'!$G:$W,COLUMN()-1,FALSE ))=0,"", VLOOKUP($B68,'10YR'!$G:$W,COLUMN()-1,FALSE ))</f>
        <v>3.7078660000000001</v>
      </c>
      <c r="O68" s="3">
        <f>IF(LEN(VLOOKUP($B68,'10YR'!$G:$W,COLUMN()-1,FALSE ))=0,"", VLOOKUP($B68,'10YR'!$G:$W,COLUMN()-1,FALSE ))</f>
        <v>3.8696799999999998</v>
      </c>
      <c r="P68" s="3">
        <f>IF(LEN(VLOOKUP($B68,'10YR'!$G:$W,COLUMN()-1,FALSE ))=0,"", VLOOKUP($B68,'10YR'!$G:$W,COLUMN()-1,FALSE ))</f>
        <v>4.7366000000000001</v>
      </c>
      <c r="Q68" s="3">
        <f>IF(LEN(VLOOKUP($B68,'10YR'!$G:$W,COLUMN()-1,FALSE ))=0,"", VLOOKUP($B68,'10YR'!$G:$W,COLUMN()-1,FALSE ))</f>
        <v>3.7178230000000001</v>
      </c>
      <c r="R68" s="3">
        <f>IF(LEN(VLOOKUP($B68,'10YR'!$G:$W,COLUMN()-1,FALSE ))=0,"", VLOOKUP($B68,'10YR'!$G:$W,COLUMN()-1,FALSE ))</f>
        <v>3.7178230000000001</v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25">
      <c r="B69" s="5">
        <v>38442</v>
      </c>
      <c r="C69" s="3">
        <f>IF(LEN(VLOOKUP($B69,'10YR'!$G:$W,COLUMN()-1,FALSE ))=0,"", VLOOKUP($B69,'10YR'!$G:$W,COLUMN()-1,FALSE ))</f>
        <v>3.6091440000000001</v>
      </c>
      <c r="D69" s="3">
        <f>IF(LEN(VLOOKUP($B69,'10YR'!$G:$W,COLUMN()-1,FALSE ))=0,"", VLOOKUP($B69,'10YR'!$G:$W,COLUMN()-1,FALSE ))</f>
        <v>3.7129629999999998</v>
      </c>
      <c r="E69" s="3">
        <f>IF(LEN(VLOOKUP($B69,'10YR'!$G:$W,COLUMN()-1,FALSE ))=0,"", VLOOKUP($B69,'10YR'!$G:$W,COLUMN()-1,FALSE ))</f>
        <v>3.7235960000000001</v>
      </c>
      <c r="F69" s="3">
        <f>IF(LEN(VLOOKUP($B69,'10YR'!$G:$W,COLUMN()-1,FALSE ))=0,"", VLOOKUP($B69,'10YR'!$G:$W,COLUMN()-1,FALSE ))</f>
        <v>3.6292209999999998</v>
      </c>
      <c r="G69" s="3">
        <f>IF(LEN(VLOOKUP($B69,'10YR'!$G:$W,COLUMN()-1,FALSE ))=0,"", VLOOKUP($B69,'10YR'!$G:$W,COLUMN()-1,FALSE ))</f>
        <v>3.6564399999999999</v>
      </c>
      <c r="H69" s="3">
        <f>IF(LEN(VLOOKUP($B69,'10YR'!$G:$W,COLUMN()-1,FALSE ))=0,"", VLOOKUP($B69,'10YR'!$G:$W,COLUMN()-1,FALSE ))</f>
        <v>3.6260460000000001</v>
      </c>
      <c r="I69" s="3">
        <f>IF(LEN(VLOOKUP($B69,'10YR'!$G:$W,COLUMN()-1,FALSE ))=0,"", VLOOKUP($B69,'10YR'!$G:$W,COLUMN()-1,FALSE ))</f>
        <v>3.8499569999999999</v>
      </c>
      <c r="J69" s="3" t="str">
        <f>IF(LEN(VLOOKUP($B69,'10YR'!$G:$W,COLUMN()-1,FALSE ))=0,"", VLOOKUP($B69,'10YR'!$G:$W,COLUMN()-1,FALSE ))</f>
        <v/>
      </c>
      <c r="K69" s="3">
        <f>IF(LEN(VLOOKUP($B69,'10YR'!$G:$W,COLUMN()-1,FALSE ))=0,"", VLOOKUP($B69,'10YR'!$G:$W,COLUMN()-1,FALSE ))</f>
        <v>3.7504749999999998</v>
      </c>
      <c r="L69" s="3">
        <f>IF(LEN(VLOOKUP($B69,'10YR'!$G:$W,COLUMN()-1,FALSE ))=0,"", VLOOKUP($B69,'10YR'!$G:$W,COLUMN()-1,FALSE ))</f>
        <v>3.6308630000000002</v>
      </c>
      <c r="M69" s="3">
        <f>IF(LEN(VLOOKUP($B69,'10YR'!$G:$W,COLUMN()-1,FALSE ))=0,"", VLOOKUP($B69,'10YR'!$G:$W,COLUMN()-1,FALSE ))</f>
        <v>3.6182029999999998</v>
      </c>
      <c r="N69" s="3">
        <f>IF(LEN(VLOOKUP($B69,'10YR'!$G:$W,COLUMN()-1,FALSE ))=0,"", VLOOKUP($B69,'10YR'!$G:$W,COLUMN()-1,FALSE ))</f>
        <v>3.647472</v>
      </c>
      <c r="O69" s="3">
        <f>IF(LEN(VLOOKUP($B69,'10YR'!$G:$W,COLUMN()-1,FALSE ))=0,"", VLOOKUP($B69,'10YR'!$G:$W,COLUMN()-1,FALSE ))</f>
        <v>3.7453590000000001</v>
      </c>
      <c r="P69" s="3">
        <f>IF(LEN(VLOOKUP($B69,'10YR'!$G:$W,COLUMN()-1,FALSE ))=0,"", VLOOKUP($B69,'10YR'!$G:$W,COLUMN()-1,FALSE ))</f>
        <v>4.696993</v>
      </c>
      <c r="Q69" s="3">
        <f>IF(LEN(VLOOKUP($B69,'10YR'!$G:$W,COLUMN()-1,FALSE ))=0,"", VLOOKUP($B69,'10YR'!$G:$W,COLUMN()-1,FALSE ))</f>
        <v>3.6260460000000001</v>
      </c>
      <c r="R69" s="3">
        <f>IF(LEN(VLOOKUP($B69,'10YR'!$G:$W,COLUMN()-1,FALSE ))=0,"", VLOOKUP($B69,'10YR'!$G:$W,COLUMN()-1,FALSE ))</f>
        <v>3.6260460000000001</v>
      </c>
      <c r="S69" s="6">
        <f t="shared" si="2"/>
        <v>2005</v>
      </c>
      <c r="T69">
        <f t="shared" si="3"/>
        <v>3</v>
      </c>
    </row>
    <row r="70" spans="2:20" x14ac:dyDescent="0.25">
      <c r="B70" s="5">
        <v>38472</v>
      </c>
      <c r="C70" s="3">
        <f>IF(LEN(VLOOKUP($B70,'10YR'!$G:$W,COLUMN()-1,FALSE ))=0,"", VLOOKUP($B70,'10YR'!$G:$W,COLUMN()-1,FALSE ))</f>
        <v>3.4835259999999999</v>
      </c>
      <c r="D70" s="3">
        <f>IF(LEN(VLOOKUP($B70,'10YR'!$G:$W,COLUMN()-1,FALSE ))=0,"", VLOOKUP($B70,'10YR'!$G:$W,COLUMN()-1,FALSE ))</f>
        <v>3.5065710000000001</v>
      </c>
      <c r="E70" s="3">
        <f>IF(LEN(VLOOKUP($B70,'10YR'!$G:$W,COLUMN()-1,FALSE ))=0,"", VLOOKUP($B70,'10YR'!$G:$W,COLUMN()-1,FALSE ))</f>
        <v>3.4603489999999999</v>
      </c>
      <c r="F70" s="3">
        <f>IF(LEN(VLOOKUP($B70,'10YR'!$G:$W,COLUMN()-1,FALSE ))=0,"", VLOOKUP($B70,'10YR'!$G:$W,COLUMN()-1,FALSE ))</f>
        <v>3.4027880000000001</v>
      </c>
      <c r="G70" s="3">
        <f>IF(LEN(VLOOKUP($B70,'10YR'!$G:$W,COLUMN()-1,FALSE ))=0,"", VLOOKUP($B70,'10YR'!$G:$W,COLUMN()-1,FALSE ))</f>
        <v>3.4325839999999999</v>
      </c>
      <c r="H70" s="3">
        <f>IF(LEN(VLOOKUP($B70,'10YR'!$G:$W,COLUMN()-1,FALSE ))=0,"", VLOOKUP($B70,'10YR'!$G:$W,COLUMN()-1,FALSE ))</f>
        <v>3.3929209999999999</v>
      </c>
      <c r="I70" s="3">
        <f>IF(LEN(VLOOKUP($B70,'10YR'!$G:$W,COLUMN()-1,FALSE ))=0,"", VLOOKUP($B70,'10YR'!$G:$W,COLUMN()-1,FALSE ))</f>
        <v>3.6705359999999998</v>
      </c>
      <c r="J70" s="3" t="str">
        <f>IF(LEN(VLOOKUP($B70,'10YR'!$G:$W,COLUMN()-1,FALSE ))=0,"", VLOOKUP($B70,'10YR'!$G:$W,COLUMN()-1,FALSE ))</f>
        <v/>
      </c>
      <c r="K70" s="3">
        <f>IF(LEN(VLOOKUP($B70,'10YR'!$G:$W,COLUMN()-1,FALSE ))=0,"", VLOOKUP($B70,'10YR'!$G:$W,COLUMN()-1,FALSE ))</f>
        <v>3.5636939999999999</v>
      </c>
      <c r="L70" s="3">
        <f>IF(LEN(VLOOKUP($B70,'10YR'!$G:$W,COLUMN()-1,FALSE ))=0,"", VLOOKUP($B70,'10YR'!$G:$W,COLUMN()-1,FALSE ))</f>
        <v>3.3732449999999998</v>
      </c>
      <c r="M70" s="3">
        <f>IF(LEN(VLOOKUP($B70,'10YR'!$G:$W,COLUMN()-1,FALSE ))=0,"", VLOOKUP($B70,'10YR'!$G:$W,COLUMN()-1,FALSE ))</f>
        <v>3.400941</v>
      </c>
      <c r="N70" s="3">
        <f>IF(LEN(VLOOKUP($B70,'10YR'!$G:$W,COLUMN()-1,FALSE ))=0,"", VLOOKUP($B70,'10YR'!$G:$W,COLUMN()-1,FALSE ))</f>
        <v>3.4238590000000002</v>
      </c>
      <c r="O70" s="3">
        <f>IF(LEN(VLOOKUP($B70,'10YR'!$G:$W,COLUMN()-1,FALSE ))=0,"", VLOOKUP($B70,'10YR'!$G:$W,COLUMN()-1,FALSE ))</f>
        <v>3.3877769999999998</v>
      </c>
      <c r="P70" s="3">
        <f>IF(LEN(VLOOKUP($B70,'10YR'!$G:$W,COLUMN()-1,FALSE ))=0,"", VLOOKUP($B70,'10YR'!$G:$W,COLUMN()-1,FALSE ))</f>
        <v>4.5234069999999997</v>
      </c>
      <c r="Q70" s="3">
        <f>IF(LEN(VLOOKUP($B70,'10YR'!$G:$W,COLUMN()-1,FALSE ))=0,"", VLOOKUP($B70,'10YR'!$G:$W,COLUMN()-1,FALSE ))</f>
        <v>3.3929209999999999</v>
      </c>
      <c r="R70" s="3">
        <f>IF(LEN(VLOOKUP($B70,'10YR'!$G:$W,COLUMN()-1,FALSE ))=0,"", VLOOKUP($B70,'10YR'!$G:$W,COLUMN()-1,FALSE ))</f>
        <v>3.3929209999999999</v>
      </c>
      <c r="S70" s="6">
        <f t="shared" si="2"/>
        <v>2005</v>
      </c>
      <c r="T70">
        <f t="shared" si="3"/>
        <v>4</v>
      </c>
    </row>
    <row r="71" spans="2:20" x14ac:dyDescent="0.25">
      <c r="B71" s="5">
        <v>38503</v>
      </c>
      <c r="C71" s="3">
        <f>IF(LEN(VLOOKUP($B71,'10YR'!$G:$W,COLUMN()-1,FALSE ))=0,"", VLOOKUP($B71,'10YR'!$G:$W,COLUMN()-1,FALSE ))</f>
        <v>3.3152650000000001</v>
      </c>
      <c r="D71" s="3">
        <f>IF(LEN(VLOOKUP($B71,'10YR'!$G:$W,COLUMN()-1,FALSE ))=0,"", VLOOKUP($B71,'10YR'!$G:$W,COLUMN()-1,FALSE ))</f>
        <v>3.354206</v>
      </c>
      <c r="E71" s="3">
        <f>IF(LEN(VLOOKUP($B71,'10YR'!$G:$W,COLUMN()-1,FALSE ))=0,"", VLOOKUP($B71,'10YR'!$G:$W,COLUMN()-1,FALSE ))</f>
        <v>3.2776999999999998</v>
      </c>
      <c r="F71" s="3">
        <f>IF(LEN(VLOOKUP($B71,'10YR'!$G:$W,COLUMN()-1,FALSE ))=0,"", VLOOKUP($B71,'10YR'!$G:$W,COLUMN()-1,FALSE ))</f>
        <v>3.2463799999999998</v>
      </c>
      <c r="G71" s="3">
        <f>IF(LEN(VLOOKUP($B71,'10YR'!$G:$W,COLUMN()-1,FALSE ))=0,"", VLOOKUP($B71,'10YR'!$G:$W,COLUMN()-1,FALSE ))</f>
        <v>3.2856930000000002</v>
      </c>
      <c r="H71" s="3">
        <f>IF(LEN(VLOOKUP($B71,'10YR'!$G:$W,COLUMN()-1,FALSE ))=0,"", VLOOKUP($B71,'10YR'!$G:$W,COLUMN()-1,FALSE ))</f>
        <v>3.2796349999999999</v>
      </c>
      <c r="I71" s="3">
        <f>IF(LEN(VLOOKUP($B71,'10YR'!$G:$W,COLUMN()-1,FALSE ))=0,"", VLOOKUP($B71,'10YR'!$G:$W,COLUMN()-1,FALSE ))</f>
        <v>3.5215719999999999</v>
      </c>
      <c r="J71" s="3" t="str">
        <f>IF(LEN(VLOOKUP($B71,'10YR'!$G:$W,COLUMN()-1,FALSE ))=0,"", VLOOKUP($B71,'10YR'!$G:$W,COLUMN()-1,FALSE ))</f>
        <v/>
      </c>
      <c r="K71" s="3">
        <f>IF(LEN(VLOOKUP($B71,'10YR'!$G:$W,COLUMN()-1,FALSE ))=0,"", VLOOKUP($B71,'10YR'!$G:$W,COLUMN()-1,FALSE ))</f>
        <v>3.4815559999999999</v>
      </c>
      <c r="L71" s="3">
        <f>IF(LEN(VLOOKUP($B71,'10YR'!$G:$W,COLUMN()-1,FALSE ))=0,"", VLOOKUP($B71,'10YR'!$G:$W,COLUMN()-1,FALSE ))</f>
        <v>3.2487750000000002</v>
      </c>
      <c r="M71" s="3">
        <f>IF(LEN(VLOOKUP($B71,'10YR'!$G:$W,COLUMN()-1,FALSE ))=0,"", VLOOKUP($B71,'10YR'!$G:$W,COLUMN()-1,FALSE ))</f>
        <v>3.2888609999999998</v>
      </c>
      <c r="N71" s="3">
        <f>IF(LEN(VLOOKUP($B71,'10YR'!$G:$W,COLUMN()-1,FALSE ))=0,"", VLOOKUP($B71,'10YR'!$G:$W,COLUMN()-1,FALSE ))</f>
        <v>3.2744939999999998</v>
      </c>
      <c r="O71" s="3">
        <f>IF(LEN(VLOOKUP($B71,'10YR'!$G:$W,COLUMN()-1,FALSE ))=0,"", VLOOKUP($B71,'10YR'!$G:$W,COLUMN()-1,FALSE ))</f>
        <v>3.256313</v>
      </c>
      <c r="P71" s="3">
        <f>IF(LEN(VLOOKUP($B71,'10YR'!$G:$W,COLUMN()-1,FALSE ))=0,"", VLOOKUP($B71,'10YR'!$G:$W,COLUMN()-1,FALSE ))</f>
        <v>4.3139310000000002</v>
      </c>
      <c r="Q71" s="3">
        <f>IF(LEN(VLOOKUP($B71,'10YR'!$G:$W,COLUMN()-1,FALSE ))=0,"", VLOOKUP($B71,'10YR'!$G:$W,COLUMN()-1,FALSE ))</f>
        <v>3.2796349999999999</v>
      </c>
      <c r="R71" s="3">
        <f>IF(LEN(VLOOKUP($B71,'10YR'!$G:$W,COLUMN()-1,FALSE ))=0,"", VLOOKUP($B71,'10YR'!$G:$W,COLUMN()-1,FALSE ))</f>
        <v>3.2796349999999999</v>
      </c>
      <c r="S71" s="6">
        <f t="shared" si="2"/>
        <v>2005</v>
      </c>
      <c r="T71">
        <f t="shared" si="3"/>
        <v>5</v>
      </c>
    </row>
    <row r="72" spans="2:20" x14ac:dyDescent="0.25">
      <c r="B72" s="5">
        <v>38533</v>
      </c>
      <c r="C72" s="3">
        <f>IF(LEN(VLOOKUP($B72,'10YR'!$G:$W,COLUMN()-1,FALSE ))=0,"", VLOOKUP($B72,'10YR'!$G:$W,COLUMN()-1,FALSE ))</f>
        <v>3.1660270000000001</v>
      </c>
      <c r="D72" s="3">
        <f>IF(LEN(VLOOKUP($B72,'10YR'!$G:$W,COLUMN()-1,FALSE ))=0,"", VLOOKUP($B72,'10YR'!$G:$W,COLUMN()-1,FALSE ))</f>
        <v>3.1963720000000002</v>
      </c>
      <c r="E72" s="3">
        <f>IF(LEN(VLOOKUP($B72,'10YR'!$G:$W,COLUMN()-1,FALSE ))=0,"", VLOOKUP($B72,'10YR'!$G:$W,COLUMN()-1,FALSE ))</f>
        <v>3.0978910000000002</v>
      </c>
      <c r="F72" s="3">
        <f>IF(LEN(VLOOKUP($B72,'10YR'!$G:$W,COLUMN()-1,FALSE ))=0,"", VLOOKUP($B72,'10YR'!$G:$W,COLUMN()-1,FALSE ))</f>
        <v>3.0885829999999999</v>
      </c>
      <c r="G72" s="3">
        <f>IF(LEN(VLOOKUP($B72,'10YR'!$G:$W,COLUMN()-1,FALSE ))=0,"", VLOOKUP($B72,'10YR'!$G:$W,COLUMN()-1,FALSE ))</f>
        <v>3.1305519999999998</v>
      </c>
      <c r="H72" s="3">
        <f>IF(LEN(VLOOKUP($B72,'10YR'!$G:$W,COLUMN()-1,FALSE ))=0,"", VLOOKUP($B72,'10YR'!$G:$W,COLUMN()-1,FALSE ))</f>
        <v>3.1352039999999999</v>
      </c>
      <c r="I72" s="3">
        <f>IF(LEN(VLOOKUP($B72,'10YR'!$G:$W,COLUMN()-1,FALSE ))=0,"", VLOOKUP($B72,'10YR'!$G:$W,COLUMN()-1,FALSE ))</f>
        <v>3.3798050000000002</v>
      </c>
      <c r="J72" s="3" t="str">
        <f>IF(LEN(VLOOKUP($B72,'10YR'!$G:$W,COLUMN()-1,FALSE ))=0,"", VLOOKUP($B72,'10YR'!$G:$W,COLUMN()-1,FALSE ))</f>
        <v/>
      </c>
      <c r="K72" s="3">
        <f>IF(LEN(VLOOKUP($B72,'10YR'!$G:$W,COLUMN()-1,FALSE ))=0,"", VLOOKUP($B72,'10YR'!$G:$W,COLUMN()-1,FALSE ))</f>
        <v>3.340573</v>
      </c>
      <c r="L72" s="3">
        <f>IF(LEN(VLOOKUP($B72,'10YR'!$G:$W,COLUMN()-1,FALSE ))=0,"", VLOOKUP($B72,'10YR'!$G:$W,COLUMN()-1,FALSE ))</f>
        <v>3.1681759999999999</v>
      </c>
      <c r="M72" s="3">
        <f>IF(LEN(VLOOKUP($B72,'10YR'!$G:$W,COLUMN()-1,FALSE ))=0,"", VLOOKUP($B72,'10YR'!$G:$W,COLUMN()-1,FALSE ))</f>
        <v>3.1316570000000001</v>
      </c>
      <c r="N72" s="3">
        <f>IF(LEN(VLOOKUP($B72,'10YR'!$G:$W,COLUMN()-1,FALSE ))=0,"", VLOOKUP($B72,'10YR'!$G:$W,COLUMN()-1,FALSE ))</f>
        <v>3.1245310000000002</v>
      </c>
      <c r="O72" s="3">
        <f>IF(LEN(VLOOKUP($B72,'10YR'!$G:$W,COLUMN()-1,FALSE ))=0,"", VLOOKUP($B72,'10YR'!$G:$W,COLUMN()-1,FALSE ))</f>
        <v>2.998059</v>
      </c>
      <c r="P72" s="3">
        <f>IF(LEN(VLOOKUP($B72,'10YR'!$G:$W,COLUMN()-1,FALSE ))=0,"", VLOOKUP($B72,'10YR'!$G:$W,COLUMN()-1,FALSE ))</f>
        <v>4.1661580000000002</v>
      </c>
      <c r="Q72" s="3">
        <f>IF(LEN(VLOOKUP($B72,'10YR'!$G:$W,COLUMN()-1,FALSE ))=0,"", VLOOKUP($B72,'10YR'!$G:$W,COLUMN()-1,FALSE ))</f>
        <v>3.1352039999999999</v>
      </c>
      <c r="R72" s="3">
        <f>IF(LEN(VLOOKUP($B72,'10YR'!$G:$W,COLUMN()-1,FALSE ))=0,"", VLOOKUP($B72,'10YR'!$G:$W,COLUMN()-1,FALSE ))</f>
        <v>3.1352039999999999</v>
      </c>
      <c r="S72" s="6">
        <f t="shared" si="2"/>
        <v>2005</v>
      </c>
      <c r="T72">
        <f t="shared" si="3"/>
        <v>6</v>
      </c>
    </row>
    <row r="73" spans="2:20" x14ac:dyDescent="0.25">
      <c r="B73" s="5">
        <v>38564</v>
      </c>
      <c r="C73" s="3">
        <f>IF(LEN(VLOOKUP($B73,'10YR'!$G:$W,COLUMN()-1,FALSE ))=0,"", VLOOKUP($B73,'10YR'!$G:$W,COLUMN()-1,FALSE ))</f>
        <v>3.2751790000000001</v>
      </c>
      <c r="D73" s="3">
        <f>IF(LEN(VLOOKUP($B73,'10YR'!$G:$W,COLUMN()-1,FALSE ))=0,"", VLOOKUP($B73,'10YR'!$G:$W,COLUMN()-1,FALSE ))</f>
        <v>3.3092100000000002</v>
      </c>
      <c r="E73" s="3">
        <f>IF(LEN(VLOOKUP($B73,'10YR'!$G:$W,COLUMN()-1,FALSE ))=0,"", VLOOKUP($B73,'10YR'!$G:$W,COLUMN()-1,FALSE ))</f>
        <v>3.2261340000000001</v>
      </c>
      <c r="F73" s="3">
        <f>IF(LEN(VLOOKUP($B73,'10YR'!$G:$W,COLUMN()-1,FALSE ))=0,"", VLOOKUP($B73,'10YR'!$G:$W,COLUMN()-1,FALSE ))</f>
        <v>3.195344</v>
      </c>
      <c r="G73" s="3">
        <f>IF(LEN(VLOOKUP($B73,'10YR'!$G:$W,COLUMN()-1,FALSE ))=0,"", VLOOKUP($B73,'10YR'!$G:$W,COLUMN()-1,FALSE ))</f>
        <v>3.293215</v>
      </c>
      <c r="H73" s="3">
        <f>IF(LEN(VLOOKUP($B73,'10YR'!$G:$W,COLUMN()-1,FALSE ))=0,"", VLOOKUP($B73,'10YR'!$G:$W,COLUMN()-1,FALSE ))</f>
        <v>3.2350150000000002</v>
      </c>
      <c r="I73" s="3">
        <f>IF(LEN(VLOOKUP($B73,'10YR'!$G:$W,COLUMN()-1,FALSE ))=0,"", VLOOKUP($B73,'10YR'!$G:$W,COLUMN()-1,FALSE ))</f>
        <v>3.4615420000000001</v>
      </c>
      <c r="J73" s="3" t="str">
        <f>IF(LEN(VLOOKUP($B73,'10YR'!$G:$W,COLUMN()-1,FALSE ))=0,"", VLOOKUP($B73,'10YR'!$G:$W,COLUMN()-1,FALSE ))</f>
        <v/>
      </c>
      <c r="K73" s="3">
        <f>IF(LEN(VLOOKUP($B73,'10YR'!$G:$W,COLUMN()-1,FALSE ))=0,"", VLOOKUP($B73,'10YR'!$G:$W,COLUMN()-1,FALSE ))</f>
        <v>3.4467699999999999</v>
      </c>
      <c r="L73" s="3">
        <f>IF(LEN(VLOOKUP($B73,'10YR'!$G:$W,COLUMN()-1,FALSE ))=0,"", VLOOKUP($B73,'10YR'!$G:$W,COLUMN()-1,FALSE ))</f>
        <v>3.28017</v>
      </c>
      <c r="M73" s="3">
        <f>IF(LEN(VLOOKUP($B73,'10YR'!$G:$W,COLUMN()-1,FALSE ))=0,"", VLOOKUP($B73,'10YR'!$G:$W,COLUMN()-1,FALSE ))</f>
        <v>3.3875660000000001</v>
      </c>
      <c r="N73" s="3">
        <f>IF(LEN(VLOOKUP($B73,'10YR'!$G:$W,COLUMN()-1,FALSE ))=0,"", VLOOKUP($B73,'10YR'!$G:$W,COLUMN()-1,FALSE ))</f>
        <v>3.23597</v>
      </c>
      <c r="O73" s="3">
        <f>IF(LEN(VLOOKUP($B73,'10YR'!$G:$W,COLUMN()-1,FALSE ))=0,"", VLOOKUP($B73,'10YR'!$G:$W,COLUMN()-1,FALSE ))</f>
        <v>3.0600580000000002</v>
      </c>
      <c r="P73" s="3">
        <f>IF(LEN(VLOOKUP($B73,'10YR'!$G:$W,COLUMN()-1,FALSE ))=0,"", VLOOKUP($B73,'10YR'!$G:$W,COLUMN()-1,FALSE ))</f>
        <v>4.312233</v>
      </c>
      <c r="Q73" s="3">
        <f>IF(LEN(VLOOKUP($B73,'10YR'!$G:$W,COLUMN()-1,FALSE ))=0,"", VLOOKUP($B73,'10YR'!$G:$W,COLUMN()-1,FALSE ))</f>
        <v>3.2350150000000002</v>
      </c>
      <c r="R73" s="3">
        <f>IF(LEN(VLOOKUP($B73,'10YR'!$G:$W,COLUMN()-1,FALSE ))=0,"", VLOOKUP($B73,'10YR'!$G:$W,COLUMN()-1,FALSE ))</f>
        <v>3.2350150000000002</v>
      </c>
      <c r="S73" s="6">
        <f t="shared" si="2"/>
        <v>2005</v>
      </c>
      <c r="T73">
        <f t="shared" si="3"/>
        <v>7</v>
      </c>
    </row>
    <row r="74" spans="2:20" x14ac:dyDescent="0.25">
      <c r="B74" s="5">
        <v>38595</v>
      </c>
      <c r="C74" s="3">
        <f>IF(LEN(VLOOKUP($B74,'10YR'!$G:$W,COLUMN()-1,FALSE ))=0,"", VLOOKUP($B74,'10YR'!$G:$W,COLUMN()-1,FALSE ))</f>
        <v>3.1371030000000002</v>
      </c>
      <c r="D74" s="3">
        <f>IF(LEN(VLOOKUP($B74,'10YR'!$G:$W,COLUMN()-1,FALSE ))=0,"", VLOOKUP($B74,'10YR'!$G:$W,COLUMN()-1,FALSE ))</f>
        <v>3.1667010000000002</v>
      </c>
      <c r="E74" s="3">
        <f>IF(LEN(VLOOKUP($B74,'10YR'!$G:$W,COLUMN()-1,FALSE ))=0,"", VLOOKUP($B74,'10YR'!$G:$W,COLUMN()-1,FALSE ))</f>
        <v>3.0729389999999999</v>
      </c>
      <c r="F74" s="3">
        <f>IF(LEN(VLOOKUP($B74,'10YR'!$G:$W,COLUMN()-1,FALSE ))=0,"", VLOOKUP($B74,'10YR'!$G:$W,COLUMN()-1,FALSE ))</f>
        <v>3.0600849999999999</v>
      </c>
      <c r="G74" s="3">
        <f>IF(LEN(VLOOKUP($B74,'10YR'!$G:$W,COLUMN()-1,FALSE ))=0,"", VLOOKUP($B74,'10YR'!$G:$W,COLUMN()-1,FALSE ))</f>
        <v>3.1523400000000001</v>
      </c>
      <c r="H74" s="3">
        <f>IF(LEN(VLOOKUP($B74,'10YR'!$G:$W,COLUMN()-1,FALSE ))=0,"", VLOOKUP($B74,'10YR'!$G:$W,COLUMN()-1,FALSE ))</f>
        <v>3.1067800000000001</v>
      </c>
      <c r="I74" s="3">
        <f>IF(LEN(VLOOKUP($B74,'10YR'!$G:$W,COLUMN()-1,FALSE ))=0,"", VLOOKUP($B74,'10YR'!$G:$W,COLUMN()-1,FALSE ))</f>
        <v>3.3230149999999998</v>
      </c>
      <c r="J74" s="3" t="str">
        <f>IF(LEN(VLOOKUP($B74,'10YR'!$G:$W,COLUMN()-1,FALSE ))=0,"", VLOOKUP($B74,'10YR'!$G:$W,COLUMN()-1,FALSE ))</f>
        <v/>
      </c>
      <c r="K74" s="3">
        <f>IF(LEN(VLOOKUP($B74,'10YR'!$G:$W,COLUMN()-1,FALSE ))=0,"", VLOOKUP($B74,'10YR'!$G:$W,COLUMN()-1,FALSE ))</f>
        <v>3.3046570000000002</v>
      </c>
      <c r="L74" s="3">
        <f>IF(LEN(VLOOKUP($B74,'10YR'!$G:$W,COLUMN()-1,FALSE ))=0,"", VLOOKUP($B74,'10YR'!$G:$W,COLUMN()-1,FALSE ))</f>
        <v>3.1447530000000001</v>
      </c>
      <c r="M74" s="3">
        <f>IF(LEN(VLOOKUP($B74,'10YR'!$G:$W,COLUMN()-1,FALSE ))=0,"", VLOOKUP($B74,'10YR'!$G:$W,COLUMN()-1,FALSE ))</f>
        <v>3.2472460000000001</v>
      </c>
      <c r="N74" s="3">
        <f>IF(LEN(VLOOKUP($B74,'10YR'!$G:$W,COLUMN()-1,FALSE ))=0,"", VLOOKUP($B74,'10YR'!$G:$W,COLUMN()-1,FALSE ))</f>
        <v>3.0907390000000001</v>
      </c>
      <c r="O74" s="3">
        <f>IF(LEN(VLOOKUP($B74,'10YR'!$G:$W,COLUMN()-1,FALSE ))=0,"", VLOOKUP($B74,'10YR'!$G:$W,COLUMN()-1,FALSE ))</f>
        <v>2.9957310000000001</v>
      </c>
      <c r="P74" s="3">
        <f>IF(LEN(VLOOKUP($B74,'10YR'!$G:$W,COLUMN()-1,FALSE ))=0,"", VLOOKUP($B74,'10YR'!$G:$W,COLUMN()-1,FALSE ))</f>
        <v>4.1532710000000002</v>
      </c>
      <c r="Q74" s="3">
        <f>IF(LEN(VLOOKUP($B74,'10YR'!$G:$W,COLUMN()-1,FALSE ))=0,"", VLOOKUP($B74,'10YR'!$G:$W,COLUMN()-1,FALSE ))</f>
        <v>3.1067800000000001</v>
      </c>
      <c r="R74" s="3">
        <f>IF(LEN(VLOOKUP($B74,'10YR'!$G:$W,COLUMN()-1,FALSE ))=0,"", VLOOKUP($B74,'10YR'!$G:$W,COLUMN()-1,FALSE ))</f>
        <v>3.1067800000000001</v>
      </c>
      <c r="S74" s="6">
        <f t="shared" si="2"/>
        <v>2005</v>
      </c>
      <c r="T74">
        <f t="shared" si="3"/>
        <v>8</v>
      </c>
    </row>
    <row r="75" spans="2:20" x14ac:dyDescent="0.25">
      <c r="B75" s="5">
        <v>38625</v>
      </c>
      <c r="C75" s="3">
        <f>IF(LEN(VLOOKUP($B75,'10YR'!$G:$W,COLUMN()-1,FALSE ))=0,"", VLOOKUP($B75,'10YR'!$G:$W,COLUMN()-1,FALSE ))</f>
        <v>3.1661600000000001</v>
      </c>
      <c r="D75" s="3">
        <f>IF(LEN(VLOOKUP($B75,'10YR'!$G:$W,COLUMN()-1,FALSE ))=0,"", VLOOKUP($B75,'10YR'!$G:$W,COLUMN()-1,FALSE ))</f>
        <v>3.2006230000000002</v>
      </c>
      <c r="E75" s="3">
        <f>IF(LEN(VLOOKUP($B75,'10YR'!$G:$W,COLUMN()-1,FALSE ))=0,"", VLOOKUP($B75,'10YR'!$G:$W,COLUMN()-1,FALSE ))</f>
        <v>3.1028199999999999</v>
      </c>
      <c r="F75" s="3">
        <f>IF(LEN(VLOOKUP($B75,'10YR'!$G:$W,COLUMN()-1,FALSE ))=0,"", VLOOKUP($B75,'10YR'!$G:$W,COLUMN()-1,FALSE ))</f>
        <v>3.097051</v>
      </c>
      <c r="G75" s="3">
        <f>IF(LEN(VLOOKUP($B75,'10YR'!$G:$W,COLUMN()-1,FALSE ))=0,"", VLOOKUP($B75,'10YR'!$G:$W,COLUMN()-1,FALSE ))</f>
        <v>3.1798850000000001</v>
      </c>
      <c r="H75" s="3">
        <f>IF(LEN(VLOOKUP($B75,'10YR'!$G:$W,COLUMN()-1,FALSE ))=0,"", VLOOKUP($B75,'10YR'!$G:$W,COLUMN()-1,FALSE ))</f>
        <v>3.1451210000000001</v>
      </c>
      <c r="I75" s="3">
        <f>IF(LEN(VLOOKUP($B75,'10YR'!$G:$W,COLUMN()-1,FALSE ))=0,"", VLOOKUP($B75,'10YR'!$G:$W,COLUMN()-1,FALSE ))</f>
        <v>3.3549980000000001</v>
      </c>
      <c r="J75" s="3" t="str">
        <f>IF(LEN(VLOOKUP($B75,'10YR'!$G:$W,COLUMN()-1,FALSE ))=0,"", VLOOKUP($B75,'10YR'!$G:$W,COLUMN()-1,FALSE ))</f>
        <v/>
      </c>
      <c r="K75" s="3">
        <f>IF(LEN(VLOOKUP($B75,'10YR'!$G:$W,COLUMN()-1,FALSE ))=0,"", VLOOKUP($B75,'10YR'!$G:$W,COLUMN()-1,FALSE ))</f>
        <v>3.3465579999999999</v>
      </c>
      <c r="L75" s="3">
        <f>IF(LEN(VLOOKUP($B75,'10YR'!$G:$W,COLUMN()-1,FALSE ))=0,"", VLOOKUP($B75,'10YR'!$G:$W,COLUMN()-1,FALSE ))</f>
        <v>3.1737090000000001</v>
      </c>
      <c r="M75" s="3">
        <f>IF(LEN(VLOOKUP($B75,'10YR'!$G:$W,COLUMN()-1,FALSE ))=0,"", VLOOKUP($B75,'10YR'!$G:$W,COLUMN()-1,FALSE ))</f>
        <v>3.2839469999999999</v>
      </c>
      <c r="N75" s="3">
        <f>IF(LEN(VLOOKUP($B75,'10YR'!$G:$W,COLUMN()-1,FALSE ))=0,"", VLOOKUP($B75,'10YR'!$G:$W,COLUMN()-1,FALSE ))</f>
        <v>3.1298409999999999</v>
      </c>
      <c r="O75" s="3">
        <f>IF(LEN(VLOOKUP($B75,'10YR'!$G:$W,COLUMN()-1,FALSE ))=0,"", VLOOKUP($B75,'10YR'!$G:$W,COLUMN()-1,FALSE ))</f>
        <v>3.041439</v>
      </c>
      <c r="P75" s="3">
        <f>IF(LEN(VLOOKUP($B75,'10YR'!$G:$W,COLUMN()-1,FALSE ))=0,"", VLOOKUP($B75,'10YR'!$G:$W,COLUMN()-1,FALSE ))</f>
        <v>4.2844139999999999</v>
      </c>
      <c r="Q75" s="3">
        <f>IF(LEN(VLOOKUP($B75,'10YR'!$G:$W,COLUMN()-1,FALSE ))=0,"", VLOOKUP($B75,'10YR'!$G:$W,COLUMN()-1,FALSE ))</f>
        <v>3.1451210000000001</v>
      </c>
      <c r="R75" s="3">
        <f>IF(LEN(VLOOKUP($B75,'10YR'!$G:$W,COLUMN()-1,FALSE ))=0,"", VLOOKUP($B75,'10YR'!$G:$W,COLUMN()-1,FALSE ))</f>
        <v>3.1451210000000001</v>
      </c>
      <c r="S75" s="6">
        <f t="shared" si="2"/>
        <v>2005</v>
      </c>
      <c r="T75">
        <f t="shared" si="3"/>
        <v>9</v>
      </c>
    </row>
    <row r="76" spans="2:20" x14ac:dyDescent="0.25">
      <c r="B76" s="5">
        <v>38656</v>
      </c>
      <c r="C76" s="3">
        <f>IF(LEN(VLOOKUP($B76,'10YR'!$G:$W,COLUMN()-1,FALSE ))=0,"", VLOOKUP($B76,'10YR'!$G:$W,COLUMN()-1,FALSE ))</f>
        <v>3.4002439999999998</v>
      </c>
      <c r="D76" s="3">
        <f>IF(LEN(VLOOKUP($B76,'10YR'!$G:$W,COLUMN()-1,FALSE ))=0,"", VLOOKUP($B76,'10YR'!$G:$W,COLUMN()-1,FALSE ))</f>
        <v>3.4339179999999998</v>
      </c>
      <c r="E76" s="3">
        <f>IF(LEN(VLOOKUP($B76,'10YR'!$G:$W,COLUMN()-1,FALSE ))=0,"", VLOOKUP($B76,'10YR'!$G:$W,COLUMN()-1,FALSE ))</f>
        <v>3.379985</v>
      </c>
      <c r="F76" s="3">
        <f>IF(LEN(VLOOKUP($B76,'10YR'!$G:$W,COLUMN()-1,FALSE ))=0,"", VLOOKUP($B76,'10YR'!$G:$W,COLUMN()-1,FALSE ))</f>
        <v>3.3361730000000001</v>
      </c>
      <c r="G76" s="3">
        <f>IF(LEN(VLOOKUP($B76,'10YR'!$G:$W,COLUMN()-1,FALSE ))=0,"", VLOOKUP($B76,'10YR'!$G:$W,COLUMN()-1,FALSE ))</f>
        <v>3.414971</v>
      </c>
      <c r="H76" s="3">
        <f>IF(LEN(VLOOKUP($B76,'10YR'!$G:$W,COLUMN()-1,FALSE ))=0,"", VLOOKUP($B76,'10YR'!$G:$W,COLUMN()-1,FALSE ))</f>
        <v>3.3889499999999999</v>
      </c>
      <c r="I76" s="3">
        <f>IF(LEN(VLOOKUP($B76,'10YR'!$G:$W,COLUMN()-1,FALSE ))=0,"", VLOOKUP($B76,'10YR'!$G:$W,COLUMN()-1,FALSE ))</f>
        <v>3.6020569999999998</v>
      </c>
      <c r="J76" s="3" t="str">
        <f>IF(LEN(VLOOKUP($B76,'10YR'!$G:$W,COLUMN()-1,FALSE ))=0,"", VLOOKUP($B76,'10YR'!$G:$W,COLUMN()-1,FALSE ))</f>
        <v/>
      </c>
      <c r="K76" s="3">
        <f>IF(LEN(VLOOKUP($B76,'10YR'!$G:$W,COLUMN()-1,FALSE ))=0,"", VLOOKUP($B76,'10YR'!$G:$W,COLUMN()-1,FALSE ))</f>
        <v>3.5921660000000002</v>
      </c>
      <c r="L76" s="3">
        <f>IF(LEN(VLOOKUP($B76,'10YR'!$G:$W,COLUMN()-1,FALSE ))=0,"", VLOOKUP($B76,'10YR'!$G:$W,COLUMN()-1,FALSE ))</f>
        <v>3.4152580000000001</v>
      </c>
      <c r="M76" s="3">
        <f>IF(LEN(VLOOKUP($B76,'10YR'!$G:$W,COLUMN()-1,FALSE ))=0,"", VLOOKUP($B76,'10YR'!$G:$W,COLUMN()-1,FALSE ))</f>
        <v>3.5094189999999998</v>
      </c>
      <c r="N76" s="3">
        <f>IF(LEN(VLOOKUP($B76,'10YR'!$G:$W,COLUMN()-1,FALSE ))=0,"", VLOOKUP($B76,'10YR'!$G:$W,COLUMN()-1,FALSE ))</f>
        <v>3.3666130000000001</v>
      </c>
      <c r="O76" s="3">
        <f>IF(LEN(VLOOKUP($B76,'10YR'!$G:$W,COLUMN()-1,FALSE ))=0,"", VLOOKUP($B76,'10YR'!$G:$W,COLUMN()-1,FALSE ))</f>
        <v>3.2900879999999999</v>
      </c>
      <c r="P76" s="3">
        <f>IF(LEN(VLOOKUP($B76,'10YR'!$G:$W,COLUMN()-1,FALSE ))=0,"", VLOOKUP($B76,'10YR'!$G:$W,COLUMN()-1,FALSE ))</f>
        <v>4.3316169999999996</v>
      </c>
      <c r="Q76" s="3">
        <f>IF(LEN(VLOOKUP($B76,'10YR'!$G:$W,COLUMN()-1,FALSE ))=0,"", VLOOKUP($B76,'10YR'!$G:$W,COLUMN()-1,FALSE ))</f>
        <v>3.3889499999999999</v>
      </c>
      <c r="R76" s="3">
        <f>IF(LEN(VLOOKUP($B76,'10YR'!$G:$W,COLUMN()-1,FALSE ))=0,"", VLOOKUP($B76,'10YR'!$G:$W,COLUMN()-1,FALSE ))</f>
        <v>3.3889499999999999</v>
      </c>
      <c r="S76" s="6">
        <f t="shared" si="2"/>
        <v>2005</v>
      </c>
      <c r="T76">
        <f t="shared" si="3"/>
        <v>10</v>
      </c>
    </row>
    <row r="77" spans="2:20" x14ac:dyDescent="0.25">
      <c r="B77" s="5">
        <v>38686</v>
      </c>
      <c r="C77" s="3">
        <f>IF(LEN(VLOOKUP($B77,'10YR'!$G:$W,COLUMN()-1,FALSE ))=0,"", VLOOKUP($B77,'10YR'!$G:$W,COLUMN()-1,FALSE ))</f>
        <v>3.4375079999999998</v>
      </c>
      <c r="D77" s="3">
        <f>IF(LEN(VLOOKUP($B77,'10YR'!$G:$W,COLUMN()-1,FALSE ))=0,"", VLOOKUP($B77,'10YR'!$G:$W,COLUMN()-1,FALSE ))</f>
        <v>3.4610970000000001</v>
      </c>
      <c r="E77" s="3">
        <f>IF(LEN(VLOOKUP($B77,'10YR'!$G:$W,COLUMN()-1,FALSE ))=0,"", VLOOKUP($B77,'10YR'!$G:$W,COLUMN()-1,FALSE ))</f>
        <v>3.4348939999999999</v>
      </c>
      <c r="F77" s="3">
        <f>IF(LEN(VLOOKUP($B77,'10YR'!$G:$W,COLUMN()-1,FALSE ))=0,"", VLOOKUP($B77,'10YR'!$G:$W,COLUMN()-1,FALSE ))</f>
        <v>3.3694829999999998</v>
      </c>
      <c r="G77" s="3">
        <f>IF(LEN(VLOOKUP($B77,'10YR'!$G:$W,COLUMN()-1,FALSE ))=0,"", VLOOKUP($B77,'10YR'!$G:$W,COLUMN()-1,FALSE ))</f>
        <v>3.4522910000000002</v>
      </c>
      <c r="H77" s="3">
        <f>IF(LEN(VLOOKUP($B77,'10YR'!$G:$W,COLUMN()-1,FALSE ))=0,"", VLOOKUP($B77,'10YR'!$G:$W,COLUMN()-1,FALSE ))</f>
        <v>3.4430149999999999</v>
      </c>
      <c r="I77" s="3">
        <f>IF(LEN(VLOOKUP($B77,'10YR'!$G:$W,COLUMN()-1,FALSE ))=0,"", VLOOKUP($B77,'10YR'!$G:$W,COLUMN()-1,FALSE ))</f>
        <v>3.63767</v>
      </c>
      <c r="J77" s="3" t="str">
        <f>IF(LEN(VLOOKUP($B77,'10YR'!$G:$W,COLUMN()-1,FALSE ))=0,"", VLOOKUP($B77,'10YR'!$G:$W,COLUMN()-1,FALSE ))</f>
        <v/>
      </c>
      <c r="K77" s="3">
        <f>IF(LEN(VLOOKUP($B77,'10YR'!$G:$W,COLUMN()-1,FALSE ))=0,"", VLOOKUP($B77,'10YR'!$G:$W,COLUMN()-1,FALSE ))</f>
        <v>3.6268940000000001</v>
      </c>
      <c r="L77" s="3">
        <f>IF(LEN(VLOOKUP($B77,'10YR'!$G:$W,COLUMN()-1,FALSE ))=0,"", VLOOKUP($B77,'10YR'!$G:$W,COLUMN()-1,FALSE ))</f>
        <v>3.4376540000000002</v>
      </c>
      <c r="M77" s="3">
        <f>IF(LEN(VLOOKUP($B77,'10YR'!$G:$W,COLUMN()-1,FALSE ))=0,"", VLOOKUP($B77,'10YR'!$G:$W,COLUMN()-1,FALSE ))</f>
        <v>3.546036</v>
      </c>
      <c r="N77" s="3">
        <f>IF(LEN(VLOOKUP($B77,'10YR'!$G:$W,COLUMN()-1,FALSE ))=0,"", VLOOKUP($B77,'10YR'!$G:$W,COLUMN()-1,FALSE ))</f>
        <v>3.4788429999999999</v>
      </c>
      <c r="O77" s="3">
        <f>IF(LEN(VLOOKUP($B77,'10YR'!$G:$W,COLUMN()-1,FALSE ))=0,"", VLOOKUP($B77,'10YR'!$G:$W,COLUMN()-1,FALSE ))</f>
        <v>3.385335</v>
      </c>
      <c r="P77" s="3">
        <f>IF(LEN(VLOOKUP($B77,'10YR'!$G:$W,COLUMN()-1,FALSE ))=0,"", VLOOKUP($B77,'10YR'!$G:$W,COLUMN()-1,FALSE ))</f>
        <v>4.1950019999999997</v>
      </c>
      <c r="Q77" s="3">
        <f>IF(LEN(VLOOKUP($B77,'10YR'!$G:$W,COLUMN()-1,FALSE ))=0,"", VLOOKUP($B77,'10YR'!$G:$W,COLUMN()-1,FALSE ))</f>
        <v>3.4430149999999999</v>
      </c>
      <c r="R77" s="3">
        <f>IF(LEN(VLOOKUP($B77,'10YR'!$G:$W,COLUMN()-1,FALSE ))=0,"", VLOOKUP($B77,'10YR'!$G:$W,COLUMN()-1,FALSE ))</f>
        <v>3.4430149999999999</v>
      </c>
      <c r="S77" s="6">
        <f t="shared" si="2"/>
        <v>2005</v>
      </c>
      <c r="T77">
        <f t="shared" si="3"/>
        <v>11</v>
      </c>
    </row>
    <row r="78" spans="2:20" x14ac:dyDescent="0.25">
      <c r="B78" s="5">
        <v>38717</v>
      </c>
      <c r="C78" s="3">
        <f>IF(LEN(VLOOKUP($B78,'10YR'!$G:$W,COLUMN()-1,FALSE ))=0,"", VLOOKUP($B78,'10YR'!$G:$W,COLUMN()-1,FALSE ))</f>
        <v>3.2899509999999998</v>
      </c>
      <c r="D78" s="3">
        <f>IF(LEN(VLOOKUP($B78,'10YR'!$G:$W,COLUMN()-1,FALSE ))=0,"", VLOOKUP($B78,'10YR'!$G:$W,COLUMN()-1,FALSE ))</f>
        <v>3.3253140000000001</v>
      </c>
      <c r="E78" s="3">
        <f>IF(LEN(VLOOKUP($B78,'10YR'!$G:$W,COLUMN()-1,FALSE ))=0,"", VLOOKUP($B78,'10YR'!$G:$W,COLUMN()-1,FALSE ))</f>
        <v>3.2912530000000002</v>
      </c>
      <c r="F78" s="3">
        <f>IF(LEN(VLOOKUP($B78,'10YR'!$G:$W,COLUMN()-1,FALSE ))=0,"", VLOOKUP($B78,'10YR'!$G:$W,COLUMN()-1,FALSE ))</f>
        <v>3.2313529999999999</v>
      </c>
      <c r="G78" s="3">
        <f>IF(LEN(VLOOKUP($B78,'10YR'!$G:$W,COLUMN()-1,FALSE ))=0,"", VLOOKUP($B78,'10YR'!$G:$W,COLUMN()-1,FALSE ))</f>
        <v>3.3078280000000002</v>
      </c>
      <c r="H78" s="3">
        <f>IF(LEN(VLOOKUP($B78,'10YR'!$G:$W,COLUMN()-1,FALSE ))=0,"", VLOOKUP($B78,'10YR'!$G:$W,COLUMN()-1,FALSE ))</f>
        <v>3.2985820000000001</v>
      </c>
      <c r="I78" s="3">
        <f>IF(LEN(VLOOKUP($B78,'10YR'!$G:$W,COLUMN()-1,FALSE ))=0,"", VLOOKUP($B78,'10YR'!$G:$W,COLUMN()-1,FALSE ))</f>
        <v>3.5130309999999998</v>
      </c>
      <c r="J78" s="3" t="str">
        <f>IF(LEN(VLOOKUP($B78,'10YR'!$G:$W,COLUMN()-1,FALSE ))=0,"", VLOOKUP($B78,'10YR'!$G:$W,COLUMN()-1,FALSE ))</f>
        <v/>
      </c>
      <c r="K78" s="3">
        <f>IF(LEN(VLOOKUP($B78,'10YR'!$G:$W,COLUMN()-1,FALSE ))=0,"", VLOOKUP($B78,'10YR'!$G:$W,COLUMN()-1,FALSE ))</f>
        <v>3.502338</v>
      </c>
      <c r="L78" s="3">
        <f>IF(LEN(VLOOKUP($B78,'10YR'!$G:$W,COLUMN()-1,FALSE ))=0,"", VLOOKUP($B78,'10YR'!$G:$W,COLUMN()-1,FALSE ))</f>
        <v>3.287712</v>
      </c>
      <c r="M78" s="3">
        <f>IF(LEN(VLOOKUP($B78,'10YR'!$G:$W,COLUMN()-1,FALSE ))=0,"", VLOOKUP($B78,'10YR'!$G:$W,COLUMN()-1,FALSE ))</f>
        <v>3.4022109999999999</v>
      </c>
      <c r="N78" s="3">
        <f>IF(LEN(VLOOKUP($B78,'10YR'!$G:$W,COLUMN()-1,FALSE ))=0,"", VLOOKUP($B78,'10YR'!$G:$W,COLUMN()-1,FALSE ))</f>
        <v>3.3027709999999999</v>
      </c>
      <c r="O78" s="3">
        <f>IF(LEN(VLOOKUP($B78,'10YR'!$G:$W,COLUMN()-1,FALSE ))=0,"", VLOOKUP($B78,'10YR'!$G:$W,COLUMN()-1,FALSE ))</f>
        <v>3.335</v>
      </c>
      <c r="P78" s="3">
        <f>IF(LEN(VLOOKUP($B78,'10YR'!$G:$W,COLUMN()-1,FALSE ))=0,"", VLOOKUP($B78,'10YR'!$G:$W,COLUMN()-1,FALSE ))</f>
        <v>4.0818580000000004</v>
      </c>
      <c r="Q78" s="3">
        <f>IF(LEN(VLOOKUP($B78,'10YR'!$G:$W,COLUMN()-1,FALSE ))=0,"", VLOOKUP($B78,'10YR'!$G:$W,COLUMN()-1,FALSE ))</f>
        <v>3.2985820000000001</v>
      </c>
      <c r="R78" s="3">
        <f>IF(LEN(VLOOKUP($B78,'10YR'!$G:$W,COLUMN()-1,FALSE ))=0,"", VLOOKUP($B78,'10YR'!$G:$W,COLUMN()-1,FALSE ))</f>
        <v>3.2985820000000001</v>
      </c>
      <c r="S78" s="6">
        <f t="shared" si="2"/>
        <v>2005</v>
      </c>
      <c r="T78">
        <f t="shared" si="3"/>
        <v>12</v>
      </c>
    </row>
    <row r="79" spans="2:20" x14ac:dyDescent="0.25">
      <c r="B79" s="5">
        <v>38748</v>
      </c>
      <c r="C79" s="3">
        <f>IF(LEN(VLOOKUP($B79,'10YR'!$G:$W,COLUMN()-1,FALSE ))=0,"", VLOOKUP($B79,'10YR'!$G:$W,COLUMN()-1,FALSE ))</f>
        <v>3.4653930000000002</v>
      </c>
      <c r="D79" s="3">
        <f>IF(LEN(VLOOKUP($B79,'10YR'!$G:$W,COLUMN()-1,FALSE ))=0,"", VLOOKUP($B79,'10YR'!$G:$W,COLUMN()-1,FALSE ))</f>
        <v>3.4893649999999998</v>
      </c>
      <c r="E79" s="3">
        <f>IF(LEN(VLOOKUP($B79,'10YR'!$G:$W,COLUMN()-1,FALSE ))=0,"", VLOOKUP($B79,'10YR'!$G:$W,COLUMN()-1,FALSE ))</f>
        <v>3.4558719999999998</v>
      </c>
      <c r="F79" s="3">
        <f>IF(LEN(VLOOKUP($B79,'10YR'!$G:$W,COLUMN()-1,FALSE ))=0,"", VLOOKUP($B79,'10YR'!$G:$W,COLUMN()-1,FALSE ))</f>
        <v>3.4270420000000001</v>
      </c>
      <c r="G79" s="3">
        <f>IF(LEN(VLOOKUP($B79,'10YR'!$G:$W,COLUMN()-1,FALSE ))=0,"", VLOOKUP($B79,'10YR'!$G:$W,COLUMN()-1,FALSE ))</f>
        <v>3.4783550000000001</v>
      </c>
      <c r="H79" s="3">
        <f>IF(LEN(VLOOKUP($B79,'10YR'!$G:$W,COLUMN()-1,FALSE ))=0,"", VLOOKUP($B79,'10YR'!$G:$W,COLUMN()-1,FALSE ))</f>
        <v>3.4726360000000001</v>
      </c>
      <c r="I79" s="3">
        <f>IF(LEN(VLOOKUP($B79,'10YR'!$G:$W,COLUMN()-1,FALSE ))=0,"", VLOOKUP($B79,'10YR'!$G:$W,COLUMN()-1,FALSE ))</f>
        <v>3.7678769999999999</v>
      </c>
      <c r="J79" s="3" t="str">
        <f>IF(LEN(VLOOKUP($B79,'10YR'!$G:$W,COLUMN()-1,FALSE ))=0,"", VLOOKUP($B79,'10YR'!$G:$W,COLUMN()-1,FALSE ))</f>
        <v/>
      </c>
      <c r="K79" s="3">
        <f>IF(LEN(VLOOKUP($B79,'10YR'!$G:$W,COLUMN()-1,FALSE ))=0,"", VLOOKUP($B79,'10YR'!$G:$W,COLUMN()-1,FALSE ))</f>
        <v>3.6910240000000001</v>
      </c>
      <c r="L79" s="3">
        <f>IF(LEN(VLOOKUP($B79,'10YR'!$G:$W,COLUMN()-1,FALSE ))=0,"", VLOOKUP($B79,'10YR'!$G:$W,COLUMN()-1,FALSE ))</f>
        <v>3.4697209999999998</v>
      </c>
      <c r="M79" s="3">
        <f>IF(LEN(VLOOKUP($B79,'10YR'!$G:$W,COLUMN()-1,FALSE ))=0,"", VLOOKUP($B79,'10YR'!$G:$W,COLUMN()-1,FALSE ))</f>
        <v>3.5950519999999999</v>
      </c>
      <c r="N79" s="3">
        <f>IF(LEN(VLOOKUP($B79,'10YR'!$G:$W,COLUMN()-1,FALSE ))=0,"", VLOOKUP($B79,'10YR'!$G:$W,COLUMN()-1,FALSE ))</f>
        <v>3.4866280000000001</v>
      </c>
      <c r="O79" s="3">
        <f>IF(LEN(VLOOKUP($B79,'10YR'!$G:$W,COLUMN()-1,FALSE ))=0,"", VLOOKUP($B79,'10YR'!$G:$W,COLUMN()-1,FALSE ))</f>
        <v>3.48</v>
      </c>
      <c r="P79" s="3">
        <f>IF(LEN(VLOOKUP($B79,'10YR'!$G:$W,COLUMN()-1,FALSE ))=0,"", VLOOKUP($B79,'10YR'!$G:$W,COLUMN()-1,FALSE ))</f>
        <v>4.1481560000000002</v>
      </c>
      <c r="Q79" s="3">
        <f>IF(LEN(VLOOKUP($B79,'10YR'!$G:$W,COLUMN()-1,FALSE ))=0,"", VLOOKUP($B79,'10YR'!$G:$W,COLUMN()-1,FALSE ))</f>
        <v>3.4726360000000001</v>
      </c>
      <c r="R79" s="3">
        <f>IF(LEN(VLOOKUP($B79,'10YR'!$G:$W,COLUMN()-1,FALSE ))=0,"", VLOOKUP($B79,'10YR'!$G:$W,COLUMN()-1,FALSE ))</f>
        <v>3.4726360000000001</v>
      </c>
      <c r="S79" s="6">
        <f t="shared" si="2"/>
        <v>2006</v>
      </c>
      <c r="T79">
        <f t="shared" si="3"/>
        <v>1</v>
      </c>
    </row>
    <row r="80" spans="2:20" x14ac:dyDescent="0.25">
      <c r="B80" s="5">
        <v>38776</v>
      </c>
      <c r="C80" s="3">
        <f>IF(LEN(VLOOKUP($B80,'10YR'!$G:$W,COLUMN()-1,FALSE ))=0,"", VLOOKUP($B80,'10YR'!$G:$W,COLUMN()-1,FALSE ))</f>
        <v>3.4868000000000001</v>
      </c>
      <c r="D80" s="3">
        <f>IF(LEN(VLOOKUP($B80,'10YR'!$G:$W,COLUMN()-1,FALSE ))=0,"", VLOOKUP($B80,'10YR'!$G:$W,COLUMN()-1,FALSE ))</f>
        <v>3.5535450000000002</v>
      </c>
      <c r="E80" s="3">
        <f>IF(LEN(VLOOKUP($B80,'10YR'!$G:$W,COLUMN()-1,FALSE ))=0,"", VLOOKUP($B80,'10YR'!$G:$W,COLUMN()-1,FALSE ))</f>
        <v>3.5132880000000002</v>
      </c>
      <c r="F80" s="3">
        <f>IF(LEN(VLOOKUP($B80,'10YR'!$G:$W,COLUMN()-1,FALSE ))=0,"", VLOOKUP($B80,'10YR'!$G:$W,COLUMN()-1,FALSE ))</f>
        <v>3.451012</v>
      </c>
      <c r="G80" s="3">
        <f>IF(LEN(VLOOKUP($B80,'10YR'!$G:$W,COLUMN()-1,FALSE ))=0,"", VLOOKUP($B80,'10YR'!$G:$W,COLUMN()-1,FALSE ))</f>
        <v>3.5154899999999998</v>
      </c>
      <c r="H80" s="3">
        <f>IF(LEN(VLOOKUP($B80,'10YR'!$G:$W,COLUMN()-1,FALSE ))=0,"", VLOOKUP($B80,'10YR'!$G:$W,COLUMN()-1,FALSE ))</f>
        <v>3.491606</v>
      </c>
      <c r="I80" s="3">
        <f>IF(LEN(VLOOKUP($B80,'10YR'!$G:$W,COLUMN()-1,FALSE ))=0,"", VLOOKUP($B80,'10YR'!$G:$W,COLUMN()-1,FALSE ))</f>
        <v>3.7850549999999998</v>
      </c>
      <c r="J80" s="3" t="str">
        <f>IF(LEN(VLOOKUP($B80,'10YR'!$G:$W,COLUMN()-1,FALSE ))=0,"", VLOOKUP($B80,'10YR'!$G:$W,COLUMN()-1,FALSE ))</f>
        <v/>
      </c>
      <c r="K80" s="3">
        <f>IF(LEN(VLOOKUP($B80,'10YR'!$G:$W,COLUMN()-1,FALSE ))=0,"", VLOOKUP($B80,'10YR'!$G:$W,COLUMN()-1,FALSE ))</f>
        <v>3.7016399999999998</v>
      </c>
      <c r="L80" s="3">
        <f>IF(LEN(VLOOKUP($B80,'10YR'!$G:$W,COLUMN()-1,FALSE ))=0,"", VLOOKUP($B80,'10YR'!$G:$W,COLUMN()-1,FALSE ))</f>
        <v>3.490659</v>
      </c>
      <c r="M80" s="3">
        <f>IF(LEN(VLOOKUP($B80,'10YR'!$G:$W,COLUMN()-1,FALSE ))=0,"", VLOOKUP($B80,'10YR'!$G:$W,COLUMN()-1,FALSE ))</f>
        <v>3.609442</v>
      </c>
      <c r="N80" s="3">
        <f>IF(LEN(VLOOKUP($B80,'10YR'!$G:$W,COLUMN()-1,FALSE ))=0,"", VLOOKUP($B80,'10YR'!$G:$W,COLUMN()-1,FALSE ))</f>
        <v>3.5105729999999999</v>
      </c>
      <c r="O80" s="3">
        <f>IF(LEN(VLOOKUP($B80,'10YR'!$G:$W,COLUMN()-1,FALSE ))=0,"", VLOOKUP($B80,'10YR'!$G:$W,COLUMN()-1,FALSE ))</f>
        <v>3.4</v>
      </c>
      <c r="P80" s="3">
        <f>IF(LEN(VLOOKUP($B80,'10YR'!$G:$W,COLUMN()-1,FALSE ))=0,"", VLOOKUP($B80,'10YR'!$G:$W,COLUMN()-1,FALSE ))</f>
        <v>4.1873420000000001</v>
      </c>
      <c r="Q80" s="3">
        <f>IF(LEN(VLOOKUP($B80,'10YR'!$G:$W,COLUMN()-1,FALSE ))=0,"", VLOOKUP($B80,'10YR'!$G:$W,COLUMN()-1,FALSE ))</f>
        <v>3.491606</v>
      </c>
      <c r="R80" s="3">
        <f>IF(LEN(VLOOKUP($B80,'10YR'!$G:$W,COLUMN()-1,FALSE ))=0,"", VLOOKUP($B80,'10YR'!$G:$W,COLUMN()-1,FALSE ))</f>
        <v>3.491606</v>
      </c>
      <c r="S80" s="6">
        <f t="shared" si="2"/>
        <v>2006</v>
      </c>
      <c r="T80">
        <f t="shared" si="3"/>
        <v>2</v>
      </c>
    </row>
    <row r="81" spans="2:20" x14ac:dyDescent="0.25">
      <c r="B81" s="5">
        <v>38807</v>
      </c>
      <c r="C81" s="3">
        <f>IF(LEN(VLOOKUP($B81,'10YR'!$G:$W,COLUMN()-1,FALSE ))=0,"", VLOOKUP($B81,'10YR'!$G:$W,COLUMN()-1,FALSE ))</f>
        <v>3.7760389999999999</v>
      </c>
      <c r="D81" s="3">
        <f>IF(LEN(VLOOKUP($B81,'10YR'!$G:$W,COLUMN()-1,FALSE ))=0,"", VLOOKUP($B81,'10YR'!$G:$W,COLUMN()-1,FALSE ))</f>
        <v>3.8327249999999999</v>
      </c>
      <c r="E81" s="3">
        <f>IF(LEN(VLOOKUP($B81,'10YR'!$G:$W,COLUMN()-1,FALSE ))=0,"", VLOOKUP($B81,'10YR'!$G:$W,COLUMN()-1,FALSE ))</f>
        <v>3.839798</v>
      </c>
      <c r="F81" s="3">
        <f>IF(LEN(VLOOKUP($B81,'10YR'!$G:$W,COLUMN()-1,FALSE ))=0,"", VLOOKUP($B81,'10YR'!$G:$W,COLUMN()-1,FALSE ))</f>
        <v>3.746486</v>
      </c>
      <c r="G81" s="3">
        <f>IF(LEN(VLOOKUP($B81,'10YR'!$G:$W,COLUMN()-1,FALSE ))=0,"", VLOOKUP($B81,'10YR'!$G:$W,COLUMN()-1,FALSE ))</f>
        <v>3.8013439999999998</v>
      </c>
      <c r="H81" s="3">
        <f>IF(LEN(VLOOKUP($B81,'10YR'!$G:$W,COLUMN()-1,FALSE ))=0,"", VLOOKUP($B81,'10YR'!$G:$W,COLUMN()-1,FALSE ))</f>
        <v>3.773533</v>
      </c>
      <c r="I81" s="3">
        <f>IF(LEN(VLOOKUP($B81,'10YR'!$G:$W,COLUMN()-1,FALSE ))=0,"", VLOOKUP($B81,'10YR'!$G:$W,COLUMN()-1,FALSE ))</f>
        <v>4.0784010000000004</v>
      </c>
      <c r="J81" s="3" t="str">
        <f>IF(LEN(VLOOKUP($B81,'10YR'!$G:$W,COLUMN()-1,FALSE ))=0,"", VLOOKUP($B81,'10YR'!$G:$W,COLUMN()-1,FALSE ))</f>
        <v/>
      </c>
      <c r="K81" s="3">
        <f>IF(LEN(VLOOKUP($B81,'10YR'!$G:$W,COLUMN()-1,FALSE ))=0,"", VLOOKUP($B81,'10YR'!$G:$W,COLUMN()-1,FALSE ))</f>
        <v>4.0679090000000002</v>
      </c>
      <c r="L81" s="3">
        <f>IF(LEN(VLOOKUP($B81,'10YR'!$G:$W,COLUMN()-1,FALSE ))=0,"", VLOOKUP($B81,'10YR'!$G:$W,COLUMN()-1,FALSE ))</f>
        <v>3.7844150000000001</v>
      </c>
      <c r="M81" s="3">
        <f>IF(LEN(VLOOKUP($B81,'10YR'!$G:$W,COLUMN()-1,FALSE ))=0,"", VLOOKUP($B81,'10YR'!$G:$W,COLUMN()-1,FALSE ))</f>
        <v>3.8854030000000002</v>
      </c>
      <c r="N81" s="3">
        <f>IF(LEN(VLOOKUP($B81,'10YR'!$G:$W,COLUMN()-1,FALSE ))=0,"", VLOOKUP($B81,'10YR'!$G:$W,COLUMN()-1,FALSE ))</f>
        <v>3.797936</v>
      </c>
      <c r="O81" s="3">
        <f>IF(LEN(VLOOKUP($B81,'10YR'!$G:$W,COLUMN()-1,FALSE ))=0,"", VLOOKUP($B81,'10YR'!$G:$W,COLUMN()-1,FALSE ))</f>
        <v>3.6819999999999999</v>
      </c>
      <c r="P81" s="3">
        <f>IF(LEN(VLOOKUP($B81,'10YR'!$G:$W,COLUMN()-1,FALSE ))=0,"", VLOOKUP($B81,'10YR'!$G:$W,COLUMN()-1,FALSE ))</f>
        <v>4.3831800000000003</v>
      </c>
      <c r="Q81" s="3">
        <f>IF(LEN(VLOOKUP($B81,'10YR'!$G:$W,COLUMN()-1,FALSE ))=0,"", VLOOKUP($B81,'10YR'!$G:$W,COLUMN()-1,FALSE ))</f>
        <v>3.773533</v>
      </c>
      <c r="R81" s="3">
        <f>IF(LEN(VLOOKUP($B81,'10YR'!$G:$W,COLUMN()-1,FALSE ))=0,"", VLOOKUP($B81,'10YR'!$G:$W,COLUMN()-1,FALSE ))</f>
        <v>3.773533</v>
      </c>
      <c r="S81" s="6">
        <f t="shared" si="2"/>
        <v>2006</v>
      </c>
      <c r="T81">
        <f t="shared" si="3"/>
        <v>3</v>
      </c>
    </row>
    <row r="82" spans="2:20" x14ac:dyDescent="0.25">
      <c r="B82" s="5">
        <v>38837</v>
      </c>
      <c r="C82" s="3">
        <f>IF(LEN(VLOOKUP($B82,'10YR'!$G:$W,COLUMN()-1,FALSE ))=0,"", VLOOKUP($B82,'10YR'!$G:$W,COLUMN()-1,FALSE ))</f>
        <v>4.0253709999999998</v>
      </c>
      <c r="D82" s="3">
        <f>IF(LEN(VLOOKUP($B82,'10YR'!$G:$W,COLUMN()-1,FALSE ))=0,"", VLOOKUP($B82,'10YR'!$G:$W,COLUMN()-1,FALSE ))</f>
        <v>4.0123569999999997</v>
      </c>
      <c r="E82" s="3">
        <f>IF(LEN(VLOOKUP($B82,'10YR'!$G:$W,COLUMN()-1,FALSE ))=0,"", VLOOKUP($B82,'10YR'!$G:$W,COLUMN()-1,FALSE ))</f>
        <v>4.0334250000000003</v>
      </c>
      <c r="F82" s="3">
        <f>IF(LEN(VLOOKUP($B82,'10YR'!$G:$W,COLUMN()-1,FALSE ))=0,"", VLOOKUP($B82,'10YR'!$G:$W,COLUMN()-1,FALSE ))</f>
        <v>3.9381780000000002</v>
      </c>
      <c r="G82" s="3">
        <f>IF(LEN(VLOOKUP($B82,'10YR'!$G:$W,COLUMN()-1,FALSE ))=0,"", VLOOKUP($B82,'10YR'!$G:$W,COLUMN()-1,FALSE ))</f>
        <v>3.995838</v>
      </c>
      <c r="H82" s="3">
        <f>IF(LEN(VLOOKUP($B82,'10YR'!$G:$W,COLUMN()-1,FALSE ))=0,"", VLOOKUP($B82,'10YR'!$G:$W,COLUMN()-1,FALSE ))</f>
        <v>3.9636119999999999</v>
      </c>
      <c r="I82" s="3">
        <f>IF(LEN(VLOOKUP($B82,'10YR'!$G:$W,COLUMN()-1,FALSE ))=0,"", VLOOKUP($B82,'10YR'!$G:$W,COLUMN()-1,FALSE ))</f>
        <v>4.3001519999999998</v>
      </c>
      <c r="J82" s="3" t="str">
        <f>IF(LEN(VLOOKUP($B82,'10YR'!$G:$W,COLUMN()-1,FALSE ))=0,"", VLOOKUP($B82,'10YR'!$G:$W,COLUMN()-1,FALSE ))</f>
        <v/>
      </c>
      <c r="K82" s="3">
        <f>IF(LEN(VLOOKUP($B82,'10YR'!$G:$W,COLUMN()-1,FALSE ))=0,"", VLOOKUP($B82,'10YR'!$G:$W,COLUMN()-1,FALSE ))</f>
        <v>4.279299</v>
      </c>
      <c r="L82" s="3">
        <f>IF(LEN(VLOOKUP($B82,'10YR'!$G:$W,COLUMN()-1,FALSE ))=0,"", VLOOKUP($B82,'10YR'!$G:$W,COLUMN()-1,FALSE ))</f>
        <v>3.965938</v>
      </c>
      <c r="M82" s="3">
        <f>IF(LEN(VLOOKUP($B82,'10YR'!$G:$W,COLUMN()-1,FALSE ))=0,"", VLOOKUP($B82,'10YR'!$G:$W,COLUMN()-1,FALSE ))</f>
        <v>4.0716429999999999</v>
      </c>
      <c r="N82" s="3">
        <f>IF(LEN(VLOOKUP($B82,'10YR'!$G:$W,COLUMN()-1,FALSE ))=0,"", VLOOKUP($B82,'10YR'!$G:$W,COLUMN()-1,FALSE ))</f>
        <v>3.9958290000000001</v>
      </c>
      <c r="O82" s="3">
        <f>IF(LEN(VLOOKUP($B82,'10YR'!$G:$W,COLUMN()-1,FALSE ))=0,"", VLOOKUP($B82,'10YR'!$G:$W,COLUMN()-1,FALSE ))</f>
        <v>3.91</v>
      </c>
      <c r="P82" s="3">
        <f>IF(LEN(VLOOKUP($B82,'10YR'!$G:$W,COLUMN()-1,FALSE ))=0,"", VLOOKUP($B82,'10YR'!$G:$W,COLUMN()-1,FALSE ))</f>
        <v>4.6324889999999996</v>
      </c>
      <c r="Q82" s="3">
        <f>IF(LEN(VLOOKUP($B82,'10YR'!$G:$W,COLUMN()-1,FALSE ))=0,"", VLOOKUP($B82,'10YR'!$G:$W,COLUMN()-1,FALSE ))</f>
        <v>3.9636119999999999</v>
      </c>
      <c r="R82" s="3">
        <f>IF(LEN(VLOOKUP($B82,'10YR'!$G:$W,COLUMN()-1,FALSE ))=0,"", VLOOKUP($B82,'10YR'!$G:$W,COLUMN()-1,FALSE ))</f>
        <v>3.9636119999999999</v>
      </c>
      <c r="S82" s="6">
        <f t="shared" si="2"/>
        <v>2006</v>
      </c>
      <c r="T82">
        <f t="shared" si="3"/>
        <v>4</v>
      </c>
    </row>
    <row r="83" spans="2:20" x14ac:dyDescent="0.25">
      <c r="B83" s="5">
        <v>38868</v>
      </c>
      <c r="C83" s="3">
        <f>IF(LEN(VLOOKUP($B83,'10YR'!$G:$W,COLUMN()-1,FALSE ))=0,"", VLOOKUP($B83,'10YR'!$G:$W,COLUMN()-1,FALSE ))</f>
        <v>4.0113529999999997</v>
      </c>
      <c r="D83" s="3">
        <f>IF(LEN(VLOOKUP($B83,'10YR'!$G:$W,COLUMN()-1,FALSE ))=0,"", VLOOKUP($B83,'10YR'!$G:$W,COLUMN()-1,FALSE ))</f>
        <v>4.0037989999999999</v>
      </c>
      <c r="E83" s="3">
        <f>IF(LEN(VLOOKUP($B83,'10YR'!$G:$W,COLUMN()-1,FALSE ))=0,"", VLOOKUP($B83,'10YR'!$G:$W,COLUMN()-1,FALSE ))</f>
        <v>4.0000809999999998</v>
      </c>
      <c r="F83" s="3">
        <f>IF(LEN(VLOOKUP($B83,'10YR'!$G:$W,COLUMN()-1,FALSE ))=0,"", VLOOKUP($B83,'10YR'!$G:$W,COLUMN()-1,FALSE ))</f>
        <v>4.0132199999999996</v>
      </c>
      <c r="G83" s="3">
        <f>IF(LEN(VLOOKUP($B83,'10YR'!$G:$W,COLUMN()-1,FALSE ))=0,"", VLOOKUP($B83,'10YR'!$G:$W,COLUMN()-1,FALSE ))</f>
        <v>3.978891</v>
      </c>
      <c r="H83" s="3">
        <f>IF(LEN(VLOOKUP($B83,'10YR'!$G:$W,COLUMN()-1,FALSE ))=0,"", VLOOKUP($B83,'10YR'!$G:$W,COLUMN()-1,FALSE ))</f>
        <v>3.9603790000000001</v>
      </c>
      <c r="I83" s="3">
        <f>IF(LEN(VLOOKUP($B83,'10YR'!$G:$W,COLUMN()-1,FALSE ))=0,"", VLOOKUP($B83,'10YR'!$G:$W,COLUMN()-1,FALSE ))</f>
        <v>4.2818139999999998</v>
      </c>
      <c r="J83" s="3" t="str">
        <f>IF(LEN(VLOOKUP($B83,'10YR'!$G:$W,COLUMN()-1,FALSE ))=0,"", VLOOKUP($B83,'10YR'!$G:$W,COLUMN()-1,FALSE ))</f>
        <v/>
      </c>
      <c r="K83" s="3">
        <f>IF(LEN(VLOOKUP($B83,'10YR'!$G:$W,COLUMN()-1,FALSE ))=0,"", VLOOKUP($B83,'10YR'!$G:$W,COLUMN()-1,FALSE ))</f>
        <v>4.2854700000000001</v>
      </c>
      <c r="L83" s="3">
        <f>IF(LEN(VLOOKUP($B83,'10YR'!$G:$W,COLUMN()-1,FALSE ))=0,"", VLOOKUP($B83,'10YR'!$G:$W,COLUMN()-1,FALSE ))</f>
        <v>3.9559799999999998</v>
      </c>
      <c r="M83" s="3">
        <f>IF(LEN(VLOOKUP($B83,'10YR'!$G:$W,COLUMN()-1,FALSE ))=0,"", VLOOKUP($B83,'10YR'!$G:$W,COLUMN()-1,FALSE ))</f>
        <v>4.068492</v>
      </c>
      <c r="N83" s="3">
        <f>IF(LEN(VLOOKUP($B83,'10YR'!$G:$W,COLUMN()-1,FALSE ))=0,"", VLOOKUP($B83,'10YR'!$G:$W,COLUMN()-1,FALSE ))</f>
        <v>3.9691000000000001</v>
      </c>
      <c r="O83" s="3">
        <f>IF(LEN(VLOOKUP($B83,'10YR'!$G:$W,COLUMN()-1,FALSE ))=0,"", VLOOKUP($B83,'10YR'!$G:$W,COLUMN()-1,FALSE ))</f>
        <v>3.9</v>
      </c>
      <c r="P83" s="3">
        <f>IF(LEN(VLOOKUP($B83,'10YR'!$G:$W,COLUMN()-1,FALSE ))=0,"", VLOOKUP($B83,'10YR'!$G:$W,COLUMN()-1,FALSE ))</f>
        <v>4.5870170000000003</v>
      </c>
      <c r="Q83" s="3">
        <f>IF(LEN(VLOOKUP($B83,'10YR'!$G:$W,COLUMN()-1,FALSE ))=0,"", VLOOKUP($B83,'10YR'!$G:$W,COLUMN()-1,FALSE ))</f>
        <v>3.9603790000000001</v>
      </c>
      <c r="R83" s="3">
        <f>IF(LEN(VLOOKUP($B83,'10YR'!$G:$W,COLUMN()-1,FALSE ))=0,"", VLOOKUP($B83,'10YR'!$G:$W,COLUMN()-1,FALSE ))</f>
        <v>3.9603790000000001</v>
      </c>
      <c r="S83" s="6">
        <f t="shared" si="2"/>
        <v>2006</v>
      </c>
      <c r="T83">
        <f t="shared" si="3"/>
        <v>5</v>
      </c>
    </row>
    <row r="84" spans="2:20" x14ac:dyDescent="0.25">
      <c r="B84" s="5">
        <v>38898</v>
      </c>
      <c r="C84" s="3">
        <f>IF(LEN(VLOOKUP($B84,'10YR'!$G:$W,COLUMN()-1,FALSE ))=0,"", VLOOKUP($B84,'10YR'!$G:$W,COLUMN()-1,FALSE ))</f>
        <v>4.1045680000000004</v>
      </c>
      <c r="D84" s="3">
        <f>IF(LEN(VLOOKUP($B84,'10YR'!$G:$W,COLUMN()-1,FALSE ))=0,"", VLOOKUP($B84,'10YR'!$G:$W,COLUMN()-1,FALSE ))</f>
        <v>4.0922280000000004</v>
      </c>
      <c r="E84" s="3">
        <f>IF(LEN(VLOOKUP($B84,'10YR'!$G:$W,COLUMN()-1,FALSE ))=0,"", VLOOKUP($B84,'10YR'!$G:$W,COLUMN()-1,FALSE ))</f>
        <v>4.1258290000000004</v>
      </c>
      <c r="F84" s="3">
        <f>IF(LEN(VLOOKUP($B84,'10YR'!$G:$W,COLUMN()-1,FALSE ))=0,"", VLOOKUP($B84,'10YR'!$G:$W,COLUMN()-1,FALSE ))</f>
        <v>4.1150010000000004</v>
      </c>
      <c r="G84" s="3">
        <f>IF(LEN(VLOOKUP($B84,'10YR'!$G:$W,COLUMN()-1,FALSE ))=0,"", VLOOKUP($B84,'10YR'!$G:$W,COLUMN()-1,FALSE ))</f>
        <v>4.091939</v>
      </c>
      <c r="H84" s="3">
        <f>IF(LEN(VLOOKUP($B84,'10YR'!$G:$W,COLUMN()-1,FALSE ))=0,"", VLOOKUP($B84,'10YR'!$G:$W,COLUMN()-1,FALSE ))</f>
        <v>4.0804869999999998</v>
      </c>
      <c r="I84" s="3">
        <f>IF(LEN(VLOOKUP($B84,'10YR'!$G:$W,COLUMN()-1,FALSE ))=0,"", VLOOKUP($B84,'10YR'!$G:$W,COLUMN()-1,FALSE ))</f>
        <v>4.393732</v>
      </c>
      <c r="J84" s="3" t="str">
        <f>IF(LEN(VLOOKUP($B84,'10YR'!$G:$W,COLUMN()-1,FALSE ))=0,"", VLOOKUP($B84,'10YR'!$G:$W,COLUMN()-1,FALSE ))</f>
        <v/>
      </c>
      <c r="K84" s="3">
        <f>IF(LEN(VLOOKUP($B84,'10YR'!$G:$W,COLUMN()-1,FALSE ))=0,"", VLOOKUP($B84,'10YR'!$G:$W,COLUMN()-1,FALSE ))</f>
        <v>4.3717829999999998</v>
      </c>
      <c r="L84" s="3">
        <f>IF(LEN(VLOOKUP($B84,'10YR'!$G:$W,COLUMN()-1,FALSE ))=0,"", VLOOKUP($B84,'10YR'!$G:$W,COLUMN()-1,FALSE ))</f>
        <v>4.0567469999999997</v>
      </c>
      <c r="M84" s="3">
        <f>IF(LEN(VLOOKUP($B84,'10YR'!$G:$W,COLUMN()-1,FALSE ))=0,"", VLOOKUP($B84,'10YR'!$G:$W,COLUMN()-1,FALSE ))</f>
        <v>4.1826150000000002</v>
      </c>
      <c r="N84" s="3">
        <f>IF(LEN(VLOOKUP($B84,'10YR'!$G:$W,COLUMN()-1,FALSE ))=0,"", VLOOKUP($B84,'10YR'!$G:$W,COLUMN()-1,FALSE ))</f>
        <v>4.0804239999999998</v>
      </c>
      <c r="O84" s="3">
        <f>IF(LEN(VLOOKUP($B84,'10YR'!$G:$W,COLUMN()-1,FALSE ))=0,"", VLOOKUP($B84,'10YR'!$G:$W,COLUMN()-1,FALSE ))</f>
        <v>4.0449999999999999</v>
      </c>
      <c r="P84" s="3">
        <f>IF(LEN(VLOOKUP($B84,'10YR'!$G:$W,COLUMN()-1,FALSE ))=0,"", VLOOKUP($B84,'10YR'!$G:$W,COLUMN()-1,FALSE ))</f>
        <v>4.7015770000000003</v>
      </c>
      <c r="Q84" s="3">
        <f>IF(LEN(VLOOKUP($B84,'10YR'!$G:$W,COLUMN()-1,FALSE ))=0,"", VLOOKUP($B84,'10YR'!$G:$W,COLUMN()-1,FALSE ))</f>
        <v>4.0804869999999998</v>
      </c>
      <c r="R84" s="3">
        <f>IF(LEN(VLOOKUP($B84,'10YR'!$G:$W,COLUMN()-1,FALSE ))=0,"", VLOOKUP($B84,'10YR'!$G:$W,COLUMN()-1,FALSE ))</f>
        <v>4.0804869999999998</v>
      </c>
      <c r="S84" s="6">
        <f t="shared" si="2"/>
        <v>2006</v>
      </c>
      <c r="T84">
        <f t="shared" si="3"/>
        <v>6</v>
      </c>
    </row>
    <row r="85" spans="2:20" x14ac:dyDescent="0.25">
      <c r="B85" s="5">
        <v>38929</v>
      </c>
      <c r="C85" s="3">
        <f>IF(LEN(VLOOKUP($B85,'10YR'!$G:$W,COLUMN()-1,FALSE ))=0,"", VLOOKUP($B85,'10YR'!$G:$W,COLUMN()-1,FALSE ))</f>
        <v>3.958796</v>
      </c>
      <c r="D85" s="3">
        <f>IF(LEN(VLOOKUP($B85,'10YR'!$G:$W,COLUMN()-1,FALSE ))=0,"", VLOOKUP($B85,'10YR'!$G:$W,COLUMN()-1,FALSE ))</f>
        <v>3.949363</v>
      </c>
      <c r="E85" s="3">
        <f>IF(LEN(VLOOKUP($B85,'10YR'!$G:$W,COLUMN()-1,FALSE ))=0,"", VLOOKUP($B85,'10YR'!$G:$W,COLUMN()-1,FALSE ))</f>
        <v>3.9612949999999998</v>
      </c>
      <c r="F85" s="3">
        <f>IF(LEN(VLOOKUP($B85,'10YR'!$G:$W,COLUMN()-1,FALSE ))=0,"", VLOOKUP($B85,'10YR'!$G:$W,COLUMN()-1,FALSE ))</f>
        <v>3.965897</v>
      </c>
      <c r="G85" s="3">
        <f>IF(LEN(VLOOKUP($B85,'10YR'!$G:$W,COLUMN()-1,FALSE ))=0,"", VLOOKUP($B85,'10YR'!$G:$W,COLUMN()-1,FALSE ))</f>
        <v>3.9271199999999999</v>
      </c>
      <c r="H85" s="3">
        <f>IF(LEN(VLOOKUP($B85,'10YR'!$G:$W,COLUMN()-1,FALSE ))=0,"", VLOOKUP($B85,'10YR'!$G:$W,COLUMN()-1,FALSE ))</f>
        <v>3.9217</v>
      </c>
      <c r="I85" s="3">
        <f>IF(LEN(VLOOKUP($B85,'10YR'!$G:$W,COLUMN()-1,FALSE ))=0,"", VLOOKUP($B85,'10YR'!$G:$W,COLUMN()-1,FALSE ))</f>
        <v>4.237806</v>
      </c>
      <c r="J85" s="3" t="str">
        <f>IF(LEN(VLOOKUP($B85,'10YR'!$G:$W,COLUMN()-1,FALSE ))=0,"", VLOOKUP($B85,'10YR'!$G:$W,COLUMN()-1,FALSE ))</f>
        <v/>
      </c>
      <c r="K85" s="3">
        <f>IF(LEN(VLOOKUP($B85,'10YR'!$G:$W,COLUMN()-1,FALSE ))=0,"", VLOOKUP($B85,'10YR'!$G:$W,COLUMN()-1,FALSE ))</f>
        <v>4.2101309999999996</v>
      </c>
      <c r="L85" s="3">
        <f>IF(LEN(VLOOKUP($B85,'10YR'!$G:$W,COLUMN()-1,FALSE ))=0,"", VLOOKUP($B85,'10YR'!$G:$W,COLUMN()-1,FALSE ))</f>
        <v>3.9366810000000001</v>
      </c>
      <c r="M85" s="3">
        <f>IF(LEN(VLOOKUP($B85,'10YR'!$G:$W,COLUMN()-1,FALSE ))=0,"", VLOOKUP($B85,'10YR'!$G:$W,COLUMN()-1,FALSE ))</f>
        <v>4.113518</v>
      </c>
      <c r="N85" s="3">
        <f>IF(LEN(VLOOKUP($B85,'10YR'!$G:$W,COLUMN()-1,FALSE ))=0,"", VLOOKUP($B85,'10YR'!$G:$W,COLUMN()-1,FALSE ))</f>
        <v>3.9274840000000002</v>
      </c>
      <c r="O85" s="3">
        <f>IF(LEN(VLOOKUP($B85,'10YR'!$G:$W,COLUMN()-1,FALSE ))=0,"", VLOOKUP($B85,'10YR'!$G:$W,COLUMN()-1,FALSE ))</f>
        <v>3.84</v>
      </c>
      <c r="P85" s="3">
        <f>IF(LEN(VLOOKUP($B85,'10YR'!$G:$W,COLUMN()-1,FALSE ))=0,"", VLOOKUP($B85,'10YR'!$G:$W,COLUMN()-1,FALSE ))</f>
        <v>4.5976850000000002</v>
      </c>
      <c r="Q85" s="3">
        <f>IF(LEN(VLOOKUP($B85,'10YR'!$G:$W,COLUMN()-1,FALSE ))=0,"", VLOOKUP($B85,'10YR'!$G:$W,COLUMN()-1,FALSE ))</f>
        <v>3.9217</v>
      </c>
      <c r="R85" s="3">
        <f>IF(LEN(VLOOKUP($B85,'10YR'!$G:$W,COLUMN()-1,FALSE ))=0,"", VLOOKUP($B85,'10YR'!$G:$W,COLUMN()-1,FALSE ))</f>
        <v>3.9217</v>
      </c>
      <c r="S85" s="6">
        <f t="shared" si="2"/>
        <v>2006</v>
      </c>
      <c r="T85">
        <f t="shared" si="3"/>
        <v>7</v>
      </c>
    </row>
    <row r="86" spans="2:20" x14ac:dyDescent="0.25">
      <c r="B86" s="5">
        <v>38960</v>
      </c>
      <c r="C86" s="3">
        <f>IF(LEN(VLOOKUP($B86,'10YR'!$G:$W,COLUMN()-1,FALSE ))=0,"", VLOOKUP($B86,'10YR'!$G:$W,COLUMN()-1,FALSE ))</f>
        <v>3.791582</v>
      </c>
      <c r="D86" s="3">
        <f>IF(LEN(VLOOKUP($B86,'10YR'!$G:$W,COLUMN()-1,FALSE ))=0,"", VLOOKUP($B86,'10YR'!$G:$W,COLUMN()-1,FALSE ))</f>
        <v>3.7937240000000001</v>
      </c>
      <c r="E86" s="3">
        <f>IF(LEN(VLOOKUP($B86,'10YR'!$G:$W,COLUMN()-1,FALSE ))=0,"", VLOOKUP($B86,'10YR'!$G:$W,COLUMN()-1,FALSE ))</f>
        <v>3.7969119999999998</v>
      </c>
      <c r="F86" s="3">
        <f>IF(LEN(VLOOKUP($B86,'10YR'!$G:$W,COLUMN()-1,FALSE ))=0,"", VLOOKUP($B86,'10YR'!$G:$W,COLUMN()-1,FALSE ))</f>
        <v>3.8108230000000001</v>
      </c>
      <c r="G86" s="3">
        <f>IF(LEN(VLOOKUP($B86,'10YR'!$G:$W,COLUMN()-1,FALSE ))=0,"", VLOOKUP($B86,'10YR'!$G:$W,COLUMN()-1,FALSE ))</f>
        <v>3.7866469999999999</v>
      </c>
      <c r="H86" s="3">
        <f>IF(LEN(VLOOKUP($B86,'10YR'!$G:$W,COLUMN()-1,FALSE ))=0,"", VLOOKUP($B86,'10YR'!$G:$W,COLUMN()-1,FALSE ))</f>
        <v>3.7680850000000001</v>
      </c>
      <c r="I86" s="3">
        <f>IF(LEN(VLOOKUP($B86,'10YR'!$G:$W,COLUMN()-1,FALSE ))=0,"", VLOOKUP($B86,'10YR'!$G:$W,COLUMN()-1,FALSE ))</f>
        <v>4.0803979999999997</v>
      </c>
      <c r="J86" s="3" t="str">
        <f>IF(LEN(VLOOKUP($B86,'10YR'!$G:$W,COLUMN()-1,FALSE ))=0,"", VLOOKUP($B86,'10YR'!$G:$W,COLUMN()-1,FALSE ))</f>
        <v/>
      </c>
      <c r="K86" s="3">
        <f>IF(LEN(VLOOKUP($B86,'10YR'!$G:$W,COLUMN()-1,FALSE ))=0,"", VLOOKUP($B86,'10YR'!$G:$W,COLUMN()-1,FALSE ))</f>
        <v>4.0409730000000001</v>
      </c>
      <c r="L86" s="3">
        <f>IF(LEN(VLOOKUP($B86,'10YR'!$G:$W,COLUMN()-1,FALSE ))=0,"", VLOOKUP($B86,'10YR'!$G:$W,COLUMN()-1,FALSE ))</f>
        <v>3.782988</v>
      </c>
      <c r="M86" s="3">
        <f>IF(LEN(VLOOKUP($B86,'10YR'!$G:$W,COLUMN()-1,FALSE ))=0,"", VLOOKUP($B86,'10YR'!$G:$W,COLUMN()-1,FALSE ))</f>
        <v>3.930444</v>
      </c>
      <c r="N86" s="3">
        <f>IF(LEN(VLOOKUP($B86,'10YR'!$G:$W,COLUMN()-1,FALSE ))=0,"", VLOOKUP($B86,'10YR'!$G:$W,COLUMN()-1,FALSE ))</f>
        <v>3.770235</v>
      </c>
      <c r="O86" s="3">
        <f>IF(LEN(VLOOKUP($B86,'10YR'!$G:$W,COLUMN()-1,FALSE ))=0,"", VLOOKUP($B86,'10YR'!$G:$W,COLUMN()-1,FALSE ))</f>
        <v>3.7069999999999999</v>
      </c>
      <c r="P86" s="3">
        <f>IF(LEN(VLOOKUP($B86,'10YR'!$G:$W,COLUMN()-1,FALSE ))=0,"", VLOOKUP($B86,'10YR'!$G:$W,COLUMN()-1,FALSE ))</f>
        <v>4.5095739999999997</v>
      </c>
      <c r="Q86" s="3">
        <f>IF(LEN(VLOOKUP($B86,'10YR'!$G:$W,COLUMN()-1,FALSE ))=0,"", VLOOKUP($B86,'10YR'!$G:$W,COLUMN()-1,FALSE ))</f>
        <v>3.7680850000000001</v>
      </c>
      <c r="R86" s="3">
        <f>IF(LEN(VLOOKUP($B86,'10YR'!$G:$W,COLUMN()-1,FALSE ))=0,"", VLOOKUP($B86,'10YR'!$G:$W,COLUMN()-1,FALSE ))</f>
        <v>3.7680850000000001</v>
      </c>
      <c r="S86" s="6">
        <f t="shared" si="2"/>
        <v>2006</v>
      </c>
      <c r="T86">
        <f t="shared" si="3"/>
        <v>8</v>
      </c>
    </row>
    <row r="87" spans="2:20" x14ac:dyDescent="0.25">
      <c r="B87" s="5">
        <v>38990</v>
      </c>
      <c r="C87" s="3">
        <f>IF(LEN(VLOOKUP($B87,'10YR'!$G:$W,COLUMN()-1,FALSE ))=0,"", VLOOKUP($B87,'10YR'!$G:$W,COLUMN()-1,FALSE ))</f>
        <v>3.7452589999999999</v>
      </c>
      <c r="D87" s="3">
        <f>IF(LEN(VLOOKUP($B87,'10YR'!$G:$W,COLUMN()-1,FALSE ))=0,"", VLOOKUP($B87,'10YR'!$G:$W,COLUMN()-1,FALSE ))</f>
        <v>3.733536</v>
      </c>
      <c r="E87" s="3">
        <f>IF(LEN(VLOOKUP($B87,'10YR'!$G:$W,COLUMN()-1,FALSE ))=0,"", VLOOKUP($B87,'10YR'!$G:$W,COLUMN()-1,FALSE ))</f>
        <v>3.7076090000000002</v>
      </c>
      <c r="F87" s="3">
        <f>IF(LEN(VLOOKUP($B87,'10YR'!$G:$W,COLUMN()-1,FALSE ))=0,"", VLOOKUP($B87,'10YR'!$G:$W,COLUMN()-1,FALSE ))</f>
        <v>3.7446359999999999</v>
      </c>
      <c r="G87" s="3">
        <f>IF(LEN(VLOOKUP($B87,'10YR'!$G:$W,COLUMN()-1,FALSE ))=0,"", VLOOKUP($B87,'10YR'!$G:$W,COLUMN()-1,FALSE ))</f>
        <v>3.7087530000000002</v>
      </c>
      <c r="H87" s="3">
        <f>IF(LEN(VLOOKUP($B87,'10YR'!$G:$W,COLUMN()-1,FALSE ))=0,"", VLOOKUP($B87,'10YR'!$G:$W,COLUMN()-1,FALSE ))</f>
        <v>3.6976770000000001</v>
      </c>
      <c r="I87" s="3">
        <f>IF(LEN(VLOOKUP($B87,'10YR'!$G:$W,COLUMN()-1,FALSE ))=0,"", VLOOKUP($B87,'10YR'!$G:$W,COLUMN()-1,FALSE ))</f>
        <v>3.9903339999999998</v>
      </c>
      <c r="J87" s="3" t="str">
        <f>IF(LEN(VLOOKUP($B87,'10YR'!$G:$W,COLUMN()-1,FALSE ))=0,"", VLOOKUP($B87,'10YR'!$G:$W,COLUMN()-1,FALSE ))</f>
        <v/>
      </c>
      <c r="K87" s="3">
        <f>IF(LEN(VLOOKUP($B87,'10YR'!$G:$W,COLUMN()-1,FALSE ))=0,"", VLOOKUP($B87,'10YR'!$G:$W,COLUMN()-1,FALSE ))</f>
        <v>3.9939369999999998</v>
      </c>
      <c r="L87" s="3">
        <f>IF(LEN(VLOOKUP($B87,'10YR'!$G:$W,COLUMN()-1,FALSE ))=0,"", VLOOKUP($B87,'10YR'!$G:$W,COLUMN()-1,FALSE ))</f>
        <v>3.732046</v>
      </c>
      <c r="M87" s="3">
        <f>IF(LEN(VLOOKUP($B87,'10YR'!$G:$W,COLUMN()-1,FALSE ))=0,"", VLOOKUP($B87,'10YR'!$G:$W,COLUMN()-1,FALSE ))</f>
        <v>3.8944529999999999</v>
      </c>
      <c r="N87" s="3">
        <f>IF(LEN(VLOOKUP($B87,'10YR'!$G:$W,COLUMN()-1,FALSE ))=0,"", VLOOKUP($B87,'10YR'!$G:$W,COLUMN()-1,FALSE ))</f>
        <v>3.7099489999999999</v>
      </c>
      <c r="O87" s="3">
        <f>IF(LEN(VLOOKUP($B87,'10YR'!$G:$W,COLUMN()-1,FALSE ))=0,"", VLOOKUP($B87,'10YR'!$G:$W,COLUMN()-1,FALSE ))</f>
        <v>3.6440000000000001</v>
      </c>
      <c r="P87" s="3">
        <f>IF(LEN(VLOOKUP($B87,'10YR'!$G:$W,COLUMN()-1,FALSE ))=0,"", VLOOKUP($B87,'10YR'!$G:$W,COLUMN()-1,FALSE ))</f>
        <v>4.519158</v>
      </c>
      <c r="Q87" s="3">
        <f>IF(LEN(VLOOKUP($B87,'10YR'!$G:$W,COLUMN()-1,FALSE ))=0,"", VLOOKUP($B87,'10YR'!$G:$W,COLUMN()-1,FALSE ))</f>
        <v>3.6976770000000001</v>
      </c>
      <c r="R87" s="3">
        <f>IF(LEN(VLOOKUP($B87,'10YR'!$G:$W,COLUMN()-1,FALSE ))=0,"", VLOOKUP($B87,'10YR'!$G:$W,COLUMN()-1,FALSE ))</f>
        <v>3.6976770000000001</v>
      </c>
      <c r="S87" s="6">
        <f t="shared" si="2"/>
        <v>2006</v>
      </c>
      <c r="T87">
        <f t="shared" si="3"/>
        <v>9</v>
      </c>
    </row>
    <row r="88" spans="2:20" x14ac:dyDescent="0.25">
      <c r="B88" s="5">
        <v>39021</v>
      </c>
      <c r="C88" s="3">
        <f>IF(LEN(VLOOKUP($B88,'10YR'!$G:$W,COLUMN()-1,FALSE ))=0,"", VLOOKUP($B88,'10YR'!$G:$W,COLUMN()-1,FALSE ))</f>
        <v>3.7831060000000001</v>
      </c>
      <c r="D88" s="3">
        <f>IF(LEN(VLOOKUP($B88,'10YR'!$G:$W,COLUMN()-1,FALSE ))=0,"", VLOOKUP($B88,'10YR'!$G:$W,COLUMN()-1,FALSE ))</f>
        <v>3.7880699999999998</v>
      </c>
      <c r="E88" s="3">
        <f>IF(LEN(VLOOKUP($B88,'10YR'!$G:$W,COLUMN()-1,FALSE ))=0,"", VLOOKUP($B88,'10YR'!$G:$W,COLUMN()-1,FALSE ))</f>
        <v>3.8250030000000002</v>
      </c>
      <c r="F88" s="3">
        <f>IF(LEN(VLOOKUP($B88,'10YR'!$G:$W,COLUMN()-1,FALSE ))=0,"", VLOOKUP($B88,'10YR'!$G:$W,COLUMN()-1,FALSE ))</f>
        <v>3.7862969999999998</v>
      </c>
      <c r="G88" s="3">
        <f>IF(LEN(VLOOKUP($B88,'10YR'!$G:$W,COLUMN()-1,FALSE ))=0,"", VLOOKUP($B88,'10YR'!$G:$W,COLUMN()-1,FALSE ))</f>
        <v>3.7590170000000001</v>
      </c>
      <c r="H88" s="3">
        <f>IF(LEN(VLOOKUP($B88,'10YR'!$G:$W,COLUMN()-1,FALSE ))=0,"", VLOOKUP($B88,'10YR'!$G:$W,COLUMN()-1,FALSE ))</f>
        <v>3.753403</v>
      </c>
      <c r="I88" s="3">
        <f>IF(LEN(VLOOKUP($B88,'10YR'!$G:$W,COLUMN()-1,FALSE ))=0,"", VLOOKUP($B88,'10YR'!$G:$W,COLUMN()-1,FALSE ))</f>
        <v>4.0294780000000001</v>
      </c>
      <c r="J88" s="3" t="str">
        <f>IF(LEN(VLOOKUP($B88,'10YR'!$G:$W,COLUMN()-1,FALSE ))=0,"", VLOOKUP($B88,'10YR'!$G:$W,COLUMN()-1,FALSE ))</f>
        <v/>
      </c>
      <c r="K88" s="3">
        <f>IF(LEN(VLOOKUP($B88,'10YR'!$G:$W,COLUMN()-1,FALSE ))=0,"", VLOOKUP($B88,'10YR'!$G:$W,COLUMN()-1,FALSE ))</f>
        <v>3.9966119999999998</v>
      </c>
      <c r="L88" s="3">
        <f>IF(LEN(VLOOKUP($B88,'10YR'!$G:$W,COLUMN()-1,FALSE ))=0,"", VLOOKUP($B88,'10YR'!$G:$W,COLUMN()-1,FALSE ))</f>
        <v>3.7655880000000002</v>
      </c>
      <c r="M88" s="3">
        <f>IF(LEN(VLOOKUP($B88,'10YR'!$G:$W,COLUMN()-1,FALSE ))=0,"", VLOOKUP($B88,'10YR'!$G:$W,COLUMN()-1,FALSE ))</f>
        <v>3.9077799999999998</v>
      </c>
      <c r="N88" s="3">
        <f>IF(LEN(VLOOKUP($B88,'10YR'!$G:$W,COLUMN()-1,FALSE ))=0,"", VLOOKUP($B88,'10YR'!$G:$W,COLUMN()-1,FALSE ))</f>
        <v>3.8493729999999999</v>
      </c>
      <c r="O88" s="3">
        <f>IF(LEN(VLOOKUP($B88,'10YR'!$G:$W,COLUMN()-1,FALSE ))=0,"", VLOOKUP($B88,'10YR'!$G:$W,COLUMN()-1,FALSE ))</f>
        <v>3.6680000000000001</v>
      </c>
      <c r="P88" s="3">
        <f>IF(LEN(VLOOKUP($B88,'10YR'!$G:$W,COLUMN()-1,FALSE ))=0,"", VLOOKUP($B88,'10YR'!$G:$W,COLUMN()-1,FALSE ))</f>
        <v>4.5068429999999999</v>
      </c>
      <c r="Q88" s="3">
        <f>IF(LEN(VLOOKUP($B88,'10YR'!$G:$W,COLUMN()-1,FALSE ))=0,"", VLOOKUP($B88,'10YR'!$G:$W,COLUMN()-1,FALSE ))</f>
        <v>3.753403</v>
      </c>
      <c r="R88" s="3">
        <f>IF(LEN(VLOOKUP($B88,'10YR'!$G:$W,COLUMN()-1,FALSE ))=0,"", VLOOKUP($B88,'10YR'!$G:$W,COLUMN()-1,FALSE ))</f>
        <v>3.753403</v>
      </c>
      <c r="S88" s="6">
        <f t="shared" si="2"/>
        <v>2006</v>
      </c>
      <c r="T88">
        <f t="shared" si="3"/>
        <v>10</v>
      </c>
    </row>
    <row r="89" spans="2:20" x14ac:dyDescent="0.25">
      <c r="B89" s="5">
        <v>39051</v>
      </c>
      <c r="C89" s="3">
        <f>IF(LEN(VLOOKUP($B89,'10YR'!$G:$W,COLUMN()-1,FALSE ))=0,"", VLOOKUP($B89,'10YR'!$G:$W,COLUMN()-1,FALSE ))</f>
        <v>3.7148659999999998</v>
      </c>
      <c r="D89" s="3">
        <f>IF(LEN(VLOOKUP($B89,'10YR'!$G:$W,COLUMN()-1,FALSE ))=0,"", VLOOKUP($B89,'10YR'!$G:$W,COLUMN()-1,FALSE ))</f>
        <v>3.7282299999999999</v>
      </c>
      <c r="E89" s="3">
        <f>IF(LEN(VLOOKUP($B89,'10YR'!$G:$W,COLUMN()-1,FALSE ))=0,"", VLOOKUP($B89,'10YR'!$G:$W,COLUMN()-1,FALSE ))</f>
        <v>3.7196159999999998</v>
      </c>
      <c r="F89" s="3">
        <f>IF(LEN(VLOOKUP($B89,'10YR'!$G:$W,COLUMN()-1,FALSE ))=0,"", VLOOKUP($B89,'10YR'!$G:$W,COLUMN()-1,FALSE ))</f>
        <v>3.712494</v>
      </c>
      <c r="G89" s="3">
        <f>IF(LEN(VLOOKUP($B89,'10YR'!$G:$W,COLUMN()-1,FALSE ))=0,"", VLOOKUP($B89,'10YR'!$G:$W,COLUMN()-1,FALSE ))</f>
        <v>3.7028310000000002</v>
      </c>
      <c r="H89" s="3">
        <f>IF(LEN(VLOOKUP($B89,'10YR'!$G:$W,COLUMN()-1,FALSE ))=0,"", VLOOKUP($B89,'10YR'!$G:$W,COLUMN()-1,FALSE ))</f>
        <v>3.6905589999999999</v>
      </c>
      <c r="I89" s="3">
        <f>IF(LEN(VLOOKUP($B89,'10YR'!$G:$W,COLUMN()-1,FALSE ))=0,"", VLOOKUP($B89,'10YR'!$G:$W,COLUMN()-1,FALSE ))</f>
        <v>3.9543210000000002</v>
      </c>
      <c r="J89" s="3" t="str">
        <f>IF(LEN(VLOOKUP($B89,'10YR'!$G:$W,COLUMN()-1,FALSE ))=0,"", VLOOKUP($B89,'10YR'!$G:$W,COLUMN()-1,FALSE ))</f>
        <v/>
      </c>
      <c r="K89" s="3">
        <f>IF(LEN(VLOOKUP($B89,'10YR'!$G:$W,COLUMN()-1,FALSE ))=0,"", VLOOKUP($B89,'10YR'!$G:$W,COLUMN()-1,FALSE ))</f>
        <v>3.937659</v>
      </c>
      <c r="L89" s="3">
        <f>IF(LEN(VLOOKUP($B89,'10YR'!$G:$W,COLUMN()-1,FALSE ))=0,"", VLOOKUP($B89,'10YR'!$G:$W,COLUMN()-1,FALSE ))</f>
        <v>3.7101950000000001</v>
      </c>
      <c r="M89" s="3">
        <f>IF(LEN(VLOOKUP($B89,'10YR'!$G:$W,COLUMN()-1,FALSE ))=0,"", VLOOKUP($B89,'10YR'!$G:$W,COLUMN()-1,FALSE ))</f>
        <v>3.8505530000000001</v>
      </c>
      <c r="N89" s="3">
        <f>IF(LEN(VLOOKUP($B89,'10YR'!$G:$W,COLUMN()-1,FALSE ))=0,"", VLOOKUP($B89,'10YR'!$G:$W,COLUMN()-1,FALSE ))</f>
        <v>3.734683</v>
      </c>
      <c r="O89" s="3">
        <f>IF(LEN(VLOOKUP($B89,'10YR'!$G:$W,COLUMN()-1,FALSE ))=0,"", VLOOKUP($B89,'10YR'!$G:$W,COLUMN()-1,FALSE ))</f>
        <v>3.5760000000000001</v>
      </c>
      <c r="P89" s="3">
        <f>IF(LEN(VLOOKUP($B89,'10YR'!$G:$W,COLUMN()-1,FALSE ))=0,"", VLOOKUP($B89,'10YR'!$G:$W,COLUMN()-1,FALSE ))</f>
        <v>4.508934</v>
      </c>
      <c r="Q89" s="3">
        <f>IF(LEN(VLOOKUP($B89,'10YR'!$G:$W,COLUMN()-1,FALSE ))=0,"", VLOOKUP($B89,'10YR'!$G:$W,COLUMN()-1,FALSE ))</f>
        <v>3.6905589999999999</v>
      </c>
      <c r="R89" s="3">
        <f>IF(LEN(VLOOKUP($B89,'10YR'!$G:$W,COLUMN()-1,FALSE ))=0,"", VLOOKUP($B89,'10YR'!$G:$W,COLUMN()-1,FALSE ))</f>
        <v>3.6905589999999999</v>
      </c>
      <c r="S89" s="6">
        <f t="shared" si="2"/>
        <v>2006</v>
      </c>
      <c r="T89">
        <f t="shared" si="3"/>
        <v>11</v>
      </c>
    </row>
    <row r="90" spans="2:20" x14ac:dyDescent="0.25">
      <c r="B90" s="5">
        <v>39082</v>
      </c>
      <c r="C90" s="3">
        <f>IF(LEN(VLOOKUP($B90,'10YR'!$G:$W,COLUMN()-1,FALSE ))=0,"", VLOOKUP($B90,'10YR'!$G:$W,COLUMN()-1,FALSE ))</f>
        <v>3.9878170000000002</v>
      </c>
      <c r="D90" s="3">
        <f>IF(LEN(VLOOKUP($B90,'10YR'!$G:$W,COLUMN()-1,FALSE ))=0,"", VLOOKUP($B90,'10YR'!$G:$W,COLUMN()-1,FALSE ))</f>
        <v>3.9906450000000002</v>
      </c>
      <c r="E90" s="3">
        <f>IF(LEN(VLOOKUP($B90,'10YR'!$G:$W,COLUMN()-1,FALSE ))=0,"", VLOOKUP($B90,'10YR'!$G:$W,COLUMN()-1,FALSE ))</f>
        <v>3.9391929999999999</v>
      </c>
      <c r="F90" s="3">
        <f>IF(LEN(VLOOKUP($B90,'10YR'!$G:$W,COLUMN()-1,FALSE ))=0,"", VLOOKUP($B90,'10YR'!$G:$W,COLUMN()-1,FALSE ))</f>
        <v>3.9815939999999999</v>
      </c>
      <c r="G90" s="3">
        <f>IF(LEN(VLOOKUP($B90,'10YR'!$G:$W,COLUMN()-1,FALSE ))=0,"", VLOOKUP($B90,'10YR'!$G:$W,COLUMN()-1,FALSE ))</f>
        <v>3.9774970000000001</v>
      </c>
      <c r="H90" s="3">
        <f>IF(LEN(VLOOKUP($B90,'10YR'!$G:$W,COLUMN()-1,FALSE ))=0,"", VLOOKUP($B90,'10YR'!$G:$W,COLUMN()-1,FALSE ))</f>
        <v>3.953109</v>
      </c>
      <c r="I90" s="3">
        <f>IF(LEN(VLOOKUP($B90,'10YR'!$G:$W,COLUMN()-1,FALSE ))=0,"", VLOOKUP($B90,'10YR'!$G:$W,COLUMN()-1,FALSE ))</f>
        <v>4.2099120000000001</v>
      </c>
      <c r="J90" s="3" t="str">
        <f>IF(LEN(VLOOKUP($B90,'10YR'!$G:$W,COLUMN()-1,FALSE ))=0,"", VLOOKUP($B90,'10YR'!$G:$W,COLUMN()-1,FALSE ))</f>
        <v/>
      </c>
      <c r="K90" s="3">
        <f>IF(LEN(VLOOKUP($B90,'10YR'!$G:$W,COLUMN()-1,FALSE ))=0,"", VLOOKUP($B90,'10YR'!$G:$W,COLUMN()-1,FALSE ))</f>
        <v>4.2038820000000001</v>
      </c>
      <c r="L90" s="3">
        <f>IF(LEN(VLOOKUP($B90,'10YR'!$G:$W,COLUMN()-1,FALSE ))=0,"", VLOOKUP($B90,'10YR'!$G:$W,COLUMN()-1,FALSE ))</f>
        <v>3.9872999999999998</v>
      </c>
      <c r="M90" s="3">
        <f>IF(LEN(VLOOKUP($B90,'10YR'!$G:$W,COLUMN()-1,FALSE ))=0,"", VLOOKUP($B90,'10YR'!$G:$W,COLUMN()-1,FALSE ))</f>
        <v>4.1510490000000004</v>
      </c>
      <c r="N90" s="3">
        <f>IF(LEN(VLOOKUP($B90,'10YR'!$G:$W,COLUMN()-1,FALSE ))=0,"", VLOOKUP($B90,'10YR'!$G:$W,COLUMN()-1,FALSE ))</f>
        <v>3.9815390000000002</v>
      </c>
      <c r="O90" s="3">
        <f>IF(LEN(VLOOKUP($B90,'10YR'!$G:$W,COLUMN()-1,FALSE ))=0,"", VLOOKUP($B90,'10YR'!$G:$W,COLUMN()-1,FALSE ))</f>
        <v>3.7666580000000001</v>
      </c>
      <c r="P90" s="3">
        <f>IF(LEN(VLOOKUP($B90,'10YR'!$G:$W,COLUMN()-1,FALSE ))=0,"", VLOOKUP($B90,'10YR'!$G:$W,COLUMN()-1,FALSE ))</f>
        <v>4.7378830000000001</v>
      </c>
      <c r="Q90" s="3">
        <f>IF(LEN(VLOOKUP($B90,'10YR'!$G:$W,COLUMN()-1,FALSE ))=0,"", VLOOKUP($B90,'10YR'!$G:$W,COLUMN()-1,FALSE ))</f>
        <v>3.953109</v>
      </c>
      <c r="R90" s="3">
        <f>IF(LEN(VLOOKUP($B90,'10YR'!$G:$W,COLUMN()-1,FALSE ))=0,"", VLOOKUP($B90,'10YR'!$G:$W,COLUMN()-1,FALSE ))</f>
        <v>3.953109</v>
      </c>
      <c r="S90" s="6">
        <f t="shared" si="2"/>
        <v>2006</v>
      </c>
      <c r="T90">
        <f t="shared" si="3"/>
        <v>12</v>
      </c>
    </row>
    <row r="91" spans="2:20" x14ac:dyDescent="0.25">
      <c r="B91" s="5">
        <v>39113</v>
      </c>
      <c r="C91" s="3">
        <f>IF(LEN(VLOOKUP($B91,'10YR'!$G:$W,COLUMN()-1,FALSE ))=0,"", VLOOKUP($B91,'10YR'!$G:$W,COLUMN()-1,FALSE ))</f>
        <v>4.1334400000000002</v>
      </c>
      <c r="D91" s="3">
        <f>IF(LEN(VLOOKUP($B91,'10YR'!$G:$W,COLUMN()-1,FALSE ))=0,"", VLOOKUP($B91,'10YR'!$G:$W,COLUMN()-1,FALSE ))</f>
        <v>4.152183</v>
      </c>
      <c r="E91" s="3">
        <f>IF(LEN(VLOOKUP($B91,'10YR'!$G:$W,COLUMN()-1,FALSE ))=0,"", VLOOKUP($B91,'10YR'!$G:$W,COLUMN()-1,FALSE ))</f>
        <v>4.0729470000000001</v>
      </c>
      <c r="F91" s="3">
        <f>IF(LEN(VLOOKUP($B91,'10YR'!$G:$W,COLUMN()-1,FALSE ))=0,"", VLOOKUP($B91,'10YR'!$G:$W,COLUMN()-1,FALSE ))</f>
        <v>4.125953</v>
      </c>
      <c r="G91" s="3">
        <f>IF(LEN(VLOOKUP($B91,'10YR'!$G:$W,COLUMN()-1,FALSE ))=0,"", VLOOKUP($B91,'10YR'!$G:$W,COLUMN()-1,FALSE ))</f>
        <v>4.1401050000000001</v>
      </c>
      <c r="H91" s="3">
        <f>IF(LEN(VLOOKUP($B91,'10YR'!$G:$W,COLUMN()-1,FALSE ))=0,"", VLOOKUP($B91,'10YR'!$G:$W,COLUMN()-1,FALSE ))</f>
        <v>4.1002130000000001</v>
      </c>
      <c r="I91" s="3">
        <f>IF(LEN(VLOOKUP($B91,'10YR'!$G:$W,COLUMN()-1,FALSE ))=0,"", VLOOKUP($B91,'10YR'!$G:$W,COLUMN()-1,FALSE ))</f>
        <v>4.3714050000000002</v>
      </c>
      <c r="J91" s="3" t="str">
        <f>IF(LEN(VLOOKUP($B91,'10YR'!$G:$W,COLUMN()-1,FALSE ))=0,"", VLOOKUP($B91,'10YR'!$G:$W,COLUMN()-1,FALSE ))</f>
        <v/>
      </c>
      <c r="K91" s="3">
        <f>IF(LEN(VLOOKUP($B91,'10YR'!$G:$W,COLUMN()-1,FALSE ))=0,"", VLOOKUP($B91,'10YR'!$G:$W,COLUMN()-1,FALSE ))</f>
        <v>4.312297</v>
      </c>
      <c r="L91" s="3">
        <f>IF(LEN(VLOOKUP($B91,'10YR'!$G:$W,COLUMN()-1,FALSE ))=0,"", VLOOKUP($B91,'10YR'!$G:$W,COLUMN()-1,FALSE ))</f>
        <v>4.1275279999999999</v>
      </c>
      <c r="M91" s="3">
        <f>IF(LEN(VLOOKUP($B91,'10YR'!$G:$W,COLUMN()-1,FALSE ))=0,"", VLOOKUP($B91,'10YR'!$G:$W,COLUMN()-1,FALSE ))</f>
        <v>4.2386689999999998</v>
      </c>
      <c r="N91" s="3">
        <f>IF(LEN(VLOOKUP($B91,'10YR'!$G:$W,COLUMN()-1,FALSE ))=0,"", VLOOKUP($B91,'10YR'!$G:$W,COLUMN()-1,FALSE ))</f>
        <v>4.1328500000000004</v>
      </c>
      <c r="O91" s="3">
        <f>IF(LEN(VLOOKUP($B91,'10YR'!$G:$W,COLUMN()-1,FALSE ))=0,"", VLOOKUP($B91,'10YR'!$G:$W,COLUMN()-1,FALSE ))</f>
        <v>4.0750000000000002</v>
      </c>
      <c r="P91" s="3">
        <f>IF(LEN(VLOOKUP($B91,'10YR'!$G:$W,COLUMN()-1,FALSE ))=0,"", VLOOKUP($B91,'10YR'!$G:$W,COLUMN()-1,FALSE ))</f>
        <v>4.9721190000000002</v>
      </c>
      <c r="Q91" s="3">
        <f>IF(LEN(VLOOKUP($B91,'10YR'!$G:$W,COLUMN()-1,FALSE ))=0,"", VLOOKUP($B91,'10YR'!$G:$W,COLUMN()-1,FALSE ))</f>
        <v>4.1002130000000001</v>
      </c>
      <c r="R91" s="3">
        <f>IF(LEN(VLOOKUP($B91,'10YR'!$G:$W,COLUMN()-1,FALSE ))=0,"", VLOOKUP($B91,'10YR'!$G:$W,COLUMN()-1,FALSE ))</f>
        <v>4.1002130000000001</v>
      </c>
      <c r="S91" s="6">
        <f t="shared" si="2"/>
        <v>2007</v>
      </c>
      <c r="T91">
        <f t="shared" si="3"/>
        <v>1</v>
      </c>
    </row>
    <row r="92" spans="2:20" x14ac:dyDescent="0.25">
      <c r="B92" s="5">
        <v>39141</v>
      </c>
      <c r="C92" s="3">
        <f>IF(LEN(VLOOKUP($B92,'10YR'!$G:$W,COLUMN()-1,FALSE ))=0,"", VLOOKUP($B92,'10YR'!$G:$W,COLUMN()-1,FALSE ))</f>
        <v>3.993655</v>
      </c>
      <c r="D92" s="3">
        <f>IF(LEN(VLOOKUP($B92,'10YR'!$G:$W,COLUMN()-1,FALSE ))=0,"", VLOOKUP($B92,'10YR'!$G:$W,COLUMN()-1,FALSE ))</f>
        <v>4.0114749999999999</v>
      </c>
      <c r="E92" s="3">
        <f>IF(LEN(VLOOKUP($B92,'10YR'!$G:$W,COLUMN()-1,FALSE ))=0,"", VLOOKUP($B92,'10YR'!$G:$W,COLUMN()-1,FALSE ))</f>
        <v>3.9689619999999999</v>
      </c>
      <c r="F92" s="3">
        <f>IF(LEN(VLOOKUP($B92,'10YR'!$G:$W,COLUMN()-1,FALSE ))=0,"", VLOOKUP($B92,'10YR'!$G:$W,COLUMN()-1,FALSE ))</f>
        <v>3.9861759999999999</v>
      </c>
      <c r="G92" s="3">
        <f>IF(LEN(VLOOKUP($B92,'10YR'!$G:$W,COLUMN()-1,FALSE ))=0,"", VLOOKUP($B92,'10YR'!$G:$W,COLUMN()-1,FALSE ))</f>
        <v>4.0049780000000004</v>
      </c>
      <c r="H92" s="3">
        <f>IF(LEN(VLOOKUP($B92,'10YR'!$G:$W,COLUMN()-1,FALSE ))=0,"", VLOOKUP($B92,'10YR'!$G:$W,COLUMN()-1,FALSE ))</f>
        <v>3.9600810000000002</v>
      </c>
      <c r="I92" s="3">
        <f>IF(LEN(VLOOKUP($B92,'10YR'!$G:$W,COLUMN()-1,FALSE ))=0,"", VLOOKUP($B92,'10YR'!$G:$W,COLUMN()-1,FALSE ))</f>
        <v>4.2039759999999999</v>
      </c>
      <c r="J92" s="3" t="str">
        <f>IF(LEN(VLOOKUP($B92,'10YR'!$G:$W,COLUMN()-1,FALSE ))=0,"", VLOOKUP($B92,'10YR'!$G:$W,COLUMN()-1,FALSE ))</f>
        <v/>
      </c>
      <c r="K92" s="3">
        <f>IF(LEN(VLOOKUP($B92,'10YR'!$G:$W,COLUMN()-1,FALSE ))=0,"", VLOOKUP($B92,'10YR'!$G:$W,COLUMN()-1,FALSE ))</f>
        <v>4.1913429999999998</v>
      </c>
      <c r="L92" s="3">
        <f>IF(LEN(VLOOKUP($B92,'10YR'!$G:$W,COLUMN()-1,FALSE ))=0,"", VLOOKUP($B92,'10YR'!$G:$W,COLUMN()-1,FALSE ))</f>
        <v>3.9846819999999998</v>
      </c>
      <c r="M92" s="3">
        <f>IF(LEN(VLOOKUP($B92,'10YR'!$G:$W,COLUMN()-1,FALSE ))=0,"", VLOOKUP($B92,'10YR'!$G:$W,COLUMN()-1,FALSE ))</f>
        <v>4.0982630000000002</v>
      </c>
      <c r="N92" s="3">
        <f>IF(LEN(VLOOKUP($B92,'10YR'!$G:$W,COLUMN()-1,FALSE ))=0,"", VLOOKUP($B92,'10YR'!$G:$W,COLUMN()-1,FALSE ))</f>
        <v>4.0167859999999997</v>
      </c>
      <c r="O92" s="3">
        <f>IF(LEN(VLOOKUP($B92,'10YR'!$G:$W,COLUMN()-1,FALSE ))=0,"", VLOOKUP($B92,'10YR'!$G:$W,COLUMN()-1,FALSE ))</f>
        <v>3.83</v>
      </c>
      <c r="P92" s="3">
        <f>IF(LEN(VLOOKUP($B92,'10YR'!$G:$W,COLUMN()-1,FALSE ))=0,"", VLOOKUP($B92,'10YR'!$G:$W,COLUMN()-1,FALSE ))</f>
        <v>4.7912840000000001</v>
      </c>
      <c r="Q92" s="3">
        <f>IF(LEN(VLOOKUP($B92,'10YR'!$G:$W,COLUMN()-1,FALSE ))=0,"", VLOOKUP($B92,'10YR'!$G:$W,COLUMN()-1,FALSE ))</f>
        <v>3.9600810000000002</v>
      </c>
      <c r="R92" s="3">
        <f>IF(LEN(VLOOKUP($B92,'10YR'!$G:$W,COLUMN()-1,FALSE ))=0,"", VLOOKUP($B92,'10YR'!$G:$W,COLUMN()-1,FALSE ))</f>
        <v>3.9600810000000002</v>
      </c>
      <c r="S92" s="6">
        <f t="shared" si="2"/>
        <v>2007</v>
      </c>
      <c r="T92">
        <f t="shared" si="3"/>
        <v>2</v>
      </c>
    </row>
    <row r="93" spans="2:20" x14ac:dyDescent="0.25">
      <c r="B93" s="5">
        <v>39172</v>
      </c>
      <c r="C93" s="3">
        <f>IF(LEN(VLOOKUP($B93,'10YR'!$G:$W,COLUMN()-1,FALSE ))=0,"", VLOOKUP($B93,'10YR'!$G:$W,COLUMN()-1,FALSE ))</f>
        <v>4.0960330000000003</v>
      </c>
      <c r="D93" s="3">
        <f>IF(LEN(VLOOKUP($B93,'10YR'!$G:$W,COLUMN()-1,FALSE ))=0,"", VLOOKUP($B93,'10YR'!$G:$W,COLUMN()-1,FALSE ))</f>
        <v>4.1203099999999999</v>
      </c>
      <c r="E93" s="3">
        <f>IF(LEN(VLOOKUP($B93,'10YR'!$G:$W,COLUMN()-1,FALSE ))=0,"", VLOOKUP($B93,'10YR'!$G:$W,COLUMN()-1,FALSE ))</f>
        <v>4.0791500000000003</v>
      </c>
      <c r="F93" s="3">
        <f>IF(LEN(VLOOKUP($B93,'10YR'!$G:$W,COLUMN()-1,FALSE ))=0,"", VLOOKUP($B93,'10YR'!$G:$W,COLUMN()-1,FALSE ))</f>
        <v>4.0914339999999996</v>
      </c>
      <c r="G93" s="3">
        <f>IF(LEN(VLOOKUP($B93,'10YR'!$G:$W,COLUMN()-1,FALSE ))=0,"", VLOOKUP($B93,'10YR'!$G:$W,COLUMN()-1,FALSE ))</f>
        <v>4.1097900000000003</v>
      </c>
      <c r="H93" s="3">
        <f>IF(LEN(VLOOKUP($B93,'10YR'!$G:$W,COLUMN()-1,FALSE ))=0,"", VLOOKUP($B93,'10YR'!$G:$W,COLUMN()-1,FALSE ))</f>
        <v>4.0466049999999996</v>
      </c>
      <c r="I93" s="3">
        <f>IF(LEN(VLOOKUP($B93,'10YR'!$G:$W,COLUMN()-1,FALSE ))=0,"", VLOOKUP($B93,'10YR'!$G:$W,COLUMN()-1,FALSE ))</f>
        <v>4.298667</v>
      </c>
      <c r="J93" s="3" t="str">
        <f>IF(LEN(VLOOKUP($B93,'10YR'!$G:$W,COLUMN()-1,FALSE ))=0,"", VLOOKUP($B93,'10YR'!$G:$W,COLUMN()-1,FALSE ))</f>
        <v/>
      </c>
      <c r="K93" s="3">
        <f>IF(LEN(VLOOKUP($B93,'10YR'!$G:$W,COLUMN()-1,FALSE ))=0,"", VLOOKUP($B93,'10YR'!$G:$W,COLUMN()-1,FALSE ))</f>
        <v>4.2798660000000002</v>
      </c>
      <c r="L93" s="3">
        <f>IF(LEN(VLOOKUP($B93,'10YR'!$G:$W,COLUMN()-1,FALSE ))=0,"", VLOOKUP($B93,'10YR'!$G:$W,COLUMN()-1,FALSE ))</f>
        <v>4.0913909999999998</v>
      </c>
      <c r="M93" s="3">
        <f>IF(LEN(VLOOKUP($B93,'10YR'!$G:$W,COLUMN()-1,FALSE ))=0,"", VLOOKUP($B93,'10YR'!$G:$W,COLUMN()-1,FALSE ))</f>
        <v>4.1982020000000002</v>
      </c>
      <c r="N93" s="3">
        <f>IF(LEN(VLOOKUP($B93,'10YR'!$G:$W,COLUMN()-1,FALSE ))=0,"", VLOOKUP($B93,'10YR'!$G:$W,COLUMN()-1,FALSE ))</f>
        <v>4.1257910000000004</v>
      </c>
      <c r="O93" s="3">
        <f>IF(LEN(VLOOKUP($B93,'10YR'!$G:$W,COLUMN()-1,FALSE ))=0,"", VLOOKUP($B93,'10YR'!$G:$W,COLUMN()-1,FALSE ))</f>
        <v>3.9260000000000002</v>
      </c>
      <c r="P93" s="3">
        <f>IF(LEN(VLOOKUP($B93,'10YR'!$G:$W,COLUMN()-1,FALSE ))=0,"", VLOOKUP($B93,'10YR'!$G:$W,COLUMN()-1,FALSE ))</f>
        <v>4.9336890000000002</v>
      </c>
      <c r="Q93" s="3">
        <f>IF(LEN(VLOOKUP($B93,'10YR'!$G:$W,COLUMN()-1,FALSE ))=0,"", VLOOKUP($B93,'10YR'!$G:$W,COLUMN()-1,FALSE ))</f>
        <v>4.0466049999999996</v>
      </c>
      <c r="R93" s="3">
        <f>IF(LEN(VLOOKUP($B93,'10YR'!$G:$W,COLUMN()-1,FALSE ))=0,"", VLOOKUP($B93,'10YR'!$G:$W,COLUMN()-1,FALSE ))</f>
        <v>4.0466049999999996</v>
      </c>
      <c r="S93" s="6">
        <f t="shared" si="2"/>
        <v>2007</v>
      </c>
      <c r="T93">
        <f t="shared" si="3"/>
        <v>3</v>
      </c>
    </row>
    <row r="94" spans="2:20" x14ac:dyDescent="0.25">
      <c r="B94" s="5">
        <v>39202</v>
      </c>
      <c r="C94" s="3">
        <f>IF(LEN(VLOOKUP($B94,'10YR'!$G:$W,COLUMN()-1,FALSE ))=0,"", VLOOKUP($B94,'10YR'!$G:$W,COLUMN()-1,FALSE ))</f>
        <v>4.2023780000000004</v>
      </c>
      <c r="D94" s="3">
        <f>IF(LEN(VLOOKUP($B94,'10YR'!$G:$W,COLUMN()-1,FALSE ))=0,"", VLOOKUP($B94,'10YR'!$G:$W,COLUMN()-1,FALSE ))</f>
        <v>4.2215189999999998</v>
      </c>
      <c r="E94" s="3">
        <f>IF(LEN(VLOOKUP($B94,'10YR'!$G:$W,COLUMN()-1,FALSE ))=0,"", VLOOKUP($B94,'10YR'!$G:$W,COLUMN()-1,FALSE ))</f>
        <v>4.1981250000000001</v>
      </c>
      <c r="F94" s="3">
        <f>IF(LEN(VLOOKUP($B94,'10YR'!$G:$W,COLUMN()-1,FALSE ))=0,"", VLOOKUP($B94,'10YR'!$G:$W,COLUMN()-1,FALSE ))</f>
        <v>4.1918860000000002</v>
      </c>
      <c r="G94" s="3">
        <f>IF(LEN(VLOOKUP($B94,'10YR'!$G:$W,COLUMN()-1,FALSE ))=0,"", VLOOKUP($B94,'10YR'!$G:$W,COLUMN()-1,FALSE ))</f>
        <v>4.2040220000000001</v>
      </c>
      <c r="H94" s="3">
        <f>IF(LEN(VLOOKUP($B94,'10YR'!$G:$W,COLUMN()-1,FALSE ))=0,"", VLOOKUP($B94,'10YR'!$G:$W,COLUMN()-1,FALSE ))</f>
        <v>4.1520869999999999</v>
      </c>
      <c r="I94" s="3">
        <f>IF(LEN(VLOOKUP($B94,'10YR'!$G:$W,COLUMN()-1,FALSE ))=0,"", VLOOKUP($B94,'10YR'!$G:$W,COLUMN()-1,FALSE ))</f>
        <v>4.4067910000000001</v>
      </c>
      <c r="J94" s="3" t="str">
        <f>IF(LEN(VLOOKUP($B94,'10YR'!$G:$W,COLUMN()-1,FALSE ))=0,"", VLOOKUP($B94,'10YR'!$G:$W,COLUMN()-1,FALSE ))</f>
        <v/>
      </c>
      <c r="K94" s="3">
        <f>IF(LEN(VLOOKUP($B94,'10YR'!$G:$W,COLUMN()-1,FALSE ))=0,"", VLOOKUP($B94,'10YR'!$G:$W,COLUMN()-1,FALSE ))</f>
        <v>4.3718430000000001</v>
      </c>
      <c r="L94" s="3">
        <f>IF(LEN(VLOOKUP($B94,'10YR'!$G:$W,COLUMN()-1,FALSE ))=0,"", VLOOKUP($B94,'10YR'!$G:$W,COLUMN()-1,FALSE ))</f>
        <v>4.1915170000000002</v>
      </c>
      <c r="M94" s="3">
        <f>IF(LEN(VLOOKUP($B94,'10YR'!$G:$W,COLUMN()-1,FALSE ))=0,"", VLOOKUP($B94,'10YR'!$G:$W,COLUMN()-1,FALSE ))</f>
        <v>4.2823190000000002</v>
      </c>
      <c r="N94" s="3">
        <f>IF(LEN(VLOOKUP($B94,'10YR'!$G:$W,COLUMN()-1,FALSE ))=0,"", VLOOKUP($B94,'10YR'!$G:$W,COLUMN()-1,FALSE ))</f>
        <v>4.21549</v>
      </c>
      <c r="O94" s="3">
        <f>IF(LEN(VLOOKUP($B94,'10YR'!$G:$W,COLUMN()-1,FALSE ))=0,"", VLOOKUP($B94,'10YR'!$G:$W,COLUMN()-1,FALSE ))</f>
        <v>4.09</v>
      </c>
      <c r="P94" s="3">
        <f>IF(LEN(VLOOKUP($B94,'10YR'!$G:$W,COLUMN()-1,FALSE ))=0,"", VLOOKUP($B94,'10YR'!$G:$W,COLUMN()-1,FALSE ))</f>
        <v>5.0260720000000001</v>
      </c>
      <c r="Q94" s="3">
        <f>IF(LEN(VLOOKUP($B94,'10YR'!$G:$W,COLUMN()-1,FALSE ))=0,"", VLOOKUP($B94,'10YR'!$G:$W,COLUMN()-1,FALSE ))</f>
        <v>4.1520869999999999</v>
      </c>
      <c r="R94" s="3">
        <f>IF(LEN(VLOOKUP($B94,'10YR'!$G:$W,COLUMN()-1,FALSE ))=0,"", VLOOKUP($B94,'10YR'!$G:$W,COLUMN()-1,FALSE ))</f>
        <v>4.1520869999999999</v>
      </c>
      <c r="S94" s="6">
        <f t="shared" si="2"/>
        <v>2007</v>
      </c>
      <c r="T94">
        <f t="shared" si="3"/>
        <v>4</v>
      </c>
    </row>
    <row r="95" spans="2:20" x14ac:dyDescent="0.25">
      <c r="B95" s="5">
        <v>39233</v>
      </c>
      <c r="C95" s="3">
        <f>IF(LEN(VLOOKUP($B95,'10YR'!$G:$W,COLUMN()-1,FALSE ))=0,"", VLOOKUP($B95,'10YR'!$G:$W,COLUMN()-1,FALSE ))</f>
        <v>4.439146</v>
      </c>
      <c r="D95" s="3">
        <f>IF(LEN(VLOOKUP($B95,'10YR'!$G:$W,COLUMN()-1,FALSE ))=0,"", VLOOKUP($B95,'10YR'!$G:$W,COLUMN()-1,FALSE ))</f>
        <v>4.4737260000000001</v>
      </c>
      <c r="E95" s="3">
        <f>IF(LEN(VLOOKUP($B95,'10YR'!$G:$W,COLUMN()-1,FALSE ))=0,"", VLOOKUP($B95,'10YR'!$G:$W,COLUMN()-1,FALSE ))</f>
        <v>4.4916729999999996</v>
      </c>
      <c r="F95" s="3">
        <f>IF(LEN(VLOOKUP($B95,'10YR'!$G:$W,COLUMN()-1,FALSE ))=0,"", VLOOKUP($B95,'10YR'!$G:$W,COLUMN()-1,FALSE ))</f>
        <v>4.4501059999999999</v>
      </c>
      <c r="G95" s="3">
        <f>IF(LEN(VLOOKUP($B95,'10YR'!$G:$W,COLUMN()-1,FALSE ))=0,"", VLOOKUP($B95,'10YR'!$G:$W,COLUMN()-1,FALSE ))</f>
        <v>4.452521</v>
      </c>
      <c r="H95" s="3">
        <f>IF(LEN(VLOOKUP($B95,'10YR'!$G:$W,COLUMN()-1,FALSE ))=0,"", VLOOKUP($B95,'10YR'!$G:$W,COLUMN()-1,FALSE ))</f>
        <v>4.4045690000000004</v>
      </c>
      <c r="I95" s="3">
        <f>IF(LEN(VLOOKUP($B95,'10YR'!$G:$W,COLUMN()-1,FALSE ))=0,"", VLOOKUP($B95,'10YR'!$G:$W,COLUMN()-1,FALSE ))</f>
        <v>4.6295010000000003</v>
      </c>
      <c r="J95" s="3" t="str">
        <f>IF(LEN(VLOOKUP($B95,'10YR'!$G:$W,COLUMN()-1,FALSE ))=0,"", VLOOKUP($B95,'10YR'!$G:$W,COLUMN()-1,FALSE ))</f>
        <v/>
      </c>
      <c r="K95" s="3">
        <f>IF(LEN(VLOOKUP($B95,'10YR'!$G:$W,COLUMN()-1,FALSE ))=0,"", VLOOKUP($B95,'10YR'!$G:$W,COLUMN()-1,FALSE ))</f>
        <v>4.6130750000000003</v>
      </c>
      <c r="L95" s="3">
        <f>IF(LEN(VLOOKUP($B95,'10YR'!$G:$W,COLUMN()-1,FALSE ))=0,"", VLOOKUP($B95,'10YR'!$G:$W,COLUMN()-1,FALSE ))</f>
        <v>4.4473219999999998</v>
      </c>
      <c r="M95" s="3">
        <f>IF(LEN(VLOOKUP($B95,'10YR'!$G:$W,COLUMN()-1,FALSE ))=0,"", VLOOKUP($B95,'10YR'!$G:$W,COLUMN()-1,FALSE ))</f>
        <v>4.566408</v>
      </c>
      <c r="N95" s="3">
        <f>IF(LEN(VLOOKUP($B95,'10YR'!$G:$W,COLUMN()-1,FALSE ))=0,"", VLOOKUP($B95,'10YR'!$G:$W,COLUMN()-1,FALSE ))</f>
        <v>4.4724170000000001</v>
      </c>
      <c r="O95" s="3">
        <f>IF(LEN(VLOOKUP($B95,'10YR'!$G:$W,COLUMN()-1,FALSE ))=0,"", VLOOKUP($B95,'10YR'!$G:$W,COLUMN()-1,FALSE ))</f>
        <v>4.2679999999999998</v>
      </c>
      <c r="P95" s="3">
        <f>IF(LEN(VLOOKUP($B95,'10YR'!$G:$W,COLUMN()-1,FALSE ))=0,"", VLOOKUP($B95,'10YR'!$G:$W,COLUMN()-1,FALSE ))</f>
        <v>5.2366599999999996</v>
      </c>
      <c r="Q95" s="3">
        <f>IF(LEN(VLOOKUP($B95,'10YR'!$G:$W,COLUMN()-1,FALSE ))=0,"", VLOOKUP($B95,'10YR'!$G:$W,COLUMN()-1,FALSE ))</f>
        <v>4.4045690000000004</v>
      </c>
      <c r="R95" s="3">
        <f>IF(LEN(VLOOKUP($B95,'10YR'!$G:$W,COLUMN()-1,FALSE ))=0,"", VLOOKUP($B95,'10YR'!$G:$W,COLUMN()-1,FALSE ))</f>
        <v>4.4045690000000004</v>
      </c>
      <c r="S95" s="6">
        <f t="shared" si="2"/>
        <v>2007</v>
      </c>
      <c r="T95">
        <f t="shared" si="3"/>
        <v>5</v>
      </c>
    </row>
    <row r="96" spans="2:20" x14ac:dyDescent="0.25">
      <c r="B96" s="5">
        <v>39263</v>
      </c>
      <c r="C96" s="3" t="str">
        <f>IF(LEN(VLOOKUP($B96,'10YR'!$G:$W,COLUMN()-1,FALSE ))=0,"", VLOOKUP($B96,'10YR'!$G:$W,COLUMN()-1,FALSE ))</f>
        <v/>
      </c>
      <c r="D96" s="3">
        <f>IF(LEN(VLOOKUP($B96,'10YR'!$G:$W,COLUMN()-1,FALSE ))=0,"", VLOOKUP($B96,'10YR'!$G:$W,COLUMN()-1,FALSE ))</f>
        <v>4.6399860000000004</v>
      </c>
      <c r="E96" s="3">
        <f>IF(LEN(VLOOKUP($B96,'10YR'!$G:$W,COLUMN()-1,FALSE ))=0,"", VLOOKUP($B96,'10YR'!$G:$W,COLUMN()-1,FALSE ))</f>
        <v>4.6380460000000001</v>
      </c>
      <c r="F96" s="3">
        <f>IF(LEN(VLOOKUP($B96,'10YR'!$G:$W,COLUMN()-1,FALSE ))=0,"", VLOOKUP($B96,'10YR'!$G:$W,COLUMN()-1,FALSE ))</f>
        <v>4.6165289999999999</v>
      </c>
      <c r="G96" s="3">
        <f>IF(LEN(VLOOKUP($B96,'10YR'!$G:$W,COLUMN()-1,FALSE ))=0,"", VLOOKUP($B96,'10YR'!$G:$W,COLUMN()-1,FALSE ))</f>
        <v>4.6209879999999997</v>
      </c>
      <c r="H96" s="3">
        <f>IF(LEN(VLOOKUP($B96,'10YR'!$G:$W,COLUMN()-1,FALSE ))=0,"", VLOOKUP($B96,'10YR'!$G:$W,COLUMN()-1,FALSE ))</f>
        <v>4.5617970000000003</v>
      </c>
      <c r="I96" s="3">
        <f>IF(LEN(VLOOKUP($B96,'10YR'!$G:$W,COLUMN()-1,FALSE ))=0,"", VLOOKUP($B96,'10YR'!$G:$W,COLUMN()-1,FALSE ))</f>
        <v>4.8064080000000002</v>
      </c>
      <c r="J96" s="3" t="str">
        <f>IF(LEN(VLOOKUP($B96,'10YR'!$G:$W,COLUMN()-1,FALSE ))=0,"", VLOOKUP($B96,'10YR'!$G:$W,COLUMN()-1,FALSE ))</f>
        <v/>
      </c>
      <c r="K96" s="3">
        <f>IF(LEN(VLOOKUP($B96,'10YR'!$G:$W,COLUMN()-1,FALSE ))=0,"", VLOOKUP($B96,'10YR'!$G:$W,COLUMN()-1,FALSE ))</f>
        <v>4.8004810000000004</v>
      </c>
      <c r="L96" s="3">
        <f>IF(LEN(VLOOKUP($B96,'10YR'!$G:$W,COLUMN()-1,FALSE ))=0,"", VLOOKUP($B96,'10YR'!$G:$W,COLUMN()-1,FALSE ))</f>
        <v>4.6076370000000004</v>
      </c>
      <c r="M96" s="3">
        <f>IF(LEN(VLOOKUP($B96,'10YR'!$G:$W,COLUMN()-1,FALSE ))=0,"", VLOOKUP($B96,'10YR'!$G:$W,COLUMN()-1,FALSE ))</f>
        <v>4.7505670000000002</v>
      </c>
      <c r="N96" s="3">
        <f>IF(LEN(VLOOKUP($B96,'10YR'!$G:$W,COLUMN()-1,FALSE ))=0,"", VLOOKUP($B96,'10YR'!$G:$W,COLUMN()-1,FALSE ))</f>
        <v>4.6345289999999997</v>
      </c>
      <c r="O96" s="3">
        <f>IF(LEN(VLOOKUP($B96,'10YR'!$G:$W,COLUMN()-1,FALSE ))=0,"", VLOOKUP($B96,'10YR'!$G:$W,COLUMN()-1,FALSE ))</f>
        <v>4.4779999999999998</v>
      </c>
      <c r="P96" s="3">
        <f>IF(LEN(VLOOKUP($B96,'10YR'!$G:$W,COLUMN()-1,FALSE ))=0,"", VLOOKUP($B96,'10YR'!$G:$W,COLUMN()-1,FALSE ))</f>
        <v>5.4672640000000001</v>
      </c>
      <c r="Q96" s="3">
        <f>IF(LEN(VLOOKUP($B96,'10YR'!$G:$W,COLUMN()-1,FALSE ))=0,"", VLOOKUP($B96,'10YR'!$G:$W,COLUMN()-1,FALSE ))</f>
        <v>4.5617970000000003</v>
      </c>
      <c r="R96" s="3">
        <f>IF(LEN(VLOOKUP($B96,'10YR'!$G:$W,COLUMN()-1,FALSE ))=0,"", VLOOKUP($B96,'10YR'!$G:$W,COLUMN()-1,FALSE ))</f>
        <v>4.5617970000000003</v>
      </c>
      <c r="S96" s="6">
        <f t="shared" si="2"/>
        <v>2007</v>
      </c>
      <c r="T96">
        <f t="shared" si="3"/>
        <v>6</v>
      </c>
    </row>
    <row r="97" spans="2:20" x14ac:dyDescent="0.25">
      <c r="B97" s="5">
        <v>39294</v>
      </c>
      <c r="C97" s="3" t="str">
        <f>IF(LEN(VLOOKUP($B97,'10YR'!$G:$W,COLUMN()-1,FALSE ))=0,"", VLOOKUP($B97,'10YR'!$G:$W,COLUMN()-1,FALSE ))</f>
        <v/>
      </c>
      <c r="D97" s="3">
        <f>IF(LEN(VLOOKUP($B97,'10YR'!$G:$W,COLUMN()-1,FALSE ))=0,"", VLOOKUP($B97,'10YR'!$G:$W,COLUMN()-1,FALSE ))</f>
        <v>4.4979579999999997</v>
      </c>
      <c r="E97" s="3">
        <f>IF(LEN(VLOOKUP($B97,'10YR'!$G:$W,COLUMN()-1,FALSE ))=0,"", VLOOKUP($B97,'10YR'!$G:$W,COLUMN()-1,FALSE ))</f>
        <v>4.4225580000000004</v>
      </c>
      <c r="F97" s="3">
        <f>IF(LEN(VLOOKUP($B97,'10YR'!$G:$W,COLUMN()-1,FALSE ))=0,"", VLOOKUP($B97,'10YR'!$G:$W,COLUMN()-1,FALSE ))</f>
        <v>4.4419560000000002</v>
      </c>
      <c r="G97" s="3">
        <f>IF(LEN(VLOOKUP($B97,'10YR'!$G:$W,COLUMN()-1,FALSE ))=0,"", VLOOKUP($B97,'10YR'!$G:$W,COLUMN()-1,FALSE ))</f>
        <v>4.4370880000000001</v>
      </c>
      <c r="H97" s="3">
        <f>IF(LEN(VLOOKUP($B97,'10YR'!$G:$W,COLUMN()-1,FALSE ))=0,"", VLOOKUP($B97,'10YR'!$G:$W,COLUMN()-1,FALSE ))</f>
        <v>4.3453710000000001</v>
      </c>
      <c r="I97" s="3">
        <f>IF(LEN(VLOOKUP($B97,'10YR'!$G:$W,COLUMN()-1,FALSE ))=0,"", VLOOKUP($B97,'10YR'!$G:$W,COLUMN()-1,FALSE ))</f>
        <v>4.6776249999999999</v>
      </c>
      <c r="J97" s="3" t="str">
        <f>IF(LEN(VLOOKUP($B97,'10YR'!$G:$W,COLUMN()-1,FALSE ))=0,"", VLOOKUP($B97,'10YR'!$G:$W,COLUMN()-1,FALSE ))</f>
        <v/>
      </c>
      <c r="K97" s="3">
        <f>IF(LEN(VLOOKUP($B97,'10YR'!$G:$W,COLUMN()-1,FALSE ))=0,"", VLOOKUP($B97,'10YR'!$G:$W,COLUMN()-1,FALSE ))</f>
        <v>4.6438129999999997</v>
      </c>
      <c r="L97" s="3">
        <f>IF(LEN(VLOOKUP($B97,'10YR'!$G:$W,COLUMN()-1,FALSE ))=0,"", VLOOKUP($B97,'10YR'!$G:$W,COLUMN()-1,FALSE ))</f>
        <v>4.4412500000000001</v>
      </c>
      <c r="M97" s="3">
        <f>IF(LEN(VLOOKUP($B97,'10YR'!$G:$W,COLUMN()-1,FALSE ))=0,"", VLOOKUP($B97,'10YR'!$G:$W,COLUMN()-1,FALSE ))</f>
        <v>4.60832</v>
      </c>
      <c r="N97" s="3">
        <f>IF(LEN(VLOOKUP($B97,'10YR'!$G:$W,COLUMN()-1,FALSE ))=0,"", VLOOKUP($B97,'10YR'!$G:$W,COLUMN()-1,FALSE ))</f>
        <v>4.4463569999999999</v>
      </c>
      <c r="O97" s="3">
        <f>IF(LEN(VLOOKUP($B97,'10YR'!$G:$W,COLUMN()-1,FALSE ))=0,"", VLOOKUP($B97,'10YR'!$G:$W,COLUMN()-1,FALSE ))</f>
        <v>4.3099999999999996</v>
      </c>
      <c r="P97" s="3">
        <f>IF(LEN(VLOOKUP($B97,'10YR'!$G:$W,COLUMN()-1,FALSE ))=0,"", VLOOKUP($B97,'10YR'!$G:$W,COLUMN()-1,FALSE ))</f>
        <v>5.228002</v>
      </c>
      <c r="Q97" s="3">
        <f>IF(LEN(VLOOKUP($B97,'10YR'!$G:$W,COLUMN()-1,FALSE ))=0,"", VLOOKUP($B97,'10YR'!$G:$W,COLUMN()-1,FALSE ))</f>
        <v>4.3453710000000001</v>
      </c>
      <c r="R97" s="3">
        <f>IF(LEN(VLOOKUP($B97,'10YR'!$G:$W,COLUMN()-1,FALSE ))=0,"", VLOOKUP($B97,'10YR'!$G:$W,COLUMN()-1,FALSE ))</f>
        <v>4.3453710000000001</v>
      </c>
      <c r="S97" s="6">
        <f t="shared" si="2"/>
        <v>2007</v>
      </c>
      <c r="T97">
        <f t="shared" si="3"/>
        <v>7</v>
      </c>
    </row>
    <row r="98" spans="2:20" x14ac:dyDescent="0.25">
      <c r="B98" s="5">
        <v>39325</v>
      </c>
      <c r="C98" s="3" t="str">
        <f>IF(LEN(VLOOKUP($B98,'10YR'!$G:$W,COLUMN()-1,FALSE ))=0,"", VLOOKUP($B98,'10YR'!$G:$W,COLUMN()-1,FALSE ))</f>
        <v/>
      </c>
      <c r="D98" s="3">
        <f>IF(LEN(VLOOKUP($B98,'10YR'!$G:$W,COLUMN()-1,FALSE ))=0,"", VLOOKUP($B98,'10YR'!$G:$W,COLUMN()-1,FALSE ))</f>
        <v>4.3974909999999996</v>
      </c>
      <c r="E98" s="3">
        <f>IF(LEN(VLOOKUP($B98,'10YR'!$G:$W,COLUMN()-1,FALSE ))=0,"", VLOOKUP($B98,'10YR'!$G:$W,COLUMN()-1,FALSE ))</f>
        <v>4.3554380000000004</v>
      </c>
      <c r="F98" s="3">
        <f>IF(LEN(VLOOKUP($B98,'10YR'!$G:$W,COLUMN()-1,FALSE ))=0,"", VLOOKUP($B98,'10YR'!$G:$W,COLUMN()-1,FALSE ))</f>
        <v>4.3350210000000002</v>
      </c>
      <c r="G98" s="3">
        <f>IF(LEN(VLOOKUP($B98,'10YR'!$G:$W,COLUMN()-1,FALSE ))=0,"", VLOOKUP($B98,'10YR'!$G:$W,COLUMN()-1,FALSE ))</f>
        <v>4.3312949999999999</v>
      </c>
      <c r="H98" s="3">
        <f>IF(LEN(VLOOKUP($B98,'10YR'!$G:$W,COLUMN()-1,FALSE ))=0,"", VLOOKUP($B98,'10YR'!$G:$W,COLUMN()-1,FALSE ))</f>
        <v>4.2527419999999996</v>
      </c>
      <c r="I98" s="3">
        <f>IF(LEN(VLOOKUP($B98,'10YR'!$G:$W,COLUMN()-1,FALSE ))=0,"", VLOOKUP($B98,'10YR'!$G:$W,COLUMN()-1,FALSE ))</f>
        <v>4.5763670000000003</v>
      </c>
      <c r="J98" s="3" t="str">
        <f>IF(LEN(VLOOKUP($B98,'10YR'!$G:$W,COLUMN()-1,FALSE ))=0,"", VLOOKUP($B98,'10YR'!$G:$W,COLUMN()-1,FALSE ))</f>
        <v/>
      </c>
      <c r="K98" s="3">
        <f>IF(LEN(VLOOKUP($B98,'10YR'!$G:$W,COLUMN()-1,FALSE ))=0,"", VLOOKUP($B98,'10YR'!$G:$W,COLUMN()-1,FALSE ))</f>
        <v>4.5210710000000001</v>
      </c>
      <c r="L98" s="3">
        <f>IF(LEN(VLOOKUP($B98,'10YR'!$G:$W,COLUMN()-1,FALSE ))=0,"", VLOOKUP($B98,'10YR'!$G:$W,COLUMN()-1,FALSE ))</f>
        <v>4.3463310000000002</v>
      </c>
      <c r="M98" s="3">
        <f>IF(LEN(VLOOKUP($B98,'10YR'!$G:$W,COLUMN()-1,FALSE ))=0,"", VLOOKUP($B98,'10YR'!$G:$W,COLUMN()-1,FALSE ))</f>
        <v>4.501843</v>
      </c>
      <c r="N98" s="3">
        <f>IF(LEN(VLOOKUP($B98,'10YR'!$G:$W,COLUMN()-1,FALSE ))=0,"", VLOOKUP($B98,'10YR'!$G:$W,COLUMN()-1,FALSE ))</f>
        <v>4.3470199999999997</v>
      </c>
      <c r="O98" s="3">
        <f>IF(LEN(VLOOKUP($B98,'10YR'!$G:$W,COLUMN()-1,FALSE ))=0,"", VLOOKUP($B98,'10YR'!$G:$W,COLUMN()-1,FALSE ))</f>
        <v>4.2233330000000002</v>
      </c>
      <c r="P98" s="3">
        <f>IF(LEN(VLOOKUP($B98,'10YR'!$G:$W,COLUMN()-1,FALSE ))=0,"", VLOOKUP($B98,'10YR'!$G:$W,COLUMN()-1,FALSE ))</f>
        <v>5.0297340000000004</v>
      </c>
      <c r="Q98" s="3">
        <f>IF(LEN(VLOOKUP($B98,'10YR'!$G:$W,COLUMN()-1,FALSE ))=0,"", VLOOKUP($B98,'10YR'!$G:$W,COLUMN()-1,FALSE ))</f>
        <v>4.2527419999999996</v>
      </c>
      <c r="R98" s="3">
        <f>IF(LEN(VLOOKUP($B98,'10YR'!$G:$W,COLUMN()-1,FALSE ))=0,"", VLOOKUP($B98,'10YR'!$G:$W,COLUMN()-1,FALSE ))</f>
        <v>4.2527419999999996</v>
      </c>
      <c r="S98" s="6">
        <f t="shared" si="2"/>
        <v>2007</v>
      </c>
      <c r="T98">
        <f t="shared" si="3"/>
        <v>8</v>
      </c>
    </row>
    <row r="99" spans="2:20" x14ac:dyDescent="0.25">
      <c r="B99" s="5">
        <v>39355</v>
      </c>
      <c r="C99" s="3">
        <f>IF(LEN(VLOOKUP($B99,'10YR'!$G:$W,COLUMN()-1,FALSE ))=0,"", VLOOKUP($B99,'10YR'!$G:$W,COLUMN()-1,FALSE ))</f>
        <v>4.437322</v>
      </c>
      <c r="D99" s="3">
        <f>IF(LEN(VLOOKUP($B99,'10YR'!$G:$W,COLUMN()-1,FALSE ))=0,"", VLOOKUP($B99,'10YR'!$G:$W,COLUMN()-1,FALSE ))</f>
        <v>4.4819509999999996</v>
      </c>
      <c r="E99" s="3">
        <f>IF(LEN(VLOOKUP($B99,'10YR'!$G:$W,COLUMN()-1,FALSE ))=0,"", VLOOKUP($B99,'10YR'!$G:$W,COLUMN()-1,FALSE ))</f>
        <v>4.4484589999999997</v>
      </c>
      <c r="F99" s="3">
        <f>IF(LEN(VLOOKUP($B99,'10YR'!$G:$W,COLUMN()-1,FALSE ))=0,"", VLOOKUP($B99,'10YR'!$G:$W,COLUMN()-1,FALSE ))</f>
        <v>4.4165859999999997</v>
      </c>
      <c r="G99" s="3">
        <f>IF(LEN(VLOOKUP($B99,'10YR'!$G:$W,COLUMN()-1,FALSE ))=0,"", VLOOKUP($B99,'10YR'!$G:$W,COLUMN()-1,FALSE ))</f>
        <v>4.4412190000000002</v>
      </c>
      <c r="H99" s="3">
        <f>IF(LEN(VLOOKUP($B99,'10YR'!$G:$W,COLUMN()-1,FALSE ))=0,"", VLOOKUP($B99,'10YR'!$G:$W,COLUMN()-1,FALSE ))</f>
        <v>4.3368140000000004</v>
      </c>
      <c r="I99" s="3">
        <f>IF(LEN(VLOOKUP($B99,'10YR'!$G:$W,COLUMN()-1,FALSE ))=0,"", VLOOKUP($B99,'10YR'!$G:$W,COLUMN()-1,FALSE ))</f>
        <v>4.6333089999999997</v>
      </c>
      <c r="J99" s="3" t="str">
        <f>IF(LEN(VLOOKUP($B99,'10YR'!$G:$W,COLUMN()-1,FALSE ))=0,"", VLOOKUP($B99,'10YR'!$G:$W,COLUMN()-1,FALSE ))</f>
        <v/>
      </c>
      <c r="K99" s="3">
        <f>IF(LEN(VLOOKUP($B99,'10YR'!$G:$W,COLUMN()-1,FALSE ))=0,"", VLOOKUP($B99,'10YR'!$G:$W,COLUMN()-1,FALSE ))</f>
        <v>4.5767230000000003</v>
      </c>
      <c r="L99" s="3">
        <f>IF(LEN(VLOOKUP($B99,'10YR'!$G:$W,COLUMN()-1,FALSE ))=0,"", VLOOKUP($B99,'10YR'!$G:$W,COLUMN()-1,FALSE ))</f>
        <v>4.4248760000000003</v>
      </c>
      <c r="M99" s="3">
        <f>IF(LEN(VLOOKUP($B99,'10YR'!$G:$W,COLUMN()-1,FALSE ))=0,"", VLOOKUP($B99,'10YR'!$G:$W,COLUMN()-1,FALSE ))</f>
        <v>4.5636979999999996</v>
      </c>
      <c r="N99" s="3">
        <f>IF(LEN(VLOOKUP($B99,'10YR'!$G:$W,COLUMN()-1,FALSE ))=0,"", VLOOKUP($B99,'10YR'!$G:$W,COLUMN()-1,FALSE ))</f>
        <v>4.4110569999999996</v>
      </c>
      <c r="O99" s="3">
        <f>IF(LEN(VLOOKUP($B99,'10YR'!$G:$W,COLUMN()-1,FALSE ))=0,"", VLOOKUP($B99,'10YR'!$G:$W,COLUMN()-1,FALSE ))</f>
        <v>4.3166669999999998</v>
      </c>
      <c r="P99" s="3">
        <f>IF(LEN(VLOOKUP($B99,'10YR'!$G:$W,COLUMN()-1,FALSE ))=0,"", VLOOKUP($B99,'10YR'!$G:$W,COLUMN()-1,FALSE ))</f>
        <v>5.0278780000000003</v>
      </c>
      <c r="Q99" s="3">
        <f>IF(LEN(VLOOKUP($B99,'10YR'!$G:$W,COLUMN()-1,FALSE ))=0,"", VLOOKUP($B99,'10YR'!$G:$W,COLUMN()-1,FALSE ))</f>
        <v>4.3368140000000004</v>
      </c>
      <c r="R99" s="3">
        <f>IF(LEN(VLOOKUP($B99,'10YR'!$G:$W,COLUMN()-1,FALSE ))=0,"", VLOOKUP($B99,'10YR'!$G:$W,COLUMN()-1,FALSE ))</f>
        <v>4.3368140000000004</v>
      </c>
      <c r="S99" s="6">
        <f t="shared" si="2"/>
        <v>2007</v>
      </c>
      <c r="T99">
        <f t="shared" si="3"/>
        <v>9</v>
      </c>
    </row>
    <row r="100" spans="2:20" x14ac:dyDescent="0.25">
      <c r="B100" s="5">
        <v>39386</v>
      </c>
      <c r="C100" s="3">
        <f>IF(LEN(VLOOKUP($B100,'10YR'!$G:$W,COLUMN()-1,FALSE ))=0,"", VLOOKUP($B100,'10YR'!$G:$W,COLUMN()-1,FALSE ))</f>
        <v>4.3303089999999997</v>
      </c>
      <c r="D100" s="3">
        <f>IF(LEN(VLOOKUP($B100,'10YR'!$G:$W,COLUMN()-1,FALSE ))=0,"", VLOOKUP($B100,'10YR'!$G:$W,COLUMN()-1,FALSE ))</f>
        <v>4.3684070000000004</v>
      </c>
      <c r="E100" s="3">
        <f>IF(LEN(VLOOKUP($B100,'10YR'!$G:$W,COLUMN()-1,FALSE ))=0,"", VLOOKUP($B100,'10YR'!$G:$W,COLUMN()-1,FALSE ))</f>
        <v>4.3323869999999998</v>
      </c>
      <c r="F100" s="3">
        <f>IF(LEN(VLOOKUP($B100,'10YR'!$G:$W,COLUMN()-1,FALSE ))=0,"", VLOOKUP($B100,'10YR'!$G:$W,COLUMN()-1,FALSE ))</f>
        <v>4.3430160000000004</v>
      </c>
      <c r="G100" s="3">
        <f>IF(LEN(VLOOKUP($B100,'10YR'!$G:$W,COLUMN()-1,FALSE ))=0,"", VLOOKUP($B100,'10YR'!$G:$W,COLUMN()-1,FALSE ))</f>
        <v>4.3515370000000004</v>
      </c>
      <c r="H100" s="3">
        <f>IF(LEN(VLOOKUP($B100,'10YR'!$G:$W,COLUMN()-1,FALSE ))=0,"", VLOOKUP($B100,'10YR'!$G:$W,COLUMN()-1,FALSE ))</f>
        <v>4.2291930000000004</v>
      </c>
      <c r="I100" s="3">
        <f>IF(LEN(VLOOKUP($B100,'10YR'!$G:$W,COLUMN()-1,FALSE ))=0,"", VLOOKUP($B100,'10YR'!$G:$W,COLUMN()-1,FALSE ))</f>
        <v>4.53775</v>
      </c>
      <c r="J100" s="3" t="str">
        <f>IF(LEN(VLOOKUP($B100,'10YR'!$G:$W,COLUMN()-1,FALSE ))=0,"", VLOOKUP($B100,'10YR'!$G:$W,COLUMN()-1,FALSE ))</f>
        <v/>
      </c>
      <c r="K100" s="3">
        <f>IF(LEN(VLOOKUP($B100,'10YR'!$G:$W,COLUMN()-1,FALSE ))=0,"", VLOOKUP($B100,'10YR'!$G:$W,COLUMN()-1,FALSE ))</f>
        <v>4.5000739999999997</v>
      </c>
      <c r="L100" s="3">
        <f>IF(LEN(VLOOKUP($B100,'10YR'!$G:$W,COLUMN()-1,FALSE ))=0,"", VLOOKUP($B100,'10YR'!$G:$W,COLUMN()-1,FALSE ))</f>
        <v>4.3392650000000001</v>
      </c>
      <c r="M100" s="3">
        <f>IF(LEN(VLOOKUP($B100,'10YR'!$G:$W,COLUMN()-1,FALSE ))=0,"", VLOOKUP($B100,'10YR'!$G:$W,COLUMN()-1,FALSE ))</f>
        <v>4.4685129999999997</v>
      </c>
      <c r="N100" s="3">
        <f>IF(LEN(VLOOKUP($B100,'10YR'!$G:$W,COLUMN()-1,FALSE ))=0,"", VLOOKUP($B100,'10YR'!$G:$W,COLUMN()-1,FALSE ))</f>
        <v>4.3490729999999997</v>
      </c>
      <c r="O100" s="3">
        <f>IF(LEN(VLOOKUP($B100,'10YR'!$G:$W,COLUMN()-1,FALSE ))=0,"", VLOOKUP($B100,'10YR'!$G:$W,COLUMN()-1,FALSE ))</f>
        <v>4.2625000000000002</v>
      </c>
      <c r="P100" s="3">
        <f>IF(LEN(VLOOKUP($B100,'10YR'!$G:$W,COLUMN()-1,FALSE ))=0,"", VLOOKUP($B100,'10YR'!$G:$W,COLUMN()-1,FALSE ))</f>
        <v>4.9764790000000003</v>
      </c>
      <c r="Q100" s="3">
        <f>IF(LEN(VLOOKUP($B100,'10YR'!$G:$W,COLUMN()-1,FALSE ))=0,"", VLOOKUP($B100,'10YR'!$G:$W,COLUMN()-1,FALSE ))</f>
        <v>4.2291930000000004</v>
      </c>
      <c r="R100" s="3">
        <f>IF(LEN(VLOOKUP($B100,'10YR'!$G:$W,COLUMN()-1,FALSE ))=0,"", VLOOKUP($B100,'10YR'!$G:$W,COLUMN()-1,FALSE ))</f>
        <v>4.2291930000000004</v>
      </c>
      <c r="S100" s="6">
        <f t="shared" si="2"/>
        <v>2007</v>
      </c>
      <c r="T100">
        <f t="shared" si="3"/>
        <v>10</v>
      </c>
    </row>
    <row r="101" spans="2:20" x14ac:dyDescent="0.25">
      <c r="B101" s="5">
        <v>39416</v>
      </c>
      <c r="C101" s="3">
        <f>IF(LEN(VLOOKUP($B101,'10YR'!$G:$W,COLUMN()-1,FALSE ))=0,"", VLOOKUP($B101,'10YR'!$G:$W,COLUMN()-1,FALSE ))</f>
        <v>4.2510139999999996</v>
      </c>
      <c r="D101" s="3">
        <f>IF(LEN(VLOOKUP($B101,'10YR'!$G:$W,COLUMN()-1,FALSE ))=0,"", VLOOKUP($B101,'10YR'!$G:$W,COLUMN()-1,FALSE ))</f>
        <v>4.3591949999999997</v>
      </c>
      <c r="E101" s="3">
        <f>IF(LEN(VLOOKUP($B101,'10YR'!$G:$W,COLUMN()-1,FALSE ))=0,"", VLOOKUP($B101,'10YR'!$G:$W,COLUMN()-1,FALSE ))</f>
        <v>4.213489</v>
      </c>
      <c r="F101" s="3">
        <f>IF(LEN(VLOOKUP($B101,'10YR'!$G:$W,COLUMN()-1,FALSE ))=0,"", VLOOKUP($B101,'10YR'!$G:$W,COLUMN()-1,FALSE ))</f>
        <v>4.2533560000000001</v>
      </c>
      <c r="G101" s="3">
        <f>IF(LEN(VLOOKUP($B101,'10YR'!$G:$W,COLUMN()-1,FALSE ))=0,"", VLOOKUP($B101,'10YR'!$G:$W,COLUMN()-1,FALSE ))</f>
        <v>4.2501569999999997</v>
      </c>
      <c r="H101" s="3">
        <f>IF(LEN(VLOOKUP($B101,'10YR'!$G:$W,COLUMN()-1,FALSE ))=0,"", VLOOKUP($B101,'10YR'!$G:$W,COLUMN()-1,FALSE ))</f>
        <v>4.1125949999999998</v>
      </c>
      <c r="I101" s="3">
        <f>IF(LEN(VLOOKUP($B101,'10YR'!$G:$W,COLUMN()-1,FALSE ))=0,"", VLOOKUP($B101,'10YR'!$G:$W,COLUMN()-1,FALSE ))</f>
        <v>4.461284</v>
      </c>
      <c r="J101" s="3" t="str">
        <f>IF(LEN(VLOOKUP($B101,'10YR'!$G:$W,COLUMN()-1,FALSE ))=0,"", VLOOKUP($B101,'10YR'!$G:$W,COLUMN()-1,FALSE ))</f>
        <v/>
      </c>
      <c r="K101" s="3">
        <f>IF(LEN(VLOOKUP($B101,'10YR'!$G:$W,COLUMN()-1,FALSE ))=0,"", VLOOKUP($B101,'10YR'!$G:$W,COLUMN()-1,FALSE ))</f>
        <v>4.4715680000000004</v>
      </c>
      <c r="L101" s="3">
        <f>IF(LEN(VLOOKUP($B101,'10YR'!$G:$W,COLUMN()-1,FALSE ))=0,"", VLOOKUP($B101,'10YR'!$G:$W,COLUMN()-1,FALSE ))</f>
        <v>4.2331009999999996</v>
      </c>
      <c r="M101" s="3">
        <f>IF(LEN(VLOOKUP($B101,'10YR'!$G:$W,COLUMN()-1,FALSE ))=0,"", VLOOKUP($B101,'10YR'!$G:$W,COLUMN()-1,FALSE ))</f>
        <v>4.3841840000000003</v>
      </c>
      <c r="N101" s="3">
        <f>IF(LEN(VLOOKUP($B101,'10YR'!$G:$W,COLUMN()-1,FALSE ))=0,"", VLOOKUP($B101,'10YR'!$G:$W,COLUMN()-1,FALSE ))</f>
        <v>4.2766270000000004</v>
      </c>
      <c r="O101" s="3">
        <f>IF(LEN(VLOOKUP($B101,'10YR'!$G:$W,COLUMN()-1,FALSE ))=0,"", VLOOKUP($B101,'10YR'!$G:$W,COLUMN()-1,FALSE ))</f>
        <v>4.1924159999999997</v>
      </c>
      <c r="P101" s="3">
        <f>IF(LEN(VLOOKUP($B101,'10YR'!$G:$W,COLUMN()-1,FALSE ))=0,"", VLOOKUP($B101,'10YR'!$G:$W,COLUMN()-1,FALSE ))</f>
        <v>4.669524</v>
      </c>
      <c r="Q101" s="3">
        <f>IF(LEN(VLOOKUP($B101,'10YR'!$G:$W,COLUMN()-1,FALSE ))=0,"", VLOOKUP($B101,'10YR'!$G:$W,COLUMN()-1,FALSE ))</f>
        <v>4.1125949999999998</v>
      </c>
      <c r="R101" s="3">
        <f>IF(LEN(VLOOKUP($B101,'10YR'!$G:$W,COLUMN()-1,FALSE ))=0,"", VLOOKUP($B101,'10YR'!$G:$W,COLUMN()-1,FALSE ))</f>
        <v>4.1125949999999998</v>
      </c>
      <c r="S101" s="6">
        <f t="shared" si="2"/>
        <v>2007</v>
      </c>
      <c r="T101">
        <f t="shared" si="3"/>
        <v>11</v>
      </c>
    </row>
    <row r="102" spans="2:20" x14ac:dyDescent="0.25">
      <c r="B102" s="5">
        <v>39447</v>
      </c>
      <c r="C102" s="3">
        <f>IF(LEN(VLOOKUP($B102,'10YR'!$G:$W,COLUMN()-1,FALSE ))=0,"", VLOOKUP($B102,'10YR'!$G:$W,COLUMN()-1,FALSE ))</f>
        <v>4.4382080000000004</v>
      </c>
      <c r="D102" s="3">
        <f>IF(LEN(VLOOKUP($B102,'10YR'!$G:$W,COLUMN()-1,FALSE ))=0,"", VLOOKUP($B102,'10YR'!$G:$W,COLUMN()-1,FALSE ))</f>
        <v>4.4689940000000004</v>
      </c>
      <c r="E102" s="3">
        <f>IF(LEN(VLOOKUP($B102,'10YR'!$G:$W,COLUMN()-1,FALSE ))=0,"", VLOOKUP($B102,'10YR'!$G:$W,COLUMN()-1,FALSE ))</f>
        <v>4.4368920000000003</v>
      </c>
      <c r="F102" s="3">
        <f>IF(LEN(VLOOKUP($B102,'10YR'!$G:$W,COLUMN()-1,FALSE ))=0,"", VLOOKUP($B102,'10YR'!$G:$W,COLUMN()-1,FALSE ))</f>
        <v>4.405138</v>
      </c>
      <c r="G102" s="3">
        <f>IF(LEN(VLOOKUP($B102,'10YR'!$G:$W,COLUMN()-1,FALSE ))=0,"", VLOOKUP($B102,'10YR'!$G:$W,COLUMN()-1,FALSE ))</f>
        <v>4.4208059999999998</v>
      </c>
      <c r="H102" s="3">
        <f>IF(LEN(VLOOKUP($B102,'10YR'!$G:$W,COLUMN()-1,FALSE ))=0,"", VLOOKUP($B102,'10YR'!$G:$W,COLUMN()-1,FALSE ))</f>
        <v>4.3547440000000002</v>
      </c>
      <c r="I102" s="3">
        <f>IF(LEN(VLOOKUP($B102,'10YR'!$G:$W,COLUMN()-1,FALSE ))=0,"", VLOOKUP($B102,'10YR'!$G:$W,COLUMN()-1,FALSE ))</f>
        <v>4.6291960000000003</v>
      </c>
      <c r="J102" s="3" t="str">
        <f>IF(LEN(VLOOKUP($B102,'10YR'!$G:$W,COLUMN()-1,FALSE ))=0,"", VLOOKUP($B102,'10YR'!$G:$W,COLUMN()-1,FALSE ))</f>
        <v/>
      </c>
      <c r="K102" s="3">
        <f>IF(LEN(VLOOKUP($B102,'10YR'!$G:$W,COLUMN()-1,FALSE ))=0,"", VLOOKUP($B102,'10YR'!$G:$W,COLUMN()-1,FALSE ))</f>
        <v>4.6509999999999998</v>
      </c>
      <c r="L102" s="3">
        <f>IF(LEN(VLOOKUP($B102,'10YR'!$G:$W,COLUMN()-1,FALSE ))=0,"", VLOOKUP($B102,'10YR'!$G:$W,COLUMN()-1,FALSE ))</f>
        <v>4.4118320000000004</v>
      </c>
      <c r="M102" s="3">
        <f>IF(LEN(VLOOKUP($B102,'10YR'!$G:$W,COLUMN()-1,FALSE ))=0,"", VLOOKUP($B102,'10YR'!$G:$W,COLUMN()-1,FALSE ))</f>
        <v>4.5334089999999998</v>
      </c>
      <c r="N102" s="3">
        <f>IF(LEN(VLOOKUP($B102,'10YR'!$G:$W,COLUMN()-1,FALSE ))=0,"", VLOOKUP($B102,'10YR'!$G:$W,COLUMN()-1,FALSE ))</f>
        <v>4.4061459999999997</v>
      </c>
      <c r="O102" s="3">
        <f>IF(LEN(VLOOKUP($B102,'10YR'!$G:$W,COLUMN()-1,FALSE ))=0,"", VLOOKUP($B102,'10YR'!$G:$W,COLUMN()-1,FALSE ))</f>
        <v>4.3614499999999996</v>
      </c>
      <c r="P102" s="3">
        <f>IF(LEN(VLOOKUP($B102,'10YR'!$G:$W,COLUMN()-1,FALSE ))=0,"", VLOOKUP($B102,'10YR'!$G:$W,COLUMN()-1,FALSE ))</f>
        <v>4.565232</v>
      </c>
      <c r="Q102" s="3">
        <f>IF(LEN(VLOOKUP($B102,'10YR'!$G:$W,COLUMN()-1,FALSE ))=0,"", VLOOKUP($B102,'10YR'!$G:$W,COLUMN()-1,FALSE ))</f>
        <v>4.335674</v>
      </c>
      <c r="R102" s="3">
        <f>IF(LEN(VLOOKUP($B102,'10YR'!$G:$W,COLUMN()-1,FALSE ))=0,"", VLOOKUP($B102,'10YR'!$G:$W,COLUMN()-1,FALSE ))</f>
        <v>4.335674</v>
      </c>
      <c r="S102" s="6">
        <f t="shared" si="2"/>
        <v>2007</v>
      </c>
      <c r="T102">
        <f t="shared" si="3"/>
        <v>12</v>
      </c>
    </row>
    <row r="103" spans="2:20" x14ac:dyDescent="0.25">
      <c r="B103" s="5">
        <v>39478</v>
      </c>
      <c r="C103" s="3">
        <f>IF(LEN(VLOOKUP($B103,'10YR'!$G:$W,COLUMN()-1,FALSE ))=0,"", VLOOKUP($B103,'10YR'!$G:$W,COLUMN()-1,FALSE ))</f>
        <v>4.1571030000000002</v>
      </c>
      <c r="D103" s="3">
        <f>IF(LEN(VLOOKUP($B103,'10YR'!$G:$W,COLUMN()-1,FALSE ))=0,"", VLOOKUP($B103,'10YR'!$G:$W,COLUMN()-1,FALSE ))</f>
        <v>4.2055910000000001</v>
      </c>
      <c r="E103" s="3">
        <f>IF(LEN(VLOOKUP($B103,'10YR'!$G:$W,COLUMN()-1,FALSE ))=0,"", VLOOKUP($B103,'10YR'!$G:$W,COLUMN()-1,FALSE ))</f>
        <v>4.0738880000000002</v>
      </c>
      <c r="F103" s="3">
        <f>IF(LEN(VLOOKUP($B103,'10YR'!$G:$W,COLUMN()-1,FALSE ))=0,"", VLOOKUP($B103,'10YR'!$G:$W,COLUMN()-1,FALSE ))</f>
        <v>4.0334430000000001</v>
      </c>
      <c r="G103" s="3">
        <f>IF(LEN(VLOOKUP($B103,'10YR'!$G:$W,COLUMN()-1,FALSE ))=0,"", VLOOKUP($B103,'10YR'!$G:$W,COLUMN()-1,FALSE ))</f>
        <v>4.0605039999999999</v>
      </c>
      <c r="H103" s="3">
        <f>IF(LEN(VLOOKUP($B103,'10YR'!$G:$W,COLUMN()-1,FALSE ))=0,"", VLOOKUP($B103,'10YR'!$G:$W,COLUMN()-1,FALSE ))</f>
        <v>3.9425379999999999</v>
      </c>
      <c r="I103" s="3">
        <f>IF(LEN(VLOOKUP($B103,'10YR'!$G:$W,COLUMN()-1,FALSE ))=0,"", VLOOKUP($B103,'10YR'!$G:$W,COLUMN()-1,FALSE ))</f>
        <v>4.3087030000000004</v>
      </c>
      <c r="J103" s="3" t="str">
        <f>IF(LEN(VLOOKUP($B103,'10YR'!$G:$W,COLUMN()-1,FALSE ))=0,"", VLOOKUP($B103,'10YR'!$G:$W,COLUMN()-1,FALSE ))</f>
        <v/>
      </c>
      <c r="K103" s="3">
        <f>IF(LEN(VLOOKUP($B103,'10YR'!$G:$W,COLUMN()-1,FALSE ))=0,"", VLOOKUP($B103,'10YR'!$G:$W,COLUMN()-1,FALSE ))</f>
        <v>4.3070719999999998</v>
      </c>
      <c r="L103" s="3">
        <f>IF(LEN(VLOOKUP($B103,'10YR'!$G:$W,COLUMN()-1,FALSE ))=0,"", VLOOKUP($B103,'10YR'!$G:$W,COLUMN()-1,FALSE ))</f>
        <v>4.0450619999999997</v>
      </c>
      <c r="M103" s="3">
        <f>IF(LEN(VLOOKUP($B103,'10YR'!$G:$W,COLUMN()-1,FALSE ))=0,"", VLOOKUP($B103,'10YR'!$G:$W,COLUMN()-1,FALSE ))</f>
        <v>4.2311759999999996</v>
      </c>
      <c r="N103" s="3">
        <f>IF(LEN(VLOOKUP($B103,'10YR'!$G:$W,COLUMN()-1,FALSE ))=0,"", VLOOKUP($B103,'10YR'!$G:$W,COLUMN()-1,FALSE ))</f>
        <v>4.0946949999999998</v>
      </c>
      <c r="O103" s="3">
        <f>IF(LEN(VLOOKUP($B103,'10YR'!$G:$W,COLUMN()-1,FALSE ))=0,"", VLOOKUP($B103,'10YR'!$G:$W,COLUMN()-1,FALSE ))</f>
        <v>3.9552010000000002</v>
      </c>
      <c r="P103" s="3">
        <f>IF(LEN(VLOOKUP($B103,'10YR'!$G:$W,COLUMN()-1,FALSE ))=0,"", VLOOKUP($B103,'10YR'!$G:$W,COLUMN()-1,FALSE ))</f>
        <v>4.5190159999999997</v>
      </c>
      <c r="Q103" s="3">
        <f>IF(LEN(VLOOKUP($B103,'10YR'!$G:$W,COLUMN()-1,FALSE ))=0,"", VLOOKUP($B103,'10YR'!$G:$W,COLUMN()-1,FALSE ))</f>
        <v>3.9425379999999999</v>
      </c>
      <c r="R103" s="3">
        <f>IF(LEN(VLOOKUP($B103,'10YR'!$G:$W,COLUMN()-1,FALSE ))=0,"", VLOOKUP($B103,'10YR'!$G:$W,COLUMN()-1,FALSE ))</f>
        <v>3.9425379999999999</v>
      </c>
      <c r="S103" s="6">
        <f t="shared" si="2"/>
        <v>2008</v>
      </c>
      <c r="T103">
        <f t="shared" si="3"/>
        <v>1</v>
      </c>
    </row>
    <row r="104" spans="2:20" x14ac:dyDescent="0.25">
      <c r="B104" s="5">
        <v>39507</v>
      </c>
      <c r="C104" s="3">
        <f>IF(LEN(VLOOKUP($B104,'10YR'!$G:$W,COLUMN()-1,FALSE ))=0,"", VLOOKUP($B104,'10YR'!$G:$W,COLUMN()-1,FALSE ))</f>
        <v>4.1283310000000002</v>
      </c>
      <c r="D104" s="3">
        <f>IF(LEN(VLOOKUP($B104,'10YR'!$G:$W,COLUMN()-1,FALSE ))=0,"", VLOOKUP($B104,'10YR'!$G:$W,COLUMN()-1,FALSE ))</f>
        <v>4.2024400000000002</v>
      </c>
      <c r="E104" s="3">
        <f>IF(LEN(VLOOKUP($B104,'10YR'!$G:$W,COLUMN()-1,FALSE ))=0,"", VLOOKUP($B104,'10YR'!$G:$W,COLUMN()-1,FALSE ))</f>
        <v>4.0219459999999998</v>
      </c>
      <c r="F104" s="3">
        <f>IF(LEN(VLOOKUP($B104,'10YR'!$G:$W,COLUMN()-1,FALSE ))=0,"", VLOOKUP($B104,'10YR'!$G:$W,COLUMN()-1,FALSE ))</f>
        <v>3.9802230000000001</v>
      </c>
      <c r="G104" s="3">
        <f>IF(LEN(VLOOKUP($B104,'10YR'!$G:$W,COLUMN()-1,FALSE ))=0,"", VLOOKUP($B104,'10YR'!$G:$W,COLUMN()-1,FALSE ))</f>
        <v>4.0211499999999996</v>
      </c>
      <c r="H104" s="3">
        <f>IF(LEN(VLOOKUP($B104,'10YR'!$G:$W,COLUMN()-1,FALSE ))=0,"", VLOOKUP($B104,'10YR'!$G:$W,COLUMN()-1,FALSE ))</f>
        <v>3.9206150000000002</v>
      </c>
      <c r="I104" s="3">
        <f>IF(LEN(VLOOKUP($B104,'10YR'!$G:$W,COLUMN()-1,FALSE ))=0,"", VLOOKUP($B104,'10YR'!$G:$W,COLUMN()-1,FALSE ))</f>
        <v>4.3402099999999999</v>
      </c>
      <c r="J104" s="3" t="str">
        <f>IF(LEN(VLOOKUP($B104,'10YR'!$G:$W,COLUMN()-1,FALSE ))=0,"", VLOOKUP($B104,'10YR'!$G:$W,COLUMN()-1,FALSE ))</f>
        <v/>
      </c>
      <c r="K104" s="3">
        <f>IF(LEN(VLOOKUP($B104,'10YR'!$G:$W,COLUMN()-1,FALSE ))=0,"", VLOOKUP($B104,'10YR'!$G:$W,COLUMN()-1,FALSE ))</f>
        <v>4.32531</v>
      </c>
      <c r="L104" s="3">
        <f>IF(LEN(VLOOKUP($B104,'10YR'!$G:$W,COLUMN()-1,FALSE ))=0,"", VLOOKUP($B104,'10YR'!$G:$W,COLUMN()-1,FALSE ))</f>
        <v>4.0741560000000003</v>
      </c>
      <c r="M104" s="3">
        <f>IF(LEN(VLOOKUP($B104,'10YR'!$G:$W,COLUMN()-1,FALSE ))=0,"", VLOOKUP($B104,'10YR'!$G:$W,COLUMN()-1,FALSE ))</f>
        <v>4.3004600000000002</v>
      </c>
      <c r="N104" s="3">
        <f>IF(LEN(VLOOKUP($B104,'10YR'!$G:$W,COLUMN()-1,FALSE ))=0,"", VLOOKUP($B104,'10YR'!$G:$W,COLUMN()-1,FALSE ))</f>
        <v>4.161041</v>
      </c>
      <c r="O104" s="3">
        <f>IF(LEN(VLOOKUP($B104,'10YR'!$G:$W,COLUMN()-1,FALSE ))=0,"", VLOOKUP($B104,'10YR'!$G:$W,COLUMN()-1,FALSE ))</f>
        <v>4.0194530000000004</v>
      </c>
      <c r="P104" s="3">
        <f>IF(LEN(VLOOKUP($B104,'10YR'!$G:$W,COLUMN()-1,FALSE ))=0,"", VLOOKUP($B104,'10YR'!$G:$W,COLUMN()-1,FALSE ))</f>
        <v>4.5263220000000004</v>
      </c>
      <c r="Q104" s="3">
        <f>IF(LEN(VLOOKUP($B104,'10YR'!$G:$W,COLUMN()-1,FALSE ))=0,"", VLOOKUP($B104,'10YR'!$G:$W,COLUMN()-1,FALSE ))</f>
        <v>3.9206150000000002</v>
      </c>
      <c r="R104" s="3">
        <f>IF(LEN(VLOOKUP($B104,'10YR'!$G:$W,COLUMN()-1,FALSE ))=0,"", VLOOKUP($B104,'10YR'!$G:$W,COLUMN()-1,FALSE ))</f>
        <v>3.9206150000000002</v>
      </c>
      <c r="S104" s="6">
        <f t="shared" si="2"/>
        <v>2008</v>
      </c>
      <c r="T104">
        <f t="shared" si="3"/>
        <v>2</v>
      </c>
    </row>
    <row r="105" spans="2:20" x14ac:dyDescent="0.25">
      <c r="B105" s="5">
        <v>39538</v>
      </c>
      <c r="C105" s="3">
        <f>IF(LEN(VLOOKUP($B105,'10YR'!$G:$W,COLUMN()-1,FALSE ))=0,"", VLOOKUP($B105,'10YR'!$G:$W,COLUMN()-1,FALSE ))</f>
        <v>4.2588609999999996</v>
      </c>
      <c r="D105" s="3">
        <f>IF(LEN(VLOOKUP($B105,'10YR'!$G:$W,COLUMN()-1,FALSE ))=0,"", VLOOKUP($B105,'10YR'!$G:$W,COLUMN()-1,FALSE ))</f>
        <v>4.3018429999999999</v>
      </c>
      <c r="E105" s="3">
        <f>IF(LEN(VLOOKUP($B105,'10YR'!$G:$W,COLUMN()-1,FALSE ))=0,"", VLOOKUP($B105,'10YR'!$G:$W,COLUMN()-1,FALSE ))</f>
        <v>4.1682090000000001</v>
      </c>
      <c r="F105" s="3">
        <f>IF(LEN(VLOOKUP($B105,'10YR'!$G:$W,COLUMN()-1,FALSE ))=0,"", VLOOKUP($B105,'10YR'!$G:$W,COLUMN()-1,FALSE ))</f>
        <v>4.0694689999999998</v>
      </c>
      <c r="G105" s="3">
        <f>IF(LEN(VLOOKUP($B105,'10YR'!$G:$W,COLUMN()-1,FALSE ))=0,"", VLOOKUP($B105,'10YR'!$G:$W,COLUMN()-1,FALSE ))</f>
        <v>4.125019</v>
      </c>
      <c r="H105" s="3">
        <f>IF(LEN(VLOOKUP($B105,'10YR'!$G:$W,COLUMN()-1,FALSE ))=0,"", VLOOKUP($B105,'10YR'!$G:$W,COLUMN()-1,FALSE ))</f>
        <v>3.9061270000000001</v>
      </c>
      <c r="I105" s="3">
        <f>IF(LEN(VLOOKUP($B105,'10YR'!$G:$W,COLUMN()-1,FALSE ))=0,"", VLOOKUP($B105,'10YR'!$G:$W,COLUMN()-1,FALSE ))</f>
        <v>4.4689670000000001</v>
      </c>
      <c r="J105" s="3" t="str">
        <f>IF(LEN(VLOOKUP($B105,'10YR'!$G:$W,COLUMN()-1,FALSE ))=0,"", VLOOKUP($B105,'10YR'!$G:$W,COLUMN()-1,FALSE ))</f>
        <v/>
      </c>
      <c r="K105" s="3">
        <f>IF(LEN(VLOOKUP($B105,'10YR'!$G:$W,COLUMN()-1,FALSE ))=0,"", VLOOKUP($B105,'10YR'!$G:$W,COLUMN()-1,FALSE ))</f>
        <v>4.4142029999999997</v>
      </c>
      <c r="L105" s="3">
        <f>IF(LEN(VLOOKUP($B105,'10YR'!$G:$W,COLUMN()-1,FALSE ))=0,"", VLOOKUP($B105,'10YR'!$G:$W,COLUMN()-1,FALSE ))</f>
        <v>4.1300030000000003</v>
      </c>
      <c r="M105" s="3">
        <f>IF(LEN(VLOOKUP($B105,'10YR'!$G:$W,COLUMN()-1,FALSE ))=0,"", VLOOKUP($B105,'10YR'!$G:$W,COLUMN()-1,FALSE ))</f>
        <v>4.418037</v>
      </c>
      <c r="N105" s="3">
        <f>IF(LEN(VLOOKUP($B105,'10YR'!$G:$W,COLUMN()-1,FALSE ))=0,"", VLOOKUP($B105,'10YR'!$G:$W,COLUMN()-1,FALSE ))</f>
        <v>4.2266130000000004</v>
      </c>
      <c r="O105" s="3">
        <f>IF(LEN(VLOOKUP($B105,'10YR'!$G:$W,COLUMN()-1,FALSE ))=0,"", VLOOKUP($B105,'10YR'!$G:$W,COLUMN()-1,FALSE ))</f>
        <v>4.0244929999999997</v>
      </c>
      <c r="P105" s="3">
        <f>IF(LEN(VLOOKUP($B105,'10YR'!$G:$W,COLUMN()-1,FALSE ))=0,"", VLOOKUP($B105,'10YR'!$G:$W,COLUMN()-1,FALSE ))</f>
        <v>4.3978970000000004</v>
      </c>
      <c r="Q105" s="3">
        <f>IF(LEN(VLOOKUP($B105,'10YR'!$G:$W,COLUMN()-1,FALSE ))=0,"", VLOOKUP($B105,'10YR'!$G:$W,COLUMN()-1,FALSE ))</f>
        <v>3.9061270000000001</v>
      </c>
      <c r="R105" s="3">
        <f>IF(LEN(VLOOKUP($B105,'10YR'!$G:$W,COLUMN()-1,FALSE ))=0,"", VLOOKUP($B105,'10YR'!$G:$W,COLUMN()-1,FALSE ))</f>
        <v>3.9061270000000001</v>
      </c>
      <c r="S105" s="6">
        <f t="shared" si="2"/>
        <v>2008</v>
      </c>
      <c r="T105">
        <f t="shared" si="3"/>
        <v>3</v>
      </c>
    </row>
    <row r="106" spans="2:20" x14ac:dyDescent="0.25">
      <c r="B106" s="5">
        <v>39568</v>
      </c>
      <c r="C106" s="3">
        <f>IF(LEN(VLOOKUP($B106,'10YR'!$G:$W,COLUMN()-1,FALSE ))=0,"", VLOOKUP($B106,'10YR'!$G:$W,COLUMN()-1,FALSE ))</f>
        <v>4.407591</v>
      </c>
      <c r="D106" s="3">
        <f>IF(LEN(VLOOKUP($B106,'10YR'!$G:$W,COLUMN()-1,FALSE ))=0,"", VLOOKUP($B106,'10YR'!$G:$W,COLUMN()-1,FALSE ))</f>
        <v>4.4256909999999996</v>
      </c>
      <c r="E106" s="3">
        <f>IF(LEN(VLOOKUP($B106,'10YR'!$G:$W,COLUMN()-1,FALSE ))=0,"", VLOOKUP($B106,'10YR'!$G:$W,COLUMN()-1,FALSE ))</f>
        <v>4.3772970000000004</v>
      </c>
      <c r="F106" s="3">
        <f>IF(LEN(VLOOKUP($B106,'10YR'!$G:$W,COLUMN()-1,FALSE ))=0,"", VLOOKUP($B106,'10YR'!$G:$W,COLUMN()-1,FALSE ))</f>
        <v>4.4306710000000002</v>
      </c>
      <c r="G106" s="3">
        <f>IF(LEN(VLOOKUP($B106,'10YR'!$G:$W,COLUMN()-1,FALSE ))=0,"", VLOOKUP($B106,'10YR'!$G:$W,COLUMN()-1,FALSE ))</f>
        <v>4.3326510000000003</v>
      </c>
      <c r="H106" s="3">
        <f>IF(LEN(VLOOKUP($B106,'10YR'!$G:$W,COLUMN()-1,FALSE ))=0,"", VLOOKUP($B106,'10YR'!$G:$W,COLUMN()-1,FALSE ))</f>
        <v>4.1247259999999999</v>
      </c>
      <c r="I106" s="3">
        <f>IF(LEN(VLOOKUP($B106,'10YR'!$G:$W,COLUMN()-1,FALSE ))=0,"", VLOOKUP($B106,'10YR'!$G:$W,COLUMN()-1,FALSE ))</f>
        <v>4.594989</v>
      </c>
      <c r="J106" s="3" t="str">
        <f>IF(LEN(VLOOKUP($B106,'10YR'!$G:$W,COLUMN()-1,FALSE ))=0,"", VLOOKUP($B106,'10YR'!$G:$W,COLUMN()-1,FALSE ))</f>
        <v/>
      </c>
      <c r="K106" s="3">
        <f>IF(LEN(VLOOKUP($B106,'10YR'!$G:$W,COLUMN()-1,FALSE ))=0,"", VLOOKUP($B106,'10YR'!$G:$W,COLUMN()-1,FALSE ))</f>
        <v>4.579663</v>
      </c>
      <c r="L106" s="3">
        <f>IF(LEN(VLOOKUP($B106,'10YR'!$G:$W,COLUMN()-1,FALSE ))=0,"", VLOOKUP($B106,'10YR'!$G:$W,COLUMN()-1,FALSE ))</f>
        <v>4.3316629999999998</v>
      </c>
      <c r="M106" s="3">
        <f>IF(LEN(VLOOKUP($B106,'10YR'!$G:$W,COLUMN()-1,FALSE ))=0,"", VLOOKUP($B106,'10YR'!$G:$W,COLUMN()-1,FALSE ))</f>
        <v>4.5689109999999999</v>
      </c>
      <c r="N106" s="3">
        <f>IF(LEN(VLOOKUP($B106,'10YR'!$G:$W,COLUMN()-1,FALSE ))=0,"", VLOOKUP($B106,'10YR'!$G:$W,COLUMN()-1,FALSE ))</f>
        <v>4.3858790000000001</v>
      </c>
      <c r="O106" s="3">
        <f>IF(LEN(VLOOKUP($B106,'10YR'!$G:$W,COLUMN()-1,FALSE ))=0,"", VLOOKUP($B106,'10YR'!$G:$W,COLUMN()-1,FALSE ))</f>
        <v>4.1244230000000002</v>
      </c>
      <c r="P106" s="3">
        <f>IF(LEN(VLOOKUP($B106,'10YR'!$G:$W,COLUMN()-1,FALSE ))=0,"", VLOOKUP($B106,'10YR'!$G:$W,COLUMN()-1,FALSE ))</f>
        <v>4.6619349999999997</v>
      </c>
      <c r="Q106" s="3">
        <f>IF(LEN(VLOOKUP($B106,'10YR'!$G:$W,COLUMN()-1,FALSE ))=0,"", VLOOKUP($B106,'10YR'!$G:$W,COLUMN()-1,FALSE ))</f>
        <v>4.1247259999999999</v>
      </c>
      <c r="R106" s="3">
        <f>IF(LEN(VLOOKUP($B106,'10YR'!$G:$W,COLUMN()-1,FALSE ))=0,"", VLOOKUP($B106,'10YR'!$G:$W,COLUMN()-1,FALSE ))</f>
        <v>4.1247259999999999</v>
      </c>
      <c r="S106" s="6">
        <f t="shared" si="2"/>
        <v>2008</v>
      </c>
      <c r="T106">
        <f t="shared" si="3"/>
        <v>4</v>
      </c>
    </row>
    <row r="107" spans="2:20" x14ac:dyDescent="0.25">
      <c r="B107" s="5">
        <v>39599</v>
      </c>
      <c r="C107" s="3">
        <f>IF(LEN(VLOOKUP($B107,'10YR'!$G:$W,COLUMN()-1,FALSE ))=0,"", VLOOKUP($B107,'10YR'!$G:$W,COLUMN()-1,FALSE ))</f>
        <v>4.662725</v>
      </c>
      <c r="D107" s="3">
        <f>IF(LEN(VLOOKUP($B107,'10YR'!$G:$W,COLUMN()-1,FALSE ))=0,"", VLOOKUP($B107,'10YR'!$G:$W,COLUMN()-1,FALSE ))</f>
        <v>4.7016289999999996</v>
      </c>
      <c r="E107" s="3">
        <f>IF(LEN(VLOOKUP($B107,'10YR'!$G:$W,COLUMN()-1,FALSE ))=0,"", VLOOKUP($B107,'10YR'!$G:$W,COLUMN()-1,FALSE ))</f>
        <v>4.6716230000000003</v>
      </c>
      <c r="F107" s="3">
        <f>IF(LEN(VLOOKUP($B107,'10YR'!$G:$W,COLUMN()-1,FALSE ))=0,"", VLOOKUP($B107,'10YR'!$G:$W,COLUMN()-1,FALSE ))</f>
        <v>4.6709670000000001</v>
      </c>
      <c r="G107" s="3">
        <f>IF(LEN(VLOOKUP($B107,'10YR'!$G:$W,COLUMN()-1,FALSE ))=0,"", VLOOKUP($B107,'10YR'!$G:$W,COLUMN()-1,FALSE ))</f>
        <v>4.5931420000000003</v>
      </c>
      <c r="H107" s="3">
        <f>IF(LEN(VLOOKUP($B107,'10YR'!$G:$W,COLUMN()-1,FALSE ))=0,"", VLOOKUP($B107,'10YR'!$G:$W,COLUMN()-1,FALSE ))</f>
        <v>4.4402200000000001</v>
      </c>
      <c r="I107" s="3">
        <f>IF(LEN(VLOOKUP($B107,'10YR'!$G:$W,COLUMN()-1,FALSE ))=0,"", VLOOKUP($B107,'10YR'!$G:$W,COLUMN()-1,FALSE ))</f>
        <v>4.9572060000000002</v>
      </c>
      <c r="J107" s="3" t="str">
        <f>IF(LEN(VLOOKUP($B107,'10YR'!$G:$W,COLUMN()-1,FALSE ))=0,"", VLOOKUP($B107,'10YR'!$G:$W,COLUMN()-1,FALSE ))</f>
        <v/>
      </c>
      <c r="K107" s="3">
        <f>IF(LEN(VLOOKUP($B107,'10YR'!$G:$W,COLUMN()-1,FALSE ))=0,"", VLOOKUP($B107,'10YR'!$G:$W,COLUMN()-1,FALSE ))</f>
        <v>4.8568889999999998</v>
      </c>
      <c r="L107" s="3">
        <f>IF(LEN(VLOOKUP($B107,'10YR'!$G:$W,COLUMN()-1,FALSE ))=0,"", VLOOKUP($B107,'10YR'!$G:$W,COLUMN()-1,FALSE ))</f>
        <v>4.6126170000000002</v>
      </c>
      <c r="M107" s="3">
        <f>IF(LEN(VLOOKUP($B107,'10YR'!$G:$W,COLUMN()-1,FALSE ))=0,"", VLOOKUP($B107,'10YR'!$G:$W,COLUMN()-1,FALSE ))</f>
        <v>4.7877660000000004</v>
      </c>
      <c r="N107" s="3">
        <f>IF(LEN(VLOOKUP($B107,'10YR'!$G:$W,COLUMN()-1,FALSE ))=0,"", VLOOKUP($B107,'10YR'!$G:$W,COLUMN()-1,FALSE ))</f>
        <v>4.6063260000000001</v>
      </c>
      <c r="O107" s="3">
        <f>IF(LEN(VLOOKUP($B107,'10YR'!$G:$W,COLUMN()-1,FALSE ))=0,"", VLOOKUP($B107,'10YR'!$G:$W,COLUMN()-1,FALSE ))</f>
        <v>4.3926829999999999</v>
      </c>
      <c r="P107" s="3">
        <f>IF(LEN(VLOOKUP($B107,'10YR'!$G:$W,COLUMN()-1,FALSE ))=0,"", VLOOKUP($B107,'10YR'!$G:$W,COLUMN()-1,FALSE ))</f>
        <v>5.0003019999999996</v>
      </c>
      <c r="Q107" s="3">
        <f>IF(LEN(VLOOKUP($B107,'10YR'!$G:$W,COLUMN()-1,FALSE ))=0,"", VLOOKUP($B107,'10YR'!$G:$W,COLUMN()-1,FALSE ))</f>
        <v>4.4402200000000001</v>
      </c>
      <c r="R107" s="3">
        <f>IF(LEN(VLOOKUP($B107,'10YR'!$G:$W,COLUMN()-1,FALSE ))=0,"", VLOOKUP($B107,'10YR'!$G:$W,COLUMN()-1,FALSE ))</f>
        <v>4.4402200000000001</v>
      </c>
      <c r="S107" s="6">
        <f t="shared" si="2"/>
        <v>2008</v>
      </c>
      <c r="T107">
        <f t="shared" si="3"/>
        <v>5</v>
      </c>
    </row>
    <row r="108" spans="2:20" x14ac:dyDescent="0.25">
      <c r="B108" s="5">
        <v>39629</v>
      </c>
      <c r="C108" s="3">
        <f>IF(LEN(VLOOKUP($B108,'10YR'!$G:$W,COLUMN()-1,FALSE ))=0,"", VLOOKUP($B108,'10YR'!$G:$W,COLUMN()-1,FALSE ))</f>
        <v>4.8989750000000001</v>
      </c>
      <c r="D108" s="3">
        <f>IF(LEN(VLOOKUP($B108,'10YR'!$G:$W,COLUMN()-1,FALSE ))=0,"", VLOOKUP($B108,'10YR'!$G:$W,COLUMN()-1,FALSE ))</f>
        <v>4.9570049999999997</v>
      </c>
      <c r="E108" s="3">
        <f>IF(LEN(VLOOKUP($B108,'10YR'!$G:$W,COLUMN()-1,FALSE ))=0,"", VLOOKUP($B108,'10YR'!$G:$W,COLUMN()-1,FALSE ))</f>
        <v>4.9061110000000001</v>
      </c>
      <c r="F108" s="3">
        <f>IF(LEN(VLOOKUP($B108,'10YR'!$G:$W,COLUMN()-1,FALSE ))=0,"", VLOOKUP($B108,'10YR'!$G:$W,COLUMN()-1,FALSE ))</f>
        <v>4.8773200000000001</v>
      </c>
      <c r="G108" s="3">
        <f>IF(LEN(VLOOKUP($B108,'10YR'!$G:$W,COLUMN()-1,FALSE ))=0,"", VLOOKUP($B108,'10YR'!$G:$W,COLUMN()-1,FALSE ))</f>
        <v>4.8244860000000003</v>
      </c>
      <c r="H108" s="3">
        <f>IF(LEN(VLOOKUP($B108,'10YR'!$G:$W,COLUMN()-1,FALSE ))=0,"", VLOOKUP($B108,'10YR'!$G:$W,COLUMN()-1,FALSE ))</f>
        <v>4.6227340000000003</v>
      </c>
      <c r="I108" s="3">
        <f>IF(LEN(VLOOKUP($B108,'10YR'!$G:$W,COLUMN()-1,FALSE ))=0,"", VLOOKUP($B108,'10YR'!$G:$W,COLUMN()-1,FALSE ))</f>
        <v>5.2929639999999996</v>
      </c>
      <c r="J108" s="3" t="str">
        <f>IF(LEN(VLOOKUP($B108,'10YR'!$G:$W,COLUMN()-1,FALSE ))=0,"", VLOOKUP($B108,'10YR'!$G:$W,COLUMN()-1,FALSE ))</f>
        <v/>
      </c>
      <c r="K108" s="3">
        <f>IF(LEN(VLOOKUP($B108,'10YR'!$G:$W,COLUMN()-1,FALSE ))=0,"", VLOOKUP($B108,'10YR'!$G:$W,COLUMN()-1,FALSE ))</f>
        <v>5.2343130000000002</v>
      </c>
      <c r="L108" s="3">
        <f>IF(LEN(VLOOKUP($B108,'10YR'!$G:$W,COLUMN()-1,FALSE ))=0,"", VLOOKUP($B108,'10YR'!$G:$W,COLUMN()-1,FALSE ))</f>
        <v>4.8209150000000003</v>
      </c>
      <c r="M108" s="3">
        <f>IF(LEN(VLOOKUP($B108,'10YR'!$G:$W,COLUMN()-1,FALSE ))=0,"", VLOOKUP($B108,'10YR'!$G:$W,COLUMN()-1,FALSE ))</f>
        <v>5.0796640000000002</v>
      </c>
      <c r="N108" s="3">
        <f>IF(LEN(VLOOKUP($B108,'10YR'!$G:$W,COLUMN()-1,FALSE ))=0,"", VLOOKUP($B108,'10YR'!$G:$W,COLUMN()-1,FALSE ))</f>
        <v>4.887759</v>
      </c>
      <c r="O108" s="3">
        <f>IF(LEN(VLOOKUP($B108,'10YR'!$G:$W,COLUMN()-1,FALSE ))=0,"", VLOOKUP($B108,'10YR'!$G:$W,COLUMN()-1,FALSE ))</f>
        <v>4.5200089999999999</v>
      </c>
      <c r="P108" s="3">
        <f>IF(LEN(VLOOKUP($B108,'10YR'!$G:$W,COLUMN()-1,FALSE ))=0,"", VLOOKUP($B108,'10YR'!$G:$W,COLUMN()-1,FALSE ))</f>
        <v>5.1379999999999999</v>
      </c>
      <c r="Q108" s="3">
        <f>IF(LEN(VLOOKUP($B108,'10YR'!$G:$W,COLUMN()-1,FALSE ))=0,"", VLOOKUP($B108,'10YR'!$G:$W,COLUMN()-1,FALSE ))</f>
        <v>4.6227340000000003</v>
      </c>
      <c r="R108" s="3">
        <f>IF(LEN(VLOOKUP($B108,'10YR'!$G:$W,COLUMN()-1,FALSE ))=0,"", VLOOKUP($B108,'10YR'!$G:$W,COLUMN()-1,FALSE ))</f>
        <v>4.6227340000000003</v>
      </c>
      <c r="S108" s="6">
        <f t="shared" si="2"/>
        <v>2008</v>
      </c>
      <c r="T108">
        <f t="shared" si="3"/>
        <v>6</v>
      </c>
    </row>
    <row r="109" spans="2:20" x14ac:dyDescent="0.25">
      <c r="B109" s="5">
        <v>39660</v>
      </c>
      <c r="C109" s="3">
        <f>IF(LEN(VLOOKUP($B109,'10YR'!$G:$W,COLUMN()-1,FALSE ))=0,"", VLOOKUP($B109,'10YR'!$G:$W,COLUMN()-1,FALSE ))</f>
        <v>4.6498049999999997</v>
      </c>
      <c r="D109" s="3">
        <f>IF(LEN(VLOOKUP($B109,'10YR'!$G:$W,COLUMN()-1,FALSE ))=0,"", VLOOKUP($B109,'10YR'!$G:$W,COLUMN()-1,FALSE ))</f>
        <v>4.7230150000000002</v>
      </c>
      <c r="E109" s="3">
        <f>IF(LEN(VLOOKUP($B109,'10YR'!$G:$W,COLUMN()-1,FALSE ))=0,"", VLOOKUP($B109,'10YR'!$G:$W,COLUMN()-1,FALSE ))</f>
        <v>4.662795</v>
      </c>
      <c r="F109" s="3">
        <f>IF(LEN(VLOOKUP($B109,'10YR'!$G:$W,COLUMN()-1,FALSE ))=0,"", VLOOKUP($B109,'10YR'!$G:$W,COLUMN()-1,FALSE ))</f>
        <v>4.6150279999999997</v>
      </c>
      <c r="G109" s="3">
        <f>IF(LEN(VLOOKUP($B109,'10YR'!$G:$W,COLUMN()-1,FALSE ))=0,"", VLOOKUP($B109,'10YR'!$G:$W,COLUMN()-1,FALSE ))</f>
        <v>4.541722</v>
      </c>
      <c r="H109" s="3">
        <f>IF(LEN(VLOOKUP($B109,'10YR'!$G:$W,COLUMN()-1,FALSE ))=0,"", VLOOKUP($B109,'10YR'!$G:$W,COLUMN()-1,FALSE ))</f>
        <v>4.3799619999999999</v>
      </c>
      <c r="I109" s="3">
        <f>IF(LEN(VLOOKUP($B109,'10YR'!$G:$W,COLUMN()-1,FALSE ))=0,"", VLOOKUP($B109,'10YR'!$G:$W,COLUMN()-1,FALSE ))</f>
        <v>5.0330490000000001</v>
      </c>
      <c r="J109" s="3" t="str">
        <f>IF(LEN(VLOOKUP($B109,'10YR'!$G:$W,COLUMN()-1,FALSE ))=0,"", VLOOKUP($B109,'10YR'!$G:$W,COLUMN()-1,FALSE ))</f>
        <v/>
      </c>
      <c r="K109" s="3">
        <f>IF(LEN(VLOOKUP($B109,'10YR'!$G:$W,COLUMN()-1,FALSE ))=0,"", VLOOKUP($B109,'10YR'!$G:$W,COLUMN()-1,FALSE ))</f>
        <v>4.9703390000000001</v>
      </c>
      <c r="L109" s="3">
        <f>IF(LEN(VLOOKUP($B109,'10YR'!$G:$W,COLUMN()-1,FALSE ))=0,"", VLOOKUP($B109,'10YR'!$G:$W,COLUMN()-1,FALSE ))</f>
        <v>4.5531059999999997</v>
      </c>
      <c r="M109" s="3">
        <f>IF(LEN(VLOOKUP($B109,'10YR'!$G:$W,COLUMN()-1,FALSE ))=0,"", VLOOKUP($B109,'10YR'!$G:$W,COLUMN()-1,FALSE ))</f>
        <v>4.8262029999999996</v>
      </c>
      <c r="N109" s="3">
        <f>IF(LEN(VLOOKUP($B109,'10YR'!$G:$W,COLUMN()-1,FALSE ))=0,"", VLOOKUP($B109,'10YR'!$G:$W,COLUMN()-1,FALSE ))</f>
        <v>4.6899069999999998</v>
      </c>
      <c r="O109" s="3">
        <f>IF(LEN(VLOOKUP($B109,'10YR'!$G:$W,COLUMN()-1,FALSE ))=0,"", VLOOKUP($B109,'10YR'!$G:$W,COLUMN()-1,FALSE ))</f>
        <v>4.2237099999999996</v>
      </c>
      <c r="P109" s="3">
        <f>IF(LEN(VLOOKUP($B109,'10YR'!$G:$W,COLUMN()-1,FALSE ))=0,"", VLOOKUP($B109,'10YR'!$G:$W,COLUMN()-1,FALSE ))</f>
        <v>4.8090229999999998</v>
      </c>
      <c r="Q109" s="3">
        <f>IF(LEN(VLOOKUP($B109,'10YR'!$G:$W,COLUMN()-1,FALSE ))=0,"", VLOOKUP($B109,'10YR'!$G:$W,COLUMN()-1,FALSE ))</f>
        <v>4.3799619999999999</v>
      </c>
      <c r="R109" s="3">
        <f>IF(LEN(VLOOKUP($B109,'10YR'!$G:$W,COLUMN()-1,FALSE ))=0,"", VLOOKUP($B109,'10YR'!$G:$W,COLUMN()-1,FALSE ))</f>
        <v>4.3799619999999999</v>
      </c>
      <c r="S109" s="6">
        <f t="shared" si="2"/>
        <v>2008</v>
      </c>
      <c r="T109">
        <f t="shared" si="3"/>
        <v>7</v>
      </c>
    </row>
    <row r="110" spans="2:20" x14ac:dyDescent="0.25">
      <c r="B110" s="5">
        <v>39691</v>
      </c>
      <c r="C110" s="3">
        <f>IF(LEN(VLOOKUP($B110,'10YR'!$G:$W,COLUMN()-1,FALSE ))=0,"", VLOOKUP($B110,'10YR'!$G:$W,COLUMN()-1,FALSE ))</f>
        <v>4.4573090000000004</v>
      </c>
      <c r="D110" s="3">
        <f>IF(LEN(VLOOKUP($B110,'10YR'!$G:$W,COLUMN()-1,FALSE ))=0,"", VLOOKUP($B110,'10YR'!$G:$W,COLUMN()-1,FALSE ))</f>
        <v>4.5497899999999998</v>
      </c>
      <c r="E110" s="3">
        <f>IF(LEN(VLOOKUP($B110,'10YR'!$G:$W,COLUMN()-1,FALSE ))=0,"", VLOOKUP($B110,'10YR'!$G:$W,COLUMN()-1,FALSE ))</f>
        <v>4.4429299999999996</v>
      </c>
      <c r="F110" s="3">
        <f>IF(LEN(VLOOKUP($B110,'10YR'!$G:$W,COLUMN()-1,FALSE ))=0,"", VLOOKUP($B110,'10YR'!$G:$W,COLUMN()-1,FALSE ))</f>
        <v>4.4515510000000003</v>
      </c>
      <c r="G110" s="3">
        <f>IF(LEN(VLOOKUP($B110,'10YR'!$G:$W,COLUMN()-1,FALSE ))=0,"", VLOOKUP($B110,'10YR'!$G:$W,COLUMN()-1,FALSE ))</f>
        <v>4.3672690000000003</v>
      </c>
      <c r="H110" s="3">
        <f>IF(LEN(VLOOKUP($B110,'10YR'!$G:$W,COLUMN()-1,FALSE ))=0,"", VLOOKUP($B110,'10YR'!$G:$W,COLUMN()-1,FALSE ))</f>
        <v>4.1636100000000003</v>
      </c>
      <c r="I110" s="3">
        <f>IF(LEN(VLOOKUP($B110,'10YR'!$G:$W,COLUMN()-1,FALSE ))=0,"", VLOOKUP($B110,'10YR'!$G:$W,COLUMN()-1,FALSE ))</f>
        <v>4.8708150000000003</v>
      </c>
      <c r="J110" s="3" t="str">
        <f>IF(LEN(VLOOKUP($B110,'10YR'!$G:$W,COLUMN()-1,FALSE ))=0,"", VLOOKUP($B110,'10YR'!$G:$W,COLUMN()-1,FALSE ))</f>
        <v/>
      </c>
      <c r="K110" s="3">
        <f>IF(LEN(VLOOKUP($B110,'10YR'!$G:$W,COLUMN()-1,FALSE ))=0,"", VLOOKUP($B110,'10YR'!$G:$W,COLUMN()-1,FALSE ))</f>
        <v>4.8124909999999996</v>
      </c>
      <c r="L110" s="3">
        <f>IF(LEN(VLOOKUP($B110,'10YR'!$G:$W,COLUMN()-1,FALSE ))=0,"", VLOOKUP($B110,'10YR'!$G:$W,COLUMN()-1,FALSE ))</f>
        <v>4.3772250000000001</v>
      </c>
      <c r="M110" s="3">
        <f>IF(LEN(VLOOKUP($B110,'10YR'!$G:$W,COLUMN()-1,FALSE ))=0,"", VLOOKUP($B110,'10YR'!$G:$W,COLUMN()-1,FALSE ))</f>
        <v>4.6708340000000002</v>
      </c>
      <c r="N110" s="3">
        <f>IF(LEN(VLOOKUP($B110,'10YR'!$G:$W,COLUMN()-1,FALSE ))=0,"", VLOOKUP($B110,'10YR'!$G:$W,COLUMN()-1,FALSE ))</f>
        <v>4.5431189999999999</v>
      </c>
      <c r="O110" s="3">
        <f>IF(LEN(VLOOKUP($B110,'10YR'!$G:$W,COLUMN()-1,FALSE ))=0,"", VLOOKUP($B110,'10YR'!$G:$W,COLUMN()-1,FALSE ))</f>
        <v>4.0706189999999998</v>
      </c>
      <c r="P110" s="3">
        <f>IF(LEN(VLOOKUP($B110,'10YR'!$G:$W,COLUMN()-1,FALSE ))=0,"", VLOOKUP($B110,'10YR'!$G:$W,COLUMN()-1,FALSE ))</f>
        <v>4.4932400000000001</v>
      </c>
      <c r="Q110" s="3">
        <f>IF(LEN(VLOOKUP($B110,'10YR'!$G:$W,COLUMN()-1,FALSE ))=0,"", VLOOKUP($B110,'10YR'!$G:$W,COLUMN()-1,FALSE ))</f>
        <v>4.1636100000000003</v>
      </c>
      <c r="R110" s="3">
        <f>IF(LEN(VLOOKUP($B110,'10YR'!$G:$W,COLUMN()-1,FALSE ))=0,"", VLOOKUP($B110,'10YR'!$G:$W,COLUMN()-1,FALSE ))</f>
        <v>4.1636100000000003</v>
      </c>
      <c r="S110" s="6">
        <f t="shared" si="2"/>
        <v>2008</v>
      </c>
      <c r="T110">
        <f t="shared" si="3"/>
        <v>8</v>
      </c>
    </row>
    <row r="111" spans="2:20" x14ac:dyDescent="0.25">
      <c r="B111" s="5">
        <v>39721</v>
      </c>
      <c r="C111" s="3">
        <f>IF(LEN(VLOOKUP($B111,'10YR'!$G:$W,COLUMN()-1,FALSE ))=0,"", VLOOKUP($B111,'10YR'!$G:$W,COLUMN()-1,FALSE ))</f>
        <v>4.435988</v>
      </c>
      <c r="D111" s="3">
        <f>IF(LEN(VLOOKUP($B111,'10YR'!$G:$W,COLUMN()-1,FALSE ))=0,"", VLOOKUP($B111,'10YR'!$G:$W,COLUMN()-1,FALSE ))</f>
        <v>4.6258049999999997</v>
      </c>
      <c r="E111" s="3">
        <f>IF(LEN(VLOOKUP($B111,'10YR'!$G:$W,COLUMN()-1,FALSE ))=0,"", VLOOKUP($B111,'10YR'!$G:$W,COLUMN()-1,FALSE ))</f>
        <v>4.3517029999999997</v>
      </c>
      <c r="F111" s="3">
        <f>IF(LEN(VLOOKUP($B111,'10YR'!$G:$W,COLUMN()-1,FALSE ))=0,"", VLOOKUP($B111,'10YR'!$G:$W,COLUMN()-1,FALSE ))</f>
        <v>4.3942839999999999</v>
      </c>
      <c r="G111" s="3">
        <f>IF(LEN(VLOOKUP($B111,'10YR'!$G:$W,COLUMN()-1,FALSE ))=0,"", VLOOKUP($B111,'10YR'!$G:$W,COLUMN()-1,FALSE ))</f>
        <v>4.3511480000000002</v>
      </c>
      <c r="H111" s="3">
        <f>IF(LEN(VLOOKUP($B111,'10YR'!$G:$W,COLUMN()-1,FALSE ))=0,"", VLOOKUP($B111,'10YR'!$G:$W,COLUMN()-1,FALSE ))</f>
        <v>4.0110510000000001</v>
      </c>
      <c r="I111" s="3">
        <f>IF(LEN(VLOOKUP($B111,'10YR'!$G:$W,COLUMN()-1,FALSE ))=0,"", VLOOKUP($B111,'10YR'!$G:$W,COLUMN()-1,FALSE ))</f>
        <v>4.9481529999999996</v>
      </c>
      <c r="J111" s="3" t="str">
        <f>IF(LEN(VLOOKUP($B111,'10YR'!$G:$W,COLUMN()-1,FALSE ))=0,"", VLOOKUP($B111,'10YR'!$G:$W,COLUMN()-1,FALSE ))</f>
        <v/>
      </c>
      <c r="K111" s="3">
        <f>IF(LEN(VLOOKUP($B111,'10YR'!$G:$W,COLUMN()-1,FALSE ))=0,"", VLOOKUP($B111,'10YR'!$G:$W,COLUMN()-1,FALSE ))</f>
        <v>4.8914819999999999</v>
      </c>
      <c r="L111" s="3">
        <f>IF(LEN(VLOOKUP($B111,'10YR'!$G:$W,COLUMN()-1,FALSE ))=0,"", VLOOKUP($B111,'10YR'!$G:$W,COLUMN()-1,FALSE ))</f>
        <v>4.3415340000000002</v>
      </c>
      <c r="M111" s="3">
        <f>IF(LEN(VLOOKUP($B111,'10YR'!$G:$W,COLUMN()-1,FALSE ))=0,"", VLOOKUP($B111,'10YR'!$G:$W,COLUMN()-1,FALSE ))</f>
        <v>4.7167450000000004</v>
      </c>
      <c r="N111" s="3">
        <f>IF(LEN(VLOOKUP($B111,'10YR'!$G:$W,COLUMN()-1,FALSE ))=0,"", VLOOKUP($B111,'10YR'!$G:$W,COLUMN()-1,FALSE ))</f>
        <v>4.5861980000000004</v>
      </c>
      <c r="O111" s="3">
        <f>IF(LEN(VLOOKUP($B111,'10YR'!$G:$W,COLUMN()-1,FALSE ))=0,"", VLOOKUP($B111,'10YR'!$G:$W,COLUMN()-1,FALSE ))</f>
        <v>3.8276750000000002</v>
      </c>
      <c r="P111" s="3">
        <f>IF(LEN(VLOOKUP($B111,'10YR'!$G:$W,COLUMN()-1,FALSE ))=0,"", VLOOKUP($B111,'10YR'!$G:$W,COLUMN()-1,FALSE ))</f>
        <v>4.4495529999999999</v>
      </c>
      <c r="Q111" s="3">
        <f>IF(LEN(VLOOKUP($B111,'10YR'!$G:$W,COLUMN()-1,FALSE ))=0,"", VLOOKUP($B111,'10YR'!$G:$W,COLUMN()-1,FALSE ))</f>
        <v>4.0110510000000001</v>
      </c>
      <c r="R111" s="3">
        <f>IF(LEN(VLOOKUP($B111,'10YR'!$G:$W,COLUMN()-1,FALSE ))=0,"", VLOOKUP($B111,'10YR'!$G:$W,COLUMN()-1,FALSE ))</f>
        <v>4.0110510000000001</v>
      </c>
      <c r="S111" s="6">
        <f t="shared" si="2"/>
        <v>2008</v>
      </c>
      <c r="T111">
        <f t="shared" si="3"/>
        <v>9</v>
      </c>
    </row>
    <row r="112" spans="2:20" x14ac:dyDescent="0.25">
      <c r="B112" s="5">
        <v>39752</v>
      </c>
      <c r="C112" s="3">
        <f>IF(LEN(VLOOKUP($B112,'10YR'!$G:$W,COLUMN()-1,FALSE ))=0,"", VLOOKUP($B112,'10YR'!$G:$W,COLUMN()-1,FALSE ))</f>
        <v>4.4762250000000003</v>
      </c>
      <c r="D112" s="3">
        <f>IF(LEN(VLOOKUP($B112,'10YR'!$G:$W,COLUMN()-1,FALSE ))=0,"", VLOOKUP($B112,'10YR'!$G:$W,COLUMN()-1,FALSE ))</f>
        <v>4.5992940000000004</v>
      </c>
      <c r="E112" s="3">
        <f>IF(LEN(VLOOKUP($B112,'10YR'!$G:$W,COLUMN()-1,FALSE ))=0,"", VLOOKUP($B112,'10YR'!$G:$W,COLUMN()-1,FALSE ))</f>
        <v>4.5020030000000002</v>
      </c>
      <c r="F112" s="3">
        <f>IF(LEN(VLOOKUP($B112,'10YR'!$G:$W,COLUMN()-1,FALSE ))=0,"", VLOOKUP($B112,'10YR'!$G:$W,COLUMN()-1,FALSE ))</f>
        <v>4.3975809999999997</v>
      </c>
      <c r="G112" s="3">
        <f>IF(LEN(VLOOKUP($B112,'10YR'!$G:$W,COLUMN()-1,FALSE ))=0,"", VLOOKUP($B112,'10YR'!$G:$W,COLUMN()-1,FALSE ))</f>
        <v>4.2517579999999997</v>
      </c>
      <c r="H112" s="3">
        <f>IF(LEN(VLOOKUP($B112,'10YR'!$G:$W,COLUMN()-1,FALSE ))=0,"", VLOOKUP($B112,'10YR'!$G:$W,COLUMN()-1,FALSE ))</f>
        <v>3.8535499999999998</v>
      </c>
      <c r="I112" s="3">
        <f>IF(LEN(VLOOKUP($B112,'10YR'!$G:$W,COLUMN()-1,FALSE ))=0,"", VLOOKUP($B112,'10YR'!$G:$W,COLUMN()-1,FALSE ))</f>
        <v>5.4653409999999996</v>
      </c>
      <c r="J112" s="3" t="str">
        <f>IF(LEN(VLOOKUP($B112,'10YR'!$G:$W,COLUMN()-1,FALSE ))=0,"", VLOOKUP($B112,'10YR'!$G:$W,COLUMN()-1,FALSE ))</f>
        <v/>
      </c>
      <c r="K112" s="3">
        <f>IF(LEN(VLOOKUP($B112,'10YR'!$G:$W,COLUMN()-1,FALSE ))=0,"", VLOOKUP($B112,'10YR'!$G:$W,COLUMN()-1,FALSE ))</f>
        <v>5.1317729999999999</v>
      </c>
      <c r="L112" s="3">
        <f>IF(LEN(VLOOKUP($B112,'10YR'!$G:$W,COLUMN()-1,FALSE ))=0,"", VLOOKUP($B112,'10YR'!$G:$W,COLUMN()-1,FALSE ))</f>
        <v>4.385586</v>
      </c>
      <c r="M112" s="3">
        <f>IF(LEN(VLOOKUP($B112,'10YR'!$G:$W,COLUMN()-1,FALSE ))=0,"", VLOOKUP($B112,'10YR'!$G:$W,COLUMN()-1,FALSE ))</f>
        <v>4.7665280000000001</v>
      </c>
      <c r="N112" s="3">
        <f>IF(LEN(VLOOKUP($B112,'10YR'!$G:$W,COLUMN()-1,FALSE ))=0,"", VLOOKUP($B112,'10YR'!$G:$W,COLUMN()-1,FALSE ))</f>
        <v>4.5521609999999999</v>
      </c>
      <c r="O112" s="3">
        <f>IF(LEN(VLOOKUP($B112,'10YR'!$G:$W,COLUMN()-1,FALSE ))=0,"", VLOOKUP($B112,'10YR'!$G:$W,COLUMN()-1,FALSE ))</f>
        <v>3.520696</v>
      </c>
      <c r="P112" s="3">
        <f>IF(LEN(VLOOKUP($B112,'10YR'!$G:$W,COLUMN()-1,FALSE ))=0,"", VLOOKUP($B112,'10YR'!$G:$W,COLUMN()-1,FALSE ))</f>
        <v>4.514697</v>
      </c>
      <c r="Q112" s="3">
        <f>IF(LEN(VLOOKUP($B112,'10YR'!$G:$W,COLUMN()-1,FALSE ))=0,"", VLOOKUP($B112,'10YR'!$G:$W,COLUMN()-1,FALSE ))</f>
        <v>3.8535499999999998</v>
      </c>
      <c r="R112" s="3">
        <f>IF(LEN(VLOOKUP($B112,'10YR'!$G:$W,COLUMN()-1,FALSE ))=0,"", VLOOKUP($B112,'10YR'!$G:$W,COLUMN()-1,FALSE ))</f>
        <v>3.8535499999999998</v>
      </c>
      <c r="S112" s="6">
        <f t="shared" si="2"/>
        <v>2008</v>
      </c>
      <c r="T112">
        <f t="shared" si="3"/>
        <v>10</v>
      </c>
    </row>
    <row r="113" spans="2:20" x14ac:dyDescent="0.25">
      <c r="B113" s="5">
        <v>39782</v>
      </c>
      <c r="C113" s="3">
        <f>IF(LEN(VLOOKUP($B113,'10YR'!$G:$W,COLUMN()-1,FALSE ))=0,"", VLOOKUP($B113,'10YR'!$G:$W,COLUMN()-1,FALSE ))</f>
        <v>3.9099699999999999</v>
      </c>
      <c r="D113" s="3">
        <f>IF(LEN(VLOOKUP($B113,'10YR'!$G:$W,COLUMN()-1,FALSE ))=0,"", VLOOKUP($B113,'10YR'!$G:$W,COLUMN()-1,FALSE ))</f>
        <v>3.9873409999999998</v>
      </c>
      <c r="E113" s="3">
        <f>IF(LEN(VLOOKUP($B113,'10YR'!$G:$W,COLUMN()-1,FALSE ))=0,"", VLOOKUP($B113,'10YR'!$G:$W,COLUMN()-1,FALSE ))</f>
        <v>3.8479040000000002</v>
      </c>
      <c r="F113" s="3">
        <f>IF(LEN(VLOOKUP($B113,'10YR'!$G:$W,COLUMN()-1,FALSE ))=0,"", VLOOKUP($B113,'10YR'!$G:$W,COLUMN()-1,FALSE ))</f>
        <v>3.7870210000000002</v>
      </c>
      <c r="G113" s="3">
        <f>IF(LEN(VLOOKUP($B113,'10YR'!$G:$W,COLUMN()-1,FALSE ))=0,"", VLOOKUP($B113,'10YR'!$G:$W,COLUMN()-1,FALSE ))</f>
        <v>3.6846070000000002</v>
      </c>
      <c r="H113" s="3">
        <f>IF(LEN(VLOOKUP($B113,'10YR'!$G:$W,COLUMN()-1,FALSE ))=0,"", VLOOKUP($B113,'10YR'!$G:$W,COLUMN()-1,FALSE ))</f>
        <v>3.2477260000000001</v>
      </c>
      <c r="I113" s="3">
        <f>IF(LEN(VLOOKUP($B113,'10YR'!$G:$W,COLUMN()-1,FALSE ))=0,"", VLOOKUP($B113,'10YR'!$G:$W,COLUMN()-1,FALSE ))</f>
        <v>4.866492</v>
      </c>
      <c r="J113" s="3" t="str">
        <f>IF(LEN(VLOOKUP($B113,'10YR'!$G:$W,COLUMN()-1,FALSE ))=0,"", VLOOKUP($B113,'10YR'!$G:$W,COLUMN()-1,FALSE ))</f>
        <v/>
      </c>
      <c r="K113" s="3">
        <f>IF(LEN(VLOOKUP($B113,'10YR'!$G:$W,COLUMN()-1,FALSE ))=0,"", VLOOKUP($B113,'10YR'!$G:$W,COLUMN()-1,FALSE ))</f>
        <v>4.4605090000000001</v>
      </c>
      <c r="L113" s="3">
        <f>IF(LEN(VLOOKUP($B113,'10YR'!$G:$W,COLUMN()-1,FALSE ))=0,"", VLOOKUP($B113,'10YR'!$G:$W,COLUMN()-1,FALSE ))</f>
        <v>3.6719879999999998</v>
      </c>
      <c r="M113" s="3">
        <f>IF(LEN(VLOOKUP($B113,'10YR'!$G:$W,COLUMN()-1,FALSE ))=0,"", VLOOKUP($B113,'10YR'!$G:$W,COLUMN()-1,FALSE ))</f>
        <v>4.0272899999999998</v>
      </c>
      <c r="N113" s="3">
        <f>IF(LEN(VLOOKUP($B113,'10YR'!$G:$W,COLUMN()-1,FALSE ))=0,"", VLOOKUP($B113,'10YR'!$G:$W,COLUMN()-1,FALSE ))</f>
        <v>3.8957619999999999</v>
      </c>
      <c r="O113" s="3">
        <f>IF(LEN(VLOOKUP($B113,'10YR'!$G:$W,COLUMN()-1,FALSE ))=0,"", VLOOKUP($B113,'10YR'!$G:$W,COLUMN()-1,FALSE ))</f>
        <v>2.9204289999999999</v>
      </c>
      <c r="P113" s="3">
        <f>IF(LEN(VLOOKUP($B113,'10YR'!$G:$W,COLUMN()-1,FALSE ))=0,"", VLOOKUP($B113,'10YR'!$G:$W,COLUMN()-1,FALSE ))</f>
        <v>3.7734130000000001</v>
      </c>
      <c r="Q113" s="3">
        <f>IF(LEN(VLOOKUP($B113,'10YR'!$G:$W,COLUMN()-1,FALSE ))=0,"", VLOOKUP($B113,'10YR'!$G:$W,COLUMN()-1,FALSE ))</f>
        <v>3.2477260000000001</v>
      </c>
      <c r="R113" s="3">
        <f>IF(LEN(VLOOKUP($B113,'10YR'!$G:$W,COLUMN()-1,FALSE ))=0,"", VLOOKUP($B113,'10YR'!$G:$W,COLUMN()-1,FALSE ))</f>
        <v>3.2477260000000001</v>
      </c>
      <c r="S113" s="6">
        <f t="shared" si="2"/>
        <v>2008</v>
      </c>
      <c r="T113">
        <f t="shared" si="3"/>
        <v>11</v>
      </c>
    </row>
    <row r="114" spans="2:20" x14ac:dyDescent="0.25">
      <c r="B114" s="5">
        <v>39813</v>
      </c>
      <c r="C114" s="3">
        <f>IF(LEN(VLOOKUP($B114,'10YR'!$G:$W,COLUMN()-1,FALSE ))=0,"", VLOOKUP($B114,'10YR'!$G:$W,COLUMN()-1,FALSE ))</f>
        <v>3.870768</v>
      </c>
      <c r="D114" s="3">
        <f>IF(LEN(VLOOKUP($B114,'10YR'!$G:$W,COLUMN()-1,FALSE ))=0,"", VLOOKUP($B114,'10YR'!$G:$W,COLUMN()-1,FALSE ))</f>
        <v>3.7778849999999999</v>
      </c>
      <c r="E114" s="3">
        <f>IF(LEN(VLOOKUP($B114,'10YR'!$G:$W,COLUMN()-1,FALSE ))=0,"", VLOOKUP($B114,'10YR'!$G:$W,COLUMN()-1,FALSE ))</f>
        <v>3.3697379999999999</v>
      </c>
      <c r="F114" s="3">
        <f>IF(LEN(VLOOKUP($B114,'10YR'!$G:$W,COLUMN()-1,FALSE ))=0,"", VLOOKUP($B114,'10YR'!$G:$W,COLUMN()-1,FALSE ))</f>
        <v>3.6980780000000002</v>
      </c>
      <c r="G114" s="3">
        <f>IF(LEN(VLOOKUP($B114,'10YR'!$G:$W,COLUMN()-1,FALSE ))=0,"", VLOOKUP($B114,'10YR'!$G:$W,COLUMN()-1,FALSE ))</f>
        <v>3.4179300000000001</v>
      </c>
      <c r="H114" s="3">
        <f>IF(LEN(VLOOKUP($B114,'10YR'!$G:$W,COLUMN()-1,FALSE ))=0,"", VLOOKUP($B114,'10YR'!$G:$W,COLUMN()-1,FALSE ))</f>
        <v>2.9438149999999998</v>
      </c>
      <c r="I114" s="3">
        <f>IF(LEN(VLOOKUP($B114,'10YR'!$G:$W,COLUMN()-1,FALSE ))=0,"", VLOOKUP($B114,'10YR'!$G:$W,COLUMN()-1,FALSE ))</f>
        <v>5.2318420000000003</v>
      </c>
      <c r="J114" s="3" t="str">
        <f>IF(LEN(VLOOKUP($B114,'10YR'!$G:$W,COLUMN()-1,FALSE ))=0,"", VLOOKUP($B114,'10YR'!$G:$W,COLUMN()-1,FALSE ))</f>
        <v/>
      </c>
      <c r="K114" s="3">
        <f>IF(LEN(VLOOKUP($B114,'10YR'!$G:$W,COLUMN()-1,FALSE ))=0,"", VLOOKUP($B114,'10YR'!$G:$W,COLUMN()-1,FALSE ))</f>
        <v>4.3841469999999996</v>
      </c>
      <c r="L114" s="3">
        <f>IF(LEN(VLOOKUP($B114,'10YR'!$G:$W,COLUMN()-1,FALSE ))=0,"", VLOOKUP($B114,'10YR'!$G:$W,COLUMN()-1,FALSE ))</f>
        <v>3.5481349999999998</v>
      </c>
      <c r="M114" s="3">
        <f>IF(LEN(VLOOKUP($B114,'10YR'!$G:$W,COLUMN()-1,FALSE ))=0,"", VLOOKUP($B114,'10YR'!$G:$W,COLUMN()-1,FALSE ))</f>
        <v>3.9645290000000002</v>
      </c>
      <c r="N114" s="3">
        <f>IF(LEN(VLOOKUP($B114,'10YR'!$G:$W,COLUMN()-1,FALSE ))=0,"", VLOOKUP($B114,'10YR'!$G:$W,COLUMN()-1,FALSE ))</f>
        <v>3.8212130000000002</v>
      </c>
      <c r="O114" s="3">
        <f>IF(LEN(VLOOKUP($B114,'10YR'!$G:$W,COLUMN()-1,FALSE ))=0,"", VLOOKUP($B114,'10YR'!$G:$W,COLUMN()-1,FALSE ))</f>
        <v>2.4303870000000001</v>
      </c>
      <c r="P114" s="3">
        <f>IF(LEN(VLOOKUP($B114,'10YR'!$G:$W,COLUMN()-1,FALSE ))=0,"", VLOOKUP($B114,'10YR'!$G:$W,COLUMN()-1,FALSE ))</f>
        <v>3.0168029999999999</v>
      </c>
      <c r="Q114" s="3">
        <f>IF(LEN(VLOOKUP($B114,'10YR'!$G:$W,COLUMN()-1,FALSE ))=0,"", VLOOKUP($B114,'10YR'!$G:$W,COLUMN()-1,FALSE ))</f>
        <v>2.9438149999999998</v>
      </c>
      <c r="R114" s="3">
        <f>IF(LEN(VLOOKUP($B114,'10YR'!$G:$W,COLUMN()-1,FALSE ))=0,"", VLOOKUP($B114,'10YR'!$G:$W,COLUMN()-1,FALSE ))</f>
        <v>2.9438149999999998</v>
      </c>
      <c r="S114" s="6">
        <f t="shared" si="2"/>
        <v>2008</v>
      </c>
      <c r="T114">
        <f t="shared" si="3"/>
        <v>12</v>
      </c>
    </row>
    <row r="115" spans="2:20" x14ac:dyDescent="0.25">
      <c r="B115" s="5">
        <v>39844</v>
      </c>
      <c r="C115" s="3">
        <f>IF(LEN(VLOOKUP($B115,'10YR'!$G:$W,COLUMN()-1,FALSE ))=0,"", VLOOKUP($B115,'10YR'!$G:$W,COLUMN()-1,FALSE ))</f>
        <v>4.2204069999999998</v>
      </c>
      <c r="D115" s="3">
        <f>IF(LEN(VLOOKUP($B115,'10YR'!$G:$W,COLUMN()-1,FALSE ))=0,"", VLOOKUP($B115,'10YR'!$G:$W,COLUMN()-1,FALSE ))</f>
        <v>4.4104900000000002</v>
      </c>
      <c r="E115" s="3">
        <f>IF(LEN(VLOOKUP($B115,'10YR'!$G:$W,COLUMN()-1,FALSE ))=0,"", VLOOKUP($B115,'10YR'!$G:$W,COLUMN()-1,FALSE ))</f>
        <v>3.7443979999999999</v>
      </c>
      <c r="F115" s="3">
        <f>IF(LEN(VLOOKUP($B115,'10YR'!$G:$W,COLUMN()-1,FALSE ))=0,"", VLOOKUP($B115,'10YR'!$G:$W,COLUMN()-1,FALSE ))</f>
        <v>4.0954660000000001</v>
      </c>
      <c r="G115" s="3">
        <f>IF(LEN(VLOOKUP($B115,'10YR'!$G:$W,COLUMN()-1,FALSE ))=0,"", VLOOKUP($B115,'10YR'!$G:$W,COLUMN()-1,FALSE ))</f>
        <v>3.8091889999999999</v>
      </c>
      <c r="H115" s="3">
        <f>IF(LEN(VLOOKUP($B115,'10YR'!$G:$W,COLUMN()-1,FALSE ))=0,"", VLOOKUP($B115,'10YR'!$G:$W,COLUMN()-1,FALSE ))</f>
        <v>3.282823</v>
      </c>
      <c r="I115" s="3">
        <f>IF(LEN(VLOOKUP($B115,'10YR'!$G:$W,COLUMN()-1,FALSE ))=0,"", VLOOKUP($B115,'10YR'!$G:$W,COLUMN()-1,FALSE ))</f>
        <v>5.7972380000000001</v>
      </c>
      <c r="J115" s="3" t="str">
        <f>IF(LEN(VLOOKUP($B115,'10YR'!$G:$W,COLUMN()-1,FALSE ))=0,"", VLOOKUP($B115,'10YR'!$G:$W,COLUMN()-1,FALSE ))</f>
        <v/>
      </c>
      <c r="K115" s="3">
        <f>IF(LEN(VLOOKUP($B115,'10YR'!$G:$W,COLUMN()-1,FALSE ))=0,"", VLOOKUP($B115,'10YR'!$G:$W,COLUMN()-1,FALSE ))</f>
        <v>4.7053060000000002</v>
      </c>
      <c r="L115" s="3">
        <f>IF(LEN(VLOOKUP($B115,'10YR'!$G:$W,COLUMN()-1,FALSE ))=0,"", VLOOKUP($B115,'10YR'!$G:$W,COLUMN()-1,FALSE ))</f>
        <v>3.9910450000000002</v>
      </c>
      <c r="M115" s="3">
        <f>IF(LEN(VLOOKUP($B115,'10YR'!$G:$W,COLUMN()-1,FALSE ))=0,"", VLOOKUP($B115,'10YR'!$G:$W,COLUMN()-1,FALSE ))</f>
        <v>4.5914700000000002</v>
      </c>
      <c r="N115" s="3">
        <f>IF(LEN(VLOOKUP($B115,'10YR'!$G:$W,COLUMN()-1,FALSE ))=0,"", VLOOKUP($B115,'10YR'!$G:$W,COLUMN()-1,FALSE ))</f>
        <v>4.4069700000000003</v>
      </c>
      <c r="O115" s="3">
        <f>IF(LEN(VLOOKUP($B115,'10YR'!$G:$W,COLUMN()-1,FALSE ))=0,"", VLOOKUP($B115,'10YR'!$G:$W,COLUMN()-1,FALSE ))</f>
        <v>3.1090070000000001</v>
      </c>
      <c r="P115" s="3">
        <f>IF(LEN(VLOOKUP($B115,'10YR'!$G:$W,COLUMN()-1,FALSE ))=0,"", VLOOKUP($B115,'10YR'!$G:$W,COLUMN()-1,FALSE ))</f>
        <v>3.7093099999999999</v>
      </c>
      <c r="Q115" s="3">
        <f>IF(LEN(VLOOKUP($B115,'10YR'!$G:$W,COLUMN()-1,FALSE ))=0,"", VLOOKUP($B115,'10YR'!$G:$W,COLUMN()-1,FALSE ))</f>
        <v>3.282823</v>
      </c>
      <c r="R115" s="3">
        <f>IF(LEN(VLOOKUP($B115,'10YR'!$G:$W,COLUMN()-1,FALSE ))=0,"", VLOOKUP($B115,'10YR'!$G:$W,COLUMN()-1,FALSE ))</f>
        <v>3.282823</v>
      </c>
      <c r="S115" s="6">
        <f t="shared" si="2"/>
        <v>2009</v>
      </c>
      <c r="T115">
        <f t="shared" si="3"/>
        <v>1</v>
      </c>
    </row>
    <row r="116" spans="2:20" x14ac:dyDescent="0.25">
      <c r="B116" s="5">
        <v>39872</v>
      </c>
      <c r="C116" s="3">
        <f>IF(LEN(VLOOKUP($B116,'10YR'!$G:$W,COLUMN()-1,FALSE ))=0,"", VLOOKUP($B116,'10YR'!$G:$W,COLUMN()-1,FALSE ))</f>
        <v>4.2117089999999999</v>
      </c>
      <c r="D116" s="3">
        <f>IF(LEN(VLOOKUP($B116,'10YR'!$G:$W,COLUMN()-1,FALSE ))=0,"", VLOOKUP($B116,'10YR'!$G:$W,COLUMN()-1,FALSE ))</f>
        <v>4.1998870000000004</v>
      </c>
      <c r="E116" s="3">
        <f>IF(LEN(VLOOKUP($B116,'10YR'!$G:$W,COLUMN()-1,FALSE ))=0,"", VLOOKUP($B116,'10YR'!$G:$W,COLUMN()-1,FALSE ))</f>
        <v>3.5094249999999998</v>
      </c>
      <c r="F116" s="3">
        <f>IF(LEN(VLOOKUP($B116,'10YR'!$G:$W,COLUMN()-1,FALSE ))=0,"", VLOOKUP($B116,'10YR'!$G:$W,COLUMN()-1,FALSE ))</f>
        <v>3.9021940000000002</v>
      </c>
      <c r="G116" s="3">
        <f>IF(LEN(VLOOKUP($B116,'10YR'!$G:$W,COLUMN()-1,FALSE ))=0,"", VLOOKUP($B116,'10YR'!$G:$W,COLUMN()-1,FALSE ))</f>
        <v>3.6545380000000001</v>
      </c>
      <c r="H116" s="3">
        <f>IF(LEN(VLOOKUP($B116,'10YR'!$G:$W,COLUMN()-1,FALSE ))=0,"", VLOOKUP($B116,'10YR'!$G:$W,COLUMN()-1,FALSE ))</f>
        <v>3.1022050000000001</v>
      </c>
      <c r="I116" s="3">
        <f>IF(LEN(VLOOKUP($B116,'10YR'!$G:$W,COLUMN()-1,FALSE ))=0,"", VLOOKUP($B116,'10YR'!$G:$W,COLUMN()-1,FALSE ))</f>
        <v>5.6061540000000001</v>
      </c>
      <c r="J116" s="3" t="str">
        <f>IF(LEN(VLOOKUP($B116,'10YR'!$G:$W,COLUMN()-1,FALSE ))=0,"", VLOOKUP($B116,'10YR'!$G:$W,COLUMN()-1,FALSE ))</f>
        <v/>
      </c>
      <c r="K116" s="3">
        <f>IF(LEN(VLOOKUP($B116,'10YR'!$G:$W,COLUMN()-1,FALSE ))=0,"", VLOOKUP($B116,'10YR'!$G:$W,COLUMN()-1,FALSE ))</f>
        <v>4.6728579999999997</v>
      </c>
      <c r="L116" s="3">
        <f>IF(LEN(VLOOKUP($B116,'10YR'!$G:$W,COLUMN()-1,FALSE ))=0,"", VLOOKUP($B116,'10YR'!$G:$W,COLUMN()-1,FALSE ))</f>
        <v>3.919457</v>
      </c>
      <c r="M116" s="3">
        <f>IF(LEN(VLOOKUP($B116,'10YR'!$G:$W,COLUMN()-1,FALSE ))=0,"", VLOOKUP($B116,'10YR'!$G:$W,COLUMN()-1,FALSE ))</f>
        <v>4.8559979999999996</v>
      </c>
      <c r="N116" s="3">
        <f>IF(LEN(VLOOKUP($B116,'10YR'!$G:$W,COLUMN()-1,FALSE ))=0,"", VLOOKUP($B116,'10YR'!$G:$W,COLUMN()-1,FALSE ))</f>
        <v>4.2753129999999997</v>
      </c>
      <c r="O116" s="3">
        <f>IF(LEN(VLOOKUP($B116,'10YR'!$G:$W,COLUMN()-1,FALSE ))=0,"", VLOOKUP($B116,'10YR'!$G:$W,COLUMN()-1,FALSE ))</f>
        <v>2.8160530000000001</v>
      </c>
      <c r="P116" s="3">
        <f>IF(LEN(VLOOKUP($B116,'10YR'!$G:$W,COLUMN()-1,FALSE ))=0,"", VLOOKUP($B116,'10YR'!$G:$W,COLUMN()-1,FALSE ))</f>
        <v>3.6162390000000002</v>
      </c>
      <c r="Q116" s="3">
        <f>IF(LEN(VLOOKUP($B116,'10YR'!$G:$W,COLUMN()-1,FALSE ))=0,"", VLOOKUP($B116,'10YR'!$G:$W,COLUMN()-1,FALSE ))</f>
        <v>3.1022050000000001</v>
      </c>
      <c r="R116" s="3">
        <f>IF(LEN(VLOOKUP($B116,'10YR'!$G:$W,COLUMN()-1,FALSE ))=0,"", VLOOKUP($B116,'10YR'!$G:$W,COLUMN()-1,FALSE ))</f>
        <v>3.1022050000000001</v>
      </c>
      <c r="S116" s="6">
        <f t="shared" si="2"/>
        <v>2009</v>
      </c>
      <c r="T116">
        <f t="shared" si="3"/>
        <v>2</v>
      </c>
    </row>
    <row r="117" spans="2:20" x14ac:dyDescent="0.25">
      <c r="B117" s="5">
        <v>39903</v>
      </c>
      <c r="C117" s="3">
        <f>IF(LEN(VLOOKUP($B117,'10YR'!$G:$W,COLUMN()-1,FALSE ))=0,"", VLOOKUP($B117,'10YR'!$G:$W,COLUMN()-1,FALSE ))</f>
        <v>4.0503280000000004</v>
      </c>
      <c r="D117" s="3">
        <f>IF(LEN(VLOOKUP($B117,'10YR'!$G:$W,COLUMN()-1,FALSE ))=0,"", VLOOKUP($B117,'10YR'!$G:$W,COLUMN()-1,FALSE ))</f>
        <v>3.9468999999999999</v>
      </c>
      <c r="E117" s="3">
        <f>IF(LEN(VLOOKUP($B117,'10YR'!$G:$W,COLUMN()-1,FALSE ))=0,"", VLOOKUP($B117,'10YR'!$G:$W,COLUMN()-1,FALSE ))</f>
        <v>3.392417</v>
      </c>
      <c r="F117" s="3">
        <f>IF(LEN(VLOOKUP($B117,'10YR'!$G:$W,COLUMN()-1,FALSE ))=0,"", VLOOKUP($B117,'10YR'!$G:$W,COLUMN()-1,FALSE ))</f>
        <v>3.697489</v>
      </c>
      <c r="G117" s="3">
        <f>IF(LEN(VLOOKUP($B117,'10YR'!$G:$W,COLUMN()-1,FALSE ))=0,"", VLOOKUP($B117,'10YR'!$G:$W,COLUMN()-1,FALSE ))</f>
        <v>3.6269680000000002</v>
      </c>
      <c r="H117" s="3">
        <f>IF(LEN(VLOOKUP($B117,'10YR'!$G:$W,COLUMN()-1,FALSE ))=0,"", VLOOKUP($B117,'10YR'!$G:$W,COLUMN()-1,FALSE ))</f>
        <v>3.002462</v>
      </c>
      <c r="I117" s="3">
        <f>IF(LEN(VLOOKUP($B117,'10YR'!$G:$W,COLUMN()-1,FALSE ))=0,"", VLOOKUP($B117,'10YR'!$G:$W,COLUMN()-1,FALSE ))</f>
        <v>5.7287720000000002</v>
      </c>
      <c r="J117" s="3" t="str">
        <f>IF(LEN(VLOOKUP($B117,'10YR'!$G:$W,COLUMN()-1,FALSE ))=0,"", VLOOKUP($B117,'10YR'!$G:$W,COLUMN()-1,FALSE ))</f>
        <v/>
      </c>
      <c r="K117" s="3">
        <f>IF(LEN(VLOOKUP($B117,'10YR'!$G:$W,COLUMN()-1,FALSE ))=0,"", VLOOKUP($B117,'10YR'!$G:$W,COLUMN()-1,FALSE ))</f>
        <v>4.3899400000000002</v>
      </c>
      <c r="L117" s="3">
        <f>IF(LEN(VLOOKUP($B117,'10YR'!$G:$W,COLUMN()-1,FALSE ))=0,"", VLOOKUP($B117,'10YR'!$G:$W,COLUMN()-1,FALSE ))</f>
        <v>3.7406079999999999</v>
      </c>
      <c r="M117" s="3">
        <f>IF(LEN(VLOOKUP($B117,'10YR'!$G:$W,COLUMN()-1,FALSE ))=0,"", VLOOKUP($B117,'10YR'!$G:$W,COLUMN()-1,FALSE ))</f>
        <v>4.5730399999999998</v>
      </c>
      <c r="N117" s="3">
        <f>IF(LEN(VLOOKUP($B117,'10YR'!$G:$W,COLUMN()-1,FALSE ))=0,"", VLOOKUP($B117,'10YR'!$G:$W,COLUMN()-1,FALSE ))</f>
        <v>4.0614520000000001</v>
      </c>
      <c r="O117" s="3">
        <f>IF(LEN(VLOOKUP($B117,'10YR'!$G:$W,COLUMN()-1,FALSE ))=0,"", VLOOKUP($B117,'10YR'!$G:$W,COLUMN()-1,FALSE ))</f>
        <v>3.003968</v>
      </c>
      <c r="P117" s="3">
        <f>IF(LEN(VLOOKUP($B117,'10YR'!$G:$W,COLUMN()-1,FALSE ))=0,"", VLOOKUP($B117,'10YR'!$G:$W,COLUMN()-1,FALSE ))</f>
        <v>3.1649479999999999</v>
      </c>
      <c r="Q117" s="3">
        <f>IF(LEN(VLOOKUP($B117,'10YR'!$G:$W,COLUMN()-1,FALSE ))=0,"", VLOOKUP($B117,'10YR'!$G:$W,COLUMN()-1,FALSE ))</f>
        <v>3.002462</v>
      </c>
      <c r="R117" s="3">
        <f>IF(LEN(VLOOKUP($B117,'10YR'!$G:$W,COLUMN()-1,FALSE ))=0,"", VLOOKUP($B117,'10YR'!$G:$W,COLUMN()-1,FALSE ))</f>
        <v>3.002462</v>
      </c>
      <c r="S117" s="6">
        <f t="shared" si="2"/>
        <v>2009</v>
      </c>
      <c r="T117">
        <f t="shared" si="3"/>
        <v>3</v>
      </c>
    </row>
    <row r="118" spans="2:20" x14ac:dyDescent="0.25">
      <c r="B118" s="5">
        <v>39933</v>
      </c>
      <c r="C118" s="3">
        <f>IF(LEN(VLOOKUP($B118,'10YR'!$G:$W,COLUMN()-1,FALSE ))=0,"", VLOOKUP($B118,'10YR'!$G:$W,COLUMN()-1,FALSE ))</f>
        <v>4.0374999999999996</v>
      </c>
      <c r="D118" s="3">
        <f>IF(LEN(VLOOKUP($B118,'10YR'!$G:$W,COLUMN()-1,FALSE ))=0,"", VLOOKUP($B118,'10YR'!$G:$W,COLUMN()-1,FALSE ))</f>
        <v>3.8914719999999998</v>
      </c>
      <c r="E118" s="3">
        <f>IF(LEN(VLOOKUP($B118,'10YR'!$G:$W,COLUMN()-1,FALSE ))=0,"", VLOOKUP($B118,'10YR'!$G:$W,COLUMN()-1,FALSE ))</f>
        <v>3.4914480000000001</v>
      </c>
      <c r="F118" s="3">
        <f>IF(LEN(VLOOKUP($B118,'10YR'!$G:$W,COLUMN()-1,FALSE ))=0,"", VLOOKUP($B118,'10YR'!$G:$W,COLUMN()-1,FALSE ))</f>
        <v>3.7605379999999999</v>
      </c>
      <c r="G118" s="3">
        <f>IF(LEN(VLOOKUP($B118,'10YR'!$G:$W,COLUMN()-1,FALSE ))=0,"", VLOOKUP($B118,'10YR'!$G:$W,COLUMN()-1,FALSE ))</f>
        <v>3.6179600000000001</v>
      </c>
      <c r="H118" s="3">
        <f>IF(LEN(VLOOKUP($B118,'10YR'!$G:$W,COLUMN()-1,FALSE ))=0,"", VLOOKUP($B118,'10YR'!$G:$W,COLUMN()-1,FALSE ))</f>
        <v>3.1890200000000002</v>
      </c>
      <c r="I118" s="3">
        <f>IF(LEN(VLOOKUP($B118,'10YR'!$G:$W,COLUMN()-1,FALSE ))=0,"", VLOOKUP($B118,'10YR'!$G:$W,COLUMN()-1,FALSE ))</f>
        <v>5.3360260000000004</v>
      </c>
      <c r="J118" s="3" t="str">
        <f>IF(LEN(VLOOKUP($B118,'10YR'!$G:$W,COLUMN()-1,FALSE ))=0,"", VLOOKUP($B118,'10YR'!$G:$W,COLUMN()-1,FALSE ))</f>
        <v/>
      </c>
      <c r="K118" s="3">
        <f>IF(LEN(VLOOKUP($B118,'10YR'!$G:$W,COLUMN()-1,FALSE ))=0,"", VLOOKUP($B118,'10YR'!$G:$W,COLUMN()-1,FALSE ))</f>
        <v>4.275296</v>
      </c>
      <c r="L118" s="3">
        <f>IF(LEN(VLOOKUP($B118,'10YR'!$G:$W,COLUMN()-1,FALSE ))=0,"", VLOOKUP($B118,'10YR'!$G:$W,COLUMN()-1,FALSE ))</f>
        <v>3.6993019999999999</v>
      </c>
      <c r="M118" s="3">
        <f>IF(LEN(VLOOKUP($B118,'10YR'!$G:$W,COLUMN()-1,FALSE ))=0,"", VLOOKUP($B118,'10YR'!$G:$W,COLUMN()-1,FALSE ))</f>
        <v>4.3782889999999997</v>
      </c>
      <c r="N118" s="3">
        <f>IF(LEN(VLOOKUP($B118,'10YR'!$G:$W,COLUMN()-1,FALSE ))=0,"", VLOOKUP($B118,'10YR'!$G:$W,COLUMN()-1,FALSE ))</f>
        <v>3.9630550000000002</v>
      </c>
      <c r="O118" s="3">
        <f>IF(LEN(VLOOKUP($B118,'10YR'!$G:$W,COLUMN()-1,FALSE ))=0,"", VLOOKUP($B118,'10YR'!$G:$W,COLUMN()-1,FALSE ))</f>
        <v>3.2553019999999999</v>
      </c>
      <c r="P118" s="3">
        <f>IF(LEN(VLOOKUP($B118,'10YR'!$G:$W,COLUMN()-1,FALSE ))=0,"", VLOOKUP($B118,'10YR'!$G:$W,COLUMN()-1,FALSE ))</f>
        <v>3.507771</v>
      </c>
      <c r="Q118" s="3">
        <f>IF(LEN(VLOOKUP($B118,'10YR'!$G:$W,COLUMN()-1,FALSE ))=0,"", VLOOKUP($B118,'10YR'!$G:$W,COLUMN()-1,FALSE ))</f>
        <v>3.1890200000000002</v>
      </c>
      <c r="R118" s="3">
        <f>IF(LEN(VLOOKUP($B118,'10YR'!$G:$W,COLUMN()-1,FALSE ))=0,"", VLOOKUP($B118,'10YR'!$G:$W,COLUMN()-1,FALSE ))</f>
        <v>3.1890200000000002</v>
      </c>
      <c r="S118" s="6">
        <f t="shared" si="2"/>
        <v>2009</v>
      </c>
      <c r="T118">
        <f t="shared" si="3"/>
        <v>4</v>
      </c>
    </row>
    <row r="119" spans="2:20" x14ac:dyDescent="0.25">
      <c r="B119" s="5">
        <v>39964</v>
      </c>
      <c r="C119" s="3">
        <f>IF(LEN(VLOOKUP($B119,'10YR'!$G:$W,COLUMN()-1,FALSE ))=0,"", VLOOKUP($B119,'10YR'!$G:$W,COLUMN()-1,FALSE ))</f>
        <v>4.3148569999999999</v>
      </c>
      <c r="D119" s="3">
        <f>IF(LEN(VLOOKUP($B119,'10YR'!$G:$W,COLUMN()-1,FALSE ))=0,"", VLOOKUP($B119,'10YR'!$G:$W,COLUMN()-1,FALSE ))</f>
        <v>4.1803039999999996</v>
      </c>
      <c r="E119" s="3">
        <f>IF(LEN(VLOOKUP($B119,'10YR'!$G:$W,COLUMN()-1,FALSE ))=0,"", VLOOKUP($B119,'10YR'!$G:$W,COLUMN()-1,FALSE ))</f>
        <v>3.7936190000000001</v>
      </c>
      <c r="F119" s="3">
        <f>IF(LEN(VLOOKUP($B119,'10YR'!$G:$W,COLUMN()-1,FALSE ))=0,"", VLOOKUP($B119,'10YR'!$G:$W,COLUMN()-1,FALSE ))</f>
        <v>4.0488970000000002</v>
      </c>
      <c r="G119" s="3">
        <f>IF(LEN(VLOOKUP($B119,'10YR'!$G:$W,COLUMN()-1,FALSE ))=0,"", VLOOKUP($B119,'10YR'!$G:$W,COLUMN()-1,FALSE ))</f>
        <v>3.9585759999999999</v>
      </c>
      <c r="H119" s="3">
        <f>IF(LEN(VLOOKUP($B119,'10YR'!$G:$W,COLUMN()-1,FALSE ))=0,"", VLOOKUP($B119,'10YR'!$G:$W,COLUMN()-1,FALSE ))</f>
        <v>3.5959989999999999</v>
      </c>
      <c r="I119" s="3">
        <f>IF(LEN(VLOOKUP($B119,'10YR'!$G:$W,COLUMN()-1,FALSE ))=0,"", VLOOKUP($B119,'10YR'!$G:$W,COLUMN()-1,FALSE ))</f>
        <v>5.4644849999999998</v>
      </c>
      <c r="J119" s="3" t="str">
        <f>IF(LEN(VLOOKUP($B119,'10YR'!$G:$W,COLUMN()-1,FALSE ))=0,"", VLOOKUP($B119,'10YR'!$G:$W,COLUMN()-1,FALSE ))</f>
        <v/>
      </c>
      <c r="K119" s="3">
        <f>IF(LEN(VLOOKUP($B119,'10YR'!$G:$W,COLUMN()-1,FALSE ))=0,"", VLOOKUP($B119,'10YR'!$G:$W,COLUMN()-1,FALSE ))</f>
        <v>4.5927680000000004</v>
      </c>
      <c r="L119" s="3">
        <f>IF(LEN(VLOOKUP($B119,'10YR'!$G:$W,COLUMN()-1,FALSE ))=0,"", VLOOKUP($B119,'10YR'!$G:$W,COLUMN()-1,FALSE ))</f>
        <v>4.027215</v>
      </c>
      <c r="M119" s="3">
        <f>IF(LEN(VLOOKUP($B119,'10YR'!$G:$W,COLUMN()-1,FALSE ))=0,"", VLOOKUP($B119,'10YR'!$G:$W,COLUMN()-1,FALSE ))</f>
        <v>4.4223759999999999</v>
      </c>
      <c r="N119" s="3">
        <f>IF(LEN(VLOOKUP($B119,'10YR'!$G:$W,COLUMN()-1,FALSE ))=0,"", VLOOKUP($B119,'10YR'!$G:$W,COLUMN()-1,FALSE ))</f>
        <v>4.4086619999999996</v>
      </c>
      <c r="O119" s="3">
        <f>IF(LEN(VLOOKUP($B119,'10YR'!$G:$W,COLUMN()-1,FALSE ))=0,"", VLOOKUP($B119,'10YR'!$G:$W,COLUMN()-1,FALSE ))</f>
        <v>3.7579989999999999</v>
      </c>
      <c r="P119" s="3">
        <f>IF(LEN(VLOOKUP($B119,'10YR'!$G:$W,COLUMN()-1,FALSE ))=0,"", VLOOKUP($B119,'10YR'!$G:$W,COLUMN()-1,FALSE ))</f>
        <v>3.7524890000000002</v>
      </c>
      <c r="Q119" s="3">
        <f>IF(LEN(VLOOKUP($B119,'10YR'!$G:$W,COLUMN()-1,FALSE ))=0,"", VLOOKUP($B119,'10YR'!$G:$W,COLUMN()-1,FALSE ))</f>
        <v>3.5959989999999999</v>
      </c>
      <c r="R119" s="3">
        <f>IF(LEN(VLOOKUP($B119,'10YR'!$G:$W,COLUMN()-1,FALSE ))=0,"", VLOOKUP($B119,'10YR'!$G:$W,COLUMN()-1,FALSE ))</f>
        <v>3.5959989999999999</v>
      </c>
      <c r="S119" s="6">
        <f t="shared" si="2"/>
        <v>2009</v>
      </c>
      <c r="T119">
        <f t="shared" si="3"/>
        <v>5</v>
      </c>
    </row>
    <row r="120" spans="2:20" x14ac:dyDescent="0.25">
      <c r="B120" s="5">
        <v>39994</v>
      </c>
      <c r="C120" s="3">
        <f>IF(LEN(VLOOKUP($B120,'10YR'!$G:$W,COLUMN()-1,FALSE ))=0,"", VLOOKUP($B120,'10YR'!$G:$W,COLUMN()-1,FALSE ))</f>
        <v>4.1363950000000003</v>
      </c>
      <c r="D120" s="3">
        <f>IF(LEN(VLOOKUP($B120,'10YR'!$G:$W,COLUMN()-1,FALSE ))=0,"", VLOOKUP($B120,'10YR'!$G:$W,COLUMN()-1,FALSE ))</f>
        <v>3.9628700000000001</v>
      </c>
      <c r="E120" s="3">
        <f>IF(LEN(VLOOKUP($B120,'10YR'!$G:$W,COLUMN()-1,FALSE ))=0,"", VLOOKUP($B120,'10YR'!$G:$W,COLUMN()-1,FALSE ))</f>
        <v>3.6443140000000001</v>
      </c>
      <c r="F120" s="3">
        <f>IF(LEN(VLOOKUP($B120,'10YR'!$G:$W,COLUMN()-1,FALSE ))=0,"", VLOOKUP($B120,'10YR'!$G:$W,COLUMN()-1,FALSE ))</f>
        <v>3.8227820000000001</v>
      </c>
      <c r="G120" s="3">
        <f>IF(LEN(VLOOKUP($B120,'10YR'!$G:$W,COLUMN()-1,FALSE ))=0,"", VLOOKUP($B120,'10YR'!$G:$W,COLUMN()-1,FALSE ))</f>
        <v>3.7367349999999999</v>
      </c>
      <c r="H120" s="3">
        <f>IF(LEN(VLOOKUP($B120,'10YR'!$G:$W,COLUMN()-1,FALSE ))=0,"", VLOOKUP($B120,'10YR'!$G:$W,COLUMN()-1,FALSE ))</f>
        <v>3.382485</v>
      </c>
      <c r="I120" s="3">
        <f>IF(LEN(VLOOKUP($B120,'10YR'!$G:$W,COLUMN()-1,FALSE ))=0,"", VLOOKUP($B120,'10YR'!$G:$W,COLUMN()-1,FALSE ))</f>
        <v>5.0601520000000004</v>
      </c>
      <c r="J120" s="3" t="str">
        <f>IF(LEN(VLOOKUP($B120,'10YR'!$G:$W,COLUMN()-1,FALSE ))=0,"", VLOOKUP($B120,'10YR'!$G:$W,COLUMN()-1,FALSE ))</f>
        <v/>
      </c>
      <c r="K120" s="3">
        <f>IF(LEN(VLOOKUP($B120,'10YR'!$G:$W,COLUMN()-1,FALSE ))=0,"", VLOOKUP($B120,'10YR'!$G:$W,COLUMN()-1,FALSE ))</f>
        <v>4.4290289999999999</v>
      </c>
      <c r="L120" s="3">
        <f>IF(LEN(VLOOKUP($B120,'10YR'!$G:$W,COLUMN()-1,FALSE ))=0,"", VLOOKUP($B120,'10YR'!$G:$W,COLUMN()-1,FALSE ))</f>
        <v>3.8088470000000001</v>
      </c>
      <c r="M120" s="3">
        <f>IF(LEN(VLOOKUP($B120,'10YR'!$G:$W,COLUMN()-1,FALSE ))=0,"", VLOOKUP($B120,'10YR'!$G:$W,COLUMN()-1,FALSE ))</f>
        <v>4.408258</v>
      </c>
      <c r="N120" s="3">
        <f>IF(LEN(VLOOKUP($B120,'10YR'!$G:$W,COLUMN()-1,FALSE ))=0,"", VLOOKUP($B120,'10YR'!$G:$W,COLUMN()-1,FALSE ))</f>
        <v>4.1468410000000002</v>
      </c>
      <c r="O120" s="3">
        <f>IF(LEN(VLOOKUP($B120,'10YR'!$G:$W,COLUMN()-1,FALSE ))=0,"", VLOOKUP($B120,'10YR'!$G:$W,COLUMN()-1,FALSE ))</f>
        <v>3.4750290000000001</v>
      </c>
      <c r="P120" s="3">
        <f>IF(LEN(VLOOKUP($B120,'10YR'!$G:$W,COLUMN()-1,FALSE ))=0,"", VLOOKUP($B120,'10YR'!$G:$W,COLUMN()-1,FALSE ))</f>
        <v>3.6889439999999998</v>
      </c>
      <c r="Q120" s="3">
        <f>IF(LEN(VLOOKUP($B120,'10YR'!$G:$W,COLUMN()-1,FALSE ))=0,"", VLOOKUP($B120,'10YR'!$G:$W,COLUMN()-1,FALSE ))</f>
        <v>3.382485</v>
      </c>
      <c r="R120" s="3">
        <f>IF(LEN(VLOOKUP($B120,'10YR'!$G:$W,COLUMN()-1,FALSE ))=0,"", VLOOKUP($B120,'10YR'!$G:$W,COLUMN()-1,FALSE ))</f>
        <v>3.382485</v>
      </c>
      <c r="S120" s="6">
        <f t="shared" si="2"/>
        <v>2009</v>
      </c>
      <c r="T120">
        <f t="shared" si="3"/>
        <v>6</v>
      </c>
    </row>
    <row r="121" spans="2:20" x14ac:dyDescent="0.25">
      <c r="B121" s="5">
        <v>40025</v>
      </c>
      <c r="C121" s="3">
        <f>IF(LEN(VLOOKUP($B121,'10YR'!$G:$W,COLUMN()-1,FALSE ))=0,"", VLOOKUP($B121,'10YR'!$G:$W,COLUMN()-1,FALSE ))</f>
        <v>3.7778800000000001</v>
      </c>
      <c r="D121" s="3">
        <f>IF(LEN(VLOOKUP($B121,'10YR'!$G:$W,COLUMN()-1,FALSE ))=0,"", VLOOKUP($B121,'10YR'!$G:$W,COLUMN()-1,FALSE ))</f>
        <v>3.7444820000000001</v>
      </c>
      <c r="E121" s="3">
        <f>IF(LEN(VLOOKUP($B121,'10YR'!$G:$W,COLUMN()-1,FALSE ))=0,"", VLOOKUP($B121,'10YR'!$G:$W,COLUMN()-1,FALSE ))</f>
        <v>3.6037460000000001</v>
      </c>
      <c r="F121" s="3">
        <f>IF(LEN(VLOOKUP($B121,'10YR'!$G:$W,COLUMN()-1,FALSE ))=0,"", VLOOKUP($B121,'10YR'!$G:$W,COLUMN()-1,FALSE ))</f>
        <v>3.6187559999999999</v>
      </c>
      <c r="G121" s="3">
        <f>IF(LEN(VLOOKUP($B121,'10YR'!$G:$W,COLUMN()-1,FALSE ))=0,"", VLOOKUP($B121,'10YR'!$G:$W,COLUMN()-1,FALSE ))</f>
        <v>3.5861909999999999</v>
      </c>
      <c r="H121" s="3">
        <f>IF(LEN(VLOOKUP($B121,'10YR'!$G:$W,COLUMN()-1,FALSE ))=0,"", VLOOKUP($B121,'10YR'!$G:$W,COLUMN()-1,FALSE ))</f>
        <v>3.3381829999999999</v>
      </c>
      <c r="I121" s="3">
        <f>IF(LEN(VLOOKUP($B121,'10YR'!$G:$W,COLUMN()-1,FALSE ))=0,"", VLOOKUP($B121,'10YR'!$G:$W,COLUMN()-1,FALSE ))</f>
        <v>4.5426900000000003</v>
      </c>
      <c r="J121" s="3" t="str">
        <f>IF(LEN(VLOOKUP($B121,'10YR'!$G:$W,COLUMN()-1,FALSE ))=0,"", VLOOKUP($B121,'10YR'!$G:$W,COLUMN()-1,FALSE ))</f>
        <v/>
      </c>
      <c r="K121" s="3">
        <f>IF(LEN(VLOOKUP($B121,'10YR'!$G:$W,COLUMN()-1,FALSE ))=0,"", VLOOKUP($B121,'10YR'!$G:$W,COLUMN()-1,FALSE ))</f>
        <v>4.1613499999999997</v>
      </c>
      <c r="L121" s="3">
        <f>IF(LEN(VLOOKUP($B121,'10YR'!$G:$W,COLUMN()-1,FALSE ))=0,"", VLOOKUP($B121,'10YR'!$G:$W,COLUMN()-1,FALSE ))</f>
        <v>3.638191</v>
      </c>
      <c r="M121" s="3">
        <f>IF(LEN(VLOOKUP($B121,'10YR'!$G:$W,COLUMN()-1,FALSE ))=0,"", VLOOKUP($B121,'10YR'!$G:$W,COLUMN()-1,FALSE ))</f>
        <v>3.937754</v>
      </c>
      <c r="N121" s="3">
        <f>IF(LEN(VLOOKUP($B121,'10YR'!$G:$W,COLUMN()-1,FALSE ))=0,"", VLOOKUP($B121,'10YR'!$G:$W,COLUMN()-1,FALSE ))</f>
        <v>3.8743159999999999</v>
      </c>
      <c r="O121" s="3">
        <f>IF(LEN(VLOOKUP($B121,'10YR'!$G:$W,COLUMN()-1,FALSE ))=0,"", VLOOKUP($B121,'10YR'!$G:$W,COLUMN()-1,FALSE ))</f>
        <v>3.3453330000000001</v>
      </c>
      <c r="P121" s="3">
        <f>IF(LEN(VLOOKUP($B121,'10YR'!$G:$W,COLUMN()-1,FALSE ))=0,"", VLOOKUP($B121,'10YR'!$G:$W,COLUMN()-1,FALSE ))</f>
        <v>3.800144</v>
      </c>
      <c r="Q121" s="3">
        <f>IF(LEN(VLOOKUP($B121,'10YR'!$G:$W,COLUMN()-1,FALSE ))=0,"", VLOOKUP($B121,'10YR'!$G:$W,COLUMN()-1,FALSE ))</f>
        <v>3.3381829999999999</v>
      </c>
      <c r="R121" s="3">
        <f>IF(LEN(VLOOKUP($B121,'10YR'!$G:$W,COLUMN()-1,FALSE ))=0,"", VLOOKUP($B121,'10YR'!$G:$W,COLUMN()-1,FALSE ))</f>
        <v>3.3381829999999999</v>
      </c>
      <c r="S121" s="6">
        <f t="shared" si="2"/>
        <v>2009</v>
      </c>
      <c r="T121">
        <f t="shared" si="3"/>
        <v>7</v>
      </c>
    </row>
    <row r="122" spans="2:20" x14ac:dyDescent="0.25">
      <c r="B122" s="5">
        <v>40056</v>
      </c>
      <c r="C122" s="3">
        <f>IF(LEN(VLOOKUP($B122,'10YR'!$G:$W,COLUMN()-1,FALSE ))=0,"", VLOOKUP($B122,'10YR'!$G:$W,COLUMN()-1,FALSE ))</f>
        <v>3.7209819999999998</v>
      </c>
      <c r="D122" s="3">
        <f>IF(LEN(VLOOKUP($B122,'10YR'!$G:$W,COLUMN()-1,FALSE ))=0,"", VLOOKUP($B122,'10YR'!$G:$W,COLUMN()-1,FALSE ))</f>
        <v>3.6965520000000001</v>
      </c>
      <c r="E122" s="3">
        <f>IF(LEN(VLOOKUP($B122,'10YR'!$G:$W,COLUMN()-1,FALSE ))=0,"", VLOOKUP($B122,'10YR'!$G:$W,COLUMN()-1,FALSE ))</f>
        <v>3.6120679999999998</v>
      </c>
      <c r="F122" s="3">
        <f>IF(LEN(VLOOKUP($B122,'10YR'!$G:$W,COLUMN()-1,FALSE ))=0,"", VLOOKUP($B122,'10YR'!$G:$W,COLUMN()-1,FALSE ))</f>
        <v>3.5649799999999998</v>
      </c>
      <c r="G122" s="3">
        <f>IF(LEN(VLOOKUP($B122,'10YR'!$G:$W,COLUMN()-1,FALSE ))=0,"", VLOOKUP($B122,'10YR'!$G:$W,COLUMN()-1,FALSE ))</f>
        <v>3.5383140000000002</v>
      </c>
      <c r="H122" s="3">
        <f>IF(LEN(VLOOKUP($B122,'10YR'!$G:$W,COLUMN()-1,FALSE ))=0,"", VLOOKUP($B122,'10YR'!$G:$W,COLUMN()-1,FALSE ))</f>
        <v>3.2425199999999998</v>
      </c>
      <c r="I122" s="3">
        <f>IF(LEN(VLOOKUP($B122,'10YR'!$G:$W,COLUMN()-1,FALSE ))=0,"", VLOOKUP($B122,'10YR'!$G:$W,COLUMN()-1,FALSE ))</f>
        <v>4.4922360000000001</v>
      </c>
      <c r="J122" s="3" t="str">
        <f>IF(LEN(VLOOKUP($B122,'10YR'!$G:$W,COLUMN()-1,FALSE ))=0,"", VLOOKUP($B122,'10YR'!$G:$W,COLUMN()-1,FALSE ))</f>
        <v/>
      </c>
      <c r="K122" s="3">
        <f>IF(LEN(VLOOKUP($B122,'10YR'!$G:$W,COLUMN()-1,FALSE ))=0,"", VLOOKUP($B122,'10YR'!$G:$W,COLUMN()-1,FALSE ))</f>
        <v>4.0688639999999996</v>
      </c>
      <c r="L122" s="3">
        <f>IF(LEN(VLOOKUP($B122,'10YR'!$G:$W,COLUMN()-1,FALSE ))=0,"", VLOOKUP($B122,'10YR'!$G:$W,COLUMN()-1,FALSE ))</f>
        <v>3.5502389999999999</v>
      </c>
      <c r="M122" s="3">
        <f>IF(LEN(VLOOKUP($B122,'10YR'!$G:$W,COLUMN()-1,FALSE ))=0,"", VLOOKUP($B122,'10YR'!$G:$W,COLUMN()-1,FALSE ))</f>
        <v>3.8803909999999999</v>
      </c>
      <c r="N122" s="3">
        <f>IF(LEN(VLOOKUP($B122,'10YR'!$G:$W,COLUMN()-1,FALSE ))=0,"", VLOOKUP($B122,'10YR'!$G:$W,COLUMN()-1,FALSE ))</f>
        <v>3.769936</v>
      </c>
      <c r="O122" s="3">
        <f>IF(LEN(VLOOKUP($B122,'10YR'!$G:$W,COLUMN()-1,FALSE ))=0,"", VLOOKUP($B122,'10YR'!$G:$W,COLUMN()-1,FALSE ))</f>
        <v>3.3210000000000002</v>
      </c>
      <c r="P122" s="3">
        <f>IF(LEN(VLOOKUP($B122,'10YR'!$G:$W,COLUMN()-1,FALSE ))=0,"", VLOOKUP($B122,'10YR'!$G:$W,COLUMN()-1,FALSE ))</f>
        <v>3.5590600000000001</v>
      </c>
      <c r="Q122" s="3">
        <f>IF(LEN(VLOOKUP($B122,'10YR'!$G:$W,COLUMN()-1,FALSE ))=0,"", VLOOKUP($B122,'10YR'!$G:$W,COLUMN()-1,FALSE ))</f>
        <v>3.2425199999999998</v>
      </c>
      <c r="R122" s="3">
        <f>IF(LEN(VLOOKUP($B122,'10YR'!$G:$W,COLUMN()-1,FALSE ))=0,"", VLOOKUP($B122,'10YR'!$G:$W,COLUMN()-1,FALSE ))</f>
        <v>3.2425199999999998</v>
      </c>
      <c r="S122" s="6">
        <f t="shared" si="2"/>
        <v>2009</v>
      </c>
      <c r="T122">
        <f t="shared" si="3"/>
        <v>8</v>
      </c>
    </row>
    <row r="123" spans="2:20" x14ac:dyDescent="0.25">
      <c r="B123" s="5">
        <v>40086</v>
      </c>
      <c r="C123" s="3">
        <f>IF(LEN(VLOOKUP($B123,'10YR'!$G:$W,COLUMN()-1,FALSE ))=0,"", VLOOKUP($B123,'10YR'!$G:$W,COLUMN()-1,FALSE ))</f>
        <v>3.669368</v>
      </c>
      <c r="D123" s="3">
        <f>IF(LEN(VLOOKUP($B123,'10YR'!$G:$W,COLUMN()-1,FALSE ))=0,"", VLOOKUP($B123,'10YR'!$G:$W,COLUMN()-1,FALSE ))</f>
        <v>3.6704659999999998</v>
      </c>
      <c r="E123" s="3">
        <f>IF(LEN(VLOOKUP($B123,'10YR'!$G:$W,COLUMN()-1,FALSE ))=0,"", VLOOKUP($B123,'10YR'!$G:$W,COLUMN()-1,FALSE ))</f>
        <v>3.5454539999999999</v>
      </c>
      <c r="F123" s="3">
        <f>IF(LEN(VLOOKUP($B123,'10YR'!$G:$W,COLUMN()-1,FALSE ))=0,"", VLOOKUP($B123,'10YR'!$G:$W,COLUMN()-1,FALSE ))</f>
        <v>3.543272</v>
      </c>
      <c r="G123" s="3">
        <f>IF(LEN(VLOOKUP($B123,'10YR'!$G:$W,COLUMN()-1,FALSE ))=0,"", VLOOKUP($B123,'10YR'!$G:$W,COLUMN()-1,FALSE ))</f>
        <v>3.5432700000000001</v>
      </c>
      <c r="H123" s="3">
        <f>IF(LEN(VLOOKUP($B123,'10YR'!$G:$W,COLUMN()-1,FALSE ))=0,"", VLOOKUP($B123,'10YR'!$G:$W,COLUMN()-1,FALSE ))</f>
        <v>3.227214</v>
      </c>
      <c r="I123" s="3">
        <f>IF(LEN(VLOOKUP($B123,'10YR'!$G:$W,COLUMN()-1,FALSE ))=0,"", VLOOKUP($B123,'10YR'!$G:$W,COLUMN()-1,FALSE ))</f>
        <v>4.5181269999999998</v>
      </c>
      <c r="J123" s="3" t="str">
        <f>IF(LEN(VLOOKUP($B123,'10YR'!$G:$W,COLUMN()-1,FALSE ))=0,"", VLOOKUP($B123,'10YR'!$G:$W,COLUMN()-1,FALSE ))</f>
        <v/>
      </c>
      <c r="K123" s="3">
        <f>IF(LEN(VLOOKUP($B123,'10YR'!$G:$W,COLUMN()-1,FALSE ))=0,"", VLOOKUP($B123,'10YR'!$G:$W,COLUMN()-1,FALSE ))</f>
        <v>4.0134530000000002</v>
      </c>
      <c r="L123" s="3">
        <f>IF(LEN(VLOOKUP($B123,'10YR'!$G:$W,COLUMN()-1,FALSE ))=0,"", VLOOKUP($B123,'10YR'!$G:$W,COLUMN()-1,FALSE ))</f>
        <v>3.5128940000000002</v>
      </c>
      <c r="M123" s="3">
        <f>IF(LEN(VLOOKUP($B123,'10YR'!$G:$W,COLUMN()-1,FALSE ))=0,"", VLOOKUP($B123,'10YR'!$G:$W,COLUMN()-1,FALSE ))</f>
        <v>3.860468</v>
      </c>
      <c r="N123" s="3">
        <f>IF(LEN(VLOOKUP($B123,'10YR'!$G:$W,COLUMN()-1,FALSE ))=0,"", VLOOKUP($B123,'10YR'!$G:$W,COLUMN()-1,FALSE ))</f>
        <v>3.7978130000000001</v>
      </c>
      <c r="O123" s="3">
        <f>IF(LEN(VLOOKUP($B123,'10YR'!$G:$W,COLUMN()-1,FALSE ))=0,"", VLOOKUP($B123,'10YR'!$G:$W,COLUMN()-1,FALSE ))</f>
        <v>3.334667</v>
      </c>
      <c r="P123" s="3">
        <f>IF(LEN(VLOOKUP($B123,'10YR'!$G:$W,COLUMN()-1,FALSE ))=0,"", VLOOKUP($B123,'10YR'!$G:$W,COLUMN()-1,FALSE ))</f>
        <v>3.588241</v>
      </c>
      <c r="Q123" s="3">
        <f>IF(LEN(VLOOKUP($B123,'10YR'!$G:$W,COLUMN()-1,FALSE ))=0,"", VLOOKUP($B123,'10YR'!$G:$W,COLUMN()-1,FALSE ))</f>
        <v>3.227214</v>
      </c>
      <c r="R123" s="3">
        <f>IF(LEN(VLOOKUP($B123,'10YR'!$G:$W,COLUMN()-1,FALSE ))=0,"", VLOOKUP($B123,'10YR'!$G:$W,COLUMN()-1,FALSE ))</f>
        <v>3.227214</v>
      </c>
      <c r="S123" s="6">
        <f t="shared" si="2"/>
        <v>2009</v>
      </c>
      <c r="T123">
        <f t="shared" si="3"/>
        <v>9</v>
      </c>
    </row>
    <row r="124" spans="2:20" x14ac:dyDescent="0.25">
      <c r="B124" s="5">
        <v>40117</v>
      </c>
      <c r="C124" s="3">
        <f>IF(LEN(VLOOKUP($B124,'10YR'!$G:$W,COLUMN()-1,FALSE ))=0,"", VLOOKUP($B124,'10YR'!$G:$W,COLUMN()-1,FALSE ))</f>
        <v>3.599132</v>
      </c>
      <c r="D124" s="3">
        <f>IF(LEN(VLOOKUP($B124,'10YR'!$G:$W,COLUMN()-1,FALSE ))=0,"", VLOOKUP($B124,'10YR'!$G:$W,COLUMN()-1,FALSE ))</f>
        <v>3.646833</v>
      </c>
      <c r="E124" s="3">
        <f>IF(LEN(VLOOKUP($B124,'10YR'!$G:$W,COLUMN()-1,FALSE ))=0,"", VLOOKUP($B124,'10YR'!$G:$W,COLUMN()-1,FALSE ))</f>
        <v>3.6445460000000001</v>
      </c>
      <c r="F124" s="3">
        <f>IF(LEN(VLOOKUP($B124,'10YR'!$G:$W,COLUMN()-1,FALSE ))=0,"", VLOOKUP($B124,'10YR'!$G:$W,COLUMN()-1,FALSE ))</f>
        <v>3.5277430000000001</v>
      </c>
      <c r="G124" s="3">
        <f>IF(LEN(VLOOKUP($B124,'10YR'!$G:$W,COLUMN()-1,FALSE ))=0,"", VLOOKUP($B124,'10YR'!$G:$W,COLUMN()-1,FALSE ))</f>
        <v>3.558808</v>
      </c>
      <c r="H124" s="3">
        <f>IF(LEN(VLOOKUP($B124,'10YR'!$G:$W,COLUMN()-1,FALSE ))=0,"", VLOOKUP($B124,'10YR'!$G:$W,COLUMN()-1,FALSE ))</f>
        <v>3.2504740000000001</v>
      </c>
      <c r="I124" s="3">
        <f>IF(LEN(VLOOKUP($B124,'10YR'!$G:$W,COLUMN()-1,FALSE ))=0,"", VLOOKUP($B124,'10YR'!$G:$W,COLUMN()-1,FALSE ))</f>
        <v>4.6804290000000002</v>
      </c>
      <c r="J124" s="3" t="str">
        <f>IF(LEN(VLOOKUP($B124,'10YR'!$G:$W,COLUMN()-1,FALSE ))=0,"", VLOOKUP($B124,'10YR'!$G:$W,COLUMN()-1,FALSE ))</f>
        <v/>
      </c>
      <c r="K124" s="3">
        <f>IF(LEN(VLOOKUP($B124,'10YR'!$G:$W,COLUMN()-1,FALSE ))=0,"", VLOOKUP($B124,'10YR'!$G:$W,COLUMN()-1,FALSE ))</f>
        <v>3.946688</v>
      </c>
      <c r="L124" s="3">
        <f>IF(LEN(VLOOKUP($B124,'10YR'!$G:$W,COLUMN()-1,FALSE ))=0,"", VLOOKUP($B124,'10YR'!$G:$W,COLUMN()-1,FALSE ))</f>
        <v>3.5429849999999998</v>
      </c>
      <c r="M124" s="3">
        <f>IF(LEN(VLOOKUP($B124,'10YR'!$G:$W,COLUMN()-1,FALSE ))=0,"", VLOOKUP($B124,'10YR'!$G:$W,COLUMN()-1,FALSE ))</f>
        <v>3.8094250000000001</v>
      </c>
      <c r="N124" s="3">
        <f>IF(LEN(VLOOKUP($B124,'10YR'!$G:$W,COLUMN()-1,FALSE ))=0,"", VLOOKUP($B124,'10YR'!$G:$W,COLUMN()-1,FALSE ))</f>
        <v>3.8144999999999998</v>
      </c>
      <c r="O124" s="3">
        <f>IF(LEN(VLOOKUP($B124,'10YR'!$G:$W,COLUMN()-1,FALSE ))=0,"", VLOOKUP($B124,'10YR'!$G:$W,COLUMN()-1,FALSE ))</f>
        <v>3.2597640000000001</v>
      </c>
      <c r="P124" s="3">
        <f>IF(LEN(VLOOKUP($B124,'10YR'!$G:$W,COLUMN()-1,FALSE ))=0,"", VLOOKUP($B124,'10YR'!$G:$W,COLUMN()-1,FALSE ))</f>
        <v>3.6237170000000001</v>
      </c>
      <c r="Q124" s="3">
        <f>IF(LEN(VLOOKUP($B124,'10YR'!$G:$W,COLUMN()-1,FALSE ))=0,"", VLOOKUP($B124,'10YR'!$G:$W,COLUMN()-1,FALSE ))</f>
        <v>3.2504740000000001</v>
      </c>
      <c r="R124" s="3">
        <f>IF(LEN(VLOOKUP($B124,'10YR'!$G:$W,COLUMN()-1,FALSE ))=0,"", VLOOKUP($B124,'10YR'!$G:$W,COLUMN()-1,FALSE ))</f>
        <v>3.2504740000000001</v>
      </c>
      <c r="S124" s="6">
        <f t="shared" si="2"/>
        <v>2009</v>
      </c>
      <c r="T124">
        <f t="shared" si="3"/>
        <v>10</v>
      </c>
    </row>
    <row r="125" spans="2:20" x14ac:dyDescent="0.25">
      <c r="B125" s="5">
        <v>40147</v>
      </c>
      <c r="C125" s="3">
        <f>IF(LEN(VLOOKUP($B125,'10YR'!$G:$W,COLUMN()-1,FALSE ))=0,"", VLOOKUP($B125,'10YR'!$G:$W,COLUMN()-1,FALSE ))</f>
        <v>3.5211760000000001</v>
      </c>
      <c r="D125" s="3">
        <f>IF(LEN(VLOOKUP($B125,'10YR'!$G:$W,COLUMN()-1,FALSE ))=0,"", VLOOKUP($B125,'10YR'!$G:$W,COLUMN()-1,FALSE ))</f>
        <v>3.5727790000000001</v>
      </c>
      <c r="E125" s="3">
        <f>IF(LEN(VLOOKUP($B125,'10YR'!$G:$W,COLUMN()-1,FALSE ))=0,"", VLOOKUP($B125,'10YR'!$G:$W,COLUMN()-1,FALSE ))</f>
        <v>3.5256949999999998</v>
      </c>
      <c r="F125" s="3">
        <f>IF(LEN(VLOOKUP($B125,'10YR'!$G:$W,COLUMN()-1,FALSE ))=0,"", VLOOKUP($B125,'10YR'!$G:$W,COLUMN()-1,FALSE ))</f>
        <v>3.4135149999999999</v>
      </c>
      <c r="G125" s="3">
        <f>IF(LEN(VLOOKUP($B125,'10YR'!$G:$W,COLUMN()-1,FALSE ))=0,"", VLOOKUP($B125,'10YR'!$G:$W,COLUMN()-1,FALSE ))</f>
        <v>3.4300809999999999</v>
      </c>
      <c r="H125" s="3">
        <f>IF(LEN(VLOOKUP($B125,'10YR'!$G:$W,COLUMN()-1,FALSE ))=0,"", VLOOKUP($B125,'10YR'!$G:$W,COLUMN()-1,FALSE ))</f>
        <v>3.1549299999999998</v>
      </c>
      <c r="I125" s="3">
        <f>IF(LEN(VLOOKUP($B125,'10YR'!$G:$W,COLUMN()-1,FALSE ))=0,"", VLOOKUP($B125,'10YR'!$G:$W,COLUMN()-1,FALSE ))</f>
        <v>5.0135360000000002</v>
      </c>
      <c r="J125" s="3" t="str">
        <f>IF(LEN(VLOOKUP($B125,'10YR'!$G:$W,COLUMN()-1,FALSE ))=0,"", VLOOKUP($B125,'10YR'!$G:$W,COLUMN()-1,FALSE ))</f>
        <v/>
      </c>
      <c r="K125" s="3">
        <f>IF(LEN(VLOOKUP($B125,'10YR'!$G:$W,COLUMN()-1,FALSE ))=0,"", VLOOKUP($B125,'10YR'!$G:$W,COLUMN()-1,FALSE ))</f>
        <v>4.0122309999999999</v>
      </c>
      <c r="L125" s="3">
        <f>IF(LEN(VLOOKUP($B125,'10YR'!$G:$W,COLUMN()-1,FALSE ))=0,"", VLOOKUP($B125,'10YR'!$G:$W,COLUMN()-1,FALSE ))</f>
        <v>3.4150429999999998</v>
      </c>
      <c r="M125" s="3">
        <f>IF(LEN(VLOOKUP($B125,'10YR'!$G:$W,COLUMN()-1,FALSE ))=0,"", VLOOKUP($B125,'10YR'!$G:$W,COLUMN()-1,FALSE ))</f>
        <v>3.7667000000000002</v>
      </c>
      <c r="N125" s="3">
        <f>IF(LEN(VLOOKUP($B125,'10YR'!$G:$W,COLUMN()-1,FALSE ))=0,"", VLOOKUP($B125,'10YR'!$G:$W,COLUMN()-1,FALSE ))</f>
        <v>3.7603589999999998</v>
      </c>
      <c r="O125" s="3">
        <f>IF(LEN(VLOOKUP($B125,'10YR'!$G:$W,COLUMN()-1,FALSE ))=0,"", VLOOKUP($B125,'10YR'!$G:$W,COLUMN()-1,FALSE ))</f>
        <v>3.2011370000000001</v>
      </c>
      <c r="P125" s="3">
        <f>IF(LEN(VLOOKUP($B125,'10YR'!$G:$W,COLUMN()-1,FALSE ))=0,"", VLOOKUP($B125,'10YR'!$G:$W,COLUMN()-1,FALSE ))</f>
        <v>3.5195050000000001</v>
      </c>
      <c r="Q125" s="3">
        <f>IF(LEN(VLOOKUP($B125,'10YR'!$G:$W,COLUMN()-1,FALSE ))=0,"", VLOOKUP($B125,'10YR'!$G:$W,COLUMN()-1,FALSE ))</f>
        <v>3.1549299999999998</v>
      </c>
      <c r="R125" s="3">
        <f>IF(LEN(VLOOKUP($B125,'10YR'!$G:$W,COLUMN()-1,FALSE ))=0,"", VLOOKUP($B125,'10YR'!$G:$W,COLUMN()-1,FALSE ))</f>
        <v>3.1549299999999998</v>
      </c>
      <c r="S125" s="6">
        <f t="shared" si="2"/>
        <v>2009</v>
      </c>
      <c r="T125">
        <f t="shared" si="3"/>
        <v>11</v>
      </c>
    </row>
    <row r="126" spans="2:20" x14ac:dyDescent="0.25">
      <c r="B126" s="5">
        <v>40178</v>
      </c>
      <c r="C126" s="3">
        <f>IF(LEN(VLOOKUP($B126,'10YR'!$G:$W,COLUMN()-1,FALSE ))=0,"", VLOOKUP($B126,'10YR'!$G:$W,COLUMN()-1,FALSE ))</f>
        <v>3.8801909999999999</v>
      </c>
      <c r="D126" s="3">
        <f>IF(LEN(VLOOKUP($B126,'10YR'!$G:$W,COLUMN()-1,FALSE ))=0,"", VLOOKUP($B126,'10YR'!$G:$W,COLUMN()-1,FALSE ))</f>
        <v>3.7161240000000002</v>
      </c>
      <c r="E126" s="3">
        <f>IF(LEN(VLOOKUP($B126,'10YR'!$G:$W,COLUMN()-1,FALSE ))=0,"", VLOOKUP($B126,'10YR'!$G:$W,COLUMN()-1,FALSE ))</f>
        <v>3.6507109999999998</v>
      </c>
      <c r="F126" s="3">
        <f>IF(LEN(VLOOKUP($B126,'10YR'!$G:$W,COLUMN()-1,FALSE ))=0,"", VLOOKUP($B126,'10YR'!$G:$W,COLUMN()-1,FALSE ))</f>
        <v>3.5672489999999999</v>
      </c>
      <c r="G126" s="3">
        <f>IF(LEN(VLOOKUP($B126,'10YR'!$G:$W,COLUMN()-1,FALSE ))=0,"", VLOOKUP($B126,'10YR'!$G:$W,COLUMN()-1,FALSE ))</f>
        <v>3.6024259999999999</v>
      </c>
      <c r="H126" s="3">
        <f>IF(LEN(VLOOKUP($B126,'10YR'!$G:$W,COLUMN()-1,FALSE ))=0,"", VLOOKUP($B126,'10YR'!$G:$W,COLUMN()-1,FALSE ))</f>
        <v>3.3808760000000002</v>
      </c>
      <c r="I126" s="3">
        <f>IF(LEN(VLOOKUP($B126,'10YR'!$G:$W,COLUMN()-1,FALSE ))=0,"", VLOOKUP($B126,'10YR'!$G:$W,COLUMN()-1,FALSE ))</f>
        <v>5.8135750000000002</v>
      </c>
      <c r="J126" s="3" t="str">
        <f>IF(LEN(VLOOKUP($B126,'10YR'!$G:$W,COLUMN()-1,FALSE ))=0,"", VLOOKUP($B126,'10YR'!$G:$W,COLUMN()-1,FALSE ))</f>
        <v/>
      </c>
      <c r="K126" s="3">
        <f>IF(LEN(VLOOKUP($B126,'10YR'!$G:$W,COLUMN()-1,FALSE ))=0,"", VLOOKUP($B126,'10YR'!$G:$W,COLUMN()-1,FALSE ))</f>
        <v>4.1373009999999999</v>
      </c>
      <c r="L126" s="3">
        <f>IF(LEN(VLOOKUP($B126,'10YR'!$G:$W,COLUMN()-1,FALSE ))=0,"", VLOOKUP($B126,'10YR'!$G:$W,COLUMN()-1,FALSE ))</f>
        <v>3.5555080000000001</v>
      </c>
      <c r="M126" s="3">
        <f>IF(LEN(VLOOKUP($B126,'10YR'!$G:$W,COLUMN()-1,FALSE ))=0,"", VLOOKUP($B126,'10YR'!$G:$W,COLUMN()-1,FALSE ))</f>
        <v>4.0646800000000001</v>
      </c>
      <c r="N126" s="3">
        <f>IF(LEN(VLOOKUP($B126,'10YR'!$G:$W,COLUMN()-1,FALSE ))=0,"", VLOOKUP($B126,'10YR'!$G:$W,COLUMN()-1,FALSE ))</f>
        <v>3.9870350000000001</v>
      </c>
      <c r="O126" s="3">
        <f>IF(LEN(VLOOKUP($B126,'10YR'!$G:$W,COLUMN()-1,FALSE ))=0,"", VLOOKUP($B126,'10YR'!$G:$W,COLUMN()-1,FALSE ))</f>
        <v>3.4056259999999998</v>
      </c>
      <c r="P126" s="3">
        <f>IF(LEN(VLOOKUP($B126,'10YR'!$G:$W,COLUMN()-1,FALSE ))=0,"", VLOOKUP($B126,'10YR'!$G:$W,COLUMN()-1,FALSE ))</f>
        <v>4.013128</v>
      </c>
      <c r="Q126" s="3">
        <f>IF(LEN(VLOOKUP($B126,'10YR'!$G:$W,COLUMN()-1,FALSE ))=0,"", VLOOKUP($B126,'10YR'!$G:$W,COLUMN()-1,FALSE ))</f>
        <v>3.3808760000000002</v>
      </c>
      <c r="R126" s="3">
        <f>IF(LEN(VLOOKUP($B126,'10YR'!$G:$W,COLUMN()-1,FALSE ))=0,"", VLOOKUP($B126,'10YR'!$G:$W,COLUMN()-1,FALSE ))</f>
        <v>3.3808760000000002</v>
      </c>
      <c r="S126" s="6">
        <f t="shared" si="2"/>
        <v>2009</v>
      </c>
      <c r="T126">
        <f t="shared" si="3"/>
        <v>12</v>
      </c>
    </row>
    <row r="127" spans="2:20" x14ac:dyDescent="0.25">
      <c r="B127" s="5">
        <v>40209</v>
      </c>
      <c r="C127" s="3">
        <f>IF(LEN(VLOOKUP($B127,'10YR'!$G:$W,COLUMN()-1,FALSE ))=0,"", VLOOKUP($B127,'10YR'!$G:$W,COLUMN()-1,FALSE ))</f>
        <v>3.6860200000000001</v>
      </c>
      <c r="D127" s="3">
        <f>IF(LEN(VLOOKUP($B127,'10YR'!$G:$W,COLUMN()-1,FALSE ))=0,"", VLOOKUP($B127,'10YR'!$G:$W,COLUMN()-1,FALSE ))</f>
        <v>3.7722030000000002</v>
      </c>
      <c r="E127" s="3">
        <f>IF(LEN(VLOOKUP($B127,'10YR'!$G:$W,COLUMN()-1,FALSE ))=0,"", VLOOKUP($B127,'10YR'!$G:$W,COLUMN()-1,FALSE ))</f>
        <v>3.5407000000000002</v>
      </c>
      <c r="F127" s="3">
        <f>IF(LEN(VLOOKUP($B127,'10YR'!$G:$W,COLUMN()-1,FALSE ))=0,"", VLOOKUP($B127,'10YR'!$G:$W,COLUMN()-1,FALSE ))</f>
        <v>3.4343889999999999</v>
      </c>
      <c r="G127" s="3">
        <f>IF(LEN(VLOOKUP($B127,'10YR'!$G:$W,COLUMN()-1,FALSE ))=0,"", VLOOKUP($B127,'10YR'!$G:$W,COLUMN()-1,FALSE ))</f>
        <v>3.477881</v>
      </c>
      <c r="H127" s="3">
        <f>IF(LEN(VLOOKUP($B127,'10YR'!$G:$W,COLUMN()-1,FALSE ))=0,"", VLOOKUP($B127,'10YR'!$G:$W,COLUMN()-1,FALSE ))</f>
        <v>3.1990720000000001</v>
      </c>
      <c r="I127" s="3">
        <f>IF(LEN(VLOOKUP($B127,'10YR'!$G:$W,COLUMN()-1,FALSE ))=0,"", VLOOKUP($B127,'10YR'!$G:$W,COLUMN()-1,FALSE ))</f>
        <v>6.8837469999999996</v>
      </c>
      <c r="J127" s="3" t="str">
        <f>IF(LEN(VLOOKUP($B127,'10YR'!$G:$W,COLUMN()-1,FALSE ))=0,"", VLOOKUP($B127,'10YR'!$G:$W,COLUMN()-1,FALSE ))</f>
        <v/>
      </c>
      <c r="K127" s="3">
        <f>IF(LEN(VLOOKUP($B127,'10YR'!$G:$W,COLUMN()-1,FALSE ))=0,"", VLOOKUP($B127,'10YR'!$G:$W,COLUMN()-1,FALSE ))</f>
        <v>4.1105830000000001</v>
      </c>
      <c r="L127" s="3">
        <f>IF(LEN(VLOOKUP($B127,'10YR'!$G:$W,COLUMN()-1,FALSE ))=0,"", VLOOKUP($B127,'10YR'!$G:$W,COLUMN()-1,FALSE ))</f>
        <v>3.4295119999999999</v>
      </c>
      <c r="M127" s="3">
        <f>IF(LEN(VLOOKUP($B127,'10YR'!$G:$W,COLUMN()-1,FALSE ))=0,"", VLOOKUP($B127,'10YR'!$G:$W,COLUMN()-1,FALSE ))</f>
        <v>4.4267459999999996</v>
      </c>
      <c r="N127" s="3">
        <f>IF(LEN(VLOOKUP($B127,'10YR'!$G:$W,COLUMN()-1,FALSE ))=0,"", VLOOKUP($B127,'10YR'!$G:$W,COLUMN()-1,FALSE ))</f>
        <v>4.1417020000000004</v>
      </c>
      <c r="O127" s="3">
        <f>IF(LEN(VLOOKUP($B127,'10YR'!$G:$W,COLUMN()-1,FALSE ))=0,"", VLOOKUP($B127,'10YR'!$G:$W,COLUMN()-1,FALSE ))</f>
        <v>3.3007789999999999</v>
      </c>
      <c r="P127" s="3">
        <f>IF(LEN(VLOOKUP($B127,'10YR'!$G:$W,COLUMN()-1,FALSE ))=0,"", VLOOKUP($B127,'10YR'!$G:$W,COLUMN()-1,FALSE ))</f>
        <v>3.9107099999999999</v>
      </c>
      <c r="Q127" s="3">
        <f>IF(LEN(VLOOKUP($B127,'10YR'!$G:$W,COLUMN()-1,FALSE ))=0,"", VLOOKUP($B127,'10YR'!$G:$W,COLUMN()-1,FALSE ))</f>
        <v>3.1990720000000001</v>
      </c>
      <c r="R127" s="3">
        <f>IF(LEN(VLOOKUP($B127,'10YR'!$G:$W,COLUMN()-1,FALSE ))=0,"", VLOOKUP($B127,'10YR'!$G:$W,COLUMN()-1,FALSE ))</f>
        <v>3.1990720000000001</v>
      </c>
      <c r="S127" s="6">
        <f t="shared" si="2"/>
        <v>2010</v>
      </c>
      <c r="T127">
        <f t="shared" si="3"/>
        <v>1</v>
      </c>
    </row>
    <row r="128" spans="2:20" x14ac:dyDescent="0.25">
      <c r="B128" s="5">
        <v>40237</v>
      </c>
      <c r="C128" s="3">
        <f>IF(LEN(VLOOKUP($B128,'10YR'!$G:$W,COLUMN()-1,FALSE ))=0,"", VLOOKUP($B128,'10YR'!$G:$W,COLUMN()-1,FALSE ))</f>
        <v>3.5783100000000001</v>
      </c>
      <c r="D128" s="3">
        <f>IF(LEN(VLOOKUP($B128,'10YR'!$G:$W,COLUMN()-1,FALSE ))=0,"", VLOOKUP($B128,'10YR'!$G:$W,COLUMN()-1,FALSE ))</f>
        <v>3.6686049999999999</v>
      </c>
      <c r="E128" s="3">
        <f>IF(LEN(VLOOKUP($B128,'10YR'!$G:$W,COLUMN()-1,FALSE ))=0,"", VLOOKUP($B128,'10YR'!$G:$W,COLUMN()-1,FALSE ))</f>
        <v>3.4185680000000001</v>
      </c>
      <c r="F128" s="3">
        <f>IF(LEN(VLOOKUP($B128,'10YR'!$G:$W,COLUMN()-1,FALSE ))=0,"", VLOOKUP($B128,'10YR'!$G:$W,COLUMN()-1,FALSE ))</f>
        <v>3.2608389999999998</v>
      </c>
      <c r="G128" s="3">
        <f>IF(LEN(VLOOKUP($B128,'10YR'!$G:$W,COLUMN()-1,FALSE ))=0,"", VLOOKUP($B128,'10YR'!$G:$W,COLUMN()-1,FALSE ))</f>
        <v>3.422218</v>
      </c>
      <c r="H128" s="3">
        <f>IF(LEN(VLOOKUP($B128,'10YR'!$G:$W,COLUMN()-1,FALSE ))=0,"", VLOOKUP($B128,'10YR'!$G:$W,COLUMN()-1,FALSE ))</f>
        <v>3.1091679999999999</v>
      </c>
      <c r="I128" s="3">
        <f>IF(LEN(VLOOKUP($B128,'10YR'!$G:$W,COLUMN()-1,FALSE ))=0,"", VLOOKUP($B128,'10YR'!$G:$W,COLUMN()-1,FALSE ))</f>
        <v>6.5678010000000002</v>
      </c>
      <c r="J128" s="3" t="str">
        <f>IF(LEN(VLOOKUP($B128,'10YR'!$G:$W,COLUMN()-1,FALSE ))=0,"", VLOOKUP($B128,'10YR'!$G:$W,COLUMN()-1,FALSE ))</f>
        <v/>
      </c>
      <c r="K128" s="3">
        <f>IF(LEN(VLOOKUP($B128,'10YR'!$G:$W,COLUMN()-1,FALSE ))=0,"", VLOOKUP($B128,'10YR'!$G:$W,COLUMN()-1,FALSE ))</f>
        <v>3.9900280000000001</v>
      </c>
      <c r="L128" s="3">
        <f>IF(LEN(VLOOKUP($B128,'10YR'!$G:$W,COLUMN()-1,FALSE ))=0,"", VLOOKUP($B128,'10YR'!$G:$W,COLUMN()-1,FALSE ))</f>
        <v>3.4013770000000001</v>
      </c>
      <c r="M128" s="3">
        <f>IF(LEN(VLOOKUP($B128,'10YR'!$G:$W,COLUMN()-1,FALSE ))=0,"", VLOOKUP($B128,'10YR'!$G:$W,COLUMN()-1,FALSE ))</f>
        <v>4.5166060000000003</v>
      </c>
      <c r="N128" s="3">
        <f>IF(LEN(VLOOKUP($B128,'10YR'!$G:$W,COLUMN()-1,FALSE ))=0,"", VLOOKUP($B128,'10YR'!$G:$W,COLUMN()-1,FALSE ))</f>
        <v>3.8931420000000001</v>
      </c>
      <c r="O128" s="3">
        <f>IF(LEN(VLOOKUP($B128,'10YR'!$G:$W,COLUMN()-1,FALSE ))=0,"", VLOOKUP($B128,'10YR'!$G:$W,COLUMN()-1,FALSE ))</f>
        <v>3.1873469999999999</v>
      </c>
      <c r="P128" s="3">
        <f>IF(LEN(VLOOKUP($B128,'10YR'!$G:$W,COLUMN()-1,FALSE ))=0,"", VLOOKUP($B128,'10YR'!$G:$W,COLUMN()-1,FALSE ))</f>
        <v>4.0333009999999998</v>
      </c>
      <c r="Q128" s="3">
        <f>IF(LEN(VLOOKUP($B128,'10YR'!$G:$W,COLUMN()-1,FALSE ))=0,"", VLOOKUP($B128,'10YR'!$G:$W,COLUMN()-1,FALSE ))</f>
        <v>3.1091679999999999</v>
      </c>
      <c r="R128" s="3">
        <f>IF(LEN(VLOOKUP($B128,'10YR'!$G:$W,COLUMN()-1,FALSE ))=0,"", VLOOKUP($B128,'10YR'!$G:$W,COLUMN()-1,FALSE ))</f>
        <v>3.1091679999999999</v>
      </c>
      <c r="S128" s="6">
        <f t="shared" si="2"/>
        <v>2010</v>
      </c>
      <c r="T128">
        <f t="shared" si="3"/>
        <v>2</v>
      </c>
    </row>
    <row r="129" spans="2:20" x14ac:dyDescent="0.25">
      <c r="B129" s="5">
        <v>40268</v>
      </c>
      <c r="C129" s="3">
        <f>IF(LEN(VLOOKUP($B129,'10YR'!$G:$W,COLUMN()-1,FALSE ))=0,"", VLOOKUP($B129,'10YR'!$G:$W,COLUMN()-1,FALSE ))</f>
        <v>3.4802810000000002</v>
      </c>
      <c r="D129" s="3">
        <f>IF(LEN(VLOOKUP($B129,'10YR'!$G:$W,COLUMN()-1,FALSE ))=0,"", VLOOKUP($B129,'10YR'!$G:$W,COLUMN()-1,FALSE ))</f>
        <v>3.5474199999999998</v>
      </c>
      <c r="E129" s="3">
        <f>IF(LEN(VLOOKUP($B129,'10YR'!$G:$W,COLUMN()-1,FALSE ))=0,"", VLOOKUP($B129,'10YR'!$G:$W,COLUMN()-1,FALSE ))</f>
        <v>3.3833709999999999</v>
      </c>
      <c r="F129" s="3">
        <f>IF(LEN(VLOOKUP($B129,'10YR'!$G:$W,COLUMN()-1,FALSE ))=0,"", VLOOKUP($B129,'10YR'!$G:$W,COLUMN()-1,FALSE ))</f>
        <v>3.3537569999999999</v>
      </c>
      <c r="G129" s="3">
        <f>IF(LEN(VLOOKUP($B129,'10YR'!$G:$W,COLUMN()-1,FALSE ))=0,"", VLOOKUP($B129,'10YR'!$G:$W,COLUMN()-1,FALSE ))</f>
        <v>3.431648</v>
      </c>
      <c r="H129" s="3">
        <f>IF(LEN(VLOOKUP($B129,'10YR'!$G:$W,COLUMN()-1,FALSE ))=0,"", VLOOKUP($B129,'10YR'!$G:$W,COLUMN()-1,FALSE ))</f>
        <v>3.0946690000000001</v>
      </c>
      <c r="I129" s="3">
        <f>IF(LEN(VLOOKUP($B129,'10YR'!$G:$W,COLUMN()-1,FALSE ))=0,"", VLOOKUP($B129,'10YR'!$G:$W,COLUMN()-1,FALSE ))</f>
        <v>6.5470940000000004</v>
      </c>
      <c r="J129" s="3" t="str">
        <f>IF(LEN(VLOOKUP($B129,'10YR'!$G:$W,COLUMN()-1,FALSE ))=0,"", VLOOKUP($B129,'10YR'!$G:$W,COLUMN()-1,FALSE ))</f>
        <v/>
      </c>
      <c r="K129" s="3">
        <f>IF(LEN(VLOOKUP($B129,'10YR'!$G:$W,COLUMN()-1,FALSE ))=0,"", VLOOKUP($B129,'10YR'!$G:$W,COLUMN()-1,FALSE ))</f>
        <v>3.8705050000000001</v>
      </c>
      <c r="L129" s="3">
        <f>IF(LEN(VLOOKUP($B129,'10YR'!$G:$W,COLUMN()-1,FALSE ))=0,"", VLOOKUP($B129,'10YR'!$G:$W,COLUMN()-1,FALSE ))</f>
        <v>3.3351540000000002</v>
      </c>
      <c r="M129" s="3">
        <f>IF(LEN(VLOOKUP($B129,'10YR'!$G:$W,COLUMN()-1,FALSE ))=0,"", VLOOKUP($B129,'10YR'!$G:$W,COLUMN()-1,FALSE ))</f>
        <v>4.2491570000000003</v>
      </c>
      <c r="N129" s="3">
        <f>IF(LEN(VLOOKUP($B129,'10YR'!$G:$W,COLUMN()-1,FALSE ))=0,"", VLOOKUP($B129,'10YR'!$G:$W,COLUMN()-1,FALSE ))</f>
        <v>3.8288199999999999</v>
      </c>
      <c r="O129" s="3">
        <f>IF(LEN(VLOOKUP($B129,'10YR'!$G:$W,COLUMN()-1,FALSE ))=0,"", VLOOKUP($B129,'10YR'!$G:$W,COLUMN()-1,FALSE ))</f>
        <v>3.188021</v>
      </c>
      <c r="P129" s="3">
        <f>IF(LEN(VLOOKUP($B129,'10YR'!$G:$W,COLUMN()-1,FALSE ))=0,"", VLOOKUP($B129,'10YR'!$G:$W,COLUMN()-1,FALSE ))</f>
        <v>3.952026</v>
      </c>
      <c r="Q129" s="3">
        <f>IF(LEN(VLOOKUP($B129,'10YR'!$G:$W,COLUMN()-1,FALSE ))=0,"", VLOOKUP($B129,'10YR'!$G:$W,COLUMN()-1,FALSE ))</f>
        <v>3.0946690000000001</v>
      </c>
      <c r="R129" s="3">
        <f>IF(LEN(VLOOKUP($B129,'10YR'!$G:$W,COLUMN()-1,FALSE ))=0,"", VLOOKUP($B129,'10YR'!$G:$W,COLUMN()-1,FALSE ))</f>
        <v>3.0946690000000001</v>
      </c>
      <c r="S129" s="6">
        <f t="shared" si="2"/>
        <v>2010</v>
      </c>
      <c r="T129">
        <f t="shared" si="3"/>
        <v>3</v>
      </c>
    </row>
    <row r="130" spans="2:20" x14ac:dyDescent="0.25">
      <c r="B130" s="5">
        <v>40298</v>
      </c>
      <c r="C130" s="3">
        <f>IF(LEN(VLOOKUP($B130,'10YR'!$G:$W,COLUMN()-1,FALSE ))=0,"", VLOOKUP($B130,'10YR'!$G:$W,COLUMN()-1,FALSE ))</f>
        <v>3.4146190000000001</v>
      </c>
      <c r="D130" s="3">
        <f>IF(LEN(VLOOKUP($B130,'10YR'!$G:$W,COLUMN()-1,FALSE ))=0,"", VLOOKUP($B130,'10YR'!$G:$W,COLUMN()-1,FALSE ))</f>
        <v>3.5090469999999998</v>
      </c>
      <c r="E130" s="3">
        <f>IF(LEN(VLOOKUP($B130,'10YR'!$G:$W,COLUMN()-1,FALSE ))=0,"", VLOOKUP($B130,'10YR'!$G:$W,COLUMN()-1,FALSE ))</f>
        <v>3.2294900000000002</v>
      </c>
      <c r="F130" s="3">
        <f>IF(LEN(VLOOKUP($B130,'10YR'!$G:$W,COLUMN()-1,FALSE ))=0,"", VLOOKUP($B130,'10YR'!$G:$W,COLUMN()-1,FALSE ))</f>
        <v>3.2661539999999998</v>
      </c>
      <c r="G130" s="3">
        <f>IF(LEN(VLOOKUP($B130,'10YR'!$G:$W,COLUMN()-1,FALSE ))=0,"", VLOOKUP($B130,'10YR'!$G:$W,COLUMN()-1,FALSE ))</f>
        <v>3.3041119999999999</v>
      </c>
      <c r="H130" s="3">
        <f>IF(LEN(VLOOKUP($B130,'10YR'!$G:$W,COLUMN()-1,FALSE ))=0,"", VLOOKUP($B130,'10YR'!$G:$W,COLUMN()-1,FALSE ))</f>
        <v>2.9799850000000001</v>
      </c>
      <c r="I130" s="3">
        <f>IF(LEN(VLOOKUP($B130,'10YR'!$G:$W,COLUMN()-1,FALSE ))=0,"", VLOOKUP($B130,'10YR'!$G:$W,COLUMN()-1,FALSE ))</f>
        <v>9.1671359999999993</v>
      </c>
      <c r="J130" s="3" t="str">
        <f>IF(LEN(VLOOKUP($B130,'10YR'!$G:$W,COLUMN()-1,FALSE ))=0,"", VLOOKUP($B130,'10YR'!$G:$W,COLUMN()-1,FALSE ))</f>
        <v/>
      </c>
      <c r="K130" s="3">
        <f>IF(LEN(VLOOKUP($B130,'10YR'!$G:$W,COLUMN()-1,FALSE ))=0,"", VLOOKUP($B130,'10YR'!$G:$W,COLUMN()-1,FALSE ))</f>
        <v>3.9851779999999999</v>
      </c>
      <c r="L130" s="3">
        <f>IF(LEN(VLOOKUP($B130,'10YR'!$G:$W,COLUMN()-1,FALSE ))=0,"", VLOOKUP($B130,'10YR'!$G:$W,COLUMN()-1,FALSE ))</f>
        <v>3.2446549999999998</v>
      </c>
      <c r="M130" s="3">
        <f>IF(LEN(VLOOKUP($B130,'10YR'!$G:$W,COLUMN()-1,FALSE ))=0,"", VLOOKUP($B130,'10YR'!$G:$W,COLUMN()-1,FALSE ))</f>
        <v>5.3372700000000002</v>
      </c>
      <c r="N130" s="3">
        <f>IF(LEN(VLOOKUP($B130,'10YR'!$G:$W,COLUMN()-1,FALSE ))=0,"", VLOOKUP($B130,'10YR'!$G:$W,COLUMN()-1,FALSE ))</f>
        <v>4.06053</v>
      </c>
      <c r="O130" s="3">
        <f>IF(LEN(VLOOKUP($B130,'10YR'!$G:$W,COLUMN()-1,FALSE ))=0,"", VLOOKUP($B130,'10YR'!$G:$W,COLUMN()-1,FALSE ))</f>
        <v>2.976248</v>
      </c>
      <c r="P130" s="3">
        <f>IF(LEN(VLOOKUP($B130,'10YR'!$G:$W,COLUMN()-1,FALSE ))=0,"", VLOOKUP($B130,'10YR'!$G:$W,COLUMN()-1,FALSE ))</f>
        <v>3.9210690000000001</v>
      </c>
      <c r="Q130" s="3">
        <f>IF(LEN(VLOOKUP($B130,'10YR'!$G:$W,COLUMN()-1,FALSE ))=0,"", VLOOKUP($B130,'10YR'!$G:$W,COLUMN()-1,FALSE ))</f>
        <v>2.9799850000000001</v>
      </c>
      <c r="R130" s="3">
        <f>IF(LEN(VLOOKUP($B130,'10YR'!$G:$W,COLUMN()-1,FALSE ))=0,"", VLOOKUP($B130,'10YR'!$G:$W,COLUMN()-1,FALSE ))</f>
        <v>2.9799850000000001</v>
      </c>
      <c r="S130" s="6">
        <f t="shared" si="2"/>
        <v>2010</v>
      </c>
      <c r="T130">
        <f t="shared" si="3"/>
        <v>4</v>
      </c>
    </row>
    <row r="131" spans="2:20" x14ac:dyDescent="0.25">
      <c r="B131" s="5">
        <v>40329</v>
      </c>
      <c r="C131" s="3">
        <f>IF(LEN(VLOOKUP($B131,'10YR'!$G:$W,COLUMN()-1,FALSE ))=0,"", VLOOKUP($B131,'10YR'!$G:$W,COLUMN()-1,FALSE ))</f>
        <v>3.028556</v>
      </c>
      <c r="D131" s="3">
        <f>IF(LEN(VLOOKUP($B131,'10YR'!$G:$W,COLUMN()-1,FALSE ))=0,"", VLOOKUP($B131,'10YR'!$G:$W,COLUMN()-1,FALSE ))</f>
        <v>3.1562619999999999</v>
      </c>
      <c r="E131" s="3">
        <f>IF(LEN(VLOOKUP($B131,'10YR'!$G:$W,COLUMN()-1,FALSE ))=0,"", VLOOKUP($B131,'10YR'!$G:$W,COLUMN()-1,FALSE ))</f>
        <v>2.6960519999999999</v>
      </c>
      <c r="F131" s="3">
        <f>IF(LEN(VLOOKUP($B131,'10YR'!$G:$W,COLUMN()-1,FALSE ))=0,"", VLOOKUP($B131,'10YR'!$G:$W,COLUMN()-1,FALSE ))</f>
        <v>2.9010090000000002</v>
      </c>
      <c r="G131" s="3">
        <f>IF(LEN(VLOOKUP($B131,'10YR'!$G:$W,COLUMN()-1,FALSE ))=0,"", VLOOKUP($B131,'10YR'!$G:$W,COLUMN()-1,FALSE ))</f>
        <v>2.92883</v>
      </c>
      <c r="H131" s="3">
        <f>IF(LEN(VLOOKUP($B131,'10YR'!$G:$W,COLUMN()-1,FALSE ))=0,"", VLOOKUP($B131,'10YR'!$G:$W,COLUMN()-1,FALSE ))</f>
        <v>2.6680630000000001</v>
      </c>
      <c r="I131" s="3">
        <f>IF(LEN(VLOOKUP($B131,'10YR'!$G:$W,COLUMN()-1,FALSE ))=0,"", VLOOKUP($B131,'10YR'!$G:$W,COLUMN()-1,FALSE ))</f>
        <v>7.782</v>
      </c>
      <c r="J131" s="3" t="str">
        <f>IF(LEN(VLOOKUP($B131,'10YR'!$G:$W,COLUMN()-1,FALSE ))=0,"", VLOOKUP($B131,'10YR'!$G:$W,COLUMN()-1,FALSE ))</f>
        <v/>
      </c>
      <c r="K131" s="3">
        <f>IF(LEN(VLOOKUP($B131,'10YR'!$G:$W,COLUMN()-1,FALSE ))=0,"", VLOOKUP($B131,'10YR'!$G:$W,COLUMN()-1,FALSE ))</f>
        <v>4.1550000000000002</v>
      </c>
      <c r="L131" s="3">
        <f>IF(LEN(VLOOKUP($B131,'10YR'!$G:$W,COLUMN()-1,FALSE ))=0,"", VLOOKUP($B131,'10YR'!$G:$W,COLUMN()-1,FALSE ))</f>
        <v>2.8806099999999999</v>
      </c>
      <c r="M131" s="3">
        <f>IF(LEN(VLOOKUP($B131,'10YR'!$G:$W,COLUMN()-1,FALSE ))=0,"", VLOOKUP($B131,'10YR'!$G:$W,COLUMN()-1,FALSE ))</f>
        <v>4.83</v>
      </c>
      <c r="N131" s="3">
        <f>IF(LEN(VLOOKUP($B131,'10YR'!$G:$W,COLUMN()-1,FALSE ))=0,"", VLOOKUP($B131,'10YR'!$G:$W,COLUMN()-1,FALSE ))</f>
        <v>4.298</v>
      </c>
      <c r="O131" s="3">
        <f>IF(LEN(VLOOKUP($B131,'10YR'!$G:$W,COLUMN()-1,FALSE ))=0,"", VLOOKUP($B131,'10YR'!$G:$W,COLUMN()-1,FALSE ))</f>
        <v>2.6558510000000002</v>
      </c>
      <c r="P131" s="3">
        <f>IF(LEN(VLOOKUP($B131,'10YR'!$G:$W,COLUMN()-1,FALSE ))=0,"", VLOOKUP($B131,'10YR'!$G:$W,COLUMN()-1,FALSE ))</f>
        <v>3.5841940000000001</v>
      </c>
      <c r="Q131" s="3">
        <f>IF(LEN(VLOOKUP($B131,'10YR'!$G:$W,COLUMN()-1,FALSE ))=0,"", VLOOKUP($B131,'10YR'!$G:$W,COLUMN()-1,FALSE ))</f>
        <v>2.6680630000000001</v>
      </c>
      <c r="R131" s="3">
        <f>IF(LEN(VLOOKUP($B131,'10YR'!$G:$W,COLUMN()-1,FALSE ))=0,"", VLOOKUP($B131,'10YR'!$G:$W,COLUMN()-1,FALSE ))</f>
        <v>2.6680630000000001</v>
      </c>
      <c r="S131" s="6">
        <f t="shared" si="2"/>
        <v>2010</v>
      </c>
      <c r="T131">
        <f t="shared" si="3"/>
        <v>5</v>
      </c>
    </row>
    <row r="132" spans="2:20" x14ac:dyDescent="0.25">
      <c r="B132" s="5">
        <v>40359</v>
      </c>
      <c r="C132" s="3">
        <f>IF(LEN(VLOOKUP($B132,'10YR'!$G:$W,COLUMN()-1,FALSE ))=0,"", VLOOKUP($B132,'10YR'!$G:$W,COLUMN()-1,FALSE ))</f>
        <v>3.1934740000000001</v>
      </c>
      <c r="D132" s="3">
        <f>IF(LEN(VLOOKUP($B132,'10YR'!$G:$W,COLUMN()-1,FALSE ))=0,"", VLOOKUP($B132,'10YR'!$G:$W,COLUMN()-1,FALSE ))</f>
        <v>3.4682930000000001</v>
      </c>
      <c r="E132" s="3">
        <f>IF(LEN(VLOOKUP($B132,'10YR'!$G:$W,COLUMN()-1,FALSE ))=0,"", VLOOKUP($B132,'10YR'!$G:$W,COLUMN()-1,FALSE ))</f>
        <v>2.6895060000000002</v>
      </c>
      <c r="F132" s="3">
        <f>IF(LEN(VLOOKUP($B132,'10YR'!$G:$W,COLUMN()-1,FALSE ))=0,"", VLOOKUP($B132,'10YR'!$G:$W,COLUMN()-1,FALSE ))</f>
        <v>2.8557109999999999</v>
      </c>
      <c r="G132" s="3">
        <f>IF(LEN(VLOOKUP($B132,'10YR'!$G:$W,COLUMN()-1,FALSE ))=0,"", VLOOKUP($B132,'10YR'!$G:$W,COLUMN()-1,FALSE ))</f>
        <v>3.069483</v>
      </c>
      <c r="H132" s="3">
        <f>IF(LEN(VLOOKUP($B132,'10YR'!$G:$W,COLUMN()-1,FALSE ))=0,"", VLOOKUP($B132,'10YR'!$G:$W,COLUMN()-1,FALSE ))</f>
        <v>2.5750989999999998</v>
      </c>
      <c r="I132" s="3">
        <f>IF(LEN(VLOOKUP($B132,'10YR'!$G:$W,COLUMN()-1,FALSE ))=0,"", VLOOKUP($B132,'10YR'!$G:$W,COLUMN()-1,FALSE ))</f>
        <v>10.552</v>
      </c>
      <c r="J132" s="3" t="str">
        <f>IF(LEN(VLOOKUP($B132,'10YR'!$G:$W,COLUMN()-1,FALSE ))=0,"", VLOOKUP($B132,'10YR'!$G:$W,COLUMN()-1,FALSE ))</f>
        <v/>
      </c>
      <c r="K132" s="3">
        <f>IF(LEN(VLOOKUP($B132,'10YR'!$G:$W,COLUMN()-1,FALSE ))=0,"", VLOOKUP($B132,'10YR'!$G:$W,COLUMN()-1,FALSE ))</f>
        <v>4.0919999999999996</v>
      </c>
      <c r="L132" s="3">
        <f>IF(LEN(VLOOKUP($B132,'10YR'!$G:$W,COLUMN()-1,FALSE ))=0,"", VLOOKUP($B132,'10YR'!$G:$W,COLUMN()-1,FALSE ))</f>
        <v>2.8265289999999998</v>
      </c>
      <c r="M132" s="3">
        <f>IF(LEN(VLOOKUP($B132,'10YR'!$G:$W,COLUMN()-1,FALSE ))=0,"", VLOOKUP($B132,'10YR'!$G:$W,COLUMN()-1,FALSE ))</f>
        <v>5.726</v>
      </c>
      <c r="N132" s="3">
        <f>IF(LEN(VLOOKUP($B132,'10YR'!$G:$W,COLUMN()-1,FALSE ))=0,"", VLOOKUP($B132,'10YR'!$G:$W,COLUMN()-1,FALSE ))</f>
        <v>4.5739999999999998</v>
      </c>
      <c r="O132" s="3">
        <f>IF(LEN(VLOOKUP($B132,'10YR'!$G:$W,COLUMN()-1,FALSE ))=0,"", VLOOKUP($B132,'10YR'!$G:$W,COLUMN()-1,FALSE ))</f>
        <v>2.6691250000000002</v>
      </c>
      <c r="P132" s="3">
        <f>IF(LEN(VLOOKUP($B132,'10YR'!$G:$W,COLUMN()-1,FALSE ))=0,"", VLOOKUP($B132,'10YR'!$G:$W,COLUMN()-1,FALSE ))</f>
        <v>3.3617720000000002</v>
      </c>
      <c r="Q132" s="3">
        <f>IF(LEN(VLOOKUP($B132,'10YR'!$G:$W,COLUMN()-1,FALSE ))=0,"", VLOOKUP($B132,'10YR'!$G:$W,COLUMN()-1,FALSE ))</f>
        <v>2.5750989999999998</v>
      </c>
      <c r="R132" s="3">
        <f>IF(LEN(VLOOKUP($B132,'10YR'!$G:$W,COLUMN()-1,FALSE ))=0,"", VLOOKUP($B132,'10YR'!$G:$W,COLUMN()-1,FALSE ))</f>
        <v>2.5750989999999998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25">
      <c r="B133" s="5">
        <v>40390</v>
      </c>
      <c r="C133" s="3">
        <f>IF(LEN(VLOOKUP($B133,'10YR'!$G:$W,COLUMN()-1,FALSE ))=0,"", VLOOKUP($B133,'10YR'!$G:$W,COLUMN()-1,FALSE ))</f>
        <v>3.1005189999999998</v>
      </c>
      <c r="D133" s="3">
        <f>IF(LEN(VLOOKUP($B133,'10YR'!$G:$W,COLUMN()-1,FALSE ))=0,"", VLOOKUP($B133,'10YR'!$G:$W,COLUMN()-1,FALSE ))</f>
        <v>3.3168359999999999</v>
      </c>
      <c r="E133" s="3">
        <f>IF(LEN(VLOOKUP($B133,'10YR'!$G:$W,COLUMN()-1,FALSE ))=0,"", VLOOKUP($B133,'10YR'!$G:$W,COLUMN()-1,FALSE ))</f>
        <v>2.7753779999999999</v>
      </c>
      <c r="F133" s="3">
        <f>IF(LEN(VLOOKUP($B133,'10YR'!$G:$W,COLUMN()-1,FALSE ))=0,"", VLOOKUP($B133,'10YR'!$G:$W,COLUMN()-1,FALSE ))</f>
        <v>2.909071</v>
      </c>
      <c r="G133" s="3">
        <f>IF(LEN(VLOOKUP($B133,'10YR'!$G:$W,COLUMN()-1,FALSE ))=0,"", VLOOKUP($B133,'10YR'!$G:$W,COLUMN()-1,FALSE ))</f>
        <v>2.9594269999999998</v>
      </c>
      <c r="H133" s="3">
        <f>IF(LEN(VLOOKUP($B133,'10YR'!$G:$W,COLUMN()-1,FALSE ))=0,"", VLOOKUP($B133,'10YR'!$G:$W,COLUMN()-1,FALSE ))</f>
        <v>2.6786669999999999</v>
      </c>
      <c r="I133" s="3">
        <f>IF(LEN(VLOOKUP($B133,'10YR'!$G:$W,COLUMN()-1,FALSE ))=0,"", VLOOKUP($B133,'10YR'!$G:$W,COLUMN()-1,FALSE ))</f>
        <v>10.365</v>
      </c>
      <c r="J133" s="3" t="str">
        <f>IF(LEN(VLOOKUP($B133,'10YR'!$G:$W,COLUMN()-1,FALSE ))=0,"", VLOOKUP($B133,'10YR'!$G:$W,COLUMN()-1,FALSE ))</f>
        <v/>
      </c>
      <c r="K133" s="3">
        <f>IF(LEN(VLOOKUP($B133,'10YR'!$G:$W,COLUMN()-1,FALSE ))=0,"", VLOOKUP($B133,'10YR'!$G:$W,COLUMN()-1,FALSE ))</f>
        <v>3.9529999999999998</v>
      </c>
      <c r="L133" s="3">
        <f>IF(LEN(VLOOKUP($B133,'10YR'!$G:$W,COLUMN()-1,FALSE ))=0,"", VLOOKUP($B133,'10YR'!$G:$W,COLUMN()-1,FALSE ))</f>
        <v>2.896293</v>
      </c>
      <c r="M133" s="3">
        <f>IF(LEN(VLOOKUP($B133,'10YR'!$G:$W,COLUMN()-1,FALSE ))=0,"", VLOOKUP($B133,'10YR'!$G:$W,COLUMN()-1,FALSE ))</f>
        <v>5.274</v>
      </c>
      <c r="N133" s="3">
        <f>IF(LEN(VLOOKUP($B133,'10YR'!$G:$W,COLUMN()-1,FALSE ))=0,"", VLOOKUP($B133,'10YR'!$G:$W,COLUMN()-1,FALSE ))</f>
        <v>4.2309999999999999</v>
      </c>
      <c r="O133" s="3">
        <f>IF(LEN(VLOOKUP($B133,'10YR'!$G:$W,COLUMN()-1,FALSE ))=0,"", VLOOKUP($B133,'10YR'!$G:$W,COLUMN()-1,FALSE ))</f>
        <v>2.7643740000000001</v>
      </c>
      <c r="P133" s="3">
        <f>IF(LEN(VLOOKUP($B133,'10YR'!$G:$W,COLUMN()-1,FALSE ))=0,"", VLOOKUP($B133,'10YR'!$G:$W,COLUMN()-1,FALSE ))</f>
        <v>3.3323960000000001</v>
      </c>
      <c r="Q133" s="3">
        <f>IF(LEN(VLOOKUP($B133,'10YR'!$G:$W,COLUMN()-1,FALSE ))=0,"", VLOOKUP($B133,'10YR'!$G:$W,COLUMN()-1,FALSE ))</f>
        <v>2.6786669999999999</v>
      </c>
      <c r="R133" s="3">
        <f>IF(LEN(VLOOKUP($B133,'10YR'!$G:$W,COLUMN()-1,FALSE ))=0,"", VLOOKUP($B133,'10YR'!$G:$W,COLUMN()-1,FALSE ))</f>
        <v>2.6786669999999999</v>
      </c>
      <c r="S133" s="6">
        <f t="shared" si="4"/>
        <v>2010</v>
      </c>
      <c r="T133">
        <f t="shared" si="5"/>
        <v>7</v>
      </c>
    </row>
    <row r="134" spans="2:20" x14ac:dyDescent="0.25">
      <c r="B134" s="5">
        <v>40421</v>
      </c>
      <c r="C134" s="3">
        <f>IF(LEN(VLOOKUP($B134,'10YR'!$G:$W,COLUMN()-1,FALSE ))=0,"", VLOOKUP($B134,'10YR'!$G:$W,COLUMN()-1,FALSE ))</f>
        <v>2.5583360000000002</v>
      </c>
      <c r="D134" s="3">
        <f>IF(LEN(VLOOKUP($B134,'10YR'!$G:$W,COLUMN()-1,FALSE ))=0,"", VLOOKUP($B134,'10YR'!$G:$W,COLUMN()-1,FALSE ))</f>
        <v>2.8346490000000002</v>
      </c>
      <c r="E134" s="3">
        <f>IF(LEN(VLOOKUP($B134,'10YR'!$G:$W,COLUMN()-1,FALSE ))=0,"", VLOOKUP($B134,'10YR'!$G:$W,COLUMN()-1,FALSE ))</f>
        <v>2.1986530000000002</v>
      </c>
      <c r="F134" s="3">
        <f>IF(LEN(VLOOKUP($B134,'10YR'!$G:$W,COLUMN()-1,FALSE ))=0,"", VLOOKUP($B134,'10YR'!$G:$W,COLUMN()-1,FALSE ))</f>
        <v>2.3519030000000001</v>
      </c>
      <c r="G134" s="3">
        <f>IF(LEN(VLOOKUP($B134,'10YR'!$G:$W,COLUMN()-1,FALSE ))=0,"", VLOOKUP($B134,'10YR'!$G:$W,COLUMN()-1,FALSE ))</f>
        <v>2.506065</v>
      </c>
      <c r="H134" s="3">
        <f>IF(LEN(VLOOKUP($B134,'10YR'!$G:$W,COLUMN()-1,FALSE ))=0,"", VLOOKUP($B134,'10YR'!$G:$W,COLUMN()-1,FALSE ))</f>
        <v>2.1087570000000002</v>
      </c>
      <c r="I134" s="3">
        <f>IF(LEN(VLOOKUP($B134,'10YR'!$G:$W,COLUMN()-1,FALSE ))=0,"", VLOOKUP($B134,'10YR'!$G:$W,COLUMN()-1,FALSE ))</f>
        <v>11.503</v>
      </c>
      <c r="J134" s="3" t="str">
        <f>IF(LEN(VLOOKUP($B134,'10YR'!$G:$W,COLUMN()-1,FALSE ))=0,"", VLOOKUP($B134,'10YR'!$G:$W,COLUMN()-1,FALSE ))</f>
        <v/>
      </c>
      <c r="K134" s="3">
        <f>IF(LEN(VLOOKUP($B134,'10YR'!$G:$W,COLUMN()-1,FALSE ))=0,"", VLOOKUP($B134,'10YR'!$G:$W,COLUMN()-1,FALSE ))</f>
        <v>3.7570000000000001</v>
      </c>
      <c r="L134" s="3">
        <f>IF(LEN(VLOOKUP($B134,'10YR'!$G:$W,COLUMN()-1,FALSE ))=0,"", VLOOKUP($B134,'10YR'!$G:$W,COLUMN()-1,FALSE ))</f>
        <v>2.2986520000000001</v>
      </c>
      <c r="M134" s="3">
        <f>IF(LEN(VLOOKUP($B134,'10YR'!$G:$W,COLUMN()-1,FALSE ))=0,"", VLOOKUP($B134,'10YR'!$G:$W,COLUMN()-1,FALSE ))</f>
        <v>5.47</v>
      </c>
      <c r="N134" s="3">
        <f>IF(LEN(VLOOKUP($B134,'10YR'!$G:$W,COLUMN()-1,FALSE ))=0,"", VLOOKUP($B134,'10YR'!$G:$W,COLUMN()-1,FALSE ))</f>
        <v>4.0549999999999997</v>
      </c>
      <c r="O134" s="3">
        <f>IF(LEN(VLOOKUP($B134,'10YR'!$G:$W,COLUMN()-1,FALSE ))=0,"", VLOOKUP($B134,'10YR'!$G:$W,COLUMN()-1,FALSE ))</f>
        <v>2.2377340000000001</v>
      </c>
      <c r="P134" s="3">
        <f>IF(LEN(VLOOKUP($B134,'10YR'!$G:$W,COLUMN()-1,FALSE ))=0,"", VLOOKUP($B134,'10YR'!$G:$W,COLUMN()-1,FALSE ))</f>
        <v>2.8355709999999998</v>
      </c>
      <c r="Q134" s="3">
        <f>IF(LEN(VLOOKUP($B134,'10YR'!$G:$W,COLUMN()-1,FALSE ))=0,"", VLOOKUP($B134,'10YR'!$G:$W,COLUMN()-1,FALSE ))</f>
        <v>2.1087570000000002</v>
      </c>
      <c r="R134" s="3">
        <f>IF(LEN(VLOOKUP($B134,'10YR'!$G:$W,COLUMN()-1,FALSE ))=0,"", VLOOKUP($B134,'10YR'!$G:$W,COLUMN()-1,FALSE ))</f>
        <v>2.1087570000000002</v>
      </c>
      <c r="S134" s="6">
        <f t="shared" si="4"/>
        <v>2010</v>
      </c>
      <c r="T134">
        <f t="shared" si="5"/>
        <v>8</v>
      </c>
    </row>
    <row r="135" spans="2:20" x14ac:dyDescent="0.25">
      <c r="B135" s="5">
        <v>40451</v>
      </c>
      <c r="C135" s="3">
        <f>IF(LEN(VLOOKUP($B135,'10YR'!$G:$W,COLUMN()-1,FALSE ))=0,"", VLOOKUP($B135,'10YR'!$G:$W,COLUMN()-1,FALSE ))</f>
        <v>2.80952</v>
      </c>
      <c r="D135" s="3">
        <f>IF(LEN(VLOOKUP($B135,'10YR'!$G:$W,COLUMN()-1,FALSE ))=0,"", VLOOKUP($B135,'10YR'!$G:$W,COLUMN()-1,FALSE ))</f>
        <v>3.1362040000000002</v>
      </c>
      <c r="E135" s="3">
        <f>IF(LEN(VLOOKUP($B135,'10YR'!$G:$W,COLUMN()-1,FALSE ))=0,"", VLOOKUP($B135,'10YR'!$G:$W,COLUMN()-1,FALSE ))</f>
        <v>2.3991159999999998</v>
      </c>
      <c r="F135" s="3">
        <f>IF(LEN(VLOOKUP($B135,'10YR'!$G:$W,COLUMN()-1,FALSE ))=0,"", VLOOKUP($B135,'10YR'!$G:$W,COLUMN()-1,FALSE ))</f>
        <v>2.537617</v>
      </c>
      <c r="G135" s="3">
        <f>IF(LEN(VLOOKUP($B135,'10YR'!$G:$W,COLUMN()-1,FALSE ))=0,"", VLOOKUP($B135,'10YR'!$G:$W,COLUMN()-1,FALSE ))</f>
        <v>2.6627109999999998</v>
      </c>
      <c r="H135" s="3">
        <f>IF(LEN(VLOOKUP($B135,'10YR'!$G:$W,COLUMN()-1,FALSE ))=0,"", VLOOKUP($B135,'10YR'!$G:$W,COLUMN()-1,FALSE ))</f>
        <v>2.2632119999999998</v>
      </c>
      <c r="I135" s="3">
        <f>IF(LEN(VLOOKUP($B135,'10YR'!$G:$W,COLUMN()-1,FALSE ))=0,"", VLOOKUP($B135,'10YR'!$G:$W,COLUMN()-1,FALSE ))</f>
        <v>10.563000000000001</v>
      </c>
      <c r="J135" s="3" t="str">
        <f>IF(LEN(VLOOKUP($B135,'10YR'!$G:$W,COLUMN()-1,FALSE ))=0,"", VLOOKUP($B135,'10YR'!$G:$W,COLUMN()-1,FALSE ))</f>
        <v/>
      </c>
      <c r="K135" s="3">
        <f>IF(LEN(VLOOKUP($B135,'10YR'!$G:$W,COLUMN()-1,FALSE ))=0,"", VLOOKUP($B135,'10YR'!$G:$W,COLUMN()-1,FALSE ))</f>
        <v>3.86</v>
      </c>
      <c r="L135" s="3">
        <f>IF(LEN(VLOOKUP($B135,'10YR'!$G:$W,COLUMN()-1,FALSE ))=0,"", VLOOKUP($B135,'10YR'!$G:$W,COLUMN()-1,FALSE ))</f>
        <v>2.5067379999999999</v>
      </c>
      <c r="M135" s="3">
        <f>IF(LEN(VLOOKUP($B135,'10YR'!$G:$W,COLUMN()-1,FALSE ))=0,"", VLOOKUP($B135,'10YR'!$G:$W,COLUMN()-1,FALSE ))</f>
        <v>6.3470000000000004</v>
      </c>
      <c r="N135" s="3">
        <f>IF(LEN(VLOOKUP($B135,'10YR'!$G:$W,COLUMN()-1,FALSE ))=0,"", VLOOKUP($B135,'10YR'!$G:$W,COLUMN()-1,FALSE ))</f>
        <v>4.1429999999999998</v>
      </c>
      <c r="O135" s="3">
        <f>IF(LEN(VLOOKUP($B135,'10YR'!$G:$W,COLUMN()-1,FALSE ))=0,"", VLOOKUP($B135,'10YR'!$G:$W,COLUMN()-1,FALSE ))</f>
        <v>2.5101200000000001</v>
      </c>
      <c r="P135" s="3">
        <f>IF(LEN(VLOOKUP($B135,'10YR'!$G:$W,COLUMN()-1,FALSE ))=0,"", VLOOKUP($B135,'10YR'!$G:$W,COLUMN()-1,FALSE ))</f>
        <v>2.9439850000000001</v>
      </c>
      <c r="Q135" s="3">
        <f>IF(LEN(VLOOKUP($B135,'10YR'!$G:$W,COLUMN()-1,FALSE ))=0,"", VLOOKUP($B135,'10YR'!$G:$W,COLUMN()-1,FALSE ))</f>
        <v>2.2632119999999998</v>
      </c>
      <c r="R135" s="3">
        <f>IF(LEN(VLOOKUP($B135,'10YR'!$G:$W,COLUMN()-1,FALSE ))=0,"", VLOOKUP($B135,'10YR'!$G:$W,COLUMN()-1,FALSE ))</f>
        <v>2.2632119999999998</v>
      </c>
      <c r="S135" s="6">
        <f t="shared" si="4"/>
        <v>2010</v>
      </c>
      <c r="T135">
        <f t="shared" si="5"/>
        <v>9</v>
      </c>
    </row>
    <row r="136" spans="2:20" x14ac:dyDescent="0.25">
      <c r="B136" s="5">
        <v>40482</v>
      </c>
      <c r="C136" s="3">
        <f>IF(LEN(VLOOKUP($B136,'10YR'!$G:$W,COLUMN()-1,FALSE ))=0,"", VLOOKUP($B136,'10YR'!$G:$W,COLUMN()-1,FALSE ))</f>
        <v>2.9395289999999998</v>
      </c>
      <c r="D136" s="3">
        <f>IF(LEN(VLOOKUP($B136,'10YR'!$G:$W,COLUMN()-1,FALSE ))=0,"", VLOOKUP($B136,'10YR'!$G:$W,COLUMN()-1,FALSE ))</f>
        <v>3.329793</v>
      </c>
      <c r="E136" s="3">
        <f>IF(LEN(VLOOKUP($B136,'10YR'!$G:$W,COLUMN()-1,FALSE ))=0,"", VLOOKUP($B136,'10YR'!$G:$W,COLUMN()-1,FALSE ))</f>
        <v>2.6592210000000001</v>
      </c>
      <c r="F136" s="3">
        <f>IF(LEN(VLOOKUP($B136,'10YR'!$G:$W,COLUMN()-1,FALSE ))=0,"", VLOOKUP($B136,'10YR'!$G:$W,COLUMN()-1,FALSE ))</f>
        <v>2.757171</v>
      </c>
      <c r="G136" s="3">
        <f>IF(LEN(VLOOKUP($B136,'10YR'!$G:$W,COLUMN()-1,FALSE ))=0,"", VLOOKUP($B136,'10YR'!$G:$W,COLUMN()-1,FALSE ))</f>
        <v>2.9187370000000001</v>
      </c>
      <c r="H136" s="3">
        <f>IF(LEN(VLOOKUP($B136,'10YR'!$G:$W,COLUMN()-1,FALSE ))=0,"", VLOOKUP($B136,'10YR'!$G:$W,COLUMN()-1,FALSE ))</f>
        <v>2.525636</v>
      </c>
      <c r="I136" s="3">
        <f>IF(LEN(VLOOKUP($B136,'10YR'!$G:$W,COLUMN()-1,FALSE ))=0,"", VLOOKUP($B136,'10YR'!$G:$W,COLUMN()-1,FALSE ))</f>
        <v>10.742000000000001</v>
      </c>
      <c r="J136" s="3" t="str">
        <f>IF(LEN(VLOOKUP($B136,'10YR'!$G:$W,COLUMN()-1,FALSE ))=0,"", VLOOKUP($B136,'10YR'!$G:$W,COLUMN()-1,FALSE ))</f>
        <v/>
      </c>
      <c r="K136" s="3">
        <f>IF(LEN(VLOOKUP($B136,'10YR'!$G:$W,COLUMN()-1,FALSE ))=0,"", VLOOKUP($B136,'10YR'!$G:$W,COLUMN()-1,FALSE ))</f>
        <v>3.8959999999999999</v>
      </c>
      <c r="L136" s="3">
        <f>IF(LEN(VLOOKUP($B136,'10YR'!$G:$W,COLUMN()-1,FALSE ))=0,"", VLOOKUP($B136,'10YR'!$G:$W,COLUMN()-1,FALSE ))</f>
        <v>2.726861</v>
      </c>
      <c r="M136" s="3">
        <f>IF(LEN(VLOOKUP($B136,'10YR'!$G:$W,COLUMN()-1,FALSE ))=0,"", VLOOKUP($B136,'10YR'!$G:$W,COLUMN()-1,FALSE ))</f>
        <v>6.0030000000000001</v>
      </c>
      <c r="N136" s="3">
        <f>IF(LEN(VLOOKUP($B136,'10YR'!$G:$W,COLUMN()-1,FALSE ))=0,"", VLOOKUP($B136,'10YR'!$G:$W,COLUMN()-1,FALSE ))</f>
        <v>4.2190000000000003</v>
      </c>
      <c r="O136" s="3">
        <f>IF(LEN(VLOOKUP($B136,'10YR'!$G:$W,COLUMN()-1,FALSE ))=0,"", VLOOKUP($B136,'10YR'!$G:$W,COLUMN()-1,FALSE ))</f>
        <v>2.8677410000000001</v>
      </c>
      <c r="P136" s="3">
        <f>IF(LEN(VLOOKUP($B136,'10YR'!$G:$W,COLUMN()-1,FALSE ))=0,"", VLOOKUP($B136,'10YR'!$G:$W,COLUMN()-1,FALSE ))</f>
        <v>3.0836510000000001</v>
      </c>
      <c r="Q136" s="3">
        <f>IF(LEN(VLOOKUP($B136,'10YR'!$G:$W,COLUMN()-1,FALSE ))=0,"", VLOOKUP($B136,'10YR'!$G:$W,COLUMN()-1,FALSE ))</f>
        <v>2.525636</v>
      </c>
      <c r="R136" s="3">
        <f>IF(LEN(VLOOKUP($B136,'10YR'!$G:$W,COLUMN()-1,FALSE ))=0,"", VLOOKUP($B136,'10YR'!$G:$W,COLUMN()-1,FALSE ))</f>
        <v>2.525636</v>
      </c>
      <c r="S136" s="6">
        <f t="shared" si="4"/>
        <v>2010</v>
      </c>
      <c r="T136">
        <f t="shared" si="5"/>
        <v>10</v>
      </c>
    </row>
    <row r="137" spans="2:20" x14ac:dyDescent="0.25">
      <c r="B137" s="5">
        <v>40512</v>
      </c>
      <c r="C137" s="3">
        <f>IF(LEN(VLOOKUP($B137,'10YR'!$G:$W,COLUMN()-1,FALSE ))=0,"", VLOOKUP($B137,'10YR'!$G:$W,COLUMN()-1,FALSE ))</f>
        <v>3.2214040000000002</v>
      </c>
      <c r="D137" s="3">
        <f>IF(LEN(VLOOKUP($B137,'10YR'!$G:$W,COLUMN()-1,FALSE ))=0,"", VLOOKUP($B137,'10YR'!$G:$W,COLUMN()-1,FALSE ))</f>
        <v>4.0255510000000001</v>
      </c>
      <c r="E137" s="3">
        <f>IF(LEN(VLOOKUP($B137,'10YR'!$G:$W,COLUMN()-1,FALSE ))=0,"", VLOOKUP($B137,'10YR'!$G:$W,COLUMN()-1,FALSE ))</f>
        <v>2.848894</v>
      </c>
      <c r="F137" s="3">
        <f>IF(LEN(VLOOKUP($B137,'10YR'!$G:$W,COLUMN()-1,FALSE ))=0,"", VLOOKUP($B137,'10YR'!$G:$W,COLUMN()-1,FALSE ))</f>
        <v>2.97261</v>
      </c>
      <c r="G137" s="3">
        <f>IF(LEN(VLOOKUP($B137,'10YR'!$G:$W,COLUMN()-1,FALSE ))=0,"", VLOOKUP($B137,'10YR'!$G:$W,COLUMN()-1,FALSE ))</f>
        <v>3.1690109999999998</v>
      </c>
      <c r="H137" s="3">
        <f>IF(LEN(VLOOKUP($B137,'10YR'!$G:$W,COLUMN()-1,FALSE ))=0,"", VLOOKUP($B137,'10YR'!$G:$W,COLUMN()-1,FALSE ))</f>
        <v>2.6814789999999999</v>
      </c>
      <c r="I137" s="3">
        <f>IF(LEN(VLOOKUP($B137,'10YR'!$G:$W,COLUMN()-1,FALSE ))=0,"", VLOOKUP($B137,'10YR'!$G:$W,COLUMN()-1,FALSE ))</f>
        <v>12.061</v>
      </c>
      <c r="J137" s="3" t="str">
        <f>IF(LEN(VLOOKUP($B137,'10YR'!$G:$W,COLUMN()-1,FALSE ))=0,"", VLOOKUP($B137,'10YR'!$G:$W,COLUMN()-1,FALSE ))</f>
        <v/>
      </c>
      <c r="K137" s="3">
        <f>IF(LEN(VLOOKUP($B137,'10YR'!$G:$W,COLUMN()-1,FALSE ))=0,"", VLOOKUP($B137,'10YR'!$G:$W,COLUMN()-1,FALSE ))</f>
        <v>4.6820000000000004</v>
      </c>
      <c r="L137" s="3">
        <f>IF(LEN(VLOOKUP($B137,'10YR'!$G:$W,COLUMN()-1,FALSE ))=0,"", VLOOKUP($B137,'10YR'!$G:$W,COLUMN()-1,FALSE ))</f>
        <v>2.9575499999999999</v>
      </c>
      <c r="M137" s="3">
        <f>IF(LEN(VLOOKUP($B137,'10YR'!$G:$W,COLUMN()-1,FALSE ))=0,"", VLOOKUP($B137,'10YR'!$G:$W,COLUMN()-1,FALSE ))</f>
        <v>7.1879999999999997</v>
      </c>
      <c r="N137" s="3">
        <f>IF(LEN(VLOOKUP($B137,'10YR'!$G:$W,COLUMN()-1,FALSE ))=0,"", VLOOKUP($B137,'10YR'!$G:$W,COLUMN()-1,FALSE ))</f>
        <v>5.5750000000000002</v>
      </c>
      <c r="O137" s="3">
        <f>IF(LEN(VLOOKUP($B137,'10YR'!$G:$W,COLUMN()-1,FALSE ))=0,"", VLOOKUP($B137,'10YR'!$G:$W,COLUMN()-1,FALSE ))</f>
        <v>2.9566560000000002</v>
      </c>
      <c r="P137" s="3">
        <f>IF(LEN(VLOOKUP($B137,'10YR'!$G:$W,COLUMN()-1,FALSE ))=0,"", VLOOKUP($B137,'10YR'!$G:$W,COLUMN()-1,FALSE ))</f>
        <v>3.2326959999999998</v>
      </c>
      <c r="Q137" s="3">
        <f>IF(LEN(VLOOKUP($B137,'10YR'!$G:$W,COLUMN()-1,FALSE ))=0,"", VLOOKUP($B137,'10YR'!$G:$W,COLUMN()-1,FALSE ))</f>
        <v>2.6814789999999999</v>
      </c>
      <c r="R137" s="3">
        <f>IF(LEN(VLOOKUP($B137,'10YR'!$G:$W,COLUMN()-1,FALSE ))=0,"", VLOOKUP($B137,'10YR'!$G:$W,COLUMN()-1,FALSE ))</f>
        <v>2.6814789999999999</v>
      </c>
      <c r="S137" s="6">
        <f t="shared" si="4"/>
        <v>2010</v>
      </c>
      <c r="T137">
        <f t="shared" si="5"/>
        <v>11</v>
      </c>
    </row>
    <row r="138" spans="2:20" x14ac:dyDescent="0.25">
      <c r="B138" s="5">
        <v>40543</v>
      </c>
      <c r="C138" s="3">
        <f>IF(LEN(VLOOKUP($B138,'10YR'!$G:$W,COLUMN()-1,FALSE ))=0,"", VLOOKUP($B138,'10YR'!$G:$W,COLUMN()-1,FALSE ))</f>
        <v>3.509925</v>
      </c>
      <c r="D138" s="3">
        <f>IF(LEN(VLOOKUP($B138,'10YR'!$G:$W,COLUMN()-1,FALSE ))=0,"", VLOOKUP($B138,'10YR'!$G:$W,COLUMN()-1,FALSE ))</f>
        <v>3.9838010000000001</v>
      </c>
      <c r="E138" s="3">
        <f>IF(LEN(VLOOKUP($B138,'10YR'!$G:$W,COLUMN()-1,FALSE ))=0,"", VLOOKUP($B138,'10YR'!$G:$W,COLUMN()-1,FALSE ))</f>
        <v>3.0403039999999999</v>
      </c>
      <c r="F138" s="3">
        <f>IF(LEN(VLOOKUP($B138,'10YR'!$G:$W,COLUMN()-1,FALSE ))=0,"", VLOOKUP($B138,'10YR'!$G:$W,COLUMN()-1,FALSE ))</f>
        <v>3.1739929999999998</v>
      </c>
      <c r="G138" s="3">
        <f>IF(LEN(VLOOKUP($B138,'10YR'!$G:$W,COLUMN()-1,FALSE ))=0,"", VLOOKUP($B138,'10YR'!$G:$W,COLUMN()-1,FALSE ))</f>
        <v>3.3639009999999998</v>
      </c>
      <c r="H138" s="3">
        <f>IF(LEN(VLOOKUP($B138,'10YR'!$G:$W,COLUMN()-1,FALSE ))=0,"", VLOOKUP($B138,'10YR'!$G:$W,COLUMN()-1,FALSE ))</f>
        <v>2.9684360000000001</v>
      </c>
      <c r="I138" s="3">
        <f>IF(LEN(VLOOKUP($B138,'10YR'!$G:$W,COLUMN()-1,FALSE ))=0,"", VLOOKUP($B138,'10YR'!$G:$W,COLUMN()-1,FALSE ))</f>
        <v>12.544</v>
      </c>
      <c r="J138" s="3" t="str">
        <f>IF(LEN(VLOOKUP($B138,'10YR'!$G:$W,COLUMN()-1,FALSE ))=0,"", VLOOKUP($B138,'10YR'!$G:$W,COLUMN()-1,FALSE ))</f>
        <v/>
      </c>
      <c r="K138" s="3">
        <f>IF(LEN(VLOOKUP($B138,'10YR'!$G:$W,COLUMN()-1,FALSE ))=0,"", VLOOKUP($B138,'10YR'!$G:$W,COLUMN()-1,FALSE ))</f>
        <v>4.84</v>
      </c>
      <c r="L138" s="3">
        <f>IF(LEN(VLOOKUP($B138,'10YR'!$G:$W,COLUMN()-1,FALSE ))=0,"", VLOOKUP($B138,'10YR'!$G:$W,COLUMN()-1,FALSE ))</f>
        <v>3.1485409999999998</v>
      </c>
      <c r="M138" s="3">
        <f>IF(LEN(VLOOKUP($B138,'10YR'!$G:$W,COLUMN()-1,FALSE ))=0,"", VLOOKUP($B138,'10YR'!$G:$W,COLUMN()-1,FALSE ))</f>
        <v>6.6820000000000004</v>
      </c>
      <c r="N138" s="3">
        <f>IF(LEN(VLOOKUP($B138,'10YR'!$G:$W,COLUMN()-1,FALSE ))=0,"", VLOOKUP($B138,'10YR'!$G:$W,COLUMN()-1,FALSE ))</f>
        <v>5.4829999999999997</v>
      </c>
      <c r="O138" s="3">
        <f>IF(LEN(VLOOKUP($B138,'10YR'!$G:$W,COLUMN()-1,FALSE ))=0,"", VLOOKUP($B138,'10YR'!$G:$W,COLUMN()-1,FALSE ))</f>
        <v>3.2790849999999998</v>
      </c>
      <c r="P138" s="3">
        <f>IF(LEN(VLOOKUP($B138,'10YR'!$G:$W,COLUMN()-1,FALSE ))=0,"", VLOOKUP($B138,'10YR'!$G:$W,COLUMN()-1,FALSE ))</f>
        <v>3.395902</v>
      </c>
      <c r="Q138" s="3">
        <f>IF(LEN(VLOOKUP($B138,'10YR'!$G:$W,COLUMN()-1,FALSE ))=0,"", VLOOKUP($B138,'10YR'!$G:$W,COLUMN()-1,FALSE ))</f>
        <v>2.9684360000000001</v>
      </c>
      <c r="R138" s="3">
        <f>IF(LEN(VLOOKUP($B138,'10YR'!$G:$W,COLUMN()-1,FALSE ))=0,"", VLOOKUP($B138,'10YR'!$G:$W,COLUMN()-1,FALSE ))</f>
        <v>2.9684360000000001</v>
      </c>
      <c r="S138" s="6">
        <f t="shared" si="4"/>
        <v>2010</v>
      </c>
      <c r="T138">
        <f t="shared" si="5"/>
        <v>12</v>
      </c>
    </row>
    <row r="139" spans="2:20" x14ac:dyDescent="0.25">
      <c r="B139" s="5">
        <v>40574</v>
      </c>
      <c r="C139" s="3">
        <f>IF(LEN(VLOOKUP($B139,'10YR'!$G:$W,COLUMN()-1,FALSE ))=0,"", VLOOKUP($B139,'10YR'!$G:$W,COLUMN()-1,FALSE ))</f>
        <v>3.609944</v>
      </c>
      <c r="D139" s="3">
        <f>IF(LEN(VLOOKUP($B139,'10YR'!$G:$W,COLUMN()-1,FALSE ))=0,"", VLOOKUP($B139,'10YR'!$G:$W,COLUMN()-1,FALSE ))</f>
        <v>4.2734050000000003</v>
      </c>
      <c r="E139" s="3">
        <f>IF(LEN(VLOOKUP($B139,'10YR'!$G:$W,COLUMN()-1,FALSE ))=0,"", VLOOKUP($B139,'10YR'!$G:$W,COLUMN()-1,FALSE ))</f>
        <v>3.2000009999999999</v>
      </c>
      <c r="F139" s="3">
        <f>IF(LEN(VLOOKUP($B139,'10YR'!$G:$W,COLUMN()-1,FALSE ))=0,"", VLOOKUP($B139,'10YR'!$G:$W,COLUMN()-1,FALSE ))</f>
        <v>3.3608709999999999</v>
      </c>
      <c r="G139" s="3">
        <f>IF(LEN(VLOOKUP($B139,'10YR'!$G:$W,COLUMN()-1,FALSE ))=0,"", VLOOKUP($B139,'10YR'!$G:$W,COLUMN()-1,FALSE ))</f>
        <v>3.5387179999999998</v>
      </c>
      <c r="H139" s="3">
        <f>IF(LEN(VLOOKUP($B139,'10YR'!$G:$W,COLUMN()-1,FALSE ))=0,"", VLOOKUP($B139,'10YR'!$G:$W,COLUMN()-1,FALSE ))</f>
        <v>3.1568619999999998</v>
      </c>
      <c r="I139" s="3">
        <f>IF(LEN(VLOOKUP($B139,'10YR'!$G:$W,COLUMN()-1,FALSE ))=0,"", VLOOKUP($B139,'10YR'!$G:$W,COLUMN()-1,FALSE ))</f>
        <v>11.381</v>
      </c>
      <c r="J139" s="3" t="str">
        <f>IF(LEN(VLOOKUP($B139,'10YR'!$G:$W,COLUMN()-1,FALSE ))=0,"", VLOOKUP($B139,'10YR'!$G:$W,COLUMN()-1,FALSE ))</f>
        <v/>
      </c>
      <c r="K139" s="3">
        <f>IF(LEN(VLOOKUP($B139,'10YR'!$G:$W,COLUMN()-1,FALSE ))=0,"", VLOOKUP($B139,'10YR'!$G:$W,COLUMN()-1,FALSE ))</f>
        <v>4.7229999999999999</v>
      </c>
      <c r="L139" s="3">
        <f>IF(LEN(VLOOKUP($B139,'10YR'!$G:$W,COLUMN()-1,FALSE ))=0,"", VLOOKUP($B139,'10YR'!$G:$W,COLUMN()-1,FALSE ))</f>
        <v>3.3317640000000002</v>
      </c>
      <c r="M139" s="3">
        <f>IF(LEN(VLOOKUP($B139,'10YR'!$G:$W,COLUMN()-1,FALSE ))=0,"", VLOOKUP($B139,'10YR'!$G:$W,COLUMN()-1,FALSE ))</f>
        <v>7.0460000000000003</v>
      </c>
      <c r="N139" s="3">
        <f>IF(LEN(VLOOKUP($B139,'10YR'!$G:$W,COLUMN()-1,FALSE ))=0,"", VLOOKUP($B139,'10YR'!$G:$W,COLUMN()-1,FALSE ))</f>
        <v>5.3780000000000001</v>
      </c>
      <c r="O139" s="3">
        <f>IF(LEN(VLOOKUP($B139,'10YR'!$G:$W,COLUMN()-1,FALSE ))=0,"", VLOOKUP($B139,'10YR'!$G:$W,COLUMN()-1,FALSE ))</f>
        <v>3.3515009999999998</v>
      </c>
      <c r="P139" s="3">
        <f>IF(LEN(VLOOKUP($B139,'10YR'!$G:$W,COLUMN()-1,FALSE ))=0,"", VLOOKUP($B139,'10YR'!$G:$W,COLUMN()-1,FALSE ))</f>
        <v>3.655516</v>
      </c>
      <c r="Q139" s="3">
        <f>IF(LEN(VLOOKUP($B139,'10YR'!$G:$W,COLUMN()-1,FALSE ))=0,"", VLOOKUP($B139,'10YR'!$G:$W,COLUMN()-1,FALSE ))</f>
        <v>3.1568619999999998</v>
      </c>
      <c r="R139" s="3">
        <f>IF(LEN(VLOOKUP($B139,'10YR'!$G:$W,COLUMN()-1,FALSE ))=0,"", VLOOKUP($B139,'10YR'!$G:$W,COLUMN()-1,FALSE ))</f>
        <v>3.1568619999999998</v>
      </c>
      <c r="S139" s="6">
        <f t="shared" si="4"/>
        <v>2011</v>
      </c>
      <c r="T139">
        <f t="shared" si="5"/>
        <v>1</v>
      </c>
    </row>
    <row r="140" spans="2:20" x14ac:dyDescent="0.25">
      <c r="B140" s="5">
        <v>40602</v>
      </c>
      <c r="C140" s="3">
        <f>IF(LEN(VLOOKUP($B140,'10YR'!$G:$W,COLUMN()-1,FALSE ))=0,"", VLOOKUP($B140,'10YR'!$G:$W,COLUMN()-1,FALSE ))</f>
        <v>3.6338309999999998</v>
      </c>
      <c r="D140" s="3">
        <f>IF(LEN(VLOOKUP($B140,'10YR'!$G:$W,COLUMN()-1,FALSE ))=0,"", VLOOKUP($B140,'10YR'!$G:$W,COLUMN()-1,FALSE ))</f>
        <v>4.2812200000000002</v>
      </c>
      <c r="E140" s="3">
        <f>IF(LEN(VLOOKUP($B140,'10YR'!$G:$W,COLUMN()-1,FALSE ))=0,"", VLOOKUP($B140,'10YR'!$G:$W,COLUMN()-1,FALSE ))</f>
        <v>3.2363339999999998</v>
      </c>
      <c r="F140" s="3">
        <f>IF(LEN(VLOOKUP($B140,'10YR'!$G:$W,COLUMN()-1,FALSE ))=0,"", VLOOKUP($B140,'10YR'!$G:$W,COLUMN()-1,FALSE ))</f>
        <v>3.3715920000000001</v>
      </c>
      <c r="G140" s="3">
        <f>IF(LEN(VLOOKUP($B140,'10YR'!$G:$W,COLUMN()-1,FALSE ))=0,"", VLOOKUP($B140,'10YR'!$G:$W,COLUMN()-1,FALSE ))</f>
        <v>3.5484879999999999</v>
      </c>
      <c r="H140" s="3">
        <f>IF(LEN(VLOOKUP($B140,'10YR'!$G:$W,COLUMN()-1,FALSE ))=0,"", VLOOKUP($B140,'10YR'!$G:$W,COLUMN()-1,FALSE ))</f>
        <v>3.1574629999999999</v>
      </c>
      <c r="I140" s="3">
        <f>IF(LEN(VLOOKUP($B140,'10YR'!$G:$W,COLUMN()-1,FALSE ))=0,"", VLOOKUP($B140,'10YR'!$G:$W,COLUMN()-1,FALSE ))</f>
        <v>12.004</v>
      </c>
      <c r="J140" s="3" t="str">
        <f>IF(LEN(VLOOKUP($B140,'10YR'!$G:$W,COLUMN()-1,FALSE ))=0,"", VLOOKUP($B140,'10YR'!$G:$W,COLUMN()-1,FALSE ))</f>
        <v/>
      </c>
      <c r="K140" s="3">
        <f>IF(LEN(VLOOKUP($B140,'10YR'!$G:$W,COLUMN()-1,FALSE ))=0,"", VLOOKUP($B140,'10YR'!$G:$W,COLUMN()-1,FALSE ))</f>
        <v>4.8390000000000004</v>
      </c>
      <c r="L140" s="3">
        <f>IF(LEN(VLOOKUP($B140,'10YR'!$G:$W,COLUMN()-1,FALSE ))=0,"", VLOOKUP($B140,'10YR'!$G:$W,COLUMN()-1,FALSE ))</f>
        <v>3.3582269999999999</v>
      </c>
      <c r="M140" s="3">
        <f>IF(LEN(VLOOKUP($B140,'10YR'!$G:$W,COLUMN()-1,FALSE ))=0,"", VLOOKUP($B140,'10YR'!$G:$W,COLUMN()-1,FALSE ))</f>
        <v>7.5380000000000003</v>
      </c>
      <c r="N140" s="3">
        <f>IF(LEN(VLOOKUP($B140,'10YR'!$G:$W,COLUMN()-1,FALSE ))=0,"", VLOOKUP($B140,'10YR'!$G:$W,COLUMN()-1,FALSE ))</f>
        <v>5.3849999999999998</v>
      </c>
      <c r="O140" s="3">
        <f>IF(LEN(VLOOKUP($B140,'10YR'!$G:$W,COLUMN()-1,FALSE ))=0,"", VLOOKUP($B140,'10YR'!$G:$W,COLUMN()-1,FALSE ))</f>
        <v>3.3220320000000001</v>
      </c>
      <c r="P140" s="3">
        <f>IF(LEN(VLOOKUP($B140,'10YR'!$G:$W,COLUMN()-1,FALSE ))=0,"", VLOOKUP($B140,'10YR'!$G:$W,COLUMN()-1,FALSE ))</f>
        <v>3.6872989999999999</v>
      </c>
      <c r="Q140" s="3">
        <f>IF(LEN(VLOOKUP($B140,'10YR'!$G:$W,COLUMN()-1,FALSE ))=0,"", VLOOKUP($B140,'10YR'!$G:$W,COLUMN()-1,FALSE ))</f>
        <v>3.1574629999999999</v>
      </c>
      <c r="R140" s="3">
        <f>IF(LEN(VLOOKUP($B140,'10YR'!$G:$W,COLUMN()-1,FALSE ))=0,"", VLOOKUP($B140,'10YR'!$G:$W,COLUMN()-1,FALSE ))</f>
        <v>3.1574629999999999</v>
      </c>
      <c r="S140" s="6">
        <f t="shared" si="4"/>
        <v>2011</v>
      </c>
      <c r="T140">
        <f t="shared" si="5"/>
        <v>2</v>
      </c>
    </row>
    <row r="141" spans="2:20" x14ac:dyDescent="0.25">
      <c r="B141" s="5">
        <v>40633</v>
      </c>
      <c r="C141" s="3">
        <f>IF(LEN(VLOOKUP($B141,'10YR'!$G:$W,COLUMN()-1,FALSE ))=0,"", VLOOKUP($B141,'10YR'!$G:$W,COLUMN()-1,FALSE ))</f>
        <v>3.8043499999999999</v>
      </c>
      <c r="D141" s="3">
        <f>IF(LEN(VLOOKUP($B141,'10YR'!$G:$W,COLUMN()-1,FALSE ))=0,"", VLOOKUP($B141,'10YR'!$G:$W,COLUMN()-1,FALSE ))</f>
        <v>4.3037000000000001</v>
      </c>
      <c r="E141" s="3">
        <f>IF(LEN(VLOOKUP($B141,'10YR'!$G:$W,COLUMN()-1,FALSE ))=0,"", VLOOKUP($B141,'10YR'!$G:$W,COLUMN()-1,FALSE ))</f>
        <v>3.4132470000000001</v>
      </c>
      <c r="F141" s="3">
        <f>IF(LEN(VLOOKUP($B141,'10YR'!$G:$W,COLUMN()-1,FALSE ))=0,"", VLOOKUP($B141,'10YR'!$G:$W,COLUMN()-1,FALSE ))</f>
        <v>3.5695649999999999</v>
      </c>
      <c r="G141" s="3">
        <f>IF(LEN(VLOOKUP($B141,'10YR'!$G:$W,COLUMN()-1,FALSE ))=0,"", VLOOKUP($B141,'10YR'!$G:$W,COLUMN()-1,FALSE ))</f>
        <v>3.7100879999999998</v>
      </c>
      <c r="H141" s="3">
        <f>IF(LEN(VLOOKUP($B141,'10YR'!$G:$W,COLUMN()-1,FALSE ))=0,"", VLOOKUP($B141,'10YR'!$G:$W,COLUMN()-1,FALSE ))</f>
        <v>3.3517130000000002</v>
      </c>
      <c r="I141" s="3">
        <f>IF(LEN(VLOOKUP($B141,'10YR'!$G:$W,COLUMN()-1,FALSE ))=0,"", VLOOKUP($B141,'10YR'!$G:$W,COLUMN()-1,FALSE ))</f>
        <v>12.843</v>
      </c>
      <c r="J141" s="3" t="str">
        <f>IF(LEN(VLOOKUP($B141,'10YR'!$G:$W,COLUMN()-1,FALSE ))=0,"", VLOOKUP($B141,'10YR'!$G:$W,COLUMN()-1,FALSE ))</f>
        <v/>
      </c>
      <c r="K141" s="3">
        <f>IF(LEN(VLOOKUP($B141,'10YR'!$G:$W,COLUMN()-1,FALSE ))=0,"", VLOOKUP($B141,'10YR'!$G:$W,COLUMN()-1,FALSE ))</f>
        <v>4.8239999999999998</v>
      </c>
      <c r="L141" s="3">
        <f>IF(LEN(VLOOKUP($B141,'10YR'!$G:$W,COLUMN()-1,FALSE ))=0,"", VLOOKUP($B141,'10YR'!$G:$W,COLUMN()-1,FALSE ))</f>
        <v>3.647761</v>
      </c>
      <c r="M141" s="3">
        <f>IF(LEN(VLOOKUP($B141,'10YR'!$G:$W,COLUMN()-1,FALSE ))=0,"", VLOOKUP($B141,'10YR'!$G:$W,COLUMN()-1,FALSE ))</f>
        <v>8.7409999999999997</v>
      </c>
      <c r="N141" s="3">
        <f>IF(LEN(VLOOKUP($B141,'10YR'!$G:$W,COLUMN()-1,FALSE ))=0,"", VLOOKUP($B141,'10YR'!$G:$W,COLUMN()-1,FALSE ))</f>
        <v>5.2960000000000003</v>
      </c>
      <c r="O141" s="3">
        <f>IF(LEN(VLOOKUP($B141,'10YR'!$G:$W,COLUMN()-1,FALSE ))=0,"", VLOOKUP($B141,'10YR'!$G:$W,COLUMN()-1,FALSE ))</f>
        <v>3.3402069999999999</v>
      </c>
      <c r="P141" s="3">
        <f>IF(LEN(VLOOKUP($B141,'10YR'!$G:$W,COLUMN()-1,FALSE ))=0,"", VLOOKUP($B141,'10YR'!$G:$W,COLUMN()-1,FALSE ))</f>
        <v>3.6877650000000002</v>
      </c>
      <c r="Q141" s="3">
        <f>IF(LEN(VLOOKUP($B141,'10YR'!$G:$W,COLUMN()-1,FALSE ))=0,"", VLOOKUP($B141,'10YR'!$G:$W,COLUMN()-1,FALSE ))</f>
        <v>3.3517130000000002</v>
      </c>
      <c r="R141" s="3">
        <f>IF(LEN(VLOOKUP($B141,'10YR'!$G:$W,COLUMN()-1,FALSE ))=0,"", VLOOKUP($B141,'10YR'!$G:$W,COLUMN()-1,FALSE ))</f>
        <v>3.3517130000000002</v>
      </c>
      <c r="S141" s="6">
        <f t="shared" si="4"/>
        <v>2011</v>
      </c>
      <c r="T141">
        <f t="shared" si="5"/>
        <v>3</v>
      </c>
    </row>
    <row r="142" spans="2:20" x14ac:dyDescent="0.25">
      <c r="B142" s="5">
        <v>40663</v>
      </c>
      <c r="C142" s="3">
        <f>IF(LEN(VLOOKUP($B142,'10YR'!$G:$W,COLUMN()-1,FALSE ))=0,"", VLOOKUP($B142,'10YR'!$G:$W,COLUMN()-1,FALSE ))</f>
        <v>3.6452330000000002</v>
      </c>
      <c r="D142" s="3">
        <f>IF(LEN(VLOOKUP($B142,'10YR'!$G:$W,COLUMN()-1,FALSE ))=0,"", VLOOKUP($B142,'10YR'!$G:$W,COLUMN()-1,FALSE ))</f>
        <v>4.253838</v>
      </c>
      <c r="E142" s="3">
        <f>IF(LEN(VLOOKUP($B142,'10YR'!$G:$W,COLUMN()-1,FALSE ))=0,"", VLOOKUP($B142,'10YR'!$G:$W,COLUMN()-1,FALSE ))</f>
        <v>3.2930440000000001</v>
      </c>
      <c r="F142" s="3">
        <f>IF(LEN(VLOOKUP($B142,'10YR'!$G:$W,COLUMN()-1,FALSE ))=0,"", VLOOKUP($B142,'10YR'!$G:$W,COLUMN()-1,FALSE ))</f>
        <v>3.423327</v>
      </c>
      <c r="G142" s="3">
        <f>IF(LEN(VLOOKUP($B142,'10YR'!$G:$W,COLUMN()-1,FALSE ))=0,"", VLOOKUP($B142,'10YR'!$G:$W,COLUMN()-1,FALSE ))</f>
        <v>3.5984500000000001</v>
      </c>
      <c r="H142" s="3">
        <f>IF(LEN(VLOOKUP($B142,'10YR'!$G:$W,COLUMN()-1,FALSE ))=0,"", VLOOKUP($B142,'10YR'!$G:$W,COLUMN()-1,FALSE ))</f>
        <v>3.2603659999999999</v>
      </c>
      <c r="I142" s="3">
        <f>IF(LEN(VLOOKUP($B142,'10YR'!$G:$W,COLUMN()-1,FALSE ))=0,"", VLOOKUP($B142,'10YR'!$G:$W,COLUMN()-1,FALSE ))</f>
        <v>15.939</v>
      </c>
      <c r="J142" s="3" t="str">
        <f>IF(LEN(VLOOKUP($B142,'10YR'!$G:$W,COLUMN()-1,FALSE ))=0,"", VLOOKUP($B142,'10YR'!$G:$W,COLUMN()-1,FALSE ))</f>
        <v/>
      </c>
      <c r="K142" s="3">
        <f>IF(LEN(VLOOKUP($B142,'10YR'!$G:$W,COLUMN()-1,FALSE ))=0,"", VLOOKUP($B142,'10YR'!$G:$W,COLUMN()-1,FALSE ))</f>
        <v>4.7329999999999997</v>
      </c>
      <c r="L142" s="3">
        <f>IF(LEN(VLOOKUP($B142,'10YR'!$G:$W,COLUMN()-1,FALSE ))=0,"", VLOOKUP($B142,'10YR'!$G:$W,COLUMN()-1,FALSE ))</f>
        <v>3.5242019999999998</v>
      </c>
      <c r="M142" s="3">
        <f>IF(LEN(VLOOKUP($B142,'10YR'!$G:$W,COLUMN()-1,FALSE ))=0,"", VLOOKUP($B142,'10YR'!$G:$W,COLUMN()-1,FALSE ))</f>
        <v>10.089</v>
      </c>
      <c r="N142" s="3">
        <f>IF(LEN(VLOOKUP($B142,'10YR'!$G:$W,COLUMN()-1,FALSE ))=0,"", VLOOKUP($B142,'10YR'!$G:$W,COLUMN()-1,FALSE ))</f>
        <v>5.29</v>
      </c>
      <c r="O142" s="3">
        <f>IF(LEN(VLOOKUP($B142,'10YR'!$G:$W,COLUMN()-1,FALSE ))=0,"", VLOOKUP($B142,'10YR'!$G:$W,COLUMN()-1,FALSE ))</f>
        <v>3.2142729999999999</v>
      </c>
      <c r="P142" s="3">
        <f>IF(LEN(VLOOKUP($B142,'10YR'!$G:$W,COLUMN()-1,FALSE ))=0,"", VLOOKUP($B142,'10YR'!$G:$W,COLUMN()-1,FALSE ))</f>
        <v>3.4983390000000001</v>
      </c>
      <c r="Q142" s="3">
        <f>IF(LEN(VLOOKUP($B142,'10YR'!$G:$W,COLUMN()-1,FALSE ))=0,"", VLOOKUP($B142,'10YR'!$G:$W,COLUMN()-1,FALSE ))</f>
        <v>3.2603659999999999</v>
      </c>
      <c r="R142" s="3">
        <f>IF(LEN(VLOOKUP($B142,'10YR'!$G:$W,COLUMN()-1,FALSE ))=0,"", VLOOKUP($B142,'10YR'!$G:$W,COLUMN()-1,FALSE ))</f>
        <v>3.2603659999999999</v>
      </c>
      <c r="S142" s="6">
        <f t="shared" si="4"/>
        <v>2011</v>
      </c>
      <c r="T142">
        <f t="shared" si="5"/>
        <v>4</v>
      </c>
    </row>
    <row r="143" spans="2:20" x14ac:dyDescent="0.25">
      <c r="B143" s="5">
        <v>40694</v>
      </c>
      <c r="C143" s="3">
        <f>IF(LEN(VLOOKUP($B143,'10YR'!$G:$W,COLUMN()-1,FALSE ))=0,"", VLOOKUP($B143,'10YR'!$G:$W,COLUMN()-1,FALSE ))</f>
        <v>3.4587270000000001</v>
      </c>
      <c r="D143" s="3">
        <f>IF(LEN(VLOOKUP($B143,'10YR'!$G:$W,COLUMN()-1,FALSE ))=0,"", VLOOKUP($B143,'10YR'!$G:$W,COLUMN()-1,FALSE ))</f>
        <v>4.185594</v>
      </c>
      <c r="E143" s="3">
        <f>IF(LEN(VLOOKUP($B143,'10YR'!$G:$W,COLUMN()-1,FALSE ))=0,"", VLOOKUP($B143,'10YR'!$G:$W,COLUMN()-1,FALSE ))</f>
        <v>3.0411600000000001</v>
      </c>
      <c r="F143" s="3">
        <f>IF(LEN(VLOOKUP($B143,'10YR'!$G:$W,COLUMN()-1,FALSE ))=0,"", VLOOKUP($B143,'10YR'!$G:$W,COLUMN()-1,FALSE ))</f>
        <v>3.32036</v>
      </c>
      <c r="G143" s="3">
        <f>IF(LEN(VLOOKUP($B143,'10YR'!$G:$W,COLUMN()-1,FALSE ))=0,"", VLOOKUP($B143,'10YR'!$G:$W,COLUMN()-1,FALSE ))</f>
        <v>3.411073</v>
      </c>
      <c r="H143" s="3">
        <f>IF(LEN(VLOOKUP($B143,'10YR'!$G:$W,COLUMN()-1,FALSE ))=0,"", VLOOKUP($B143,'10YR'!$G:$W,COLUMN()-1,FALSE ))</f>
        <v>3.033817</v>
      </c>
      <c r="I143" s="3">
        <f>IF(LEN(VLOOKUP($B143,'10YR'!$G:$W,COLUMN()-1,FALSE ))=0,"", VLOOKUP($B143,'10YR'!$G:$W,COLUMN()-1,FALSE ))</f>
        <v>16.256</v>
      </c>
      <c r="J143" s="3" t="str">
        <f>IF(LEN(VLOOKUP($B143,'10YR'!$G:$W,COLUMN()-1,FALSE ))=0,"", VLOOKUP($B143,'10YR'!$G:$W,COLUMN()-1,FALSE ))</f>
        <v/>
      </c>
      <c r="K143" s="3">
        <f>IF(LEN(VLOOKUP($B143,'10YR'!$G:$W,COLUMN()-1,FALSE ))=0,"", VLOOKUP($B143,'10YR'!$G:$W,COLUMN()-1,FALSE ))</f>
        <v>4.78</v>
      </c>
      <c r="L143" s="3">
        <f>IF(LEN(VLOOKUP($B143,'10YR'!$G:$W,COLUMN()-1,FALSE ))=0,"", VLOOKUP($B143,'10YR'!$G:$W,COLUMN()-1,FALSE ))</f>
        <v>3.3187129999999998</v>
      </c>
      <c r="M143" s="3">
        <f>IF(LEN(VLOOKUP($B143,'10YR'!$G:$W,COLUMN()-1,FALSE ))=0,"", VLOOKUP($B143,'10YR'!$G:$W,COLUMN()-1,FALSE ))</f>
        <v>9.8350000000000009</v>
      </c>
      <c r="N143" s="3">
        <f>IF(LEN(VLOOKUP($B143,'10YR'!$G:$W,COLUMN()-1,FALSE ))=0,"", VLOOKUP($B143,'10YR'!$G:$W,COLUMN()-1,FALSE ))</f>
        <v>5.3650000000000002</v>
      </c>
      <c r="O143" s="3">
        <f>IF(LEN(VLOOKUP($B143,'10YR'!$G:$W,COLUMN()-1,FALSE ))=0,"", VLOOKUP($B143,'10YR'!$G:$W,COLUMN()-1,FALSE ))</f>
        <v>2.9086090000000002</v>
      </c>
      <c r="P143" s="3">
        <f>IF(LEN(VLOOKUP($B143,'10YR'!$G:$W,COLUMN()-1,FALSE ))=0,"", VLOOKUP($B143,'10YR'!$G:$W,COLUMN()-1,FALSE ))</f>
        <v>3.29922</v>
      </c>
      <c r="Q143" s="3">
        <f>IF(LEN(VLOOKUP($B143,'10YR'!$G:$W,COLUMN()-1,FALSE ))=0,"", VLOOKUP($B143,'10YR'!$G:$W,COLUMN()-1,FALSE ))</f>
        <v>3.033817</v>
      </c>
      <c r="R143" s="3">
        <f>IF(LEN(VLOOKUP($B143,'10YR'!$G:$W,COLUMN()-1,FALSE ))=0,"", VLOOKUP($B143,'10YR'!$G:$W,COLUMN()-1,FALSE ))</f>
        <v>3.033817</v>
      </c>
      <c r="S143" s="6">
        <f t="shared" si="4"/>
        <v>2011</v>
      </c>
      <c r="T143">
        <f t="shared" si="5"/>
        <v>5</v>
      </c>
    </row>
    <row r="144" spans="2:20" x14ac:dyDescent="0.25">
      <c r="B144" s="5">
        <v>40724</v>
      </c>
      <c r="C144" s="3">
        <f>IF(LEN(VLOOKUP($B144,'10YR'!$G:$W,COLUMN()-1,FALSE ))=0,"", VLOOKUP($B144,'10YR'!$G:$W,COLUMN()-1,FALSE ))</f>
        <v>3.498869</v>
      </c>
      <c r="D144" s="3">
        <f>IF(LEN(VLOOKUP($B144,'10YR'!$G:$W,COLUMN()-1,FALSE ))=0,"", VLOOKUP($B144,'10YR'!$G:$W,COLUMN()-1,FALSE ))</f>
        <v>4.1134050000000002</v>
      </c>
      <c r="E144" s="3">
        <f>IF(LEN(VLOOKUP($B144,'10YR'!$G:$W,COLUMN()-1,FALSE ))=0,"", VLOOKUP($B144,'10YR'!$G:$W,COLUMN()-1,FALSE ))</f>
        <v>3.2416670000000001</v>
      </c>
      <c r="F144" s="3">
        <f>IF(LEN(VLOOKUP($B144,'10YR'!$G:$W,COLUMN()-1,FALSE ))=0,"", VLOOKUP($B144,'10YR'!$G:$W,COLUMN()-1,FALSE ))</f>
        <v>3.3368449999999998</v>
      </c>
      <c r="G144" s="3">
        <f>IF(LEN(VLOOKUP($B144,'10YR'!$G:$W,COLUMN()-1,FALSE ))=0,"", VLOOKUP($B144,'10YR'!$G:$W,COLUMN()-1,FALSE ))</f>
        <v>3.513754</v>
      </c>
      <c r="H144" s="3">
        <f>IF(LEN(VLOOKUP($B144,'10YR'!$G:$W,COLUMN()-1,FALSE ))=0,"", VLOOKUP($B144,'10YR'!$G:$W,COLUMN()-1,FALSE ))</f>
        <v>3.0075059999999998</v>
      </c>
      <c r="I144" s="3">
        <f>IF(LEN(VLOOKUP($B144,'10YR'!$G:$W,COLUMN()-1,FALSE ))=0,"", VLOOKUP($B144,'10YR'!$G:$W,COLUMN()-1,FALSE ))</f>
        <v>16.440999999999999</v>
      </c>
      <c r="J144" s="3" t="str">
        <f>IF(LEN(VLOOKUP($B144,'10YR'!$G:$W,COLUMN()-1,FALSE ))=0,"", VLOOKUP($B144,'10YR'!$G:$W,COLUMN()-1,FALSE ))</f>
        <v/>
      </c>
      <c r="K144" s="3">
        <f>IF(LEN(VLOOKUP($B144,'10YR'!$G:$W,COLUMN()-1,FALSE ))=0,"", VLOOKUP($B144,'10YR'!$G:$W,COLUMN()-1,FALSE ))</f>
        <v>4.8899999999999997</v>
      </c>
      <c r="L144" s="3">
        <f>IF(LEN(VLOOKUP($B144,'10YR'!$G:$W,COLUMN()-1,FALSE ))=0,"", VLOOKUP($B144,'10YR'!$G:$W,COLUMN()-1,FALSE ))</f>
        <v>3.3392970000000002</v>
      </c>
      <c r="M144" s="3">
        <f>IF(LEN(VLOOKUP($B144,'10YR'!$G:$W,COLUMN()-1,FALSE ))=0,"", VLOOKUP($B144,'10YR'!$G:$W,COLUMN()-1,FALSE ))</f>
        <v>11.243</v>
      </c>
      <c r="N144" s="3">
        <f>IF(LEN(VLOOKUP($B144,'10YR'!$G:$W,COLUMN()-1,FALSE ))=0,"", VLOOKUP($B144,'10YR'!$G:$W,COLUMN()-1,FALSE ))</f>
        <v>5.4589999999999996</v>
      </c>
      <c r="O144" s="3">
        <f>IF(LEN(VLOOKUP($B144,'10YR'!$G:$W,COLUMN()-1,FALSE ))=0,"", VLOOKUP($B144,'10YR'!$G:$W,COLUMN()-1,FALSE ))</f>
        <v>2.901818</v>
      </c>
      <c r="P144" s="3">
        <f>IF(LEN(VLOOKUP($B144,'10YR'!$G:$W,COLUMN()-1,FALSE ))=0,"", VLOOKUP($B144,'10YR'!$G:$W,COLUMN()-1,FALSE ))</f>
        <v>3.3783639999999999</v>
      </c>
      <c r="Q144" s="3">
        <f>IF(LEN(VLOOKUP($B144,'10YR'!$G:$W,COLUMN()-1,FALSE ))=0,"", VLOOKUP($B144,'10YR'!$G:$W,COLUMN()-1,FALSE ))</f>
        <v>3.0075059999999998</v>
      </c>
      <c r="R144" s="3">
        <f>IF(LEN(VLOOKUP($B144,'10YR'!$G:$W,COLUMN()-1,FALSE ))=0,"", VLOOKUP($B144,'10YR'!$G:$W,COLUMN()-1,FALSE ))</f>
        <v>3.0075059999999998</v>
      </c>
      <c r="S144" s="6">
        <f t="shared" si="4"/>
        <v>2011</v>
      </c>
      <c r="T144">
        <f t="shared" si="5"/>
        <v>6</v>
      </c>
    </row>
    <row r="145" spans="2:20" x14ac:dyDescent="0.25">
      <c r="B145" s="5">
        <v>40755</v>
      </c>
      <c r="C145" s="3">
        <f>IF(LEN(VLOOKUP($B145,'10YR'!$G:$W,COLUMN()-1,FALSE ))=0,"", VLOOKUP($B145,'10YR'!$G:$W,COLUMN()-1,FALSE ))</f>
        <v>3.148495</v>
      </c>
      <c r="D145" s="3">
        <f>IF(LEN(VLOOKUP($B145,'10YR'!$G:$W,COLUMN()-1,FALSE ))=0,"", VLOOKUP($B145,'10YR'!$G:$W,COLUMN()-1,FALSE ))</f>
        <v>4.3812199999999999</v>
      </c>
      <c r="E145" s="3">
        <f>IF(LEN(VLOOKUP($B145,'10YR'!$G:$W,COLUMN()-1,FALSE ))=0,"", VLOOKUP($B145,'10YR'!$G:$W,COLUMN()-1,FALSE ))</f>
        <v>2.8255330000000001</v>
      </c>
      <c r="F145" s="3">
        <f>IF(LEN(VLOOKUP($B145,'10YR'!$G:$W,COLUMN()-1,FALSE ))=0,"", VLOOKUP($B145,'10YR'!$G:$W,COLUMN()-1,FALSE ))</f>
        <v>2.9570720000000001</v>
      </c>
      <c r="G145" s="3">
        <f>IF(LEN(VLOOKUP($B145,'10YR'!$G:$W,COLUMN()-1,FALSE ))=0,"", VLOOKUP($B145,'10YR'!$G:$W,COLUMN()-1,FALSE ))</f>
        <v>3.2500979999999999</v>
      </c>
      <c r="H145" s="3">
        <f>IF(LEN(VLOOKUP($B145,'10YR'!$G:$W,COLUMN()-1,FALSE ))=0,"", VLOOKUP($B145,'10YR'!$G:$W,COLUMN()-1,FALSE ))</f>
        <v>2.5633729999999999</v>
      </c>
      <c r="I145" s="3">
        <f>IF(LEN(VLOOKUP($B145,'10YR'!$G:$W,COLUMN()-1,FALSE ))=0,"", VLOOKUP($B145,'10YR'!$G:$W,COLUMN()-1,FALSE ))</f>
        <v>14.925000000000001</v>
      </c>
      <c r="J145" s="3" t="str">
        <f>IF(LEN(VLOOKUP($B145,'10YR'!$G:$W,COLUMN()-1,FALSE ))=0,"", VLOOKUP($B145,'10YR'!$G:$W,COLUMN()-1,FALSE ))</f>
        <v/>
      </c>
      <c r="K145" s="3">
        <f>IF(LEN(VLOOKUP($B145,'10YR'!$G:$W,COLUMN()-1,FALSE ))=0,"", VLOOKUP($B145,'10YR'!$G:$W,COLUMN()-1,FALSE ))</f>
        <v>5.9139999999999997</v>
      </c>
      <c r="L145" s="3">
        <f>IF(LEN(VLOOKUP($B145,'10YR'!$G:$W,COLUMN()-1,FALSE ))=0,"", VLOOKUP($B145,'10YR'!$G:$W,COLUMN()-1,FALSE ))</f>
        <v>2.9710540000000001</v>
      </c>
      <c r="M145" s="3">
        <f>IF(LEN(VLOOKUP($B145,'10YR'!$G:$W,COLUMN()-1,FALSE ))=0,"", VLOOKUP($B145,'10YR'!$G:$W,COLUMN()-1,FALSE ))</f>
        <v>11.035</v>
      </c>
      <c r="N145" s="3">
        <f>IF(LEN(VLOOKUP($B145,'10YR'!$G:$W,COLUMN()-1,FALSE ))=0,"", VLOOKUP($B145,'10YR'!$G:$W,COLUMN()-1,FALSE ))</f>
        <v>6.1369999999999996</v>
      </c>
      <c r="O145" s="3">
        <f>IF(LEN(VLOOKUP($B145,'10YR'!$G:$W,COLUMN()-1,FALSE ))=0,"", VLOOKUP($B145,'10YR'!$G:$W,COLUMN()-1,FALSE ))</f>
        <v>2.507892</v>
      </c>
      <c r="P145" s="3">
        <f>IF(LEN(VLOOKUP($B145,'10YR'!$G:$W,COLUMN()-1,FALSE ))=0,"", VLOOKUP($B145,'10YR'!$G:$W,COLUMN()-1,FALSE ))</f>
        <v>2.871451</v>
      </c>
      <c r="Q145" s="3">
        <f>IF(LEN(VLOOKUP($B145,'10YR'!$G:$W,COLUMN()-1,FALSE ))=0,"", VLOOKUP($B145,'10YR'!$G:$W,COLUMN()-1,FALSE ))</f>
        <v>2.5633729999999999</v>
      </c>
      <c r="R145" s="3">
        <f>IF(LEN(VLOOKUP($B145,'10YR'!$G:$W,COLUMN()-1,FALSE ))=0,"", VLOOKUP($B145,'10YR'!$G:$W,COLUMN()-1,FALSE ))</f>
        <v>2.5633729999999999</v>
      </c>
      <c r="S145" s="6">
        <f t="shared" si="4"/>
        <v>2011</v>
      </c>
      <c r="T145">
        <f t="shared" si="5"/>
        <v>7</v>
      </c>
    </row>
    <row r="146" spans="2:20" x14ac:dyDescent="0.25">
      <c r="B146" s="5">
        <v>40786</v>
      </c>
      <c r="C146" s="3">
        <f>IF(LEN(VLOOKUP($B146,'10YR'!$G:$W,COLUMN()-1,FALSE ))=0,"", VLOOKUP($B146,'10YR'!$G:$W,COLUMN()-1,FALSE ))</f>
        <v>2.8510390000000001</v>
      </c>
      <c r="D146" s="3">
        <f>IF(LEN(VLOOKUP($B146,'10YR'!$G:$W,COLUMN()-1,FALSE ))=0,"", VLOOKUP($B146,'10YR'!$G:$W,COLUMN()-1,FALSE ))</f>
        <v>4.0287050000000004</v>
      </c>
      <c r="E146" s="3">
        <f>IF(LEN(VLOOKUP($B146,'10YR'!$G:$W,COLUMN()-1,FALSE ))=0,"", VLOOKUP($B146,'10YR'!$G:$W,COLUMN()-1,FALSE ))</f>
        <v>2.409065</v>
      </c>
      <c r="F146" s="3">
        <f>IF(LEN(VLOOKUP($B146,'10YR'!$G:$W,COLUMN()-1,FALSE ))=0,"", VLOOKUP($B146,'10YR'!$G:$W,COLUMN()-1,FALSE ))</f>
        <v>2.6648160000000001</v>
      </c>
      <c r="G146" s="3">
        <f>IF(LEN(VLOOKUP($B146,'10YR'!$G:$W,COLUMN()-1,FALSE ))=0,"", VLOOKUP($B146,'10YR'!$G:$W,COLUMN()-1,FALSE ))</f>
        <v>2.9091499999999999</v>
      </c>
      <c r="H146" s="3">
        <f>IF(LEN(VLOOKUP($B146,'10YR'!$G:$W,COLUMN()-1,FALSE ))=0,"", VLOOKUP($B146,'10YR'!$G:$W,COLUMN()-1,FALSE ))</f>
        <v>2.1812879999999999</v>
      </c>
      <c r="I146" s="3">
        <f>IF(LEN(VLOOKUP($B146,'10YR'!$G:$W,COLUMN()-1,FALSE ))=0,"", VLOOKUP($B146,'10YR'!$G:$W,COLUMN()-1,FALSE ))</f>
        <v>17.668894000000002</v>
      </c>
      <c r="J146" s="3">
        <f>IF(LEN(VLOOKUP($B146,'10YR'!$G:$W,COLUMN()-1,FALSE ))=0,"", VLOOKUP($B146,'10YR'!$G:$W,COLUMN()-1,FALSE ))</f>
        <v>8.5689519999999995</v>
      </c>
      <c r="K146" s="3">
        <f>IF(LEN(VLOOKUP($B146,'10YR'!$G:$W,COLUMN()-1,FALSE ))=0,"", VLOOKUP($B146,'10YR'!$G:$W,COLUMN()-1,FALSE ))</f>
        <v>5.1373160000000002</v>
      </c>
      <c r="L146" s="3">
        <f>IF(LEN(VLOOKUP($B146,'10YR'!$G:$W,COLUMN()-1,FALSE ))=0,"", VLOOKUP($B146,'10YR'!$G:$W,COLUMN()-1,FALSE ))</f>
        <v>2.6252249999999999</v>
      </c>
      <c r="M146" s="3">
        <f>IF(LEN(VLOOKUP($B146,'10YR'!$G:$W,COLUMN()-1,FALSE ))=0,"", VLOOKUP($B146,'10YR'!$G:$W,COLUMN()-1,FALSE ))</f>
        <v>10.440296999999999</v>
      </c>
      <c r="N146" s="3">
        <f>IF(LEN(VLOOKUP($B146,'10YR'!$G:$W,COLUMN()-1,FALSE ))=0,"", VLOOKUP($B146,'10YR'!$G:$W,COLUMN()-1,FALSE ))</f>
        <v>5.051437</v>
      </c>
      <c r="O146" s="3">
        <f>IF(LEN(VLOOKUP($B146,'10YR'!$G:$W,COLUMN()-1,FALSE ))=0,"", VLOOKUP($B146,'10YR'!$G:$W,COLUMN()-1,FALSE ))</f>
        <v>2.105683</v>
      </c>
      <c r="P146" s="3">
        <f>IF(LEN(VLOOKUP($B146,'10YR'!$G:$W,COLUMN()-1,FALSE ))=0,"", VLOOKUP($B146,'10YR'!$G:$W,COLUMN()-1,FALSE ))</f>
        <v>2.6119690000000002</v>
      </c>
      <c r="Q146" s="3">
        <f>IF(LEN(VLOOKUP($B146,'10YR'!$G:$W,COLUMN()-1,FALSE ))=0,"", VLOOKUP($B146,'10YR'!$G:$W,COLUMN()-1,FALSE ))</f>
        <v>2.1812879999999999</v>
      </c>
      <c r="R146" s="3">
        <f>IF(LEN(VLOOKUP($B146,'10YR'!$G:$W,COLUMN()-1,FALSE ))=0,"", VLOOKUP($B146,'10YR'!$G:$W,COLUMN()-1,FALSE ))</f>
        <v>2.1812879999999999</v>
      </c>
      <c r="S146" s="6">
        <f t="shared" si="4"/>
        <v>2011</v>
      </c>
      <c r="T146">
        <f t="shared" si="5"/>
        <v>8</v>
      </c>
    </row>
    <row r="147" spans="2:20" x14ac:dyDescent="0.25">
      <c r="B147" s="5">
        <v>40816</v>
      </c>
      <c r="C147" s="3">
        <f>IF(LEN(VLOOKUP($B147,'10YR'!$G:$W,COLUMN()-1,FALSE ))=0,"", VLOOKUP($B147,'10YR'!$G:$W,COLUMN()-1,FALSE ))</f>
        <v>2.7038310000000001</v>
      </c>
      <c r="D147" s="3">
        <f>IF(LEN(VLOOKUP($B147,'10YR'!$G:$W,COLUMN()-1,FALSE ))=0,"", VLOOKUP($B147,'10YR'!$G:$W,COLUMN()-1,FALSE ))</f>
        <v>3.670417</v>
      </c>
      <c r="E147" s="3">
        <f>IF(LEN(VLOOKUP($B147,'10YR'!$G:$W,COLUMN()-1,FALSE ))=0,"", VLOOKUP($B147,'10YR'!$G:$W,COLUMN()-1,FALSE ))</f>
        <v>2.097912</v>
      </c>
      <c r="F147" s="3">
        <f>IF(LEN(VLOOKUP($B147,'10YR'!$G:$W,COLUMN()-1,FALSE ))=0,"", VLOOKUP($B147,'10YR'!$G:$W,COLUMN()-1,FALSE ))</f>
        <v>2.343162</v>
      </c>
      <c r="G147" s="3">
        <f>IF(LEN(VLOOKUP($B147,'10YR'!$G:$W,COLUMN()-1,FALSE ))=0,"", VLOOKUP($B147,'10YR'!$G:$W,COLUMN()-1,FALSE ))</f>
        <v>2.6148910000000001</v>
      </c>
      <c r="H147" s="3">
        <f>IF(LEN(VLOOKUP($B147,'10YR'!$G:$W,COLUMN()-1,FALSE ))=0,"", VLOOKUP($B147,'10YR'!$G:$W,COLUMN()-1,FALSE ))</f>
        <v>1.900382</v>
      </c>
      <c r="I147" s="3">
        <f>IF(LEN(VLOOKUP($B147,'10YR'!$G:$W,COLUMN()-1,FALSE ))=0,"", VLOOKUP($B147,'10YR'!$G:$W,COLUMN()-1,FALSE ))</f>
        <v>22.511396000000001</v>
      </c>
      <c r="J147" s="3">
        <f>IF(LEN(VLOOKUP($B147,'10YR'!$G:$W,COLUMN()-1,FALSE ))=0,"", VLOOKUP($B147,'10YR'!$G:$W,COLUMN()-1,FALSE ))</f>
        <v>7.7869159999999997</v>
      </c>
      <c r="K147" s="3">
        <f>IF(LEN(VLOOKUP($B147,'10YR'!$G:$W,COLUMN()-1,FALSE ))=0,"", VLOOKUP($B147,'10YR'!$G:$W,COLUMN()-1,FALSE ))</f>
        <v>5.5450239999999997</v>
      </c>
      <c r="L147" s="3">
        <f>IF(LEN(VLOOKUP($B147,'10YR'!$G:$W,COLUMN()-1,FALSE ))=0,"", VLOOKUP($B147,'10YR'!$G:$W,COLUMN()-1,FALSE ))</f>
        <v>2.3216540000000001</v>
      </c>
      <c r="M147" s="3">
        <f>IF(LEN(VLOOKUP($B147,'10YR'!$G:$W,COLUMN()-1,FALSE ))=0,"", VLOOKUP($B147,'10YR'!$G:$W,COLUMN()-1,FALSE ))</f>
        <v>11.190514</v>
      </c>
      <c r="N147" s="3">
        <f>IF(LEN(VLOOKUP($B147,'10YR'!$G:$W,COLUMN()-1,FALSE ))=0,"", VLOOKUP($B147,'10YR'!$G:$W,COLUMN()-1,FALSE ))</f>
        <v>5.1352859999999998</v>
      </c>
      <c r="O147" s="3">
        <f>IF(LEN(VLOOKUP($B147,'10YR'!$G:$W,COLUMN()-1,FALSE ))=0,"", VLOOKUP($B147,'10YR'!$G:$W,COLUMN()-1,FALSE ))</f>
        <v>1.734999</v>
      </c>
      <c r="P147" s="3">
        <f>IF(LEN(VLOOKUP($B147,'10YR'!$G:$W,COLUMN()-1,FALSE ))=0,"", VLOOKUP($B147,'10YR'!$G:$W,COLUMN()-1,FALSE ))</f>
        <v>2.42584</v>
      </c>
      <c r="Q147" s="3">
        <f>IF(LEN(VLOOKUP($B147,'10YR'!$G:$W,COLUMN()-1,FALSE ))=0,"", VLOOKUP($B147,'10YR'!$G:$W,COLUMN()-1,FALSE ))</f>
        <v>1.900382</v>
      </c>
      <c r="R147" s="3">
        <f>IF(LEN(VLOOKUP($B147,'10YR'!$G:$W,COLUMN()-1,FALSE ))=0,"", VLOOKUP($B147,'10YR'!$G:$W,COLUMN()-1,FALSE ))</f>
        <v>1.900382</v>
      </c>
      <c r="S147" s="6">
        <f t="shared" si="4"/>
        <v>2011</v>
      </c>
      <c r="T147">
        <f t="shared" si="5"/>
        <v>9</v>
      </c>
    </row>
    <row r="148" spans="2:20" x14ac:dyDescent="0.25">
      <c r="B148" s="5">
        <v>40847</v>
      </c>
      <c r="C148" s="3">
        <f>IF(LEN(VLOOKUP($B148,'10YR'!$G:$W,COLUMN()-1,FALSE ))=0,"", VLOOKUP($B148,'10YR'!$G:$W,COLUMN()-1,FALSE ))</f>
        <v>2.997681</v>
      </c>
      <c r="D148" s="3">
        <f>IF(LEN(VLOOKUP($B148,'10YR'!$G:$W,COLUMN()-1,FALSE ))=0,"", VLOOKUP($B148,'10YR'!$G:$W,COLUMN()-1,FALSE ))</f>
        <v>4.4062029999999996</v>
      </c>
      <c r="E148" s="3">
        <f>IF(LEN(VLOOKUP($B148,'10YR'!$G:$W,COLUMN()-1,FALSE ))=0,"", VLOOKUP($B148,'10YR'!$G:$W,COLUMN()-1,FALSE ))</f>
        <v>2.2888320000000002</v>
      </c>
      <c r="F148" s="3">
        <f>IF(LEN(VLOOKUP($B148,'10YR'!$G:$W,COLUMN()-1,FALSE ))=0,"", VLOOKUP($B148,'10YR'!$G:$W,COLUMN()-1,FALSE ))</f>
        <v>2.5019589999999998</v>
      </c>
      <c r="G148" s="3">
        <f>IF(LEN(VLOOKUP($B148,'10YR'!$G:$W,COLUMN()-1,FALSE ))=0,"", VLOOKUP($B148,'10YR'!$G:$W,COLUMN()-1,FALSE ))</f>
        <v>3.1210170000000002</v>
      </c>
      <c r="H148" s="3">
        <f>IF(LEN(VLOOKUP($B148,'10YR'!$G:$W,COLUMN()-1,FALSE ))=0,"", VLOOKUP($B148,'10YR'!$G:$W,COLUMN()-1,FALSE ))</f>
        <v>2.0636019999999999</v>
      </c>
      <c r="I148" s="3">
        <f>IF(LEN(VLOOKUP($B148,'10YR'!$G:$W,COLUMN()-1,FALSE ))=0,"", VLOOKUP($B148,'10YR'!$G:$W,COLUMN()-1,FALSE ))</f>
        <v>24.216664000000002</v>
      </c>
      <c r="J148" s="3">
        <f>IF(LEN(VLOOKUP($B148,'10YR'!$G:$W,COLUMN()-1,FALSE ))=0,"", VLOOKUP($B148,'10YR'!$G:$W,COLUMN()-1,FALSE ))</f>
        <v>8.0063479999999991</v>
      </c>
      <c r="K148" s="3">
        <f>IF(LEN(VLOOKUP($B148,'10YR'!$G:$W,COLUMN()-1,FALSE ))=0,"", VLOOKUP($B148,'10YR'!$G:$W,COLUMN()-1,FALSE ))</f>
        <v>6.0958310000000004</v>
      </c>
      <c r="L148" s="3">
        <f>IF(LEN(VLOOKUP($B148,'10YR'!$G:$W,COLUMN()-1,FALSE ))=0,"", VLOOKUP($B148,'10YR'!$G:$W,COLUMN()-1,FALSE ))</f>
        <v>2.4626809999999999</v>
      </c>
      <c r="M148" s="3">
        <f>IF(LEN(VLOOKUP($B148,'10YR'!$G:$W,COLUMN()-1,FALSE ))=0,"", VLOOKUP($B148,'10YR'!$G:$W,COLUMN()-1,FALSE ))</f>
        <v>11.747242999999999</v>
      </c>
      <c r="N148" s="3">
        <f>IF(LEN(VLOOKUP($B148,'10YR'!$G:$W,COLUMN()-1,FALSE ))=0,"", VLOOKUP($B148,'10YR'!$G:$W,COLUMN()-1,FALSE ))</f>
        <v>5.5835319999999999</v>
      </c>
      <c r="O148" s="3">
        <f>IF(LEN(VLOOKUP($B148,'10YR'!$G:$W,COLUMN()-1,FALSE ))=0,"", VLOOKUP($B148,'10YR'!$G:$W,COLUMN()-1,FALSE ))</f>
        <v>1.9478979999999999</v>
      </c>
      <c r="P148" s="3">
        <f>IF(LEN(VLOOKUP($B148,'10YR'!$G:$W,COLUMN()-1,FALSE ))=0,"", VLOOKUP($B148,'10YR'!$G:$W,COLUMN()-1,FALSE ))</f>
        <v>2.441621</v>
      </c>
      <c r="Q148" s="3">
        <f>IF(LEN(VLOOKUP($B148,'10YR'!$G:$W,COLUMN()-1,FALSE ))=0,"", VLOOKUP($B148,'10YR'!$G:$W,COLUMN()-1,FALSE ))</f>
        <v>2.0636019999999999</v>
      </c>
      <c r="R148" s="3">
        <f>IF(LEN(VLOOKUP($B148,'10YR'!$G:$W,COLUMN()-1,FALSE ))=0,"", VLOOKUP($B148,'10YR'!$G:$W,COLUMN()-1,FALSE ))</f>
        <v>2.0636019999999999</v>
      </c>
      <c r="S148" s="6">
        <f t="shared" si="4"/>
        <v>2011</v>
      </c>
      <c r="T148">
        <f t="shared" si="5"/>
        <v>10</v>
      </c>
    </row>
    <row r="149" spans="2:20" x14ac:dyDescent="0.25">
      <c r="B149" s="5">
        <v>40877</v>
      </c>
      <c r="C149" s="3">
        <f>IF(LEN(VLOOKUP($B149,'10YR'!$G:$W,COLUMN()-1,FALSE ))=0,"", VLOOKUP($B149,'10YR'!$G:$W,COLUMN()-1,FALSE ))</f>
        <v>3.535539</v>
      </c>
      <c r="D149" s="3">
        <f>IF(LEN(VLOOKUP($B149,'10YR'!$G:$W,COLUMN()-1,FALSE ))=0,"", VLOOKUP($B149,'10YR'!$G:$W,COLUMN()-1,FALSE ))</f>
        <v>5.0912649999999999</v>
      </c>
      <c r="E149" s="3">
        <f>IF(LEN(VLOOKUP($B149,'10YR'!$G:$W,COLUMN()-1,FALSE ))=0,"", VLOOKUP($B149,'10YR'!$G:$W,COLUMN()-1,FALSE ))</f>
        <v>2.0882999999999998</v>
      </c>
      <c r="F149" s="3">
        <f>IF(LEN(VLOOKUP($B149,'10YR'!$G:$W,COLUMN()-1,FALSE ))=0,"", VLOOKUP($B149,'10YR'!$G:$W,COLUMN()-1,FALSE ))</f>
        <v>2.874952</v>
      </c>
      <c r="G149" s="3">
        <f>IF(LEN(VLOOKUP($B149,'10YR'!$G:$W,COLUMN()-1,FALSE ))=0,"", VLOOKUP($B149,'10YR'!$G:$W,COLUMN()-1,FALSE ))</f>
        <v>3.4124989999999999</v>
      </c>
      <c r="H149" s="3">
        <f>IF(LEN(VLOOKUP($B149,'10YR'!$G:$W,COLUMN()-1,FALSE ))=0,"", VLOOKUP($B149,'10YR'!$G:$W,COLUMN()-1,FALSE ))</f>
        <v>2.2834029999999998</v>
      </c>
      <c r="I149" s="3">
        <f>IF(LEN(VLOOKUP($B149,'10YR'!$G:$W,COLUMN()-1,FALSE ))=0,"", VLOOKUP($B149,'10YR'!$G:$W,COLUMN()-1,FALSE ))</f>
        <v>29.127423</v>
      </c>
      <c r="J149" s="3">
        <f>IF(LEN(VLOOKUP($B149,'10YR'!$G:$W,COLUMN()-1,FALSE ))=0,"", VLOOKUP($B149,'10YR'!$G:$W,COLUMN()-1,FALSE ))</f>
        <v>9.2549259999999993</v>
      </c>
      <c r="K149" s="3">
        <f>IF(LEN(VLOOKUP($B149,'10YR'!$G:$W,COLUMN()-1,FALSE ))=0,"", VLOOKUP($B149,'10YR'!$G:$W,COLUMN()-1,FALSE ))</f>
        <v>7.033925</v>
      </c>
      <c r="L149" s="3">
        <f>IF(LEN(VLOOKUP($B149,'10YR'!$G:$W,COLUMN()-1,FALSE ))=0,"", VLOOKUP($B149,'10YR'!$G:$W,COLUMN()-1,FALSE ))</f>
        <v>2.666404</v>
      </c>
      <c r="M149" s="3">
        <f>IF(LEN(VLOOKUP($B149,'10YR'!$G:$W,COLUMN()-1,FALSE ))=0,"", VLOOKUP($B149,'10YR'!$G:$W,COLUMN()-1,FALSE ))</f>
        <v>13.790513000000001</v>
      </c>
      <c r="N149" s="3">
        <f>IF(LEN(VLOOKUP($B149,'10YR'!$G:$W,COLUMN()-1,FALSE ))=0,"", VLOOKUP($B149,'10YR'!$G:$W,COLUMN()-1,FALSE ))</f>
        <v>6.3360510000000003</v>
      </c>
      <c r="O149" s="3">
        <f>IF(LEN(VLOOKUP($B149,'10YR'!$G:$W,COLUMN()-1,FALSE ))=0,"", VLOOKUP($B149,'10YR'!$G:$W,COLUMN()-1,FALSE ))</f>
        <v>1.7768600000000001</v>
      </c>
      <c r="P149" s="3">
        <f>IF(LEN(VLOOKUP($B149,'10YR'!$G:$W,COLUMN()-1,FALSE ))=0,"", VLOOKUP($B149,'10YR'!$G:$W,COLUMN()-1,FALSE ))</f>
        <v>2.307115</v>
      </c>
      <c r="Q149" s="3">
        <f>IF(LEN(VLOOKUP($B149,'10YR'!$G:$W,COLUMN()-1,FALSE ))=0,"", VLOOKUP($B149,'10YR'!$G:$W,COLUMN()-1,FALSE ))</f>
        <v>2.2834029999999998</v>
      </c>
      <c r="R149" s="3">
        <f>IF(LEN(VLOOKUP($B149,'10YR'!$G:$W,COLUMN()-1,FALSE ))=0,"", VLOOKUP($B149,'10YR'!$G:$W,COLUMN()-1,FALSE ))</f>
        <v>2.2834029999999998</v>
      </c>
      <c r="S149" s="6">
        <f t="shared" si="4"/>
        <v>2011</v>
      </c>
      <c r="T149">
        <f t="shared" si="5"/>
        <v>11</v>
      </c>
    </row>
    <row r="150" spans="2:20" x14ac:dyDescent="0.25">
      <c r="B150" s="5">
        <v>40908</v>
      </c>
      <c r="C150" s="3">
        <f>IF(LEN(VLOOKUP($B150,'10YR'!$G:$W,COLUMN()-1,FALSE ))=0,"", VLOOKUP($B150,'10YR'!$G:$W,COLUMN()-1,FALSE ))</f>
        <v>2.9174150000000001</v>
      </c>
      <c r="D150" s="3">
        <f>IF(LEN(VLOOKUP($B150,'10YR'!$G:$W,COLUMN()-1,FALSE ))=0,"", VLOOKUP($B150,'10YR'!$G:$W,COLUMN()-1,FALSE ))</f>
        <v>4.093394</v>
      </c>
      <c r="E150" s="3">
        <f>IF(LEN(VLOOKUP($B150,'10YR'!$G:$W,COLUMN()-1,FALSE ))=0,"", VLOOKUP($B150,'10YR'!$G:$W,COLUMN()-1,FALSE ))</f>
        <v>1.6751799999999999</v>
      </c>
      <c r="F150" s="3">
        <f>IF(LEN(VLOOKUP($B150,'10YR'!$G:$W,COLUMN()-1,FALSE ))=0,"", VLOOKUP($B150,'10YR'!$G:$W,COLUMN()-1,FALSE ))</f>
        <v>2.323245</v>
      </c>
      <c r="G150" s="3">
        <f>IF(LEN(VLOOKUP($B150,'10YR'!$G:$W,COLUMN()-1,FALSE ))=0,"", VLOOKUP($B150,'10YR'!$G:$W,COLUMN()-1,FALSE ))</f>
        <v>3.1672959999999999</v>
      </c>
      <c r="H150" s="3">
        <f>IF(LEN(VLOOKUP($B150,'10YR'!$G:$W,COLUMN()-1,FALSE ))=0,"", VLOOKUP($B150,'10YR'!$G:$W,COLUMN()-1,FALSE ))</f>
        <v>1.827461</v>
      </c>
      <c r="I150" s="3">
        <f>IF(LEN(VLOOKUP($B150,'10YR'!$G:$W,COLUMN()-1,FALSE ))=0,"", VLOOKUP($B150,'10YR'!$G:$W,COLUMN()-1,FALSE ))</f>
        <v>32.657890999999999</v>
      </c>
      <c r="J150" s="3">
        <f>IF(LEN(VLOOKUP($B150,'10YR'!$G:$W,COLUMN()-1,FALSE ))=0,"", VLOOKUP($B150,'10YR'!$G:$W,COLUMN()-1,FALSE ))</f>
        <v>8.5709370000000007</v>
      </c>
      <c r="K150" s="3">
        <f>IF(LEN(VLOOKUP($B150,'10YR'!$G:$W,COLUMN()-1,FALSE ))=0,"", VLOOKUP($B150,'10YR'!$G:$W,COLUMN()-1,FALSE ))</f>
        <v>6.9996530000000003</v>
      </c>
      <c r="L150" s="3">
        <f>IF(LEN(VLOOKUP($B150,'10YR'!$G:$W,COLUMN()-1,FALSE ))=0,"", VLOOKUP($B150,'10YR'!$G:$W,COLUMN()-1,FALSE ))</f>
        <v>2.1964299999999999</v>
      </c>
      <c r="M150" s="3">
        <f>IF(LEN(VLOOKUP($B150,'10YR'!$G:$W,COLUMN()-1,FALSE ))=0,"", VLOOKUP($B150,'10YR'!$G:$W,COLUMN()-1,FALSE ))</f>
        <v>13.394671000000001</v>
      </c>
      <c r="N150" s="3">
        <f>IF(LEN(VLOOKUP($B150,'10YR'!$G:$W,COLUMN()-1,FALSE ))=0,"", VLOOKUP($B150,'10YR'!$G:$W,COLUMN()-1,FALSE ))</f>
        <v>5.109413</v>
      </c>
      <c r="O150" s="3">
        <f>IF(LEN(VLOOKUP($B150,'10YR'!$G:$W,COLUMN()-1,FALSE ))=0,"", VLOOKUP($B150,'10YR'!$G:$W,COLUMN()-1,FALSE ))</f>
        <v>1.6254869999999999</v>
      </c>
      <c r="P150" s="3">
        <f>IF(LEN(VLOOKUP($B150,'10YR'!$G:$W,COLUMN()-1,FALSE ))=0,"", VLOOKUP($B150,'10YR'!$G:$W,COLUMN()-1,FALSE ))</f>
        <v>1.981463</v>
      </c>
      <c r="Q150" s="3">
        <f>IF(LEN(VLOOKUP($B150,'10YR'!$G:$W,COLUMN()-1,FALSE ))=0,"", VLOOKUP($B150,'10YR'!$G:$W,COLUMN()-1,FALSE ))</f>
        <v>1.827461</v>
      </c>
      <c r="R150" s="3">
        <f>IF(LEN(VLOOKUP($B150,'10YR'!$G:$W,COLUMN()-1,FALSE ))=0,"", VLOOKUP($B150,'10YR'!$G:$W,COLUMN()-1,FALSE ))</f>
        <v>1.827461</v>
      </c>
      <c r="S150" s="6">
        <f t="shared" si="4"/>
        <v>2011</v>
      </c>
      <c r="T150">
        <f t="shared" si="5"/>
        <v>12</v>
      </c>
    </row>
    <row r="151" spans="2:20" x14ac:dyDescent="0.25">
      <c r="B151" s="5">
        <v>40939</v>
      </c>
      <c r="C151" s="3">
        <f>IF(LEN(VLOOKUP($B151,'10YR'!$G:$W,COLUMN()-1,FALSE ))=0,"", VLOOKUP($B151,'10YR'!$G:$W,COLUMN()-1,FALSE ))</f>
        <v>3.0815950000000001</v>
      </c>
      <c r="D151" s="3">
        <f>IF(LEN(VLOOKUP($B151,'10YR'!$G:$W,COLUMN()-1,FALSE ))=0,"", VLOOKUP($B151,'10YR'!$G:$W,COLUMN()-1,FALSE ))</f>
        <v>3.832541</v>
      </c>
      <c r="E151" s="3">
        <f>IF(LEN(VLOOKUP($B151,'10YR'!$G:$W,COLUMN()-1,FALSE ))=0,"", VLOOKUP($B151,'10YR'!$G:$W,COLUMN()-1,FALSE ))</f>
        <v>1.8265260000000001</v>
      </c>
      <c r="F151" s="3">
        <f>IF(LEN(VLOOKUP($B151,'10YR'!$G:$W,COLUMN()-1,FALSE ))=0,"", VLOOKUP($B151,'10YR'!$G:$W,COLUMN()-1,FALSE ))</f>
        <v>2.2847149999999998</v>
      </c>
      <c r="G151" s="3">
        <f>IF(LEN(VLOOKUP($B151,'10YR'!$G:$W,COLUMN()-1,FALSE ))=0,"", VLOOKUP($B151,'10YR'!$G:$W,COLUMN()-1,FALSE ))</f>
        <v>3.0656859999999999</v>
      </c>
      <c r="H151" s="3">
        <f>IF(LEN(VLOOKUP($B151,'10YR'!$G:$W,COLUMN()-1,FALSE ))=0,"", VLOOKUP($B151,'10YR'!$G:$W,COLUMN()-1,FALSE ))</f>
        <v>1.8117529999999999</v>
      </c>
      <c r="I151" s="3">
        <f>IF(LEN(VLOOKUP($B151,'10YR'!$G:$W,COLUMN()-1,FALSE ))=0,"", VLOOKUP($B151,'10YR'!$G:$W,COLUMN()-1,FALSE ))</f>
        <v>33.597492000000003</v>
      </c>
      <c r="J151" s="3">
        <f>IF(LEN(VLOOKUP($B151,'10YR'!$G:$W,COLUMN()-1,FALSE ))=0,"", VLOOKUP($B151,'10YR'!$G:$W,COLUMN()-1,FALSE ))</f>
        <v>7.1878820000000001</v>
      </c>
      <c r="K151" s="3">
        <f>IF(LEN(VLOOKUP($B151,'10YR'!$G:$W,COLUMN()-1,FALSE ))=0,"", VLOOKUP($B151,'10YR'!$G:$W,COLUMN()-1,FALSE ))</f>
        <v>5.968388</v>
      </c>
      <c r="L151" s="3">
        <f>IF(LEN(VLOOKUP($B151,'10YR'!$G:$W,COLUMN()-1,FALSE ))=0,"", VLOOKUP($B151,'10YR'!$G:$W,COLUMN()-1,FALSE ))</f>
        <v>2.1717810000000002</v>
      </c>
      <c r="M151" s="3">
        <f>IF(LEN(VLOOKUP($B151,'10YR'!$G:$W,COLUMN()-1,FALSE ))=0,"", VLOOKUP($B151,'10YR'!$G:$W,COLUMN()-1,FALSE ))</f>
        <v>15.872873999999999</v>
      </c>
      <c r="N151" s="3">
        <f>IF(LEN(VLOOKUP($B151,'10YR'!$G:$W,COLUMN()-1,FALSE ))=0,"", VLOOKUP($B151,'10YR'!$G:$W,COLUMN()-1,FALSE ))</f>
        <v>4.9910620000000003</v>
      </c>
      <c r="O151" s="3">
        <f>IF(LEN(VLOOKUP($B151,'10YR'!$G:$W,COLUMN()-1,FALSE ))=0,"", VLOOKUP($B151,'10YR'!$G:$W,COLUMN()-1,FALSE ))</f>
        <v>1.719576</v>
      </c>
      <c r="P151" s="3">
        <f>IF(LEN(VLOOKUP($B151,'10YR'!$G:$W,COLUMN()-1,FALSE ))=0,"", VLOOKUP($B151,'10YR'!$G:$W,COLUMN()-1,FALSE ))</f>
        <v>1.9713830000000001</v>
      </c>
      <c r="Q151" s="3">
        <f>IF(LEN(VLOOKUP($B151,'10YR'!$G:$W,COLUMN()-1,FALSE ))=0,"", VLOOKUP($B151,'10YR'!$G:$W,COLUMN()-1,FALSE ))</f>
        <v>1.8117529999999999</v>
      </c>
      <c r="R151" s="3">
        <f>IF(LEN(VLOOKUP($B151,'10YR'!$G:$W,COLUMN()-1,FALSE ))=0,"", VLOOKUP($B151,'10YR'!$G:$W,COLUMN()-1,FALSE ))</f>
        <v>1.8117529999999999</v>
      </c>
      <c r="S151" s="6">
        <f t="shared" si="4"/>
        <v>2012</v>
      </c>
      <c r="T151">
        <f t="shared" si="5"/>
        <v>1</v>
      </c>
    </row>
    <row r="152" spans="2:20" x14ac:dyDescent="0.25">
      <c r="B152" s="5">
        <v>40968</v>
      </c>
      <c r="C152" s="3">
        <f>IF(LEN(VLOOKUP($B152,'10YR'!$G:$W,COLUMN()-1,FALSE ))=0,"", VLOOKUP($B152,'10YR'!$G:$W,COLUMN()-1,FALSE ))</f>
        <v>2.952442</v>
      </c>
      <c r="D152" s="3">
        <f>IF(LEN(VLOOKUP($B152,'10YR'!$G:$W,COLUMN()-1,FALSE ))=0,"", VLOOKUP($B152,'10YR'!$G:$W,COLUMN()-1,FALSE ))</f>
        <v>3.732497</v>
      </c>
      <c r="E152" s="3">
        <f>IF(LEN(VLOOKUP($B152,'10YR'!$G:$W,COLUMN()-1,FALSE ))=0,"", VLOOKUP($B152,'10YR'!$G:$W,COLUMN()-1,FALSE ))</f>
        <v>1.846484</v>
      </c>
      <c r="F152" s="3">
        <f>IF(LEN(VLOOKUP($B152,'10YR'!$G:$W,COLUMN()-1,FALSE ))=0,"", VLOOKUP($B152,'10YR'!$G:$W,COLUMN()-1,FALSE ))</f>
        <v>2.2685430000000002</v>
      </c>
      <c r="G152" s="3">
        <f>IF(LEN(VLOOKUP($B152,'10YR'!$G:$W,COLUMN()-1,FALSE ))=0,"", VLOOKUP($B152,'10YR'!$G:$W,COLUMN()-1,FALSE ))</f>
        <v>3.00054</v>
      </c>
      <c r="H152" s="3">
        <f>IF(LEN(VLOOKUP($B152,'10YR'!$G:$W,COLUMN()-1,FALSE ))=0,"", VLOOKUP($B152,'10YR'!$G:$W,COLUMN()-1,FALSE ))</f>
        <v>1.81463</v>
      </c>
      <c r="I152" s="3">
        <f>IF(LEN(VLOOKUP($B152,'10YR'!$G:$W,COLUMN()-1,FALSE ))=0,"", VLOOKUP($B152,'10YR'!$G:$W,COLUMN()-1,FALSE ))</f>
        <v>35.226672000000001</v>
      </c>
      <c r="J152" s="3">
        <f>IF(LEN(VLOOKUP($B152,'10YR'!$G:$W,COLUMN()-1,FALSE ))=0,"", VLOOKUP($B152,'10YR'!$G:$W,COLUMN()-1,FALSE ))</f>
        <v>6.9904019999999996</v>
      </c>
      <c r="K152" s="3">
        <f>IF(LEN(VLOOKUP($B152,'10YR'!$G:$W,COLUMN()-1,FALSE ))=0,"", VLOOKUP($B152,'10YR'!$G:$W,COLUMN()-1,FALSE ))</f>
        <v>5.2011520000000004</v>
      </c>
      <c r="L152" s="3">
        <f>IF(LEN(VLOOKUP($B152,'10YR'!$G:$W,COLUMN()-1,FALSE ))=0,"", VLOOKUP($B152,'10YR'!$G:$W,COLUMN()-1,FALSE ))</f>
        <v>2.3020149999999999</v>
      </c>
      <c r="M152" s="3">
        <f>IF(LEN(VLOOKUP($B152,'10YR'!$G:$W,COLUMN()-1,FALSE ))=0,"", VLOOKUP($B152,'10YR'!$G:$W,COLUMN()-1,FALSE ))</f>
        <v>13.262892000000001</v>
      </c>
      <c r="N152" s="3">
        <f>IF(LEN(VLOOKUP($B152,'10YR'!$G:$W,COLUMN()-1,FALSE ))=0,"", VLOOKUP($B152,'10YR'!$G:$W,COLUMN()-1,FALSE ))</f>
        <v>4.985493</v>
      </c>
      <c r="O152" s="3">
        <f>IF(LEN(VLOOKUP($B152,'10YR'!$G:$W,COLUMN()-1,FALSE ))=0,"", VLOOKUP($B152,'10YR'!$G:$W,COLUMN()-1,FALSE ))</f>
        <v>1.912444</v>
      </c>
      <c r="P152" s="3">
        <f>IF(LEN(VLOOKUP($B152,'10YR'!$G:$W,COLUMN()-1,FALSE ))=0,"", VLOOKUP($B152,'10YR'!$G:$W,COLUMN()-1,FALSE ))</f>
        <v>2.1471040000000001</v>
      </c>
      <c r="Q152" s="3">
        <f>IF(LEN(VLOOKUP($B152,'10YR'!$G:$W,COLUMN()-1,FALSE ))=0,"", VLOOKUP($B152,'10YR'!$G:$W,COLUMN()-1,FALSE ))</f>
        <v>1.81463</v>
      </c>
      <c r="R152" s="3">
        <f>IF(LEN(VLOOKUP($B152,'10YR'!$G:$W,COLUMN()-1,FALSE ))=0,"", VLOOKUP($B152,'10YR'!$G:$W,COLUMN()-1,FALSE ))</f>
        <v>1.81463</v>
      </c>
      <c r="S152" s="6">
        <f t="shared" si="4"/>
        <v>2012</v>
      </c>
      <c r="T152">
        <f t="shared" si="5"/>
        <v>2</v>
      </c>
    </row>
    <row r="153" spans="2:20" x14ac:dyDescent="0.25">
      <c r="B153" s="5">
        <v>40999</v>
      </c>
      <c r="C153" s="3">
        <f>IF(LEN(VLOOKUP($B153,'10YR'!$G:$W,COLUMN()-1,FALSE ))=0,"", VLOOKUP($B153,'10YR'!$G:$W,COLUMN()-1,FALSE ))</f>
        <v>2.7756449999999999</v>
      </c>
      <c r="D153" s="3">
        <f>IF(LEN(VLOOKUP($B153,'10YR'!$G:$W,COLUMN()-1,FALSE ))=0,"", VLOOKUP($B153,'10YR'!$G:$W,COLUMN()-1,FALSE ))</f>
        <v>3.5426350000000002</v>
      </c>
      <c r="E153" s="3">
        <f>IF(LEN(VLOOKUP($B153,'10YR'!$G:$W,COLUMN()-1,FALSE ))=0,"", VLOOKUP($B153,'10YR'!$G:$W,COLUMN()-1,FALSE ))</f>
        <v>1.8411649999999999</v>
      </c>
      <c r="F153" s="3">
        <f>IF(LEN(VLOOKUP($B153,'10YR'!$G:$W,COLUMN()-1,FALSE ))=0,"", VLOOKUP($B153,'10YR'!$G:$W,COLUMN()-1,FALSE ))</f>
        <v>2.2326389999999998</v>
      </c>
      <c r="G153" s="3">
        <f>IF(LEN(VLOOKUP($B153,'10YR'!$G:$W,COLUMN()-1,FALSE ))=0,"", VLOOKUP($B153,'10YR'!$G:$W,COLUMN()-1,FALSE ))</f>
        <v>2.905694</v>
      </c>
      <c r="H153" s="3">
        <f>IF(LEN(VLOOKUP($B153,'10YR'!$G:$W,COLUMN()-1,FALSE ))=0,"", VLOOKUP($B153,'10YR'!$G:$W,COLUMN()-1,FALSE ))</f>
        <v>1.808692</v>
      </c>
      <c r="I153" s="3">
        <f>IF(LEN(VLOOKUP($B153,'10YR'!$G:$W,COLUMN()-1,FALSE ))=0,"", VLOOKUP($B153,'10YR'!$G:$W,COLUMN()-1,FALSE ))</f>
        <v>20.849231</v>
      </c>
      <c r="J153" s="3">
        <f>IF(LEN(VLOOKUP($B153,'10YR'!$G:$W,COLUMN()-1,FALSE ))=0,"", VLOOKUP($B153,'10YR'!$G:$W,COLUMN()-1,FALSE ))</f>
        <v>6.8672469999999999</v>
      </c>
      <c r="K153" s="3">
        <f>IF(LEN(VLOOKUP($B153,'10YR'!$G:$W,COLUMN()-1,FALSE ))=0,"", VLOOKUP($B153,'10YR'!$G:$W,COLUMN()-1,FALSE ))</f>
        <v>5.12127</v>
      </c>
      <c r="L153" s="3">
        <f>IF(LEN(VLOOKUP($B153,'10YR'!$G:$W,COLUMN()-1,FALSE ))=0,"", VLOOKUP($B153,'10YR'!$G:$W,COLUMN()-1,FALSE ))</f>
        <v>2.3465820000000002</v>
      </c>
      <c r="M153" s="3">
        <f>IF(LEN(VLOOKUP($B153,'10YR'!$G:$W,COLUMN()-1,FALSE ))=0,"", VLOOKUP($B153,'10YR'!$G:$W,COLUMN()-1,FALSE ))</f>
        <v>11.462172000000001</v>
      </c>
      <c r="N153" s="3">
        <f>IF(LEN(VLOOKUP($B153,'10YR'!$G:$W,COLUMN()-1,FALSE ))=0,"", VLOOKUP($B153,'10YR'!$G:$W,COLUMN()-1,FALSE ))</f>
        <v>5.4027099999999999</v>
      </c>
      <c r="O153" s="3">
        <f>IF(LEN(VLOOKUP($B153,'10YR'!$G:$W,COLUMN()-1,FALSE ))=0,"", VLOOKUP($B153,'10YR'!$G:$W,COLUMN()-1,FALSE ))</f>
        <v>1.990029</v>
      </c>
      <c r="P153" s="3">
        <f>IF(LEN(VLOOKUP($B153,'10YR'!$G:$W,COLUMN()-1,FALSE ))=0,"", VLOOKUP($B153,'10YR'!$G:$W,COLUMN()-1,FALSE ))</f>
        <v>2.2047159999999999</v>
      </c>
      <c r="Q153" s="3">
        <f>IF(LEN(VLOOKUP($B153,'10YR'!$G:$W,COLUMN()-1,FALSE ))=0,"", VLOOKUP($B153,'10YR'!$G:$W,COLUMN()-1,FALSE ))</f>
        <v>1.808692</v>
      </c>
      <c r="R153" s="3">
        <f>IF(LEN(VLOOKUP($B153,'10YR'!$G:$W,COLUMN()-1,FALSE ))=0,"", VLOOKUP($B153,'10YR'!$G:$W,COLUMN()-1,FALSE ))</f>
        <v>1.808692</v>
      </c>
      <c r="S153" s="6">
        <f t="shared" si="4"/>
        <v>2012</v>
      </c>
      <c r="T153">
        <f t="shared" si="5"/>
        <v>3</v>
      </c>
    </row>
    <row r="154" spans="2:20" x14ac:dyDescent="0.25">
      <c r="B154" s="5">
        <v>41029</v>
      </c>
      <c r="C154" s="3">
        <f>IF(LEN(VLOOKUP($B154,'10YR'!$G:$W,COLUMN()-1,FALSE ))=0,"", VLOOKUP($B154,'10YR'!$G:$W,COLUMN()-1,FALSE ))</f>
        <v>2.6823269999999999</v>
      </c>
      <c r="D154" s="3">
        <f>IF(LEN(VLOOKUP($B154,'10YR'!$G:$W,COLUMN()-1,FALSE ))=0,"", VLOOKUP($B154,'10YR'!$G:$W,COLUMN()-1,FALSE ))</f>
        <v>3.4393980000000002</v>
      </c>
      <c r="E154" s="3">
        <f>IF(LEN(VLOOKUP($B154,'10YR'!$G:$W,COLUMN()-1,FALSE ))=0,"", VLOOKUP($B154,'10YR'!$G:$W,COLUMN()-1,FALSE ))</f>
        <v>1.638833</v>
      </c>
      <c r="F154" s="3">
        <f>IF(LEN(VLOOKUP($B154,'10YR'!$G:$W,COLUMN()-1,FALSE ))=0,"", VLOOKUP($B154,'10YR'!$G:$W,COLUMN()-1,FALSE ))</f>
        <v>2.0653760000000001</v>
      </c>
      <c r="G154" s="3">
        <f>IF(LEN(VLOOKUP($B154,'10YR'!$G:$W,COLUMN()-1,FALSE ))=0,"", VLOOKUP($B154,'10YR'!$G:$W,COLUMN()-1,FALSE ))</f>
        <v>2.974065</v>
      </c>
      <c r="H154" s="3">
        <f>IF(LEN(VLOOKUP($B154,'10YR'!$G:$W,COLUMN()-1,FALSE ))=0,"", VLOOKUP($B154,'10YR'!$G:$W,COLUMN()-1,FALSE ))</f>
        <v>1.6665319999999999</v>
      </c>
      <c r="I154" s="3">
        <f>IF(LEN(VLOOKUP($B154,'10YR'!$G:$W,COLUMN()-1,FALSE ))=0,"", VLOOKUP($B154,'10YR'!$G:$W,COLUMN()-1,FALSE ))</f>
        <v>20.462993000000001</v>
      </c>
      <c r="J154" s="3">
        <f>IF(LEN(VLOOKUP($B154,'10YR'!$G:$W,COLUMN()-1,FALSE ))=0,"", VLOOKUP($B154,'10YR'!$G:$W,COLUMN()-1,FALSE ))</f>
        <v>6.8455329999999996</v>
      </c>
      <c r="K154" s="3">
        <f>IF(LEN(VLOOKUP($B154,'10YR'!$G:$W,COLUMN()-1,FALSE ))=0,"", VLOOKUP($B154,'10YR'!$G:$W,COLUMN()-1,FALSE ))</f>
        <v>5.542446</v>
      </c>
      <c r="L154" s="3">
        <f>IF(LEN(VLOOKUP($B154,'10YR'!$G:$W,COLUMN()-1,FALSE ))=0,"", VLOOKUP($B154,'10YR'!$G:$W,COLUMN()-1,FALSE ))</f>
        <v>2.2435369999999999</v>
      </c>
      <c r="M154" s="3">
        <f>IF(LEN(VLOOKUP($B154,'10YR'!$G:$W,COLUMN()-1,FALSE ))=0,"", VLOOKUP($B154,'10YR'!$G:$W,COLUMN()-1,FALSE ))</f>
        <v>10.458505000000001</v>
      </c>
      <c r="N154" s="3">
        <f>IF(LEN(VLOOKUP($B154,'10YR'!$G:$W,COLUMN()-1,FALSE ))=0,"", VLOOKUP($B154,'10YR'!$G:$W,COLUMN()-1,FALSE ))</f>
        <v>5.8017830000000004</v>
      </c>
      <c r="O154" s="3">
        <f>IF(LEN(VLOOKUP($B154,'10YR'!$G:$W,COLUMN()-1,FALSE ))=0,"", VLOOKUP($B154,'10YR'!$G:$W,COLUMN()-1,FALSE ))</f>
        <v>1.801496</v>
      </c>
      <c r="P154" s="3">
        <f>IF(LEN(VLOOKUP($B154,'10YR'!$G:$W,COLUMN()-1,FALSE ))=0,"", VLOOKUP($B154,'10YR'!$G:$W,COLUMN()-1,FALSE ))</f>
        <v>2.1160580000000002</v>
      </c>
      <c r="Q154" s="3">
        <f>IF(LEN(VLOOKUP($B154,'10YR'!$G:$W,COLUMN()-1,FALSE ))=0,"", VLOOKUP($B154,'10YR'!$G:$W,COLUMN()-1,FALSE ))</f>
        <v>1.6665319999999999</v>
      </c>
      <c r="R154" s="3">
        <f>IF(LEN(VLOOKUP($B154,'10YR'!$G:$W,COLUMN()-1,FALSE ))=0,"", VLOOKUP($B154,'10YR'!$G:$W,COLUMN()-1,FALSE ))</f>
        <v>1.6665319999999999</v>
      </c>
      <c r="S154" s="6">
        <f t="shared" si="4"/>
        <v>2012</v>
      </c>
      <c r="T154">
        <f t="shared" si="5"/>
        <v>4</v>
      </c>
    </row>
    <row r="155" spans="2:20" x14ac:dyDescent="0.25">
      <c r="B155" s="5">
        <v>41060</v>
      </c>
      <c r="C155" s="3">
        <f>IF(LEN(VLOOKUP($B155,'10YR'!$G:$W,COLUMN()-1,FALSE ))=0,"", VLOOKUP($B155,'10YR'!$G:$W,COLUMN()-1,FALSE ))</f>
        <v>2.1187779999999998</v>
      </c>
      <c r="D155" s="3">
        <f>IF(LEN(VLOOKUP($B155,'10YR'!$G:$W,COLUMN()-1,FALSE ))=0,"", VLOOKUP($B155,'10YR'!$G:$W,COLUMN()-1,FALSE ))</f>
        <v>3.0870090000000001</v>
      </c>
      <c r="E155" s="3">
        <f>IF(LEN(VLOOKUP($B155,'10YR'!$G:$W,COLUMN()-1,FALSE ))=0,"", VLOOKUP($B155,'10YR'!$G:$W,COLUMN()-1,FALSE ))</f>
        <v>1.0702419999999999</v>
      </c>
      <c r="F155" s="3">
        <f>IF(LEN(VLOOKUP($B155,'10YR'!$G:$W,COLUMN()-1,FALSE ))=0,"", VLOOKUP($B155,'10YR'!$G:$W,COLUMN()-1,FALSE ))</f>
        <v>1.510537</v>
      </c>
      <c r="G155" s="3">
        <f>IF(LEN(VLOOKUP($B155,'10YR'!$G:$W,COLUMN()-1,FALSE ))=0,"", VLOOKUP($B155,'10YR'!$G:$W,COLUMN()-1,FALSE ))</f>
        <v>2.3613569999999999</v>
      </c>
      <c r="H155" s="3">
        <f>IF(LEN(VLOOKUP($B155,'10YR'!$G:$W,COLUMN()-1,FALSE ))=0,"", VLOOKUP($B155,'10YR'!$G:$W,COLUMN()-1,FALSE ))</f>
        <v>1.235868</v>
      </c>
      <c r="I155" s="3">
        <f>IF(LEN(VLOOKUP($B155,'10YR'!$G:$W,COLUMN()-1,FALSE ))=0,"", VLOOKUP($B155,'10YR'!$G:$W,COLUMN()-1,FALSE ))</f>
        <v>29.941393000000001</v>
      </c>
      <c r="J155" s="3">
        <f>IF(LEN(VLOOKUP($B155,'10YR'!$G:$W,COLUMN()-1,FALSE ))=0,"", VLOOKUP($B155,'10YR'!$G:$W,COLUMN()-1,FALSE ))</f>
        <v>7.4219340000000003</v>
      </c>
      <c r="K155" s="3">
        <f>IF(LEN(VLOOKUP($B155,'10YR'!$G:$W,COLUMN()-1,FALSE ))=0,"", VLOOKUP($B155,'10YR'!$G:$W,COLUMN()-1,FALSE ))</f>
        <v>6.0277760000000002</v>
      </c>
      <c r="L155" s="3">
        <f>IF(LEN(VLOOKUP($B155,'10YR'!$G:$W,COLUMN()-1,FALSE ))=0,"", VLOOKUP($B155,'10YR'!$G:$W,COLUMN()-1,FALSE ))</f>
        <v>1.6337900000000001</v>
      </c>
      <c r="M155" s="3">
        <f>IF(LEN(VLOOKUP($B155,'10YR'!$G:$W,COLUMN()-1,FALSE ))=0,"", VLOOKUP($B155,'10YR'!$G:$W,COLUMN()-1,FALSE ))</f>
        <v>11.885872000000001</v>
      </c>
      <c r="N155" s="3">
        <f>IF(LEN(VLOOKUP($B155,'10YR'!$G:$W,COLUMN()-1,FALSE ))=0,"", VLOOKUP($B155,'10YR'!$G:$W,COLUMN()-1,FALSE ))</f>
        <v>6.5283230000000003</v>
      </c>
      <c r="O155" s="3">
        <f>IF(LEN(VLOOKUP($B155,'10YR'!$G:$W,COLUMN()-1,FALSE ))=0,"", VLOOKUP($B155,'10YR'!$G:$W,COLUMN()-1,FALSE ))</f>
        <v>1.289801</v>
      </c>
      <c r="P155" s="3">
        <f>IF(LEN(VLOOKUP($B155,'10YR'!$G:$W,COLUMN()-1,FALSE ))=0,"", VLOOKUP($B155,'10YR'!$G:$W,COLUMN()-1,FALSE ))</f>
        <v>1.5730420000000001</v>
      </c>
      <c r="Q155" s="3">
        <f>IF(LEN(VLOOKUP($B155,'10YR'!$G:$W,COLUMN()-1,FALSE ))=0,"", VLOOKUP($B155,'10YR'!$G:$W,COLUMN()-1,FALSE ))</f>
        <v>1.235868</v>
      </c>
      <c r="R155" s="3">
        <f>IF(LEN(VLOOKUP($B155,'10YR'!$G:$W,COLUMN()-1,FALSE ))=0,"", VLOOKUP($B155,'10YR'!$G:$W,COLUMN()-1,FALSE ))</f>
        <v>1.235868</v>
      </c>
      <c r="S155" s="6">
        <f t="shared" si="4"/>
        <v>2012</v>
      </c>
      <c r="T155">
        <f t="shared" si="5"/>
        <v>5</v>
      </c>
    </row>
    <row r="156" spans="2:20" x14ac:dyDescent="0.25">
      <c r="B156" s="5">
        <v>41090</v>
      </c>
      <c r="C156" s="3">
        <f>IF(LEN(VLOOKUP($B156,'10YR'!$G:$W,COLUMN()-1,FALSE ))=0,"", VLOOKUP($B156,'10YR'!$G:$W,COLUMN()-1,FALSE ))</f>
        <v>2.418415</v>
      </c>
      <c r="D156" s="3">
        <f>IF(LEN(VLOOKUP($B156,'10YR'!$G:$W,COLUMN()-1,FALSE ))=0,"", VLOOKUP($B156,'10YR'!$G:$W,COLUMN()-1,FALSE ))</f>
        <v>3.2066759999999999</v>
      </c>
      <c r="E156" s="3">
        <f>IF(LEN(VLOOKUP($B156,'10YR'!$G:$W,COLUMN()-1,FALSE ))=0,"", VLOOKUP($B156,'10YR'!$G:$W,COLUMN()-1,FALSE ))</f>
        <v>1.4819100000000001</v>
      </c>
      <c r="F156" s="3">
        <f>IF(LEN(VLOOKUP($B156,'10YR'!$G:$W,COLUMN()-1,FALSE ))=0,"", VLOOKUP($B156,'10YR'!$G:$W,COLUMN()-1,FALSE ))</f>
        <v>1.9374880000000001</v>
      </c>
      <c r="G156" s="3">
        <f>IF(LEN(VLOOKUP($B156,'10YR'!$G:$W,COLUMN()-1,FALSE ))=0,"", VLOOKUP($B156,'10YR'!$G:$W,COLUMN()-1,FALSE ))</f>
        <v>2.698718</v>
      </c>
      <c r="H156" s="3">
        <f>IF(LEN(VLOOKUP($B156,'10YR'!$G:$W,COLUMN()-1,FALSE ))=0,"", VLOOKUP($B156,'10YR'!$G:$W,COLUMN()-1,FALSE ))</f>
        <v>1.5999840000000001</v>
      </c>
      <c r="I156" s="3">
        <f>IF(LEN(VLOOKUP($B156,'10YR'!$G:$W,COLUMN()-1,FALSE ))=0,"", VLOOKUP($B156,'10YR'!$G:$W,COLUMN()-1,FALSE ))</f>
        <v>26.298380000000002</v>
      </c>
      <c r="J156" s="3">
        <f>IF(LEN(VLOOKUP($B156,'10YR'!$G:$W,COLUMN()-1,FALSE ))=0,"", VLOOKUP($B156,'10YR'!$G:$W,COLUMN()-1,FALSE ))</f>
        <v>6.4325950000000001</v>
      </c>
      <c r="K156" s="3">
        <f>IF(LEN(VLOOKUP($B156,'10YR'!$G:$W,COLUMN()-1,FALSE ))=0,"", VLOOKUP($B156,'10YR'!$G:$W,COLUMN()-1,FALSE ))</f>
        <v>5.8291430000000002</v>
      </c>
      <c r="L156" s="3">
        <f>IF(LEN(VLOOKUP($B156,'10YR'!$G:$W,COLUMN()-1,FALSE ))=0,"", VLOOKUP($B156,'10YR'!$G:$W,COLUMN()-1,FALSE ))</f>
        <v>2.1126450000000001</v>
      </c>
      <c r="M156" s="3">
        <f>IF(LEN(VLOOKUP($B156,'10YR'!$G:$W,COLUMN()-1,FALSE ))=0,"", VLOOKUP($B156,'10YR'!$G:$W,COLUMN()-1,FALSE ))</f>
        <v>10.032856000000001</v>
      </c>
      <c r="N156" s="3">
        <f>IF(LEN(VLOOKUP($B156,'10YR'!$G:$W,COLUMN()-1,FALSE ))=0,"", VLOOKUP($B156,'10YR'!$G:$W,COLUMN()-1,FALSE ))</f>
        <v>6.4729039999999998</v>
      </c>
      <c r="O156" s="3">
        <f>IF(LEN(VLOOKUP($B156,'10YR'!$G:$W,COLUMN()-1,FALSE ))=0,"", VLOOKUP($B156,'10YR'!$G:$W,COLUMN()-1,FALSE ))</f>
        <v>1.6089850000000001</v>
      </c>
      <c r="P156" s="3">
        <f>IF(LEN(VLOOKUP($B156,'10YR'!$G:$W,COLUMN()-1,FALSE ))=0,"", VLOOKUP($B156,'10YR'!$G:$W,COLUMN()-1,FALSE ))</f>
        <v>1.7344850000000001</v>
      </c>
      <c r="Q156" s="3">
        <f>IF(LEN(VLOOKUP($B156,'10YR'!$G:$W,COLUMN()-1,FALSE ))=0,"", VLOOKUP($B156,'10YR'!$G:$W,COLUMN()-1,FALSE ))</f>
        <v>1.5999840000000001</v>
      </c>
      <c r="R156" s="3">
        <f>IF(LEN(VLOOKUP($B156,'10YR'!$G:$W,COLUMN()-1,FALSE ))=0,"", VLOOKUP($B156,'10YR'!$G:$W,COLUMN()-1,FALSE ))</f>
        <v>1.5999840000000001</v>
      </c>
      <c r="S156" s="6">
        <f t="shared" si="4"/>
        <v>2012</v>
      </c>
      <c r="T156">
        <f t="shared" si="5"/>
        <v>6</v>
      </c>
    </row>
    <row r="157" spans="2:20" x14ac:dyDescent="0.25">
      <c r="B157" s="5">
        <v>41121</v>
      </c>
      <c r="C157" s="3">
        <f>IF(LEN(VLOOKUP($B157,'10YR'!$G:$W,COLUMN()-1,FALSE ))=0,"", VLOOKUP($B157,'10YR'!$G:$W,COLUMN()-1,FALSE ))</f>
        <v>1.910523</v>
      </c>
      <c r="D157" s="3">
        <f>IF(LEN(VLOOKUP($B157,'10YR'!$G:$W,COLUMN()-1,FALSE ))=0,"", VLOOKUP($B157,'10YR'!$G:$W,COLUMN()-1,FALSE ))</f>
        <v>2.6153789999999999</v>
      </c>
      <c r="E157" s="3">
        <f>IF(LEN(VLOOKUP($B157,'10YR'!$G:$W,COLUMN()-1,FALSE ))=0,"", VLOOKUP($B157,'10YR'!$G:$W,COLUMN()-1,FALSE ))</f>
        <v>1.1206799999999999</v>
      </c>
      <c r="F157" s="3">
        <f>IF(LEN(VLOOKUP($B157,'10YR'!$G:$W,COLUMN()-1,FALSE ))=0,"", VLOOKUP($B157,'10YR'!$G:$W,COLUMN()-1,FALSE ))</f>
        <v>1.4460919999999999</v>
      </c>
      <c r="G157" s="3">
        <f>IF(LEN(VLOOKUP($B157,'10YR'!$G:$W,COLUMN()-1,FALSE ))=0,"", VLOOKUP($B157,'10YR'!$G:$W,COLUMN()-1,FALSE ))</f>
        <v>2.0898270000000001</v>
      </c>
      <c r="H157" s="3">
        <f>IF(LEN(VLOOKUP($B157,'10YR'!$G:$W,COLUMN()-1,FALSE ))=0,"", VLOOKUP($B157,'10YR'!$G:$W,COLUMN()-1,FALSE ))</f>
        <v>1.3133649999999999</v>
      </c>
      <c r="I157" s="3">
        <f>IF(LEN(VLOOKUP($B157,'10YR'!$G:$W,COLUMN()-1,FALSE ))=0,"", VLOOKUP($B157,'10YR'!$G:$W,COLUMN()-1,FALSE ))</f>
        <v>25.360074000000001</v>
      </c>
      <c r="J157" s="3">
        <f>IF(LEN(VLOOKUP($B157,'10YR'!$G:$W,COLUMN()-1,FALSE ))=0,"", VLOOKUP($B157,'10YR'!$G:$W,COLUMN()-1,FALSE ))</f>
        <v>6.1173250000000001</v>
      </c>
      <c r="K157" s="3">
        <f>IF(LEN(VLOOKUP($B157,'10YR'!$G:$W,COLUMN()-1,FALSE ))=0,"", VLOOKUP($B157,'10YR'!$G:$W,COLUMN()-1,FALSE ))</f>
        <v>6.0646789999999999</v>
      </c>
      <c r="L157" s="3">
        <f>IF(LEN(VLOOKUP($B157,'10YR'!$G:$W,COLUMN()-1,FALSE ))=0,"", VLOOKUP($B157,'10YR'!$G:$W,COLUMN()-1,FALSE ))</f>
        <v>1.655578</v>
      </c>
      <c r="M157" s="3">
        <f>IF(LEN(VLOOKUP($B157,'10YR'!$G:$W,COLUMN()-1,FALSE ))=0,"", VLOOKUP($B157,'10YR'!$G:$W,COLUMN()-1,FALSE ))</f>
        <v>11.080902</v>
      </c>
      <c r="N157" s="3">
        <f>IF(LEN(VLOOKUP($B157,'10YR'!$G:$W,COLUMN()-1,FALSE ))=0,"", VLOOKUP($B157,'10YR'!$G:$W,COLUMN()-1,FALSE ))</f>
        <v>6.7136110000000002</v>
      </c>
      <c r="O157" s="3">
        <f>IF(LEN(VLOOKUP($B157,'10YR'!$G:$W,COLUMN()-1,FALSE ))=0,"", VLOOKUP($B157,'10YR'!$G:$W,COLUMN()-1,FALSE ))</f>
        <v>1.3943939999999999</v>
      </c>
      <c r="P157" s="3">
        <f>IF(LEN(VLOOKUP($B157,'10YR'!$G:$W,COLUMN()-1,FALSE ))=0,"", VLOOKUP($B157,'10YR'!$G:$W,COLUMN()-1,FALSE ))</f>
        <v>1.4704930000000001</v>
      </c>
      <c r="Q157" s="3">
        <f>IF(LEN(VLOOKUP($B157,'10YR'!$G:$W,COLUMN()-1,FALSE ))=0,"", VLOOKUP($B157,'10YR'!$G:$W,COLUMN()-1,FALSE ))</f>
        <v>1.3133649999999999</v>
      </c>
      <c r="R157" s="3">
        <f>IF(LEN(VLOOKUP($B157,'10YR'!$G:$W,COLUMN()-1,FALSE ))=0,"", VLOOKUP($B157,'10YR'!$G:$W,COLUMN()-1,FALSE ))</f>
        <v>1.3133649999999999</v>
      </c>
      <c r="S157" s="6">
        <f t="shared" si="4"/>
        <v>2012</v>
      </c>
      <c r="T157">
        <f t="shared" si="5"/>
        <v>7</v>
      </c>
    </row>
    <row r="158" spans="2:20" x14ac:dyDescent="0.25">
      <c r="B158" s="5">
        <v>41152</v>
      </c>
      <c r="C158" s="3">
        <f>IF(LEN(VLOOKUP($B158,'10YR'!$G:$W,COLUMN()-1,FALSE ))=0,"", VLOOKUP($B158,'10YR'!$G:$W,COLUMN()-1,FALSE ))</f>
        <v>1.9537530000000001</v>
      </c>
      <c r="D158" s="3">
        <f>IF(LEN(VLOOKUP($B158,'10YR'!$G:$W,COLUMN()-1,FALSE ))=0,"", VLOOKUP($B158,'10YR'!$G:$W,COLUMN()-1,FALSE ))</f>
        <v>2.5689760000000001</v>
      </c>
      <c r="E158" s="3">
        <f>IF(LEN(VLOOKUP($B158,'10YR'!$G:$W,COLUMN()-1,FALSE ))=0,"", VLOOKUP($B158,'10YR'!$G:$W,COLUMN()-1,FALSE ))</f>
        <v>1.1194980000000001</v>
      </c>
      <c r="F158" s="3">
        <f>IF(LEN(VLOOKUP($B158,'10YR'!$G:$W,COLUMN()-1,FALSE ))=0,"", VLOOKUP($B158,'10YR'!$G:$W,COLUMN()-1,FALSE ))</f>
        <v>1.484345</v>
      </c>
      <c r="G158" s="3">
        <f>IF(LEN(VLOOKUP($B158,'10YR'!$G:$W,COLUMN()-1,FALSE ))=0,"", VLOOKUP($B158,'10YR'!$G:$W,COLUMN()-1,FALSE ))</f>
        <v>2.16553</v>
      </c>
      <c r="H158" s="3">
        <f>IF(LEN(VLOOKUP($B158,'10YR'!$G:$W,COLUMN()-1,FALSE ))=0,"", VLOOKUP($B158,'10YR'!$G:$W,COLUMN()-1,FALSE ))</f>
        <v>1.3523890000000001</v>
      </c>
      <c r="I158" s="3">
        <f>IF(LEN(VLOOKUP($B158,'10YR'!$G:$W,COLUMN()-1,FALSE ))=0,"", VLOOKUP($B158,'10YR'!$G:$W,COLUMN()-1,FALSE ))</f>
        <v>23.410519000000001</v>
      </c>
      <c r="J158" s="3">
        <f>IF(LEN(VLOOKUP($B158,'10YR'!$G:$W,COLUMN()-1,FALSE ))=0,"", VLOOKUP($B158,'10YR'!$G:$W,COLUMN()-1,FALSE ))</f>
        <v>5.9691450000000001</v>
      </c>
      <c r="K158" s="3">
        <f>IF(LEN(VLOOKUP($B158,'10YR'!$G:$W,COLUMN()-1,FALSE ))=0,"", VLOOKUP($B158,'10YR'!$G:$W,COLUMN()-1,FALSE ))</f>
        <v>5.8529660000000003</v>
      </c>
      <c r="L158" s="3">
        <f>IF(LEN(VLOOKUP($B158,'10YR'!$G:$W,COLUMN()-1,FALSE ))=0,"", VLOOKUP($B158,'10YR'!$G:$W,COLUMN()-1,FALSE ))</f>
        <v>1.727112</v>
      </c>
      <c r="M158" s="3">
        <f>IF(LEN(VLOOKUP($B158,'10YR'!$G:$W,COLUMN()-1,FALSE ))=0,"", VLOOKUP($B158,'10YR'!$G:$W,COLUMN()-1,FALSE ))</f>
        <v>9.3698700000000006</v>
      </c>
      <c r="N158" s="3">
        <f>IF(LEN(VLOOKUP($B158,'10YR'!$G:$W,COLUMN()-1,FALSE ))=0,"", VLOOKUP($B158,'10YR'!$G:$W,COLUMN()-1,FALSE ))</f>
        <v>6.7920420000000004</v>
      </c>
      <c r="O158" s="3">
        <f>IF(LEN(VLOOKUP($B158,'10YR'!$G:$W,COLUMN()-1,FALSE ))=0,"", VLOOKUP($B158,'10YR'!$G:$W,COLUMN()-1,FALSE ))</f>
        <v>1.4179740000000001</v>
      </c>
      <c r="P158" s="3">
        <f>IF(LEN(VLOOKUP($B158,'10YR'!$G:$W,COLUMN()-1,FALSE ))=0,"", VLOOKUP($B158,'10YR'!$G:$W,COLUMN()-1,FALSE ))</f>
        <v>1.4689700000000001</v>
      </c>
      <c r="Q158" s="3">
        <f>IF(LEN(VLOOKUP($B158,'10YR'!$G:$W,COLUMN()-1,FALSE ))=0,"", VLOOKUP($B158,'10YR'!$G:$W,COLUMN()-1,FALSE ))</f>
        <v>1.3523890000000001</v>
      </c>
      <c r="R158" s="3">
        <f>IF(LEN(VLOOKUP($B158,'10YR'!$G:$W,COLUMN()-1,FALSE ))=0,"", VLOOKUP($B158,'10YR'!$G:$W,COLUMN()-1,FALSE ))</f>
        <v>1.3523890000000001</v>
      </c>
      <c r="S158" s="6">
        <f t="shared" si="4"/>
        <v>2012</v>
      </c>
      <c r="T158">
        <f t="shared" si="5"/>
        <v>8</v>
      </c>
    </row>
    <row r="159" spans="2:20" x14ac:dyDescent="0.25">
      <c r="B159" s="5">
        <v>41182</v>
      </c>
      <c r="C159" s="3">
        <f>IF(LEN(VLOOKUP($B159,'10YR'!$G:$W,COLUMN()-1,FALSE ))=0,"", VLOOKUP($B159,'10YR'!$G:$W,COLUMN()-1,FALSE ))</f>
        <v>1.94442</v>
      </c>
      <c r="D159" s="3">
        <f>IF(LEN(VLOOKUP($B159,'10YR'!$G:$W,COLUMN()-1,FALSE ))=0,"", VLOOKUP($B159,'10YR'!$G:$W,COLUMN()-1,FALSE ))</f>
        <v>2.5364629999999999</v>
      </c>
      <c r="E159" s="3">
        <f>IF(LEN(VLOOKUP($B159,'10YR'!$G:$W,COLUMN()-1,FALSE ))=0,"", VLOOKUP($B159,'10YR'!$G:$W,COLUMN()-1,FALSE ))</f>
        <v>1.495954</v>
      </c>
      <c r="F159" s="3">
        <f>IF(LEN(VLOOKUP($B159,'10YR'!$G:$W,COLUMN()-1,FALSE ))=0,"", VLOOKUP($B159,'10YR'!$G:$W,COLUMN()-1,FALSE ))</f>
        <v>1.734019</v>
      </c>
      <c r="G159" s="3">
        <f>IF(LEN(VLOOKUP($B159,'10YR'!$G:$W,COLUMN()-1,FALSE ))=0,"", VLOOKUP($B159,'10YR'!$G:$W,COLUMN()-1,FALSE ))</f>
        <v>2.1877650000000002</v>
      </c>
      <c r="H159" s="3">
        <f>IF(LEN(VLOOKUP($B159,'10YR'!$G:$W,COLUMN()-1,FALSE ))=0,"", VLOOKUP($B159,'10YR'!$G:$W,COLUMN()-1,FALSE ))</f>
        <v>1.4345969999999999</v>
      </c>
      <c r="I159" s="3">
        <f>IF(LEN(VLOOKUP($B159,'10YR'!$G:$W,COLUMN()-1,FALSE ))=0,"", VLOOKUP($B159,'10YR'!$G:$W,COLUMN()-1,FALSE ))</f>
        <v>19.619530000000001</v>
      </c>
      <c r="J159" s="3">
        <f>IF(LEN(VLOOKUP($B159,'10YR'!$G:$W,COLUMN()-1,FALSE ))=0,"", VLOOKUP($B159,'10YR'!$G:$W,COLUMN()-1,FALSE ))</f>
        <v>5.2089910000000001</v>
      </c>
      <c r="K159" s="3">
        <f>IF(LEN(VLOOKUP($B159,'10YR'!$G:$W,COLUMN()-1,FALSE ))=0,"", VLOOKUP($B159,'10YR'!$G:$W,COLUMN()-1,FALSE ))</f>
        <v>5.1781449999999998</v>
      </c>
      <c r="L159" s="3">
        <f>IF(LEN(VLOOKUP($B159,'10YR'!$G:$W,COLUMN()-1,FALSE ))=0,"", VLOOKUP($B159,'10YR'!$G:$W,COLUMN()-1,FALSE ))</f>
        <v>1.721166</v>
      </c>
      <c r="M159" s="3">
        <f>IF(LEN(VLOOKUP($B159,'10YR'!$G:$W,COLUMN()-1,FALSE ))=0,"", VLOOKUP($B159,'10YR'!$G:$W,COLUMN()-1,FALSE ))</f>
        <v>8.9614060000000002</v>
      </c>
      <c r="N159" s="3">
        <f>IF(LEN(VLOOKUP($B159,'10YR'!$G:$W,COLUMN()-1,FALSE ))=0,"", VLOOKUP($B159,'10YR'!$G:$W,COLUMN()-1,FALSE ))</f>
        <v>5.9689620000000003</v>
      </c>
      <c r="O159" s="3">
        <f>IF(LEN(VLOOKUP($B159,'10YR'!$G:$W,COLUMN()-1,FALSE ))=0,"", VLOOKUP($B159,'10YR'!$G:$W,COLUMN()-1,FALSE ))</f>
        <v>1.477433</v>
      </c>
      <c r="P159" s="3">
        <f>IF(LEN(VLOOKUP($B159,'10YR'!$G:$W,COLUMN()-1,FALSE ))=0,"", VLOOKUP($B159,'10YR'!$G:$W,COLUMN()-1,FALSE ))</f>
        <v>1.7202679999999999</v>
      </c>
      <c r="Q159" s="3">
        <f>IF(LEN(VLOOKUP($B159,'10YR'!$G:$W,COLUMN()-1,FALSE ))=0,"", VLOOKUP($B159,'10YR'!$G:$W,COLUMN()-1,FALSE ))</f>
        <v>1.4345969999999999</v>
      </c>
      <c r="R159" s="3">
        <f>IF(LEN(VLOOKUP($B159,'10YR'!$G:$W,COLUMN()-1,FALSE ))=0,"", VLOOKUP($B159,'10YR'!$G:$W,COLUMN()-1,FALSE ))</f>
        <v>1.4345969999999999</v>
      </c>
      <c r="S159" s="6">
        <f t="shared" si="4"/>
        <v>2012</v>
      </c>
      <c r="T159">
        <f t="shared" si="5"/>
        <v>9</v>
      </c>
    </row>
    <row r="160" spans="2:20" x14ac:dyDescent="0.25">
      <c r="B160" s="5">
        <v>41213</v>
      </c>
      <c r="C160" s="3">
        <f>IF(LEN(VLOOKUP($B160,'10YR'!$G:$W,COLUMN()-1,FALSE ))=0,"", VLOOKUP($B160,'10YR'!$G:$W,COLUMN()-1,FALSE ))</f>
        <v>1.991482</v>
      </c>
      <c r="D160" s="3">
        <f>IF(LEN(VLOOKUP($B160,'10YR'!$G:$W,COLUMN()-1,FALSE ))=0,"", VLOOKUP($B160,'10YR'!$G:$W,COLUMN()-1,FALSE ))</f>
        <v>2.4409700000000001</v>
      </c>
      <c r="E160" s="3">
        <f>IF(LEN(VLOOKUP($B160,'10YR'!$G:$W,COLUMN()-1,FALSE ))=0,"", VLOOKUP($B160,'10YR'!$G:$W,COLUMN()-1,FALSE ))</f>
        <v>1.4851240000000001</v>
      </c>
      <c r="F160" s="3">
        <f>IF(LEN(VLOOKUP($B160,'10YR'!$G:$W,COLUMN()-1,FALSE ))=0,"", VLOOKUP($B160,'10YR'!$G:$W,COLUMN()-1,FALSE ))</f>
        <v>1.738191</v>
      </c>
      <c r="G160" s="3">
        <f>IF(LEN(VLOOKUP($B160,'10YR'!$G:$W,COLUMN()-1,FALSE ))=0,"", VLOOKUP($B160,'10YR'!$G:$W,COLUMN()-1,FALSE ))</f>
        <v>2.2465259999999998</v>
      </c>
      <c r="H160" s="3">
        <f>IF(LEN(VLOOKUP($B160,'10YR'!$G:$W,COLUMN()-1,FALSE ))=0,"", VLOOKUP($B160,'10YR'!$G:$W,COLUMN()-1,FALSE ))</f>
        <v>1.4745239999999999</v>
      </c>
      <c r="I160" s="3">
        <f>IF(LEN(VLOOKUP($B160,'10YR'!$G:$W,COLUMN()-1,FALSE ))=0,"", VLOOKUP($B160,'10YR'!$G:$W,COLUMN()-1,FALSE ))</f>
        <v>17.559940999999998</v>
      </c>
      <c r="J160" s="3">
        <f>IF(LEN(VLOOKUP($B160,'10YR'!$G:$W,COLUMN()-1,FALSE ))=0,"", VLOOKUP($B160,'10YR'!$G:$W,COLUMN()-1,FALSE ))</f>
        <v>4.7741819999999997</v>
      </c>
      <c r="K160" s="3">
        <f>IF(LEN(VLOOKUP($B160,'10YR'!$G:$W,COLUMN()-1,FALSE ))=0,"", VLOOKUP($B160,'10YR'!$G:$W,COLUMN()-1,FALSE ))</f>
        <v>4.9636670000000001</v>
      </c>
      <c r="L160" s="3">
        <f>IF(LEN(VLOOKUP($B160,'10YR'!$G:$W,COLUMN()-1,FALSE ))=0,"", VLOOKUP($B160,'10YR'!$G:$W,COLUMN()-1,FALSE ))</f>
        <v>1.7331570000000001</v>
      </c>
      <c r="M160" s="3">
        <f>IF(LEN(VLOOKUP($B160,'10YR'!$G:$W,COLUMN()-1,FALSE ))=0,"", VLOOKUP($B160,'10YR'!$G:$W,COLUMN()-1,FALSE ))</f>
        <v>8.1123429999999992</v>
      </c>
      <c r="N160" s="3">
        <f>IF(LEN(VLOOKUP($B160,'10YR'!$G:$W,COLUMN()-1,FALSE ))=0,"", VLOOKUP($B160,'10YR'!$G:$W,COLUMN()-1,FALSE ))</f>
        <v>5.637365</v>
      </c>
      <c r="O160" s="3">
        <f>IF(LEN(VLOOKUP($B160,'10YR'!$G:$W,COLUMN()-1,FALSE ))=0,"", VLOOKUP($B160,'10YR'!$G:$W,COLUMN()-1,FALSE ))</f>
        <v>1.531182</v>
      </c>
      <c r="P160" s="3">
        <f>IF(LEN(VLOOKUP($B160,'10YR'!$G:$W,COLUMN()-1,FALSE ))=0,"", VLOOKUP($B160,'10YR'!$G:$W,COLUMN()-1,FALSE ))</f>
        <v>1.854778</v>
      </c>
      <c r="Q160" s="3">
        <f>IF(LEN(VLOOKUP($B160,'10YR'!$G:$W,COLUMN()-1,FALSE ))=0,"", VLOOKUP($B160,'10YR'!$G:$W,COLUMN()-1,FALSE ))</f>
        <v>1.4745239999999999</v>
      </c>
      <c r="R160" s="3">
        <f>IF(LEN(VLOOKUP($B160,'10YR'!$G:$W,COLUMN()-1,FALSE ))=0,"", VLOOKUP($B160,'10YR'!$G:$W,COLUMN()-1,FALSE ))</f>
        <v>1.4745239999999999</v>
      </c>
      <c r="S160" s="6">
        <f t="shared" si="4"/>
        <v>2012</v>
      </c>
      <c r="T160">
        <f t="shared" si="5"/>
        <v>10</v>
      </c>
    </row>
    <row r="161" spans="2:20" x14ac:dyDescent="0.25">
      <c r="B161" s="5">
        <v>41243</v>
      </c>
      <c r="C161" s="3">
        <f>IF(LEN(VLOOKUP($B161,'10YR'!$G:$W,COLUMN()-1,FALSE ))=0,"", VLOOKUP($B161,'10YR'!$G:$W,COLUMN()-1,FALSE ))</f>
        <v>1.7517259999999999</v>
      </c>
      <c r="D161" s="3">
        <f>IF(LEN(VLOOKUP($B161,'10YR'!$G:$W,COLUMN()-1,FALSE ))=0,"", VLOOKUP($B161,'10YR'!$G:$W,COLUMN()-1,FALSE ))</f>
        <v>2.164002</v>
      </c>
      <c r="E161" s="3">
        <f>IF(LEN(VLOOKUP($B161,'10YR'!$G:$W,COLUMN()-1,FALSE ))=0,"", VLOOKUP($B161,'10YR'!$G:$W,COLUMN()-1,FALSE ))</f>
        <v>1.354535</v>
      </c>
      <c r="F161" s="3">
        <f>IF(LEN(VLOOKUP($B161,'10YR'!$G:$W,COLUMN()-1,FALSE ))=0,"", VLOOKUP($B161,'10YR'!$G:$W,COLUMN()-1,FALSE ))</f>
        <v>1.624681</v>
      </c>
      <c r="G161" s="3">
        <f>IF(LEN(VLOOKUP($B161,'10YR'!$G:$W,COLUMN()-1,FALSE ))=0,"", VLOOKUP($B161,'10YR'!$G:$W,COLUMN()-1,FALSE ))</f>
        <v>2.0423460000000002</v>
      </c>
      <c r="H161" s="3">
        <f>IF(LEN(VLOOKUP($B161,'10YR'!$G:$W,COLUMN()-1,FALSE ))=0,"", VLOOKUP($B161,'10YR'!$G:$W,COLUMN()-1,FALSE ))</f>
        <v>1.378417</v>
      </c>
      <c r="I161" s="3">
        <f>IF(LEN(VLOOKUP($B161,'10YR'!$G:$W,COLUMN()-1,FALSE ))=0,"", VLOOKUP($B161,'10YR'!$G:$W,COLUMN()-1,FALSE ))</f>
        <v>16.183232</v>
      </c>
      <c r="J161" s="3">
        <f>IF(LEN(VLOOKUP($B161,'10YR'!$G:$W,COLUMN()-1,FALSE ))=0,"", VLOOKUP($B161,'10YR'!$G:$W,COLUMN()-1,FALSE ))</f>
        <v>4.5181009999999997</v>
      </c>
      <c r="K161" s="3">
        <f>IF(LEN(VLOOKUP($B161,'10YR'!$G:$W,COLUMN()-1,FALSE ))=0,"", VLOOKUP($B161,'10YR'!$G:$W,COLUMN()-1,FALSE ))</f>
        <v>4.5041989999999998</v>
      </c>
      <c r="L161" s="3">
        <f>IF(LEN(VLOOKUP($B161,'10YR'!$G:$W,COLUMN()-1,FALSE ))=0,"", VLOOKUP($B161,'10YR'!$G:$W,COLUMN()-1,FALSE ))</f>
        <v>1.605726</v>
      </c>
      <c r="M161" s="3">
        <f>IF(LEN(VLOOKUP($B161,'10YR'!$G:$W,COLUMN()-1,FALSE ))=0,"", VLOOKUP($B161,'10YR'!$G:$W,COLUMN()-1,FALSE ))</f>
        <v>7.6636610000000003</v>
      </c>
      <c r="N161" s="3">
        <f>IF(LEN(VLOOKUP($B161,'10YR'!$G:$W,COLUMN()-1,FALSE ))=0,"", VLOOKUP($B161,'10YR'!$G:$W,COLUMN()-1,FALSE ))</f>
        <v>5.34673</v>
      </c>
      <c r="O161" s="3">
        <f>IF(LEN(VLOOKUP($B161,'10YR'!$G:$W,COLUMN()-1,FALSE ))=0,"", VLOOKUP($B161,'10YR'!$G:$W,COLUMN()-1,FALSE ))</f>
        <v>1.490729</v>
      </c>
      <c r="P161" s="3">
        <f>IF(LEN(VLOOKUP($B161,'10YR'!$G:$W,COLUMN()-1,FALSE ))=0,"", VLOOKUP($B161,'10YR'!$G:$W,COLUMN()-1,FALSE ))</f>
        <v>1.7700560000000001</v>
      </c>
      <c r="Q161" s="3">
        <f>IF(LEN(VLOOKUP($B161,'10YR'!$G:$W,COLUMN()-1,FALSE ))=0,"", VLOOKUP($B161,'10YR'!$G:$W,COLUMN()-1,FALSE ))</f>
        <v>1.378417</v>
      </c>
      <c r="R161" s="3">
        <f>IF(LEN(VLOOKUP($B161,'10YR'!$G:$W,COLUMN()-1,FALSE ))=0,"", VLOOKUP($B161,'10YR'!$G:$W,COLUMN()-1,FALSE ))</f>
        <v>1.378417</v>
      </c>
      <c r="S161" s="6">
        <f t="shared" si="4"/>
        <v>2012</v>
      </c>
      <c r="T161">
        <f t="shared" si="5"/>
        <v>11</v>
      </c>
    </row>
    <row r="162" spans="2:20" x14ac:dyDescent="0.25">
      <c r="B162" s="5">
        <v>41274</v>
      </c>
      <c r="C162" s="3">
        <f>IF(LEN(VLOOKUP($B162,'10YR'!$G:$W,COLUMN()-1,FALSE ))=0,"", VLOOKUP($B162,'10YR'!$G:$W,COLUMN()-1,FALSE ))</f>
        <v>1.7515970000000001</v>
      </c>
      <c r="D162" s="3">
        <f>IF(LEN(VLOOKUP($B162,'10YR'!$G:$W,COLUMN()-1,FALSE ))=0,"", VLOOKUP($B162,'10YR'!$G:$W,COLUMN()-1,FALSE ))</f>
        <v>2.0492810000000001</v>
      </c>
      <c r="E162" s="3">
        <f>IF(LEN(VLOOKUP($B162,'10YR'!$G:$W,COLUMN()-1,FALSE ))=0,"", VLOOKUP($B162,'10YR'!$G:$W,COLUMN()-1,FALSE ))</f>
        <v>1.374223</v>
      </c>
      <c r="F162" s="3">
        <f>IF(LEN(VLOOKUP($B162,'10YR'!$G:$W,COLUMN()-1,FALSE ))=0,"", VLOOKUP($B162,'10YR'!$G:$W,COLUMN()-1,FALSE ))</f>
        <v>1.515212</v>
      </c>
      <c r="G162" s="3">
        <f>IF(LEN(VLOOKUP($B162,'10YR'!$G:$W,COLUMN()-1,FALSE ))=0,"", VLOOKUP($B162,'10YR'!$G:$W,COLUMN()-1,FALSE ))</f>
        <v>1.9935799999999999</v>
      </c>
      <c r="H162" s="3">
        <f>IF(LEN(VLOOKUP($B162,'10YR'!$G:$W,COLUMN()-1,FALSE ))=0,"", VLOOKUP($B162,'10YR'!$G:$W,COLUMN()-1,FALSE ))</f>
        <v>1.3048200000000001</v>
      </c>
      <c r="I162" s="3">
        <f>IF(LEN(VLOOKUP($B162,'10YR'!$G:$W,COLUMN()-1,FALSE ))=0,"", VLOOKUP($B162,'10YR'!$G:$W,COLUMN()-1,FALSE ))</f>
        <v>11.481532</v>
      </c>
      <c r="J162" s="3">
        <f>IF(LEN(VLOOKUP($B162,'10YR'!$G:$W,COLUMN()-1,FALSE ))=0,"", VLOOKUP($B162,'10YR'!$G:$W,COLUMN()-1,FALSE ))</f>
        <v>4.6552910000000001</v>
      </c>
      <c r="K162" s="3">
        <f>IF(LEN(VLOOKUP($B162,'10YR'!$G:$W,COLUMN()-1,FALSE ))=0,"", VLOOKUP($B162,'10YR'!$G:$W,COLUMN()-1,FALSE ))</f>
        <v>4.49953</v>
      </c>
      <c r="L162" s="3">
        <f>IF(LEN(VLOOKUP($B162,'10YR'!$G:$W,COLUMN()-1,FALSE ))=0,"", VLOOKUP($B162,'10YR'!$G:$W,COLUMN()-1,FALSE ))</f>
        <v>1.4953430000000001</v>
      </c>
      <c r="M162" s="3">
        <f>IF(LEN(VLOOKUP($B162,'10YR'!$G:$W,COLUMN()-1,FALSE ))=0,"", VLOOKUP($B162,'10YR'!$G:$W,COLUMN()-1,FALSE ))</f>
        <v>7.1627330000000002</v>
      </c>
      <c r="N162" s="3">
        <f>IF(LEN(VLOOKUP($B162,'10YR'!$G:$W,COLUMN()-1,FALSE ))=0,"", VLOOKUP($B162,'10YR'!$G:$W,COLUMN()-1,FALSE ))</f>
        <v>5.2630109999999997</v>
      </c>
      <c r="O162" s="3">
        <f>IF(LEN(VLOOKUP($B162,'10YR'!$G:$W,COLUMN()-1,FALSE ))=0,"", VLOOKUP($B162,'10YR'!$G:$W,COLUMN()-1,FALSE ))</f>
        <v>1.5429900000000001</v>
      </c>
      <c r="P162" s="3">
        <f>IF(LEN(VLOOKUP($B162,'10YR'!$G:$W,COLUMN()-1,FALSE ))=0,"", VLOOKUP($B162,'10YR'!$G:$W,COLUMN()-1,FALSE ))</f>
        <v>1.817795</v>
      </c>
      <c r="Q162" s="3">
        <f>IF(LEN(VLOOKUP($B162,'10YR'!$G:$W,COLUMN()-1,FALSE ))=0,"", VLOOKUP($B162,'10YR'!$G:$W,COLUMN()-1,FALSE ))</f>
        <v>1.3048200000000001</v>
      </c>
      <c r="R162" s="3">
        <f>IF(LEN(VLOOKUP($B162,'10YR'!$G:$W,COLUMN()-1,FALSE ))=0,"", VLOOKUP($B162,'10YR'!$G:$W,COLUMN()-1,FALSE ))</f>
        <v>1.3048200000000001</v>
      </c>
      <c r="S162" s="6">
        <f t="shared" si="4"/>
        <v>2012</v>
      </c>
      <c r="T162">
        <f t="shared" si="5"/>
        <v>12</v>
      </c>
    </row>
    <row r="163" spans="2:20" x14ac:dyDescent="0.25">
      <c r="B163" s="5">
        <v>41305</v>
      </c>
      <c r="C163" s="3">
        <f>IF(LEN(VLOOKUP($B163,'10YR'!$G:$W,COLUMN()-1,FALSE ))=0,"", VLOOKUP($B163,'10YR'!$G:$W,COLUMN()-1,FALSE ))</f>
        <v>1.991117</v>
      </c>
      <c r="D163" s="3">
        <f>IF(LEN(VLOOKUP($B163,'10YR'!$G:$W,COLUMN()-1,FALSE ))=0,"", VLOOKUP($B163,'10YR'!$G:$W,COLUMN()-1,FALSE ))</f>
        <v>2.5028290000000002</v>
      </c>
      <c r="E163" s="3">
        <f>IF(LEN(VLOOKUP($B163,'10YR'!$G:$W,COLUMN()-1,FALSE ))=0,"", VLOOKUP($B163,'10YR'!$G:$W,COLUMN()-1,FALSE ))</f>
        <v>1.7940290000000001</v>
      </c>
      <c r="F163" s="3">
        <f>IF(LEN(VLOOKUP($B163,'10YR'!$G:$W,COLUMN()-1,FALSE ))=0,"", VLOOKUP($B163,'10YR'!$G:$W,COLUMN()-1,FALSE ))</f>
        <v>1.876897</v>
      </c>
      <c r="G163" s="3">
        <f>IF(LEN(VLOOKUP($B163,'10YR'!$G:$W,COLUMN()-1,FALSE ))=0,"", VLOOKUP($B163,'10YR'!$G:$W,COLUMN()-1,FALSE ))</f>
        <v>2.265622</v>
      </c>
      <c r="H163" s="3">
        <f>IF(LEN(VLOOKUP($B163,'10YR'!$G:$W,COLUMN()-1,FALSE ))=0,"", VLOOKUP($B163,'10YR'!$G:$W,COLUMN()-1,FALSE ))</f>
        <v>1.678898</v>
      </c>
      <c r="I163" s="3">
        <f>IF(LEN(VLOOKUP($B163,'10YR'!$G:$W,COLUMN()-1,FALSE ))=0,"", VLOOKUP($B163,'10YR'!$G:$W,COLUMN()-1,FALSE ))</f>
        <v>10.624325000000001</v>
      </c>
      <c r="J163" s="3">
        <f>IF(LEN(VLOOKUP($B163,'10YR'!$G:$W,COLUMN()-1,FALSE ))=0,"", VLOOKUP($B163,'10YR'!$G:$W,COLUMN()-1,FALSE ))</f>
        <v>4.1475819999999999</v>
      </c>
      <c r="K163" s="3">
        <f>IF(LEN(VLOOKUP($B163,'10YR'!$G:$W,COLUMN()-1,FALSE ))=0,"", VLOOKUP($B163,'10YR'!$G:$W,COLUMN()-1,FALSE ))</f>
        <v>4.3181919999999998</v>
      </c>
      <c r="L163" s="3">
        <f>IF(LEN(VLOOKUP($B163,'10YR'!$G:$W,COLUMN()-1,FALSE ))=0,"", VLOOKUP($B163,'10YR'!$G:$W,COLUMN()-1,FALSE ))</f>
        <v>1.871712</v>
      </c>
      <c r="M163" s="3">
        <f>IF(LEN(VLOOKUP($B163,'10YR'!$G:$W,COLUMN()-1,FALSE ))=0,"", VLOOKUP($B163,'10YR'!$G:$W,COLUMN()-1,FALSE ))</f>
        <v>6.1721649999999997</v>
      </c>
      <c r="N163" s="3">
        <f>IF(LEN(VLOOKUP($B163,'10YR'!$G:$W,COLUMN()-1,FALSE ))=0,"", VLOOKUP($B163,'10YR'!$G:$W,COLUMN()-1,FALSE ))</f>
        <v>5.2239560000000003</v>
      </c>
      <c r="O163" s="3">
        <f>IF(LEN(VLOOKUP($B163,'10YR'!$G:$W,COLUMN()-1,FALSE ))=0,"", VLOOKUP($B163,'10YR'!$G:$W,COLUMN()-1,FALSE ))</f>
        <v>1.9884029999999999</v>
      </c>
      <c r="P163" s="3">
        <f>IF(LEN(VLOOKUP($B163,'10YR'!$G:$W,COLUMN()-1,FALSE ))=0,"", VLOOKUP($B163,'10YR'!$G:$W,COLUMN()-1,FALSE ))</f>
        <v>2.0967530000000001</v>
      </c>
      <c r="Q163" s="3">
        <f>IF(LEN(VLOOKUP($B163,'10YR'!$G:$W,COLUMN()-1,FALSE ))=0,"", VLOOKUP($B163,'10YR'!$G:$W,COLUMN()-1,FALSE ))</f>
        <v>1.678898</v>
      </c>
      <c r="R163" s="3">
        <f>IF(LEN(VLOOKUP($B163,'10YR'!$G:$W,COLUMN()-1,FALSE ))=0,"", VLOOKUP($B163,'10YR'!$G:$W,COLUMN()-1,FALSE ))</f>
        <v>1.678898</v>
      </c>
      <c r="S163" s="6">
        <f t="shared" si="4"/>
        <v>2013</v>
      </c>
      <c r="T163">
        <f t="shared" si="5"/>
        <v>1</v>
      </c>
    </row>
    <row r="164" spans="2:20" x14ac:dyDescent="0.25">
      <c r="B164" s="5">
        <v>41333</v>
      </c>
      <c r="C164" s="3">
        <f>IF(LEN(VLOOKUP($B164,'10YR'!$G:$W,COLUMN()-1,FALSE ))=0,"", VLOOKUP($B164,'10YR'!$G:$W,COLUMN()-1,FALSE ))</f>
        <v>1.8274360000000001</v>
      </c>
      <c r="D164" s="3">
        <f>IF(LEN(VLOOKUP($B164,'10YR'!$G:$W,COLUMN()-1,FALSE ))=0,"", VLOOKUP($B164,'10YR'!$G:$W,COLUMN()-1,FALSE ))</f>
        <v>2.3553359999999999</v>
      </c>
      <c r="E164" s="3">
        <f>IF(LEN(VLOOKUP($B164,'10YR'!$G:$W,COLUMN()-1,FALSE ))=0,"", VLOOKUP($B164,'10YR'!$G:$W,COLUMN()-1,FALSE ))</f>
        <v>1.6011679999999999</v>
      </c>
      <c r="F164" s="3">
        <f>IF(LEN(VLOOKUP($B164,'10YR'!$G:$W,COLUMN()-1,FALSE ))=0,"", VLOOKUP($B164,'10YR'!$G:$W,COLUMN()-1,FALSE ))</f>
        <v>1.665729</v>
      </c>
      <c r="G164" s="3">
        <f>IF(LEN(VLOOKUP($B164,'10YR'!$G:$W,COLUMN()-1,FALSE ))=0,"", VLOOKUP($B164,'10YR'!$G:$W,COLUMN()-1,FALSE ))</f>
        <v>2.1704279999999998</v>
      </c>
      <c r="H164" s="3">
        <f>IF(LEN(VLOOKUP($B164,'10YR'!$G:$W,COLUMN()-1,FALSE ))=0,"", VLOOKUP($B164,'10YR'!$G:$W,COLUMN()-1,FALSE ))</f>
        <v>1.45305</v>
      </c>
      <c r="I164" s="3">
        <f>IF(LEN(VLOOKUP($B164,'10YR'!$G:$W,COLUMN()-1,FALSE ))=0,"", VLOOKUP($B164,'10YR'!$G:$W,COLUMN()-1,FALSE ))</f>
        <v>11.037001999999999</v>
      </c>
      <c r="J164" s="3">
        <f>IF(LEN(VLOOKUP($B164,'10YR'!$G:$W,COLUMN()-1,FALSE ))=0,"", VLOOKUP($B164,'10YR'!$G:$W,COLUMN()-1,FALSE ))</f>
        <v>3.8061210000000001</v>
      </c>
      <c r="K164" s="3">
        <f>IF(LEN(VLOOKUP($B164,'10YR'!$G:$W,COLUMN()-1,FALSE ))=0,"", VLOOKUP($B164,'10YR'!$G:$W,COLUMN()-1,FALSE ))</f>
        <v>4.7425309999999996</v>
      </c>
      <c r="L164" s="3">
        <f>IF(LEN(VLOOKUP($B164,'10YR'!$G:$W,COLUMN()-1,FALSE ))=0,"", VLOOKUP($B164,'10YR'!$G:$W,COLUMN()-1,FALSE ))</f>
        <v>1.811099</v>
      </c>
      <c r="M164" s="3">
        <f>IF(LEN(VLOOKUP($B164,'10YR'!$G:$W,COLUMN()-1,FALSE ))=0,"", VLOOKUP($B164,'10YR'!$G:$W,COLUMN()-1,FALSE ))</f>
        <v>6.3597419999999998</v>
      </c>
      <c r="N164" s="3">
        <f>IF(LEN(VLOOKUP($B164,'10YR'!$G:$W,COLUMN()-1,FALSE ))=0,"", VLOOKUP($B164,'10YR'!$G:$W,COLUMN()-1,FALSE ))</f>
        <v>5.1448999999999998</v>
      </c>
      <c r="O164" s="3">
        <f>IF(LEN(VLOOKUP($B164,'10YR'!$G:$W,COLUMN()-1,FALSE ))=0,"", VLOOKUP($B164,'10YR'!$G:$W,COLUMN()-1,FALSE ))</f>
        <v>1.89835</v>
      </c>
      <c r="P164" s="3">
        <f>IF(LEN(VLOOKUP($B164,'10YR'!$G:$W,COLUMN()-1,FALSE ))=0,"", VLOOKUP($B164,'10YR'!$G:$W,COLUMN()-1,FALSE ))</f>
        <v>1.9687760000000001</v>
      </c>
      <c r="Q164" s="3">
        <f>IF(LEN(VLOOKUP($B164,'10YR'!$G:$W,COLUMN()-1,FALSE ))=0,"", VLOOKUP($B164,'10YR'!$G:$W,COLUMN()-1,FALSE ))</f>
        <v>1.45305</v>
      </c>
      <c r="R164" s="3">
        <f>IF(LEN(VLOOKUP($B164,'10YR'!$G:$W,COLUMN()-1,FALSE ))=0,"", VLOOKUP($B164,'10YR'!$G:$W,COLUMN()-1,FALSE ))</f>
        <v>1.45305</v>
      </c>
      <c r="S164" s="6">
        <f t="shared" si="4"/>
        <v>2013</v>
      </c>
      <c r="T164">
        <f t="shared" si="5"/>
        <v>2</v>
      </c>
    </row>
    <row r="165" spans="2:20" x14ac:dyDescent="0.25">
      <c r="B165" s="5">
        <v>41364</v>
      </c>
      <c r="C165" s="3">
        <f>IF(LEN(VLOOKUP($B165,'10YR'!$G:$W,COLUMN()-1,FALSE ))=0,"", VLOOKUP($B165,'10YR'!$G:$W,COLUMN()-1,FALSE ))</f>
        <v>1.688086</v>
      </c>
      <c r="D165" s="3">
        <f>IF(LEN(VLOOKUP($B165,'10YR'!$G:$W,COLUMN()-1,FALSE ))=0,"", VLOOKUP($B165,'10YR'!$G:$W,COLUMN()-1,FALSE ))</f>
        <v>2.233625</v>
      </c>
      <c r="E165" s="3">
        <f>IF(LEN(VLOOKUP($B165,'10YR'!$G:$W,COLUMN()-1,FALSE ))=0,"", VLOOKUP($B165,'10YR'!$G:$W,COLUMN()-1,FALSE ))</f>
        <v>1.484356</v>
      </c>
      <c r="F165" s="3">
        <f>IF(LEN(VLOOKUP($B165,'10YR'!$G:$W,COLUMN()-1,FALSE ))=0,"", VLOOKUP($B165,'10YR'!$G:$W,COLUMN()-1,FALSE ))</f>
        <v>1.545563</v>
      </c>
      <c r="G165" s="3">
        <f>IF(LEN(VLOOKUP($B165,'10YR'!$G:$W,COLUMN()-1,FALSE ))=0,"", VLOOKUP($B165,'10YR'!$G:$W,COLUMN()-1,FALSE ))</f>
        <v>2.0217999999999998</v>
      </c>
      <c r="H165" s="3">
        <f>IF(LEN(VLOOKUP($B165,'10YR'!$G:$W,COLUMN()-1,FALSE ))=0,"", VLOOKUP($B165,'10YR'!$G:$W,COLUMN()-1,FALSE ))</f>
        <v>1.27518</v>
      </c>
      <c r="I165" s="3">
        <f>IF(LEN(VLOOKUP($B165,'10YR'!$G:$W,COLUMN()-1,FALSE ))=0,"", VLOOKUP($B165,'10YR'!$G:$W,COLUMN()-1,FALSE ))</f>
        <v>12.505266000000001</v>
      </c>
      <c r="J165" s="3">
        <f>IF(LEN(VLOOKUP($B165,'10YR'!$G:$W,COLUMN()-1,FALSE ))=0,"", VLOOKUP($B165,'10YR'!$G:$W,COLUMN()-1,FALSE ))</f>
        <v>4.2566680000000003</v>
      </c>
      <c r="K165" s="3">
        <f>IF(LEN(VLOOKUP($B165,'10YR'!$G:$W,COLUMN()-1,FALSE ))=0,"", VLOOKUP($B165,'10YR'!$G:$W,COLUMN()-1,FALSE ))</f>
        <v>4.7593459999999999</v>
      </c>
      <c r="L165" s="3">
        <f>IF(LEN(VLOOKUP($B165,'10YR'!$G:$W,COLUMN()-1,FALSE ))=0,"", VLOOKUP($B165,'10YR'!$G:$W,COLUMN()-1,FALSE ))</f>
        <v>1.7653080000000001</v>
      </c>
      <c r="M165" s="3">
        <f>IF(LEN(VLOOKUP($B165,'10YR'!$G:$W,COLUMN()-1,FALSE ))=0,"", VLOOKUP($B165,'10YR'!$G:$W,COLUMN()-1,FALSE ))</f>
        <v>6.4077739999999999</v>
      </c>
      <c r="N165" s="3">
        <f>IF(LEN(VLOOKUP($B165,'10YR'!$G:$W,COLUMN()-1,FALSE ))=0,"", VLOOKUP($B165,'10YR'!$G:$W,COLUMN()-1,FALSE ))</f>
        <v>5.0719900000000004</v>
      </c>
      <c r="O165" s="3">
        <f>IF(LEN(VLOOKUP($B165,'10YR'!$G:$W,COLUMN()-1,FALSE ))=0,"", VLOOKUP($B165,'10YR'!$G:$W,COLUMN()-1,FALSE ))</f>
        <v>1.812014</v>
      </c>
      <c r="P165" s="3">
        <f>IF(LEN(VLOOKUP($B165,'10YR'!$G:$W,COLUMN()-1,FALSE ))=0,"", VLOOKUP($B165,'10YR'!$G:$W,COLUMN()-1,FALSE ))</f>
        <v>1.7649729999999999</v>
      </c>
      <c r="Q165" s="3">
        <f>IF(LEN(VLOOKUP($B165,'10YR'!$G:$W,COLUMN()-1,FALSE ))=0,"", VLOOKUP($B165,'10YR'!$G:$W,COLUMN()-1,FALSE ))</f>
        <v>1.27518</v>
      </c>
      <c r="R165" s="3">
        <f>IF(LEN(VLOOKUP($B165,'10YR'!$G:$W,COLUMN()-1,FALSE ))=0,"", VLOOKUP($B165,'10YR'!$G:$W,COLUMN()-1,FALSE ))</f>
        <v>1.27518</v>
      </c>
      <c r="S165" s="6">
        <f t="shared" si="4"/>
        <v>2013</v>
      </c>
      <c r="T165">
        <f t="shared" si="5"/>
        <v>3</v>
      </c>
    </row>
    <row r="166" spans="2:20" x14ac:dyDescent="0.25">
      <c r="B166" s="5">
        <v>41394</v>
      </c>
      <c r="C166" s="3">
        <f>IF(LEN(VLOOKUP($B166,'10YR'!$G:$W,COLUMN()-1,FALSE ))=0,"", VLOOKUP($B166,'10YR'!$G:$W,COLUMN()-1,FALSE ))</f>
        <v>1.6283209999999999</v>
      </c>
      <c r="D166" s="3">
        <f>IF(LEN(VLOOKUP($B166,'10YR'!$G:$W,COLUMN()-1,FALSE ))=0,"", VLOOKUP($B166,'10YR'!$G:$W,COLUMN()-1,FALSE ))</f>
        <v>1.9547639999999999</v>
      </c>
      <c r="E166" s="3">
        <f>IF(LEN(VLOOKUP($B166,'10YR'!$G:$W,COLUMN()-1,FALSE ))=0,"", VLOOKUP($B166,'10YR'!$G:$W,COLUMN()-1,FALSE ))</f>
        <v>1.335952</v>
      </c>
      <c r="F166" s="3">
        <f>IF(LEN(VLOOKUP($B166,'10YR'!$G:$W,COLUMN()-1,FALSE ))=0,"", VLOOKUP($B166,'10YR'!$G:$W,COLUMN()-1,FALSE ))</f>
        <v>1.4618629999999999</v>
      </c>
      <c r="G166" s="3">
        <f>IF(LEN(VLOOKUP($B166,'10YR'!$G:$W,COLUMN()-1,FALSE ))=0,"", VLOOKUP($B166,'10YR'!$G:$W,COLUMN()-1,FALSE ))</f>
        <v>1.708904</v>
      </c>
      <c r="H166" s="3">
        <f>IF(LEN(VLOOKUP($B166,'10YR'!$G:$W,COLUMN()-1,FALSE ))=0,"", VLOOKUP($B166,'10YR'!$G:$W,COLUMN()-1,FALSE ))</f>
        <v>1.197905</v>
      </c>
      <c r="I166" s="3">
        <f>IF(LEN(VLOOKUP($B166,'10YR'!$G:$W,COLUMN()-1,FALSE ))=0,"", VLOOKUP($B166,'10YR'!$G:$W,COLUMN()-1,FALSE ))</f>
        <v>11.024568</v>
      </c>
      <c r="J166" s="3">
        <f>IF(LEN(VLOOKUP($B166,'10YR'!$G:$W,COLUMN()-1,FALSE ))=0,"", VLOOKUP($B166,'10YR'!$G:$W,COLUMN()-1,FALSE ))</f>
        <v>3.5481530000000001</v>
      </c>
      <c r="K166" s="3">
        <f>IF(LEN(VLOOKUP($B166,'10YR'!$G:$W,COLUMN()-1,FALSE ))=0,"", VLOOKUP($B166,'10YR'!$G:$W,COLUMN()-1,FALSE ))</f>
        <v>3.8947669999999999</v>
      </c>
      <c r="L166" s="3">
        <f>IF(LEN(VLOOKUP($B166,'10YR'!$G:$W,COLUMN()-1,FALSE ))=0,"", VLOOKUP($B166,'10YR'!$G:$W,COLUMN()-1,FALSE ))</f>
        <v>1.571545</v>
      </c>
      <c r="M166" s="3">
        <f>IF(LEN(VLOOKUP($B166,'10YR'!$G:$W,COLUMN()-1,FALSE ))=0,"", VLOOKUP($B166,'10YR'!$G:$W,COLUMN()-1,FALSE ))</f>
        <v>5.7176830000000001</v>
      </c>
      <c r="N166" s="3">
        <f>IF(LEN(VLOOKUP($B166,'10YR'!$G:$W,COLUMN()-1,FALSE ))=0,"", VLOOKUP($B166,'10YR'!$G:$W,COLUMN()-1,FALSE ))</f>
        <v>4.1306459999999996</v>
      </c>
      <c r="O166" s="3">
        <f>IF(LEN(VLOOKUP($B166,'10YR'!$G:$W,COLUMN()-1,FALSE ))=0,"", VLOOKUP($B166,'10YR'!$G:$W,COLUMN()-1,FALSE ))</f>
        <v>1.6058479999999999</v>
      </c>
      <c r="P166" s="3">
        <f>IF(LEN(VLOOKUP($B166,'10YR'!$G:$W,COLUMN()-1,FALSE ))=0,"", VLOOKUP($B166,'10YR'!$G:$W,COLUMN()-1,FALSE ))</f>
        <v>1.673367</v>
      </c>
      <c r="Q166" s="3">
        <f>IF(LEN(VLOOKUP($B166,'10YR'!$G:$W,COLUMN()-1,FALSE ))=0,"", VLOOKUP($B166,'10YR'!$G:$W,COLUMN()-1,FALSE ))</f>
        <v>1.197905</v>
      </c>
      <c r="R166" s="3">
        <f>IF(LEN(VLOOKUP($B166,'10YR'!$G:$W,COLUMN()-1,FALSE ))=0,"", VLOOKUP($B166,'10YR'!$G:$W,COLUMN()-1,FALSE ))</f>
        <v>1.197905</v>
      </c>
      <c r="S166" s="6">
        <f t="shared" si="4"/>
        <v>2013</v>
      </c>
      <c r="T166">
        <f t="shared" si="5"/>
        <v>4</v>
      </c>
    </row>
    <row r="167" spans="2:20" x14ac:dyDescent="0.25">
      <c r="B167" s="5">
        <v>41425</v>
      </c>
      <c r="C167" s="3">
        <f>IF(LEN(VLOOKUP($B167,'10YR'!$G:$W,COLUMN()-1,FALSE ))=0,"", VLOOKUP($B167,'10YR'!$G:$W,COLUMN()-1,FALSE ))</f>
        <v>1.9113530000000001</v>
      </c>
      <c r="D167" s="3">
        <f>IF(LEN(VLOOKUP($B167,'10YR'!$G:$W,COLUMN()-1,FALSE ))=0,"", VLOOKUP($B167,'10YR'!$G:$W,COLUMN()-1,FALSE ))</f>
        <v>2.2444090000000001</v>
      </c>
      <c r="E167" s="3">
        <f>IF(LEN(VLOOKUP($B167,'10YR'!$G:$W,COLUMN()-1,FALSE ))=0,"", VLOOKUP($B167,'10YR'!$G:$W,COLUMN()-1,FALSE ))</f>
        <v>1.5949759999999999</v>
      </c>
      <c r="F167" s="3">
        <f>IF(LEN(VLOOKUP($B167,'10YR'!$G:$W,COLUMN()-1,FALSE ))=0,"", VLOOKUP($B167,'10YR'!$G:$W,COLUMN()-1,FALSE ))</f>
        <v>1.740121</v>
      </c>
      <c r="G167" s="3">
        <f>IF(LEN(VLOOKUP($B167,'10YR'!$G:$W,COLUMN()-1,FALSE ))=0,"", VLOOKUP($B167,'10YR'!$G:$W,COLUMN()-1,FALSE ))</f>
        <v>2.0783580000000001</v>
      </c>
      <c r="H167" s="3">
        <f>IF(LEN(VLOOKUP($B167,'10YR'!$G:$W,COLUMN()-1,FALSE ))=0,"", VLOOKUP($B167,'10YR'!$G:$W,COLUMN()-1,FALSE ))</f>
        <v>1.491217</v>
      </c>
      <c r="I167" s="3">
        <f>IF(LEN(VLOOKUP($B167,'10YR'!$G:$W,COLUMN()-1,FALSE ))=0,"", VLOOKUP($B167,'10YR'!$G:$W,COLUMN()-1,FALSE ))</f>
        <v>9.3211940000000002</v>
      </c>
      <c r="J167" s="3">
        <f>IF(LEN(VLOOKUP($B167,'10YR'!$G:$W,COLUMN()-1,FALSE ))=0,"", VLOOKUP($B167,'10YR'!$G:$W,COLUMN()-1,FALSE ))</f>
        <v>3.7129810000000001</v>
      </c>
      <c r="K167" s="3">
        <f>IF(LEN(VLOOKUP($B167,'10YR'!$G:$W,COLUMN()-1,FALSE ))=0,"", VLOOKUP($B167,'10YR'!$G:$W,COLUMN()-1,FALSE ))</f>
        <v>4.1550070000000003</v>
      </c>
      <c r="L167" s="3">
        <f>IF(LEN(VLOOKUP($B167,'10YR'!$G:$W,COLUMN()-1,FALSE ))=0,"", VLOOKUP($B167,'10YR'!$G:$W,COLUMN()-1,FALSE ))</f>
        <v>1.8452139999999999</v>
      </c>
      <c r="M167" s="3">
        <f>IF(LEN(VLOOKUP($B167,'10YR'!$G:$W,COLUMN()-1,FALSE ))=0,"", VLOOKUP($B167,'10YR'!$G:$W,COLUMN()-1,FALSE ))</f>
        <v>5.5760420000000002</v>
      </c>
      <c r="N167" s="3">
        <f>IF(LEN(VLOOKUP($B167,'10YR'!$G:$W,COLUMN()-1,FALSE ))=0,"", VLOOKUP($B167,'10YR'!$G:$W,COLUMN()-1,FALSE ))</f>
        <v>4.4253530000000003</v>
      </c>
      <c r="O167" s="3">
        <f>IF(LEN(VLOOKUP($B167,'10YR'!$G:$W,COLUMN()-1,FALSE ))=0,"", VLOOKUP($B167,'10YR'!$G:$W,COLUMN()-1,FALSE ))</f>
        <v>1.917559</v>
      </c>
      <c r="P167" s="3">
        <f>IF(LEN(VLOOKUP($B167,'10YR'!$G:$W,COLUMN()-1,FALSE ))=0,"", VLOOKUP($B167,'10YR'!$G:$W,COLUMN()-1,FALSE ))</f>
        <v>2.0066169999999999</v>
      </c>
      <c r="Q167" s="3">
        <f>IF(LEN(VLOOKUP($B167,'10YR'!$G:$W,COLUMN()-1,FALSE ))=0,"", VLOOKUP($B167,'10YR'!$G:$W,COLUMN()-1,FALSE ))</f>
        <v>1.491217</v>
      </c>
      <c r="R167" s="3">
        <f>IF(LEN(VLOOKUP($B167,'10YR'!$G:$W,COLUMN()-1,FALSE ))=0,"", VLOOKUP($B167,'10YR'!$G:$W,COLUMN()-1,FALSE ))</f>
        <v>1.491217</v>
      </c>
      <c r="S167" s="6">
        <f t="shared" si="4"/>
        <v>2013</v>
      </c>
      <c r="T167">
        <f t="shared" si="5"/>
        <v>5</v>
      </c>
    </row>
    <row r="168" spans="2:20" x14ac:dyDescent="0.25">
      <c r="B168" s="5">
        <v>41455</v>
      </c>
      <c r="C168" s="3">
        <f>IF(LEN(VLOOKUP($B168,'10YR'!$G:$W,COLUMN()-1,FALSE ))=0,"", VLOOKUP($B168,'10YR'!$G:$W,COLUMN()-1,FALSE ))</f>
        <v>2.1681650000000001</v>
      </c>
      <c r="D168" s="3">
        <f>IF(LEN(VLOOKUP($B168,'10YR'!$G:$W,COLUMN()-1,FALSE ))=0,"", VLOOKUP($B168,'10YR'!$G:$W,COLUMN()-1,FALSE ))</f>
        <v>2.6458119999999998</v>
      </c>
      <c r="E168" s="3">
        <f>IF(LEN(VLOOKUP($B168,'10YR'!$G:$W,COLUMN()-1,FALSE ))=0,"", VLOOKUP($B168,'10YR'!$G:$W,COLUMN()-1,FALSE ))</f>
        <v>1.8763559999999999</v>
      </c>
      <c r="F168" s="3">
        <f>IF(LEN(VLOOKUP($B168,'10YR'!$G:$W,COLUMN()-1,FALSE ))=0,"", VLOOKUP($B168,'10YR'!$G:$W,COLUMN()-1,FALSE ))</f>
        <v>2.0098340000000001</v>
      </c>
      <c r="G168" s="3">
        <f>IF(LEN(VLOOKUP($B168,'10YR'!$G:$W,COLUMN()-1,FALSE ))=0,"", VLOOKUP($B168,'10YR'!$G:$W,COLUMN()-1,FALSE ))</f>
        <v>2.351912</v>
      </c>
      <c r="H168" s="3">
        <f>IF(LEN(VLOOKUP($B168,'10YR'!$G:$W,COLUMN()-1,FALSE ))=0,"", VLOOKUP($B168,'10YR'!$G:$W,COLUMN()-1,FALSE ))</f>
        <v>1.726496</v>
      </c>
      <c r="I168" s="3">
        <f>IF(LEN(VLOOKUP($B168,'10YR'!$G:$W,COLUMN()-1,FALSE ))=0,"", VLOOKUP($B168,'10YR'!$G:$W,COLUMN()-1,FALSE ))</f>
        <v>10.965915000000001</v>
      </c>
      <c r="J168" s="3">
        <f>IF(LEN(VLOOKUP($B168,'10YR'!$G:$W,COLUMN()-1,FALSE ))=0,"", VLOOKUP($B168,'10YR'!$G:$W,COLUMN()-1,FALSE ))</f>
        <v>4.0830840000000004</v>
      </c>
      <c r="K168" s="3">
        <f>IF(LEN(VLOOKUP($B168,'10YR'!$G:$W,COLUMN()-1,FALSE ))=0,"", VLOOKUP($B168,'10YR'!$G:$W,COLUMN()-1,FALSE ))</f>
        <v>4.5457380000000001</v>
      </c>
      <c r="L168" s="3">
        <f>IF(LEN(VLOOKUP($B168,'10YR'!$G:$W,COLUMN()-1,FALSE ))=0,"", VLOOKUP($B168,'10YR'!$G:$W,COLUMN()-1,FALSE ))</f>
        <v>2.125435</v>
      </c>
      <c r="M168" s="3">
        <f>IF(LEN(VLOOKUP($B168,'10YR'!$G:$W,COLUMN()-1,FALSE ))=0,"", VLOOKUP($B168,'10YR'!$G:$W,COLUMN()-1,FALSE ))</f>
        <v>6.4379439999999999</v>
      </c>
      <c r="N168" s="3">
        <f>IF(LEN(VLOOKUP($B168,'10YR'!$G:$W,COLUMN()-1,FALSE ))=0,"", VLOOKUP($B168,'10YR'!$G:$W,COLUMN()-1,FALSE ))</f>
        <v>4.7803290000000001</v>
      </c>
      <c r="O168" s="3">
        <f>IF(LEN(VLOOKUP($B168,'10YR'!$G:$W,COLUMN()-1,FALSE ))=0,"", VLOOKUP($B168,'10YR'!$G:$W,COLUMN()-1,FALSE ))</f>
        <v>2.2037779999999998</v>
      </c>
      <c r="P168" s="3">
        <f>IF(LEN(VLOOKUP($B168,'10YR'!$G:$W,COLUMN()-1,FALSE ))=0,"", VLOOKUP($B168,'10YR'!$G:$W,COLUMN()-1,FALSE ))</f>
        <v>2.4414980000000002</v>
      </c>
      <c r="Q168" s="3">
        <f>IF(LEN(VLOOKUP($B168,'10YR'!$G:$W,COLUMN()-1,FALSE ))=0,"", VLOOKUP($B168,'10YR'!$G:$W,COLUMN()-1,FALSE ))</f>
        <v>1.726496</v>
      </c>
      <c r="R168" s="3">
        <f>IF(LEN(VLOOKUP($B168,'10YR'!$G:$W,COLUMN()-1,FALSE ))=0,"", VLOOKUP($B168,'10YR'!$G:$W,COLUMN()-1,FALSE ))</f>
        <v>1.726496</v>
      </c>
      <c r="S168" s="6">
        <f t="shared" si="4"/>
        <v>2013</v>
      </c>
      <c r="T168">
        <f t="shared" si="5"/>
        <v>6</v>
      </c>
    </row>
    <row r="169" spans="2:20" x14ac:dyDescent="0.25">
      <c r="B169" s="5">
        <v>41486</v>
      </c>
      <c r="C169" s="3">
        <f>IF(LEN(VLOOKUP($B169,'10YR'!$G:$W,COLUMN()-1,FALSE ))=0,"", VLOOKUP($B169,'10YR'!$G:$W,COLUMN()-1,FALSE ))</f>
        <v>2.0895440000000001</v>
      </c>
      <c r="D169" s="3">
        <f>IF(LEN(VLOOKUP($B169,'10YR'!$G:$W,COLUMN()-1,FALSE ))=0,"", VLOOKUP($B169,'10YR'!$G:$W,COLUMN()-1,FALSE ))</f>
        <v>2.535428</v>
      </c>
      <c r="E169" s="3">
        <f>IF(LEN(VLOOKUP($B169,'10YR'!$G:$W,COLUMN()-1,FALSE ))=0,"", VLOOKUP($B169,'10YR'!$G:$W,COLUMN()-1,FALSE ))</f>
        <v>1.8289519999999999</v>
      </c>
      <c r="F169" s="3">
        <f>IF(LEN(VLOOKUP($B169,'10YR'!$G:$W,COLUMN()-1,FALSE ))=0,"", VLOOKUP($B169,'10YR'!$G:$W,COLUMN()-1,FALSE ))</f>
        <v>1.952021</v>
      </c>
      <c r="G169" s="3">
        <f>IF(LEN(VLOOKUP($B169,'10YR'!$G:$W,COLUMN()-1,FALSE ))=0,"", VLOOKUP($B169,'10YR'!$G:$W,COLUMN()-1,FALSE ))</f>
        <v>2.2478880000000001</v>
      </c>
      <c r="H169" s="3">
        <f>IF(LEN(VLOOKUP($B169,'10YR'!$G:$W,COLUMN()-1,FALSE ))=0,"", VLOOKUP($B169,'10YR'!$G:$W,COLUMN()-1,FALSE ))</f>
        <v>1.667324</v>
      </c>
      <c r="I169" s="3">
        <f>IF(LEN(VLOOKUP($B169,'10YR'!$G:$W,COLUMN()-1,FALSE ))=0,"", VLOOKUP($B169,'10YR'!$G:$W,COLUMN()-1,FALSE ))</f>
        <v>10.061636</v>
      </c>
      <c r="J169" s="3">
        <f>IF(LEN(VLOOKUP($B169,'10YR'!$G:$W,COLUMN()-1,FALSE ))=0,"", VLOOKUP($B169,'10YR'!$G:$W,COLUMN()-1,FALSE ))</f>
        <v>3.9079120000000001</v>
      </c>
      <c r="K169" s="3">
        <f>IF(LEN(VLOOKUP($B169,'10YR'!$G:$W,COLUMN()-1,FALSE ))=0,"", VLOOKUP($B169,'10YR'!$G:$W,COLUMN()-1,FALSE ))</f>
        <v>4.4131349999999996</v>
      </c>
      <c r="L169" s="3">
        <f>IF(LEN(VLOOKUP($B169,'10YR'!$G:$W,COLUMN()-1,FALSE ))=0,"", VLOOKUP($B169,'10YR'!$G:$W,COLUMN()-1,FALSE ))</f>
        <v>2.0562999999999998</v>
      </c>
      <c r="M169" s="3">
        <f>IF(LEN(VLOOKUP($B169,'10YR'!$G:$W,COLUMN()-1,FALSE ))=0,"", VLOOKUP($B169,'10YR'!$G:$W,COLUMN()-1,FALSE ))</f>
        <v>6.4020489999999999</v>
      </c>
      <c r="N169" s="3">
        <f>IF(LEN(VLOOKUP($B169,'10YR'!$G:$W,COLUMN()-1,FALSE ))=0,"", VLOOKUP($B169,'10YR'!$G:$W,COLUMN()-1,FALSE ))</f>
        <v>4.6598240000000004</v>
      </c>
      <c r="O169" s="3">
        <f>IF(LEN(VLOOKUP($B169,'10YR'!$G:$W,COLUMN()-1,FALSE ))=0,"", VLOOKUP($B169,'10YR'!$G:$W,COLUMN()-1,FALSE ))</f>
        <v>2.186671</v>
      </c>
      <c r="P169" s="3">
        <f>IF(LEN(VLOOKUP($B169,'10YR'!$G:$W,COLUMN()-1,FALSE ))=0,"", VLOOKUP($B169,'10YR'!$G:$W,COLUMN()-1,FALSE ))</f>
        <v>2.3511299999999999</v>
      </c>
      <c r="Q169" s="3">
        <f>IF(LEN(VLOOKUP($B169,'10YR'!$G:$W,COLUMN()-1,FALSE ))=0,"", VLOOKUP($B169,'10YR'!$G:$W,COLUMN()-1,FALSE ))</f>
        <v>1.667324</v>
      </c>
      <c r="R169" s="3">
        <f>IF(LEN(VLOOKUP($B169,'10YR'!$G:$W,COLUMN()-1,FALSE ))=0,"", VLOOKUP($B169,'10YR'!$G:$W,COLUMN()-1,FALSE ))</f>
        <v>1.667324</v>
      </c>
      <c r="S169" s="6">
        <f t="shared" si="4"/>
        <v>2013</v>
      </c>
      <c r="T169">
        <f t="shared" si="5"/>
        <v>7</v>
      </c>
    </row>
    <row r="170" spans="2:20" x14ac:dyDescent="0.25">
      <c r="B170" s="5">
        <v>41517</v>
      </c>
      <c r="C170" s="3">
        <f>IF(LEN(VLOOKUP($B170,'10YR'!$G:$W,COLUMN()-1,FALSE ))=0,"", VLOOKUP($B170,'10YR'!$G:$W,COLUMN()-1,FALSE ))</f>
        <v>2.3048310000000001</v>
      </c>
      <c r="D170" s="3">
        <f>IF(LEN(VLOOKUP($B170,'10YR'!$G:$W,COLUMN()-1,FALSE ))=0,"", VLOOKUP($B170,'10YR'!$G:$W,COLUMN()-1,FALSE ))</f>
        <v>2.7405170000000001</v>
      </c>
      <c r="E170" s="3">
        <f>IF(LEN(VLOOKUP($B170,'10YR'!$G:$W,COLUMN()-1,FALSE ))=0,"", VLOOKUP($B170,'10YR'!$G:$W,COLUMN()-1,FALSE ))</f>
        <v>2.05707</v>
      </c>
      <c r="F170" s="3">
        <f>IF(LEN(VLOOKUP($B170,'10YR'!$G:$W,COLUMN()-1,FALSE ))=0,"", VLOOKUP($B170,'10YR'!$G:$W,COLUMN()-1,FALSE ))</f>
        <v>2.1471439999999999</v>
      </c>
      <c r="G170" s="3">
        <f>IF(LEN(VLOOKUP($B170,'10YR'!$G:$W,COLUMN()-1,FALSE ))=0,"", VLOOKUP($B170,'10YR'!$G:$W,COLUMN()-1,FALSE ))</f>
        <v>2.4676580000000001</v>
      </c>
      <c r="H170" s="3">
        <f>IF(LEN(VLOOKUP($B170,'10YR'!$G:$W,COLUMN()-1,FALSE ))=0,"", VLOOKUP($B170,'10YR'!$G:$W,COLUMN()-1,FALSE ))</f>
        <v>1.850833</v>
      </c>
      <c r="I170" s="3">
        <f>IF(LEN(VLOOKUP($B170,'10YR'!$G:$W,COLUMN()-1,FALSE ))=0,"", VLOOKUP($B170,'10YR'!$G:$W,COLUMN()-1,FALSE ))</f>
        <v>10.3872</v>
      </c>
      <c r="J170" s="3">
        <f>IF(LEN(VLOOKUP($B170,'10YR'!$G:$W,COLUMN()-1,FALSE ))=0,"", VLOOKUP($B170,'10YR'!$G:$W,COLUMN()-1,FALSE ))</f>
        <v>4.1635119999999999</v>
      </c>
      <c r="K170" s="3">
        <f>IF(LEN(VLOOKUP($B170,'10YR'!$G:$W,COLUMN()-1,FALSE ))=0,"", VLOOKUP($B170,'10YR'!$G:$W,COLUMN()-1,FALSE ))</f>
        <v>4.3967270000000003</v>
      </c>
      <c r="L170" s="3">
        <f>IF(LEN(VLOOKUP($B170,'10YR'!$G:$W,COLUMN()-1,FALSE ))=0,"", VLOOKUP($B170,'10YR'!$G:$W,COLUMN()-1,FALSE ))</f>
        <v>2.2922829999999998</v>
      </c>
      <c r="M170" s="3">
        <f>IF(LEN(VLOOKUP($B170,'10YR'!$G:$W,COLUMN()-1,FALSE ))=0,"", VLOOKUP($B170,'10YR'!$G:$W,COLUMN()-1,FALSE ))</f>
        <v>6.7324359999999999</v>
      </c>
      <c r="N170" s="3">
        <f>IF(LEN(VLOOKUP($B170,'10YR'!$G:$W,COLUMN()-1,FALSE ))=0,"", VLOOKUP($B170,'10YR'!$G:$W,COLUMN()-1,FALSE ))</f>
        <v>4.538062</v>
      </c>
      <c r="O170" s="3">
        <f>IF(LEN(VLOOKUP($B170,'10YR'!$G:$W,COLUMN()-1,FALSE ))=0,"", VLOOKUP($B170,'10YR'!$G:$W,COLUMN()-1,FALSE ))</f>
        <v>2.4535749999999998</v>
      </c>
      <c r="P170" s="3">
        <f>IF(LEN(VLOOKUP($B170,'10YR'!$G:$W,COLUMN()-1,FALSE ))=0,"", VLOOKUP($B170,'10YR'!$G:$W,COLUMN()-1,FALSE ))</f>
        <v>2.7782719999999999</v>
      </c>
      <c r="Q170" s="3">
        <f>IF(LEN(VLOOKUP($B170,'10YR'!$G:$W,COLUMN()-1,FALSE ))=0,"", VLOOKUP($B170,'10YR'!$G:$W,COLUMN()-1,FALSE ))</f>
        <v>1.850833</v>
      </c>
      <c r="R170" s="3">
        <f>IF(LEN(VLOOKUP($B170,'10YR'!$G:$W,COLUMN()-1,FALSE ))=0,"", VLOOKUP($B170,'10YR'!$G:$W,COLUMN()-1,FALSE ))</f>
        <v>1.850833</v>
      </c>
      <c r="S170" s="6">
        <f t="shared" si="4"/>
        <v>2013</v>
      </c>
      <c r="T170">
        <f t="shared" si="5"/>
        <v>8</v>
      </c>
    </row>
    <row r="171" spans="2:20" x14ac:dyDescent="0.25">
      <c r="B171" s="5">
        <v>41547</v>
      </c>
      <c r="C171" s="3">
        <f>IF(LEN(VLOOKUP($B171,'10YR'!$G:$W,COLUMN()-1,FALSE ))=0,"", VLOOKUP($B171,'10YR'!$G:$W,COLUMN()-1,FALSE ))</f>
        <v>2.1901470000000001</v>
      </c>
      <c r="D171" s="3">
        <f>IF(LEN(VLOOKUP($B171,'10YR'!$G:$W,COLUMN()-1,FALSE ))=0,"", VLOOKUP($B171,'10YR'!$G:$W,COLUMN()-1,FALSE ))</f>
        <v>2.5775420000000002</v>
      </c>
      <c r="E171" s="3">
        <f>IF(LEN(VLOOKUP($B171,'10YR'!$G:$W,COLUMN()-1,FALSE ))=0,"", VLOOKUP($B171,'10YR'!$G:$W,COLUMN()-1,FALSE ))</f>
        <v>1.968305</v>
      </c>
      <c r="F171" s="3">
        <f>IF(LEN(VLOOKUP($B171,'10YR'!$G:$W,COLUMN()-1,FALSE ))=0,"", VLOOKUP($B171,'10YR'!$G:$W,COLUMN()-1,FALSE ))</f>
        <v>2.0126719999999998</v>
      </c>
      <c r="G171" s="3">
        <f>IF(LEN(VLOOKUP($B171,'10YR'!$G:$W,COLUMN()-1,FALSE ))=0,"", VLOOKUP($B171,'10YR'!$G:$W,COLUMN()-1,FALSE ))</f>
        <v>2.3286030000000002</v>
      </c>
      <c r="H171" s="3">
        <f>IF(LEN(VLOOKUP($B171,'10YR'!$G:$W,COLUMN()-1,FALSE ))=0,"", VLOOKUP($B171,'10YR'!$G:$W,COLUMN()-1,FALSE ))</f>
        <v>1.7758700000000001</v>
      </c>
      <c r="I171" s="3">
        <f>IF(LEN(VLOOKUP($B171,'10YR'!$G:$W,COLUMN()-1,FALSE ))=0,"", VLOOKUP($B171,'10YR'!$G:$W,COLUMN()-1,FALSE ))</f>
        <v>9.8679780000000008</v>
      </c>
      <c r="J171" s="3">
        <f>IF(LEN(VLOOKUP($B171,'10YR'!$G:$W,COLUMN()-1,FALSE ))=0,"", VLOOKUP($B171,'10YR'!$G:$W,COLUMN()-1,FALSE ))</f>
        <v>3.8937710000000001</v>
      </c>
      <c r="K171" s="3">
        <f>IF(LEN(VLOOKUP($B171,'10YR'!$G:$W,COLUMN()-1,FALSE ))=0,"", VLOOKUP($B171,'10YR'!$G:$W,COLUMN()-1,FALSE ))</f>
        <v>4.58352</v>
      </c>
      <c r="L171" s="3">
        <f>IF(LEN(VLOOKUP($B171,'10YR'!$G:$W,COLUMN()-1,FALSE ))=0,"", VLOOKUP($B171,'10YR'!$G:$W,COLUMN()-1,FALSE ))</f>
        <v>2.1689569999999998</v>
      </c>
      <c r="M171" s="3">
        <f>IF(LEN(VLOOKUP($B171,'10YR'!$G:$W,COLUMN()-1,FALSE ))=0,"", VLOOKUP($B171,'10YR'!$G:$W,COLUMN()-1,FALSE ))</f>
        <v>6.829294</v>
      </c>
      <c r="N171" s="3">
        <f>IF(LEN(VLOOKUP($B171,'10YR'!$G:$W,COLUMN()-1,FALSE ))=0,"", VLOOKUP($B171,'10YR'!$G:$W,COLUMN()-1,FALSE ))</f>
        <v>4.3229569999999997</v>
      </c>
      <c r="O171" s="3">
        <f>IF(LEN(VLOOKUP($B171,'10YR'!$G:$W,COLUMN()-1,FALSE ))=0,"", VLOOKUP($B171,'10YR'!$G:$W,COLUMN()-1,FALSE ))</f>
        <v>2.4441199999999998</v>
      </c>
      <c r="P171" s="3">
        <f>IF(LEN(VLOOKUP($B171,'10YR'!$G:$W,COLUMN()-1,FALSE ))=0,"", VLOOKUP($B171,'10YR'!$G:$W,COLUMN()-1,FALSE ))</f>
        <v>2.7166769999999998</v>
      </c>
      <c r="Q171" s="3">
        <f>IF(LEN(VLOOKUP($B171,'10YR'!$G:$W,COLUMN()-1,FALSE ))=0,"", VLOOKUP($B171,'10YR'!$G:$W,COLUMN()-1,FALSE ))</f>
        <v>1.7758700000000001</v>
      </c>
      <c r="R171" s="3">
        <f>IF(LEN(VLOOKUP($B171,'10YR'!$G:$W,COLUMN()-1,FALSE ))=0,"", VLOOKUP($B171,'10YR'!$G:$W,COLUMN()-1,FALSE ))</f>
        <v>1.7758700000000001</v>
      </c>
      <c r="S171" s="6">
        <f t="shared" si="4"/>
        <v>2013</v>
      </c>
      <c r="T171">
        <f t="shared" si="5"/>
        <v>9</v>
      </c>
    </row>
    <row r="172" spans="2:20" x14ac:dyDescent="0.25">
      <c r="B172" s="5">
        <v>41578</v>
      </c>
      <c r="C172" s="3">
        <f>IF(LEN(VLOOKUP($B172,'10YR'!$G:$W,COLUMN()-1,FALSE ))=0,"", VLOOKUP($B172,'10YR'!$G:$W,COLUMN()-1,FALSE ))</f>
        <v>2.056</v>
      </c>
      <c r="D172" s="3">
        <f>IF(LEN(VLOOKUP($B172,'10YR'!$G:$W,COLUMN()-1,FALSE ))=0,"", VLOOKUP($B172,'10YR'!$G:$W,COLUMN()-1,FALSE ))</f>
        <v>2.4249999999999998</v>
      </c>
      <c r="E172" s="3">
        <f>IF(LEN(VLOOKUP($B172,'10YR'!$G:$W,COLUMN()-1,FALSE ))=0,"", VLOOKUP($B172,'10YR'!$G:$W,COLUMN()-1,FALSE ))</f>
        <v>1.7649999999999999</v>
      </c>
      <c r="F172" s="3">
        <f>IF(LEN(VLOOKUP($B172,'10YR'!$G:$W,COLUMN()-1,FALSE ))=0,"", VLOOKUP($B172,'10YR'!$G:$W,COLUMN()-1,FALSE ))</f>
        <v>1.885</v>
      </c>
      <c r="G172" s="3">
        <f>IF(LEN(VLOOKUP($B172,'10YR'!$G:$W,COLUMN()-1,FALSE ))=0,"", VLOOKUP($B172,'10YR'!$G:$W,COLUMN()-1,FALSE ))</f>
        <v>2.2389999999999999</v>
      </c>
      <c r="H172" s="3">
        <f>IF(LEN(VLOOKUP($B172,'10YR'!$G:$W,COLUMN()-1,FALSE ))=0,"", VLOOKUP($B172,'10YR'!$G:$W,COLUMN()-1,FALSE ))</f>
        <v>1.679</v>
      </c>
      <c r="I172" s="3">
        <f>IF(LEN(VLOOKUP($B172,'10YR'!$G:$W,COLUMN()-1,FALSE ))=0,"", VLOOKUP($B172,'10YR'!$G:$W,COLUMN()-1,FALSE ))</f>
        <v>8.4060000000000006</v>
      </c>
      <c r="J172" s="3">
        <f>IF(LEN(VLOOKUP($B172,'10YR'!$G:$W,COLUMN()-1,FALSE ))=0,"", VLOOKUP($B172,'10YR'!$G:$W,COLUMN()-1,FALSE ))</f>
        <v>3.504</v>
      </c>
      <c r="K172" s="3">
        <f>IF(LEN(VLOOKUP($B172,'10YR'!$G:$W,COLUMN()-1,FALSE ))=0,"", VLOOKUP($B172,'10YR'!$G:$W,COLUMN()-1,FALSE ))</f>
        <v>4.1319999999999997</v>
      </c>
      <c r="L172" s="3">
        <f>IF(LEN(VLOOKUP($B172,'10YR'!$G:$W,COLUMN()-1,FALSE ))=0,"", VLOOKUP($B172,'10YR'!$G:$W,COLUMN()-1,FALSE ))</f>
        <v>2.0299999999999998</v>
      </c>
      <c r="M172" s="3">
        <f>IF(LEN(VLOOKUP($B172,'10YR'!$G:$W,COLUMN()-1,FALSE ))=0,"", VLOOKUP($B172,'10YR'!$G:$W,COLUMN()-1,FALSE ))</f>
        <v>6.2569999999999997</v>
      </c>
      <c r="N172" s="3">
        <f>IF(LEN(VLOOKUP($B172,'10YR'!$G:$W,COLUMN()-1,FALSE ))=0,"", VLOOKUP($B172,'10YR'!$G:$W,COLUMN()-1,FALSE ))</f>
        <v>4.0359999999999996</v>
      </c>
      <c r="O172" s="3">
        <f>IF(LEN(VLOOKUP($B172,'10YR'!$G:$W,COLUMN()-1,FALSE ))=0,"", VLOOKUP($B172,'10YR'!$G:$W,COLUMN()-1,FALSE ))</f>
        <v>2.2919999999999998</v>
      </c>
      <c r="P172" s="3">
        <f>IF(LEN(VLOOKUP($B172,'10YR'!$G:$W,COLUMN()-1,FALSE ))=0,"", VLOOKUP($B172,'10YR'!$G:$W,COLUMN()-1,FALSE ))</f>
        <v>2.6230000000000002</v>
      </c>
      <c r="Q172" s="3">
        <f>IF(LEN(VLOOKUP($B172,'10YR'!$G:$W,COLUMN()-1,FALSE ))=0,"", VLOOKUP($B172,'10YR'!$G:$W,COLUMN()-1,FALSE ))</f>
        <v>1.679</v>
      </c>
      <c r="R172" s="3">
        <f>IF(LEN(VLOOKUP($B172,'10YR'!$G:$W,COLUMN()-1,FALSE ))=0,"", VLOOKUP($B172,'10YR'!$G:$W,COLUMN()-1,FALSE ))</f>
        <v>1.679</v>
      </c>
      <c r="S172" s="6">
        <f t="shared" si="4"/>
        <v>2013</v>
      </c>
      <c r="T172">
        <f t="shared" si="5"/>
        <v>10</v>
      </c>
    </row>
    <row r="173" spans="2:20" x14ac:dyDescent="0.25">
      <c r="B173" s="5">
        <v>41608</v>
      </c>
      <c r="C173" s="3">
        <f>IF(LEN(VLOOKUP($B173,'10YR'!$G:$W,COLUMN()-1,FALSE ))=0,"", VLOOKUP($B173,'10YR'!$G:$W,COLUMN()-1,FALSE ))</f>
        <v>2.0539999999999998</v>
      </c>
      <c r="D173" s="3">
        <f>IF(LEN(VLOOKUP($B173,'10YR'!$G:$W,COLUMN()-1,FALSE ))=0,"", VLOOKUP($B173,'10YR'!$G:$W,COLUMN()-1,FALSE ))</f>
        <v>2.351</v>
      </c>
      <c r="E173" s="3">
        <f>IF(LEN(VLOOKUP($B173,'10YR'!$G:$W,COLUMN()-1,FALSE ))=0,"", VLOOKUP($B173,'10YR'!$G:$W,COLUMN()-1,FALSE ))</f>
        <v>1.7430000000000001</v>
      </c>
      <c r="F173" s="3">
        <f>IF(LEN(VLOOKUP($B173,'10YR'!$G:$W,COLUMN()-1,FALSE ))=0,"", VLOOKUP($B173,'10YR'!$G:$W,COLUMN()-1,FALSE ))</f>
        <v>1.901</v>
      </c>
      <c r="G173" s="3">
        <f>IF(LEN(VLOOKUP($B173,'10YR'!$G:$W,COLUMN()-1,FALSE ))=0,"", VLOOKUP($B173,'10YR'!$G:$W,COLUMN()-1,FALSE ))</f>
        <v>2.2309999999999999</v>
      </c>
      <c r="H173" s="3">
        <f>IF(LEN(VLOOKUP($B173,'10YR'!$G:$W,COLUMN()-1,FALSE ))=0,"", VLOOKUP($B173,'10YR'!$G:$W,COLUMN()-1,FALSE ))</f>
        <v>1.6930000000000001</v>
      </c>
      <c r="I173" s="3">
        <f>IF(LEN(VLOOKUP($B173,'10YR'!$G:$W,COLUMN()-1,FALSE ))=0,"", VLOOKUP($B173,'10YR'!$G:$W,COLUMN()-1,FALSE ))</f>
        <v>8.9239999999999995</v>
      </c>
      <c r="J173" s="3">
        <f>IF(LEN(VLOOKUP($B173,'10YR'!$G:$W,COLUMN()-1,FALSE ))=0,"", VLOOKUP($B173,'10YR'!$G:$W,COLUMN()-1,FALSE ))</f>
        <v>3.544</v>
      </c>
      <c r="K173" s="3">
        <f>IF(LEN(VLOOKUP($B173,'10YR'!$G:$W,COLUMN()-1,FALSE ))=0,"", VLOOKUP($B173,'10YR'!$G:$W,COLUMN()-1,FALSE ))</f>
        <v>4.0510000000000002</v>
      </c>
      <c r="L173" s="3">
        <f>IF(LEN(VLOOKUP($B173,'10YR'!$G:$W,COLUMN()-1,FALSE ))=0,"", VLOOKUP($B173,'10YR'!$G:$W,COLUMN()-1,FALSE ))</f>
        <v>2.0350000000000001</v>
      </c>
      <c r="M173" s="3">
        <f>IF(LEN(VLOOKUP($B173,'10YR'!$G:$W,COLUMN()-1,FALSE ))=0,"", VLOOKUP($B173,'10YR'!$G:$W,COLUMN()-1,FALSE ))</f>
        <v>5.8869999999999996</v>
      </c>
      <c r="N173" s="3">
        <f>IF(LEN(VLOOKUP($B173,'10YR'!$G:$W,COLUMN()-1,FALSE ))=0,"", VLOOKUP($B173,'10YR'!$G:$W,COLUMN()-1,FALSE ))</f>
        <v>4.1269999999999998</v>
      </c>
      <c r="O173" s="3">
        <f>IF(LEN(VLOOKUP($B173,'10YR'!$G:$W,COLUMN()-1,FALSE ))=0,"", VLOOKUP($B173,'10YR'!$G:$W,COLUMN()-1,FALSE ))</f>
        <v>2.2410000000000001</v>
      </c>
      <c r="P173" s="3">
        <f>IF(LEN(VLOOKUP($B173,'10YR'!$G:$W,COLUMN()-1,FALSE ))=0,"", VLOOKUP($B173,'10YR'!$G:$W,COLUMN()-1,FALSE ))</f>
        <v>2.77</v>
      </c>
      <c r="Q173" s="3">
        <f>IF(LEN(VLOOKUP($B173,'10YR'!$G:$W,COLUMN()-1,FALSE ))=0,"", VLOOKUP($B173,'10YR'!$G:$W,COLUMN()-1,FALSE ))</f>
        <v>1.6930000000000001</v>
      </c>
      <c r="R173" s="3">
        <f>IF(LEN(VLOOKUP($B173,'10YR'!$G:$W,COLUMN()-1,FALSE ))=0,"", VLOOKUP($B173,'10YR'!$G:$W,COLUMN()-1,FALSE ))</f>
        <v>1.6930000000000001</v>
      </c>
      <c r="S173" s="6">
        <f t="shared" si="4"/>
        <v>2013</v>
      </c>
      <c r="T173">
        <f t="shared" si="5"/>
        <v>11</v>
      </c>
    </row>
    <row r="174" spans="2:20" x14ac:dyDescent="0.25">
      <c r="B174" s="5">
        <v>41639</v>
      </c>
      <c r="C174" s="3">
        <f>IF(LEN(VLOOKUP($B174,'10YR'!$G:$W,COLUMN()-1,FALSE ))=0,"", VLOOKUP($B174,'10YR'!$G:$W,COLUMN()-1,FALSE ))</f>
        <v>2.2789999999999999</v>
      </c>
      <c r="D174" s="3">
        <f>IF(LEN(VLOOKUP($B174,'10YR'!$G:$W,COLUMN()-1,FALSE ))=0,"", VLOOKUP($B174,'10YR'!$G:$W,COLUMN()-1,FALSE ))</f>
        <v>2.5609999999999999</v>
      </c>
      <c r="E174" s="3">
        <f>IF(LEN(VLOOKUP($B174,'10YR'!$G:$W,COLUMN()-1,FALSE ))=0,"", VLOOKUP($B174,'10YR'!$G:$W,COLUMN()-1,FALSE ))</f>
        <v>1.9890000000000001</v>
      </c>
      <c r="F174" s="3">
        <f>IF(LEN(VLOOKUP($B174,'10YR'!$G:$W,COLUMN()-1,FALSE ))=0,"", VLOOKUP($B174,'10YR'!$G:$W,COLUMN()-1,FALSE ))</f>
        <v>2.15</v>
      </c>
      <c r="G174" s="3">
        <f>IF(LEN(VLOOKUP($B174,'10YR'!$G:$W,COLUMN()-1,FALSE ))=0,"", VLOOKUP($B174,'10YR'!$G:$W,COLUMN()-1,FALSE ))</f>
        <v>2.4319999999999999</v>
      </c>
      <c r="H174" s="3">
        <f>IF(LEN(VLOOKUP($B174,'10YR'!$G:$W,COLUMN()-1,FALSE ))=0,"", VLOOKUP($B174,'10YR'!$G:$W,COLUMN()-1,FALSE ))</f>
        <v>1.9410000000000001</v>
      </c>
      <c r="I174" s="3">
        <f>IF(LEN(VLOOKUP($B174,'10YR'!$G:$W,COLUMN()-1,FALSE ))=0,"", VLOOKUP($B174,'10YR'!$G:$W,COLUMN()-1,FALSE ))</f>
        <v>8.5739999999999998</v>
      </c>
      <c r="J174" s="3">
        <f>IF(LEN(VLOOKUP($B174,'10YR'!$G:$W,COLUMN()-1,FALSE ))=0,"", VLOOKUP($B174,'10YR'!$G:$W,COLUMN()-1,FALSE ))</f>
        <v>3.4660000000000002</v>
      </c>
      <c r="K174" s="3">
        <f>IF(LEN(VLOOKUP($B174,'10YR'!$G:$W,COLUMN()-1,FALSE ))=0,"", VLOOKUP($B174,'10YR'!$G:$W,COLUMN()-1,FALSE ))</f>
        <v>4.0869999999999997</v>
      </c>
      <c r="L174" s="3">
        <f>IF(LEN(VLOOKUP($B174,'10YR'!$G:$W,COLUMN()-1,FALSE ))=0,"", VLOOKUP($B174,'10YR'!$G:$W,COLUMN()-1,FALSE ))</f>
        <v>2.234</v>
      </c>
      <c r="M174" s="3">
        <f>IF(LEN(VLOOKUP($B174,'10YR'!$G:$W,COLUMN()-1,FALSE ))=0,"", VLOOKUP($B174,'10YR'!$G:$W,COLUMN()-1,FALSE ))</f>
        <v>6.0359999999999996</v>
      </c>
      <c r="N174" s="3">
        <f>IF(LEN(VLOOKUP($B174,'10YR'!$G:$W,COLUMN()-1,FALSE ))=0,"", VLOOKUP($B174,'10YR'!$G:$W,COLUMN()-1,FALSE ))</f>
        <v>4.1449999999999996</v>
      </c>
      <c r="O174" s="3">
        <f>IF(LEN(VLOOKUP($B174,'10YR'!$G:$W,COLUMN()-1,FALSE ))=0,"", VLOOKUP($B174,'10YR'!$G:$W,COLUMN()-1,FALSE ))</f>
        <v>2.5249999999999999</v>
      </c>
      <c r="P174" s="3">
        <f>IF(LEN(VLOOKUP($B174,'10YR'!$G:$W,COLUMN()-1,FALSE ))=0,"", VLOOKUP($B174,'10YR'!$G:$W,COLUMN()-1,FALSE ))</f>
        <v>3.032</v>
      </c>
      <c r="Q174" s="3">
        <f>IF(LEN(VLOOKUP($B174,'10YR'!$G:$W,COLUMN()-1,FALSE ))=0,"", VLOOKUP($B174,'10YR'!$G:$W,COLUMN()-1,FALSE ))</f>
        <v>1.9410000000000001</v>
      </c>
      <c r="R174" s="3">
        <f>IF(LEN(VLOOKUP($B174,'10YR'!$G:$W,COLUMN()-1,FALSE ))=0,"", VLOOKUP($B174,'10YR'!$G:$W,COLUMN()-1,FALSE ))</f>
        <v>1.9410000000000001</v>
      </c>
      <c r="S174" s="6">
        <f t="shared" si="4"/>
        <v>2013</v>
      </c>
      <c r="T174">
        <f t="shared" si="5"/>
        <v>12</v>
      </c>
    </row>
    <row r="175" spans="2:20" x14ac:dyDescent="0.25">
      <c r="B175" s="5">
        <v>41670</v>
      </c>
      <c r="C175" s="3">
        <f>IF(LEN(VLOOKUP($B175,'10YR'!$G:$W,COLUMN()-1,FALSE ))=0,"", VLOOKUP($B175,'10YR'!$G:$W,COLUMN()-1,FALSE ))</f>
        <v>1.9259999999999999</v>
      </c>
      <c r="D175" s="3">
        <f>IF(LEN(VLOOKUP($B175,'10YR'!$G:$W,COLUMN()-1,FALSE ))=0,"", VLOOKUP($B175,'10YR'!$G:$W,COLUMN()-1,FALSE ))</f>
        <v>2.157</v>
      </c>
      <c r="E175" s="3">
        <f>IF(LEN(VLOOKUP($B175,'10YR'!$G:$W,COLUMN()-1,FALSE ))=0,"", VLOOKUP($B175,'10YR'!$G:$W,COLUMN()-1,FALSE ))</f>
        <v>1.6950000000000001</v>
      </c>
      <c r="F175" s="3">
        <f>IF(LEN(VLOOKUP($B175,'10YR'!$G:$W,COLUMN()-1,FALSE ))=0,"", VLOOKUP($B175,'10YR'!$G:$W,COLUMN()-1,FALSE ))</f>
        <v>1.774</v>
      </c>
      <c r="G175" s="3">
        <f>IF(LEN(VLOOKUP($B175,'10YR'!$G:$W,COLUMN()-1,FALSE ))=0,"", VLOOKUP($B175,'10YR'!$G:$W,COLUMN()-1,FALSE ))</f>
        <v>2.238</v>
      </c>
      <c r="H175" s="3">
        <f>IF(LEN(VLOOKUP($B175,'10YR'!$G:$W,COLUMN()-1,FALSE ))=0,"", VLOOKUP($B175,'10YR'!$G:$W,COLUMN()-1,FALSE ))</f>
        <v>1.6579999999999999</v>
      </c>
      <c r="I175" s="3">
        <f>IF(LEN(VLOOKUP($B175,'10YR'!$G:$W,COLUMN()-1,FALSE ))=0,"", VLOOKUP($B175,'10YR'!$G:$W,COLUMN()-1,FALSE ))</f>
        <v>8.702</v>
      </c>
      <c r="J175" s="3">
        <f>IF(LEN(VLOOKUP($B175,'10YR'!$G:$W,COLUMN()-1,FALSE ))=0,"", VLOOKUP($B175,'10YR'!$G:$W,COLUMN()-1,FALSE ))</f>
        <v>3.3109999999999999</v>
      </c>
      <c r="K175" s="3">
        <f>IF(LEN(VLOOKUP($B175,'10YR'!$G:$W,COLUMN()-1,FALSE ))=0,"", VLOOKUP($B175,'10YR'!$G:$W,COLUMN()-1,FALSE ))</f>
        <v>3.7850000000000001</v>
      </c>
      <c r="L175" s="3">
        <f>IF(LEN(VLOOKUP($B175,'10YR'!$G:$W,COLUMN()-1,FALSE ))=0,"", VLOOKUP($B175,'10YR'!$G:$W,COLUMN()-1,FALSE ))</f>
        <v>1.879</v>
      </c>
      <c r="M175" s="3">
        <f>IF(LEN(VLOOKUP($B175,'10YR'!$G:$W,COLUMN()-1,FALSE ))=0,"", VLOOKUP($B175,'10YR'!$G:$W,COLUMN()-1,FALSE ))</f>
        <v>5.0220000000000002</v>
      </c>
      <c r="N175" s="3">
        <f>IF(LEN(VLOOKUP($B175,'10YR'!$G:$W,COLUMN()-1,FALSE ))=0,"", VLOOKUP($B175,'10YR'!$G:$W,COLUMN()-1,FALSE ))</f>
        <v>3.673</v>
      </c>
      <c r="O175" s="3">
        <f>IF(LEN(VLOOKUP($B175,'10YR'!$G:$W,COLUMN()-1,FALSE ))=0,"", VLOOKUP($B175,'10YR'!$G:$W,COLUMN()-1,FALSE ))</f>
        <v>2.2093880000000001</v>
      </c>
      <c r="P175" s="3">
        <f>IF(LEN(VLOOKUP($B175,'10YR'!$G:$W,COLUMN()-1,FALSE ))=0,"", VLOOKUP($B175,'10YR'!$G:$W,COLUMN()-1,FALSE ))</f>
        <v>2.7109999999999999</v>
      </c>
      <c r="Q175" s="3">
        <f>IF(LEN(VLOOKUP($B175,'10YR'!$G:$W,COLUMN()-1,FALSE ))=0,"", VLOOKUP($B175,'10YR'!$G:$W,COLUMN()-1,FALSE ))</f>
        <v>1.6579999999999999</v>
      </c>
      <c r="R175" s="3">
        <f>IF(LEN(VLOOKUP($B175,'10YR'!$G:$W,COLUMN()-1,FALSE ))=0,"", VLOOKUP($B175,'10YR'!$G:$W,COLUMN()-1,FALSE ))</f>
        <v>1.6579999999999999</v>
      </c>
      <c r="S175" s="6">
        <f t="shared" si="4"/>
        <v>2014</v>
      </c>
      <c r="T175">
        <f t="shared" si="5"/>
        <v>1</v>
      </c>
    </row>
    <row r="176" spans="2:20" x14ac:dyDescent="0.25">
      <c r="B176" s="5">
        <v>41698</v>
      </c>
      <c r="C176" s="3">
        <f>IF(LEN(VLOOKUP($B176,'10YR'!$G:$W,COLUMN()-1,FALSE ))=0,"", VLOOKUP($B176,'10YR'!$G:$W,COLUMN()-1,FALSE ))</f>
        <v>1.9330000000000001</v>
      </c>
      <c r="D176" s="3">
        <f>IF(LEN(VLOOKUP($B176,'10YR'!$G:$W,COLUMN()-1,FALSE ))=0,"", VLOOKUP($B176,'10YR'!$G:$W,COLUMN()-1,FALSE ))</f>
        <v>2.34</v>
      </c>
      <c r="E176" s="3">
        <f>IF(LEN(VLOOKUP($B176,'10YR'!$G:$W,COLUMN()-1,FALSE ))=0,"", VLOOKUP($B176,'10YR'!$G:$W,COLUMN()-1,FALSE ))</f>
        <v>1.673</v>
      </c>
      <c r="F176" s="3">
        <f>IF(LEN(VLOOKUP($B176,'10YR'!$G:$W,COLUMN()-1,FALSE ))=0,"", VLOOKUP($B176,'10YR'!$G:$W,COLUMN()-1,FALSE ))</f>
        <v>1.9239999999999999</v>
      </c>
      <c r="G176" s="3">
        <f>IF(LEN(VLOOKUP($B176,'10YR'!$G:$W,COLUMN()-1,FALSE ))=0,"", VLOOKUP($B176,'10YR'!$G:$W,COLUMN()-1,FALSE ))</f>
        <v>2.2010000000000001</v>
      </c>
      <c r="H176" s="3">
        <f>IF(LEN(VLOOKUP($B176,'10YR'!$G:$W,COLUMN()-1,FALSE ))=0,"", VLOOKUP($B176,'10YR'!$G:$W,COLUMN()-1,FALSE ))</f>
        <v>1.6279999999999999</v>
      </c>
      <c r="I176" s="3">
        <f>IF(LEN(VLOOKUP($B176,'10YR'!$G:$W,COLUMN()-1,FALSE ))=0,"", VLOOKUP($B176,'10YR'!$G:$W,COLUMN()-1,FALSE ))</f>
        <v>6.9530000000000003</v>
      </c>
      <c r="J176" s="3">
        <f>IF(LEN(VLOOKUP($B176,'10YR'!$G:$W,COLUMN()-1,FALSE ))=0,"", VLOOKUP($B176,'10YR'!$G:$W,COLUMN()-1,FALSE ))</f>
        <v>3.1139999999999999</v>
      </c>
      <c r="K176" s="3">
        <f>IF(LEN(VLOOKUP($B176,'10YR'!$G:$W,COLUMN()-1,FALSE ))=0,"", VLOOKUP($B176,'10YR'!$G:$W,COLUMN()-1,FALSE ))</f>
        <v>3.48</v>
      </c>
      <c r="L176" s="3">
        <f>IF(LEN(VLOOKUP($B176,'10YR'!$G:$W,COLUMN()-1,FALSE ))=0,"", VLOOKUP($B176,'10YR'!$G:$W,COLUMN()-1,FALSE ))</f>
        <v>1.8560000000000001</v>
      </c>
      <c r="M176" s="3">
        <f>IF(LEN(VLOOKUP($B176,'10YR'!$G:$W,COLUMN()-1,FALSE ))=0,"", VLOOKUP($B176,'10YR'!$G:$W,COLUMN()-1,FALSE ))</f>
        <v>4.8639999999999999</v>
      </c>
      <c r="N176" s="3">
        <f>IF(LEN(VLOOKUP($B176,'10YR'!$G:$W,COLUMN()-1,FALSE ))=0,"", VLOOKUP($B176,'10YR'!$G:$W,COLUMN()-1,FALSE ))</f>
        <v>3.5150000000000001</v>
      </c>
      <c r="O176" s="3">
        <f>IF(LEN(VLOOKUP($B176,'10YR'!$G:$W,COLUMN()-1,FALSE ))=0,"", VLOOKUP($B176,'10YR'!$G:$W,COLUMN()-1,FALSE ))</f>
        <v>2.228456</v>
      </c>
      <c r="P176" s="3">
        <f>IF(LEN(VLOOKUP($B176,'10YR'!$G:$W,COLUMN()-1,FALSE ))=0,"", VLOOKUP($B176,'10YR'!$G:$W,COLUMN()-1,FALSE ))</f>
        <v>2.7229999999999999</v>
      </c>
      <c r="Q176" s="3">
        <f>IF(LEN(VLOOKUP($B176,'10YR'!$G:$W,COLUMN()-1,FALSE ))=0,"", VLOOKUP($B176,'10YR'!$G:$W,COLUMN()-1,FALSE ))</f>
        <v>1.6279999999999999</v>
      </c>
      <c r="R176" s="3">
        <f>IF(LEN(VLOOKUP($B176,'10YR'!$G:$W,COLUMN()-1,FALSE ))=0,"", VLOOKUP($B176,'10YR'!$G:$W,COLUMN()-1,FALSE ))</f>
        <v>1.6279999999999999</v>
      </c>
      <c r="S176" s="6">
        <f t="shared" si="4"/>
        <v>2014</v>
      </c>
      <c r="T176">
        <f t="shared" si="5"/>
        <v>2</v>
      </c>
    </row>
    <row r="177" spans="2:20" x14ac:dyDescent="0.25">
      <c r="B177" s="5">
        <v>41729</v>
      </c>
      <c r="C177" s="3">
        <f>IF(LEN(VLOOKUP($B177,'10YR'!$G:$W,COLUMN()-1,FALSE ))=0,"", VLOOKUP($B177,'10YR'!$G:$W,COLUMN()-1,FALSE ))</f>
        <v>1.827</v>
      </c>
      <c r="D177" s="3">
        <f>IF(LEN(VLOOKUP($B177,'10YR'!$G:$W,COLUMN()-1,FALSE ))=0,"", VLOOKUP($B177,'10YR'!$G:$W,COLUMN()-1,FALSE ))</f>
        <v>2.2170000000000001</v>
      </c>
      <c r="E177" s="3">
        <f>IF(LEN(VLOOKUP($B177,'10YR'!$G:$W,COLUMN()-1,FALSE ))=0,"", VLOOKUP($B177,'10YR'!$G:$W,COLUMN()-1,FALSE ))</f>
        <v>1.62</v>
      </c>
      <c r="F177" s="3">
        <f>IF(LEN(VLOOKUP($B177,'10YR'!$G:$W,COLUMN()-1,FALSE ))=0,"", VLOOKUP($B177,'10YR'!$G:$W,COLUMN()-1,FALSE ))</f>
        <v>1.871</v>
      </c>
      <c r="G177" s="3">
        <f>IF(LEN(VLOOKUP($B177,'10YR'!$G:$W,COLUMN()-1,FALSE ))=0,"", VLOOKUP($B177,'10YR'!$G:$W,COLUMN()-1,FALSE ))</f>
        <v>2.0910000000000002</v>
      </c>
      <c r="H177" s="3">
        <f>IF(LEN(VLOOKUP($B177,'10YR'!$G:$W,COLUMN()-1,FALSE ))=0,"", VLOOKUP($B177,'10YR'!$G:$W,COLUMN()-1,FALSE ))</f>
        <v>1.57</v>
      </c>
      <c r="I177" s="3">
        <f>IF(LEN(VLOOKUP($B177,'10YR'!$G:$W,COLUMN()-1,FALSE ))=0,"", VLOOKUP($B177,'10YR'!$G:$W,COLUMN()-1,FALSE ))</f>
        <v>6.569</v>
      </c>
      <c r="J177" s="3">
        <f>IF(LEN(VLOOKUP($B177,'10YR'!$G:$W,COLUMN()-1,FALSE ))=0,"", VLOOKUP($B177,'10YR'!$G:$W,COLUMN()-1,FALSE ))</f>
        <v>3.016</v>
      </c>
      <c r="K177" s="3">
        <f>IF(LEN(VLOOKUP($B177,'10YR'!$G:$W,COLUMN()-1,FALSE ))=0,"", VLOOKUP($B177,'10YR'!$G:$W,COLUMN()-1,FALSE ))</f>
        <v>3.302</v>
      </c>
      <c r="L177" s="3">
        <f>IF(LEN(VLOOKUP($B177,'10YR'!$G:$W,COLUMN()-1,FALSE ))=0,"", VLOOKUP($B177,'10YR'!$G:$W,COLUMN()-1,FALSE ))</f>
        <v>1.7450000000000001</v>
      </c>
      <c r="M177" s="3">
        <f>IF(LEN(VLOOKUP($B177,'10YR'!$G:$W,COLUMN()-1,FALSE ))=0,"", VLOOKUP($B177,'10YR'!$G:$W,COLUMN()-1,FALSE ))</f>
        <v>4.0730000000000004</v>
      </c>
      <c r="N177" s="3">
        <f>IF(LEN(VLOOKUP($B177,'10YR'!$G:$W,COLUMN()-1,FALSE ))=0,"", VLOOKUP($B177,'10YR'!$G:$W,COLUMN()-1,FALSE ))</f>
        <v>3.238</v>
      </c>
      <c r="O177" s="3">
        <f>IF(LEN(VLOOKUP($B177,'10YR'!$G:$W,COLUMN()-1,FALSE ))=0,"", VLOOKUP($B177,'10YR'!$G:$W,COLUMN()-1,FALSE ))</f>
        <v>2.1259999999999999</v>
      </c>
      <c r="P177" s="3">
        <f>IF(LEN(VLOOKUP($B177,'10YR'!$G:$W,COLUMN()-1,FALSE ))=0,"", VLOOKUP($B177,'10YR'!$G:$W,COLUMN()-1,FALSE ))</f>
        <v>2.7389999999999999</v>
      </c>
      <c r="Q177" s="3">
        <f>IF(LEN(VLOOKUP($B177,'10YR'!$G:$W,COLUMN()-1,FALSE ))=0,"", VLOOKUP($B177,'10YR'!$G:$W,COLUMN()-1,FALSE ))</f>
        <v>1.57</v>
      </c>
      <c r="R177" s="3">
        <f>IF(LEN(VLOOKUP($B177,'10YR'!$G:$W,COLUMN()-1,FALSE ))=0,"", VLOOKUP($B177,'10YR'!$G:$W,COLUMN()-1,FALSE ))</f>
        <v>1.57</v>
      </c>
      <c r="S177" s="6">
        <f t="shared" si="4"/>
        <v>2014</v>
      </c>
      <c r="T177">
        <f t="shared" si="5"/>
        <v>3</v>
      </c>
    </row>
    <row r="178" spans="2:20" x14ac:dyDescent="0.25">
      <c r="B178" s="5">
        <v>41759</v>
      </c>
      <c r="C178" s="3">
        <f>IF(LEN(VLOOKUP($B178,'10YR'!$G:$W,COLUMN()-1,FALSE ))=0,"", VLOOKUP($B178,'10YR'!$G:$W,COLUMN()-1,FALSE ))</f>
        <v>1.7130000000000001</v>
      </c>
      <c r="D178" s="3">
        <f>IF(LEN(VLOOKUP($B178,'10YR'!$G:$W,COLUMN()-1,FALSE ))=0,"", VLOOKUP($B178,'10YR'!$G:$W,COLUMN()-1,FALSE ))</f>
        <v>2.09</v>
      </c>
      <c r="E178" s="3">
        <f>IF(LEN(VLOOKUP($B178,'10YR'!$G:$W,COLUMN()-1,FALSE ))=0,"", VLOOKUP($B178,'10YR'!$G:$W,COLUMN()-1,FALSE ))</f>
        <v>1.542</v>
      </c>
      <c r="F178" s="3">
        <f>IF(LEN(VLOOKUP($B178,'10YR'!$G:$W,COLUMN()-1,FALSE ))=0,"", VLOOKUP($B178,'10YR'!$G:$W,COLUMN()-1,FALSE ))</f>
        <v>1.7649999999999999</v>
      </c>
      <c r="G178" s="3">
        <f>IF(LEN(VLOOKUP($B178,'10YR'!$G:$W,COLUMN()-1,FALSE ))=0,"", VLOOKUP($B178,'10YR'!$G:$W,COLUMN()-1,FALSE ))</f>
        <v>1.968</v>
      </c>
      <c r="H178" s="3">
        <f>IF(LEN(VLOOKUP($B178,'10YR'!$G:$W,COLUMN()-1,FALSE ))=0,"", VLOOKUP($B178,'10YR'!$G:$W,COLUMN()-1,FALSE ))</f>
        <v>1.47</v>
      </c>
      <c r="I178" s="3">
        <f>IF(LEN(VLOOKUP($B178,'10YR'!$G:$W,COLUMN()-1,FALSE ))=0,"", VLOOKUP($B178,'10YR'!$G:$W,COLUMN()-1,FALSE ))</f>
        <v>6.1550000000000002</v>
      </c>
      <c r="J178" s="3">
        <f>IF(LEN(VLOOKUP($B178,'10YR'!$G:$W,COLUMN()-1,FALSE ))=0,"", VLOOKUP($B178,'10YR'!$G:$W,COLUMN()-1,FALSE ))</f>
        <v>2.819</v>
      </c>
      <c r="K178" s="3">
        <f>IF(LEN(VLOOKUP($B178,'10YR'!$G:$W,COLUMN()-1,FALSE ))=0,"", VLOOKUP($B178,'10YR'!$G:$W,COLUMN()-1,FALSE ))</f>
        <v>3.08</v>
      </c>
      <c r="L178" s="3">
        <f>IF(LEN(VLOOKUP($B178,'10YR'!$G:$W,COLUMN()-1,FALSE ))=0,"", VLOOKUP($B178,'10YR'!$G:$W,COLUMN()-1,FALSE ))</f>
        <v>1.8089999999999999</v>
      </c>
      <c r="M178" s="3">
        <f>IF(LEN(VLOOKUP($B178,'10YR'!$G:$W,COLUMN()-1,FALSE ))=0,"", VLOOKUP($B178,'10YR'!$G:$W,COLUMN()-1,FALSE ))</f>
        <v>3.645</v>
      </c>
      <c r="N178" s="3">
        <f>IF(LEN(VLOOKUP($B178,'10YR'!$G:$W,COLUMN()-1,FALSE ))=0,"", VLOOKUP($B178,'10YR'!$G:$W,COLUMN()-1,FALSE ))</f>
        <v>3.0249999999999999</v>
      </c>
      <c r="O178" s="3">
        <f>IF(LEN(VLOOKUP($B178,'10YR'!$G:$W,COLUMN()-1,FALSE ))=0,"", VLOOKUP($B178,'10YR'!$G:$W,COLUMN()-1,FALSE ))</f>
        <v>1.9870000000000001</v>
      </c>
      <c r="P178" s="3">
        <f>IF(LEN(VLOOKUP($B178,'10YR'!$G:$W,COLUMN()-1,FALSE ))=0,"", VLOOKUP($B178,'10YR'!$G:$W,COLUMN()-1,FALSE ))</f>
        <v>2.669</v>
      </c>
      <c r="Q178" s="3">
        <f>IF(LEN(VLOOKUP($B178,'10YR'!$G:$W,COLUMN()-1,FALSE ))=0,"", VLOOKUP($B178,'10YR'!$G:$W,COLUMN()-1,FALSE ))</f>
        <v>1.47</v>
      </c>
      <c r="R178" s="3">
        <f>IF(LEN(VLOOKUP($B178,'10YR'!$G:$W,COLUMN()-1,FALSE ))=0,"", VLOOKUP($B178,'10YR'!$G:$W,COLUMN()-1,FALSE ))</f>
        <v>1.47</v>
      </c>
      <c r="S178" s="6">
        <f t="shared" si="4"/>
        <v>2014</v>
      </c>
      <c r="T178">
        <f t="shared" si="5"/>
        <v>4</v>
      </c>
    </row>
    <row r="179" spans="2:20" x14ac:dyDescent="0.25">
      <c r="B179" s="5">
        <v>41790</v>
      </c>
      <c r="C179" s="3">
        <f>IF(LEN(VLOOKUP($B179,'10YR'!$G:$W,COLUMN()-1,FALSE ))=0,"", VLOOKUP($B179,'10YR'!$G:$W,COLUMN()-1,FALSE ))</f>
        <v>1.552</v>
      </c>
      <c r="D179" s="3">
        <f>IF(LEN(VLOOKUP($B179,'10YR'!$G:$W,COLUMN()-1,FALSE ))=0,"", VLOOKUP($B179,'10YR'!$G:$W,COLUMN()-1,FALSE ))</f>
        <v>1.893</v>
      </c>
      <c r="E179" s="3">
        <f>IF(LEN(VLOOKUP($B179,'10YR'!$G:$W,COLUMN()-1,FALSE ))=0,"", VLOOKUP($B179,'10YR'!$G:$W,COLUMN()-1,FALSE ))</f>
        <v>1.369</v>
      </c>
      <c r="F179" s="3">
        <f>IF(LEN(VLOOKUP($B179,'10YR'!$G:$W,COLUMN()-1,FALSE ))=0,"", VLOOKUP($B179,'10YR'!$G:$W,COLUMN()-1,FALSE ))</f>
        <v>1.605</v>
      </c>
      <c r="G179" s="3">
        <f>IF(LEN(VLOOKUP($B179,'10YR'!$G:$W,COLUMN()-1,FALSE ))=0,"", VLOOKUP($B179,'10YR'!$G:$W,COLUMN()-1,FALSE ))</f>
        <v>1.766</v>
      </c>
      <c r="H179" s="3">
        <f>IF(LEN(VLOOKUP($B179,'10YR'!$G:$W,COLUMN()-1,FALSE ))=0,"", VLOOKUP($B179,'10YR'!$G:$W,COLUMN()-1,FALSE ))</f>
        <v>1.355</v>
      </c>
      <c r="I179" s="3">
        <f>IF(LEN(VLOOKUP($B179,'10YR'!$G:$W,COLUMN()-1,FALSE ))=0,"", VLOOKUP($B179,'10YR'!$G:$W,COLUMN()-1,FALSE ))</f>
        <v>6.2990000000000004</v>
      </c>
      <c r="J179" s="3">
        <f>IF(LEN(VLOOKUP($B179,'10YR'!$G:$W,COLUMN()-1,FALSE ))=0,"", VLOOKUP($B179,'10YR'!$G:$W,COLUMN()-1,FALSE ))</f>
        <v>2.6160000000000001</v>
      </c>
      <c r="K179" s="3">
        <f>IF(LEN(VLOOKUP($B179,'10YR'!$G:$W,COLUMN()-1,FALSE ))=0,"", VLOOKUP($B179,'10YR'!$G:$W,COLUMN()-1,FALSE ))</f>
        <v>2.964</v>
      </c>
      <c r="L179" s="3">
        <f>IF(LEN(VLOOKUP($B179,'10YR'!$G:$W,COLUMN()-1,FALSE ))=0,"", VLOOKUP($B179,'10YR'!$G:$W,COLUMN()-1,FALSE ))</f>
        <v>1.637</v>
      </c>
      <c r="M179" s="3">
        <f>IF(LEN(VLOOKUP($B179,'10YR'!$G:$W,COLUMN()-1,FALSE ))=0,"", VLOOKUP($B179,'10YR'!$G:$W,COLUMN()-1,FALSE ))</f>
        <v>3.633</v>
      </c>
      <c r="N179" s="3">
        <f>IF(LEN(VLOOKUP($B179,'10YR'!$G:$W,COLUMN()-1,FALSE ))=0,"", VLOOKUP($B179,'10YR'!$G:$W,COLUMN()-1,FALSE ))</f>
        <v>2.8570000000000002</v>
      </c>
      <c r="O179" s="3">
        <f>IF(LEN(VLOOKUP($B179,'10YR'!$G:$W,COLUMN()-1,FALSE ))=0,"", VLOOKUP($B179,'10YR'!$G:$W,COLUMN()-1,FALSE ))</f>
        <v>1.8069999999999999</v>
      </c>
      <c r="P179" s="3">
        <f>IF(LEN(VLOOKUP($B179,'10YR'!$G:$W,COLUMN()-1,FALSE ))=0,"", VLOOKUP($B179,'10YR'!$G:$W,COLUMN()-1,FALSE ))</f>
        <v>2.5680000000000001</v>
      </c>
      <c r="Q179" s="3">
        <f>IF(LEN(VLOOKUP($B179,'10YR'!$G:$W,COLUMN()-1,FALSE ))=0,"", VLOOKUP($B179,'10YR'!$G:$W,COLUMN()-1,FALSE ))</f>
        <v>1.355</v>
      </c>
      <c r="R179" s="3">
        <f>IF(LEN(VLOOKUP($B179,'10YR'!$G:$W,COLUMN()-1,FALSE ))=0,"", VLOOKUP($B179,'10YR'!$G:$W,COLUMN()-1,FALSE ))</f>
        <v>1.355</v>
      </c>
      <c r="S179" s="6">
        <f t="shared" si="4"/>
        <v>2014</v>
      </c>
      <c r="T179">
        <f t="shared" si="5"/>
        <v>5</v>
      </c>
    </row>
    <row r="180" spans="2:20" x14ac:dyDescent="0.25">
      <c r="B180" s="5">
        <v>41820</v>
      </c>
      <c r="C180" s="3">
        <f>IF(LEN(VLOOKUP($B180,'10YR'!$G:$W,COLUMN()-1,FALSE ))=0,"", VLOOKUP($B180,'10YR'!$G:$W,COLUMN()-1,FALSE ))</f>
        <v>1.5620000000000001</v>
      </c>
      <c r="D180" s="3">
        <f>IF(LEN(VLOOKUP($B180,'10YR'!$G:$W,COLUMN()-1,FALSE ))=0,"", VLOOKUP($B180,'10YR'!$G:$W,COLUMN()-1,FALSE ))</f>
        <v>1.698</v>
      </c>
      <c r="E180" s="3">
        <f>IF(LEN(VLOOKUP($B180,'10YR'!$G:$W,COLUMN()-1,FALSE ))=0,"", VLOOKUP($B180,'10YR'!$G:$W,COLUMN()-1,FALSE ))</f>
        <v>1.2989999999999999</v>
      </c>
      <c r="F180" s="3">
        <f>IF(LEN(VLOOKUP($B180,'10YR'!$G:$W,COLUMN()-1,FALSE ))=0,"", VLOOKUP($B180,'10YR'!$G:$W,COLUMN()-1,FALSE ))</f>
        <v>1.446</v>
      </c>
      <c r="G180" s="3">
        <f>IF(LEN(VLOOKUP($B180,'10YR'!$G:$W,COLUMN()-1,FALSE ))=0,"", VLOOKUP($B180,'10YR'!$G:$W,COLUMN()-1,FALSE ))</f>
        <v>1.5960000000000001</v>
      </c>
      <c r="H180" s="3">
        <f>IF(LEN(VLOOKUP($B180,'10YR'!$G:$W,COLUMN()-1,FALSE ))=0,"", VLOOKUP($B180,'10YR'!$G:$W,COLUMN()-1,FALSE ))</f>
        <v>1.25</v>
      </c>
      <c r="I180" s="3">
        <f>IF(LEN(VLOOKUP($B180,'10YR'!$G:$W,COLUMN()-1,FALSE ))=0,"", VLOOKUP($B180,'10YR'!$G:$W,COLUMN()-1,FALSE ))</f>
        <v>5.98</v>
      </c>
      <c r="J180" s="3">
        <f>IF(LEN(VLOOKUP($B180,'10YR'!$G:$W,COLUMN()-1,FALSE ))=0,"", VLOOKUP($B180,'10YR'!$G:$W,COLUMN()-1,FALSE ))</f>
        <v>2.363</v>
      </c>
      <c r="K180" s="3">
        <f>IF(LEN(VLOOKUP($B180,'10YR'!$G:$W,COLUMN()-1,FALSE ))=0,"", VLOOKUP($B180,'10YR'!$G:$W,COLUMN()-1,FALSE ))</f>
        <v>2.74</v>
      </c>
      <c r="L180" s="3">
        <f>IF(LEN(VLOOKUP($B180,'10YR'!$G:$W,COLUMN()-1,FALSE ))=0,"", VLOOKUP($B180,'10YR'!$G:$W,COLUMN()-1,FALSE ))</f>
        <v>1.484</v>
      </c>
      <c r="M180" s="3">
        <f>IF(LEN(VLOOKUP($B180,'10YR'!$G:$W,COLUMN()-1,FALSE ))=0,"", VLOOKUP($B180,'10YR'!$G:$W,COLUMN()-1,FALSE ))</f>
        <v>3.6469999999999998</v>
      </c>
      <c r="N180" s="3">
        <f>IF(LEN(VLOOKUP($B180,'10YR'!$G:$W,COLUMN()-1,FALSE ))=0,"", VLOOKUP($B180,'10YR'!$G:$W,COLUMN()-1,FALSE ))</f>
        <v>2.6709999999999998</v>
      </c>
      <c r="O180" s="3">
        <f>IF(LEN(VLOOKUP($B180,'10YR'!$G:$W,COLUMN()-1,FALSE ))=0,"", VLOOKUP($B180,'10YR'!$G:$W,COLUMN()-1,FALSE ))</f>
        <v>1.8580000000000001</v>
      </c>
      <c r="P180" s="3">
        <f>IF(LEN(VLOOKUP($B180,'10YR'!$G:$W,COLUMN()-1,FALSE ))=0,"", VLOOKUP($B180,'10YR'!$G:$W,COLUMN()-1,FALSE ))</f>
        <v>2.6709999999999998</v>
      </c>
      <c r="Q180" s="3">
        <f>IF(LEN(VLOOKUP($B180,'10YR'!$G:$W,COLUMN()-1,FALSE ))=0,"", VLOOKUP($B180,'10YR'!$G:$W,COLUMN()-1,FALSE ))</f>
        <v>1.25</v>
      </c>
      <c r="R180" s="3">
        <f>IF(LEN(VLOOKUP($B180,'10YR'!$G:$W,COLUMN()-1,FALSE ))=0,"", VLOOKUP($B180,'10YR'!$G:$W,COLUMN()-1,FALSE ))</f>
        <v>1.25</v>
      </c>
      <c r="S180" s="6">
        <f t="shared" si="4"/>
        <v>2014</v>
      </c>
      <c r="T180">
        <f t="shared" si="5"/>
        <v>6</v>
      </c>
    </row>
    <row r="181" spans="2:20" x14ac:dyDescent="0.25">
      <c r="B181" s="5">
        <v>41851</v>
      </c>
      <c r="C181" s="3">
        <f>IF(LEN(VLOOKUP($B181,'10YR'!$G:$W,COLUMN()-1,FALSE ))=0,"", VLOOKUP($B181,'10YR'!$G:$W,COLUMN()-1,FALSE ))</f>
        <v>1.4139999999999999</v>
      </c>
      <c r="D181" s="3">
        <f>IF(LEN(VLOOKUP($B181,'10YR'!$G:$W,COLUMN()-1,FALSE ))=0,"", VLOOKUP($B181,'10YR'!$G:$W,COLUMN()-1,FALSE ))</f>
        <v>1.5549999999999999</v>
      </c>
      <c r="E181" s="3">
        <f>IF(LEN(VLOOKUP($B181,'10YR'!$G:$W,COLUMN()-1,FALSE ))=0,"", VLOOKUP($B181,'10YR'!$G:$W,COLUMN()-1,FALSE ))</f>
        <v>1.538</v>
      </c>
      <c r="F181" s="3">
        <f>IF(LEN(VLOOKUP($B181,'10YR'!$G:$W,COLUMN()-1,FALSE ))=0,"", VLOOKUP($B181,'10YR'!$G:$W,COLUMN()-1,FALSE ))</f>
        <v>1.294</v>
      </c>
      <c r="G181" s="3">
        <f>IF(LEN(VLOOKUP($B181,'10YR'!$G:$W,COLUMN()-1,FALSE ))=0,"", VLOOKUP($B181,'10YR'!$G:$W,COLUMN()-1,FALSE ))</f>
        <v>1.5469999999999999</v>
      </c>
      <c r="H181" s="3">
        <f>IF(LEN(VLOOKUP($B181,'10YR'!$G:$W,COLUMN()-1,FALSE ))=0,"", VLOOKUP($B181,'10YR'!$G:$W,COLUMN()-1,FALSE ))</f>
        <v>1.1659999999999999</v>
      </c>
      <c r="I181" s="3">
        <f>IF(LEN(VLOOKUP($B181,'10YR'!$G:$W,COLUMN()-1,FALSE ))=0,"", VLOOKUP($B181,'10YR'!$G:$W,COLUMN()-1,FALSE ))</f>
        <v>6.0570000000000004</v>
      </c>
      <c r="J181" s="3">
        <f>IF(LEN(VLOOKUP($B181,'10YR'!$G:$W,COLUMN()-1,FALSE ))=0,"", VLOOKUP($B181,'10YR'!$G:$W,COLUMN()-1,FALSE ))</f>
        <v>2.2229999999999999</v>
      </c>
      <c r="K181" s="3">
        <f>IF(LEN(VLOOKUP($B181,'10YR'!$G:$W,COLUMN()-1,FALSE ))=0,"", VLOOKUP($B181,'10YR'!$G:$W,COLUMN()-1,FALSE ))</f>
        <v>2.6970000000000001</v>
      </c>
      <c r="L181" s="3">
        <f>IF(LEN(VLOOKUP($B181,'10YR'!$G:$W,COLUMN()-1,FALSE ))=0,"", VLOOKUP($B181,'10YR'!$G:$W,COLUMN()-1,FALSE ))</f>
        <v>1.357</v>
      </c>
      <c r="M181" s="3">
        <f>IF(LEN(VLOOKUP($B181,'10YR'!$G:$W,COLUMN()-1,FALSE ))=0,"", VLOOKUP($B181,'10YR'!$G:$W,COLUMN()-1,FALSE ))</f>
        <v>3.6179999999999999</v>
      </c>
      <c r="N181" s="3">
        <f>IF(LEN(VLOOKUP($B181,'10YR'!$G:$W,COLUMN()-1,FALSE ))=0,"", VLOOKUP($B181,'10YR'!$G:$W,COLUMN()-1,FALSE ))</f>
        <v>2.5110000000000001</v>
      </c>
      <c r="O181" s="3">
        <f>IF(LEN(VLOOKUP($B181,'10YR'!$G:$W,COLUMN()-1,FALSE ))=0,"", VLOOKUP($B181,'10YR'!$G:$W,COLUMN()-1,FALSE ))</f>
        <v>1.724</v>
      </c>
      <c r="P181" s="3">
        <f>IF(LEN(VLOOKUP($B181,'10YR'!$G:$W,COLUMN()-1,FALSE ))=0,"", VLOOKUP($B181,'10YR'!$G:$W,COLUMN()-1,FALSE ))</f>
        <v>2.617</v>
      </c>
      <c r="Q181" s="3">
        <f>IF(LEN(VLOOKUP($B181,'10YR'!$G:$W,COLUMN()-1,FALSE ))=0,"", VLOOKUP($B181,'10YR'!$G:$W,COLUMN()-1,FALSE ))</f>
        <v>1.1659999999999999</v>
      </c>
      <c r="R181" s="3">
        <f>IF(LEN(VLOOKUP($B181,'10YR'!$G:$W,COLUMN()-1,FALSE ))=0,"", VLOOKUP($B181,'10YR'!$G:$W,COLUMN()-1,FALSE ))</f>
        <v>1.1659999999999999</v>
      </c>
      <c r="S181" s="6">
        <f t="shared" si="4"/>
        <v>2014</v>
      </c>
      <c r="T181">
        <f t="shared" si="5"/>
        <v>7</v>
      </c>
    </row>
    <row r="182" spans="2:20" x14ac:dyDescent="0.25">
      <c r="B182" s="5">
        <v>41882</v>
      </c>
      <c r="C182" s="3">
        <f>IF(LEN(VLOOKUP($B182,'10YR'!$G:$W,COLUMN()-1,FALSE ))=0,"", VLOOKUP($B182,'10YR'!$G:$W,COLUMN()-1,FALSE ))</f>
        <v>1.1299999999999999</v>
      </c>
      <c r="D182" s="3">
        <f>IF(LEN(VLOOKUP($B182,'10YR'!$G:$W,COLUMN()-1,FALSE ))=0,"", VLOOKUP($B182,'10YR'!$G:$W,COLUMN()-1,FALSE ))</f>
        <v>1.2270000000000001</v>
      </c>
      <c r="E182" s="3">
        <f>IF(LEN(VLOOKUP($B182,'10YR'!$G:$W,COLUMN()-1,FALSE ))=0,"", VLOOKUP($B182,'10YR'!$G:$W,COLUMN()-1,FALSE ))</f>
        <v>1.1970000000000001</v>
      </c>
      <c r="F182" s="3">
        <f>IF(LEN(VLOOKUP($B182,'10YR'!$G:$W,COLUMN()-1,FALSE ))=0,"", VLOOKUP($B182,'10YR'!$G:$W,COLUMN()-1,FALSE ))</f>
        <v>1.052</v>
      </c>
      <c r="G182" s="3">
        <f>IF(LEN(VLOOKUP($B182,'10YR'!$G:$W,COLUMN()-1,FALSE ))=0,"", VLOOKUP($B182,'10YR'!$G:$W,COLUMN()-1,FALSE ))</f>
        <v>1.256</v>
      </c>
      <c r="H182" s="3">
        <f>IF(LEN(VLOOKUP($B182,'10YR'!$G:$W,COLUMN()-1,FALSE ))=0,"", VLOOKUP($B182,'10YR'!$G:$W,COLUMN()-1,FALSE ))</f>
        <v>0.88700000000000001</v>
      </c>
      <c r="I182" s="3">
        <f>IF(LEN(VLOOKUP($B182,'10YR'!$G:$W,COLUMN()-1,FALSE ))=0,"", VLOOKUP($B182,'10YR'!$G:$W,COLUMN()-1,FALSE ))</f>
        <v>5.8959999999999999</v>
      </c>
      <c r="J182" s="3">
        <f>IF(LEN(VLOOKUP($B182,'10YR'!$G:$W,COLUMN()-1,FALSE ))=0,"", VLOOKUP($B182,'10YR'!$G:$W,COLUMN()-1,FALSE ))</f>
        <v>1.7869999999999999</v>
      </c>
      <c r="K182" s="3">
        <f>IF(LEN(VLOOKUP($B182,'10YR'!$G:$W,COLUMN()-1,FALSE ))=0,"", VLOOKUP($B182,'10YR'!$G:$W,COLUMN()-1,FALSE ))</f>
        <v>2.4380000000000002</v>
      </c>
      <c r="L182" s="3">
        <f>IF(LEN(VLOOKUP($B182,'10YR'!$G:$W,COLUMN()-1,FALSE ))=0,"", VLOOKUP($B182,'10YR'!$G:$W,COLUMN()-1,FALSE ))</f>
        <v>1.056</v>
      </c>
      <c r="M182" s="3">
        <f>IF(LEN(VLOOKUP($B182,'10YR'!$G:$W,COLUMN()-1,FALSE ))=0,"", VLOOKUP($B182,'10YR'!$G:$W,COLUMN()-1,FALSE ))</f>
        <v>3.2130000000000001</v>
      </c>
      <c r="N182" s="3">
        <f>IF(LEN(VLOOKUP($B182,'10YR'!$G:$W,COLUMN()-1,FALSE ))=0,"", VLOOKUP($B182,'10YR'!$G:$W,COLUMN()-1,FALSE ))</f>
        <v>2.2280000000000002</v>
      </c>
      <c r="O182" s="3">
        <f>IF(LEN(VLOOKUP($B182,'10YR'!$G:$W,COLUMN()-1,FALSE ))=0,"", VLOOKUP($B182,'10YR'!$G:$W,COLUMN()-1,FALSE ))</f>
        <v>1.399</v>
      </c>
      <c r="P182" s="3">
        <f>IF(LEN(VLOOKUP($B182,'10YR'!$G:$W,COLUMN()-1,FALSE ))=0,"", VLOOKUP($B182,'10YR'!$G:$W,COLUMN()-1,FALSE ))</f>
        <v>2.3740000000000001</v>
      </c>
      <c r="Q182" s="3">
        <f>IF(LEN(VLOOKUP($B182,'10YR'!$G:$W,COLUMN()-1,FALSE ))=0,"", VLOOKUP($B182,'10YR'!$G:$W,COLUMN()-1,FALSE ))</f>
        <v>0.88700000000000001</v>
      </c>
      <c r="R182" s="3">
        <f>IF(LEN(VLOOKUP($B182,'10YR'!$G:$W,COLUMN()-1,FALSE ))=0,"", VLOOKUP($B182,'10YR'!$G:$W,COLUMN()-1,FALSE ))</f>
        <v>0.88700000000000001</v>
      </c>
      <c r="S182" s="6">
        <f t="shared" si="4"/>
        <v>2014</v>
      </c>
      <c r="T182">
        <f t="shared" si="5"/>
        <v>8</v>
      </c>
    </row>
    <row r="183" spans="2:20" x14ac:dyDescent="0.25">
      <c r="B183" s="5">
        <v>41912</v>
      </c>
      <c r="C183" s="3">
        <f>IF(LEN(VLOOKUP($B183,'10YR'!$G:$W,COLUMN()-1,FALSE ))=0,"", VLOOKUP($B183,'10YR'!$G:$W,COLUMN()-1,FALSE ))</f>
        <v>1.1559999999999999</v>
      </c>
      <c r="D183" s="3">
        <f>IF(LEN(VLOOKUP($B183,'10YR'!$G:$W,COLUMN()-1,FALSE ))=0,"", VLOOKUP($B183,'10YR'!$G:$W,COLUMN()-1,FALSE ))</f>
        <v>1.224</v>
      </c>
      <c r="E183" s="3">
        <f>IF(LEN(VLOOKUP($B183,'10YR'!$G:$W,COLUMN()-1,FALSE ))=0,"", VLOOKUP($B183,'10YR'!$G:$W,COLUMN()-1,FALSE ))</f>
        <v>1.204</v>
      </c>
      <c r="F183" s="3">
        <f>IF(LEN(VLOOKUP($B183,'10YR'!$G:$W,COLUMN()-1,FALSE ))=0,"", VLOOKUP($B183,'10YR'!$G:$W,COLUMN()-1,FALSE ))</f>
        <v>1.0589999999999999</v>
      </c>
      <c r="G183" s="3">
        <f>IF(LEN(VLOOKUP($B183,'10YR'!$G:$W,COLUMN()-1,FALSE ))=0,"", VLOOKUP($B183,'10YR'!$G:$W,COLUMN()-1,FALSE ))</f>
        <v>1.2929999999999999</v>
      </c>
      <c r="H183" s="3">
        <f>IF(LEN(VLOOKUP($B183,'10YR'!$G:$W,COLUMN()-1,FALSE ))=0,"", VLOOKUP($B183,'10YR'!$G:$W,COLUMN()-1,FALSE ))</f>
        <v>0.94599999999999995</v>
      </c>
      <c r="I183" s="3">
        <f>IF(LEN(VLOOKUP($B183,'10YR'!$G:$W,COLUMN()-1,FALSE ))=0,"", VLOOKUP($B183,'10YR'!$G:$W,COLUMN()-1,FALSE ))</f>
        <v>6.5590000000000002</v>
      </c>
      <c r="J183" s="3">
        <f>IF(LEN(VLOOKUP($B183,'10YR'!$G:$W,COLUMN()-1,FALSE ))=0,"", VLOOKUP($B183,'10YR'!$G:$W,COLUMN()-1,FALSE ))</f>
        <v>1.6659999999999999</v>
      </c>
      <c r="K183" s="3">
        <f>IF(LEN(VLOOKUP($B183,'10YR'!$G:$W,COLUMN()-1,FALSE ))=0,"", VLOOKUP($B183,'10YR'!$G:$W,COLUMN()-1,FALSE ))</f>
        <v>2.3650000000000002</v>
      </c>
      <c r="L183" s="3">
        <f>IF(LEN(VLOOKUP($B183,'10YR'!$G:$W,COLUMN()-1,FALSE ))=0,"", VLOOKUP($B183,'10YR'!$G:$W,COLUMN()-1,FALSE ))</f>
        <v>1.0940000000000001</v>
      </c>
      <c r="M183" s="3">
        <f>IF(LEN(VLOOKUP($B183,'10YR'!$G:$W,COLUMN()-1,FALSE ))=0,"", VLOOKUP($B183,'10YR'!$G:$W,COLUMN()-1,FALSE ))</f>
        <v>3.16</v>
      </c>
      <c r="N183" s="3">
        <f>IF(LEN(VLOOKUP($B183,'10YR'!$G:$W,COLUMN()-1,FALSE ))=0,"", VLOOKUP($B183,'10YR'!$G:$W,COLUMN()-1,FALSE ))</f>
        <v>2.17</v>
      </c>
      <c r="O183" s="3">
        <f>IF(LEN(VLOOKUP($B183,'10YR'!$G:$W,COLUMN()-1,FALSE ))=0,"", VLOOKUP($B183,'10YR'!$G:$W,COLUMN()-1,FALSE ))</f>
        <v>1.5</v>
      </c>
      <c r="P183" s="3">
        <f>IF(LEN(VLOOKUP($B183,'10YR'!$G:$W,COLUMN()-1,FALSE ))=0,"", VLOOKUP($B183,'10YR'!$G:$W,COLUMN()-1,FALSE ))</f>
        <v>2.431</v>
      </c>
      <c r="Q183" s="3">
        <f>IF(LEN(VLOOKUP($B183,'10YR'!$G:$W,COLUMN()-1,FALSE ))=0,"", VLOOKUP($B183,'10YR'!$G:$W,COLUMN()-1,FALSE ))</f>
        <v>0.94599999999999995</v>
      </c>
      <c r="R183" s="3">
        <f>IF(LEN(VLOOKUP($B183,'10YR'!$G:$W,COLUMN()-1,FALSE ))=0,"", VLOOKUP($B183,'10YR'!$G:$W,COLUMN()-1,FALSE ))</f>
        <v>0.94599999999999995</v>
      </c>
      <c r="S183" s="6">
        <f t="shared" si="4"/>
        <v>2014</v>
      </c>
      <c r="T183">
        <f t="shared" si="5"/>
        <v>9</v>
      </c>
    </row>
    <row r="184" spans="2:20" x14ac:dyDescent="0.25">
      <c r="B184" s="5">
        <v>41943</v>
      </c>
      <c r="C184" s="3">
        <f>IF(LEN(VLOOKUP($B184,'10YR'!$G:$W,COLUMN()-1,FALSE ))=0,"", VLOOKUP($B184,'10YR'!$G:$W,COLUMN()-1,FALSE ))</f>
        <v>1.0369999999999999</v>
      </c>
      <c r="D184" s="3">
        <f>IF(LEN(VLOOKUP($B184,'10YR'!$G:$W,COLUMN()-1,FALSE ))=0,"", VLOOKUP($B184,'10YR'!$G:$W,COLUMN()-1,FALSE ))</f>
        <v>1.119</v>
      </c>
      <c r="E184" s="3">
        <f>IF(LEN(VLOOKUP($B184,'10YR'!$G:$W,COLUMN()-1,FALSE ))=0,"", VLOOKUP($B184,'10YR'!$G:$W,COLUMN()-1,FALSE ))</f>
        <v>1.091</v>
      </c>
      <c r="F184" s="3">
        <f>IF(LEN(VLOOKUP($B184,'10YR'!$G:$W,COLUMN()-1,FALSE ))=0,"", VLOOKUP($B184,'10YR'!$G:$W,COLUMN()-1,FALSE ))</f>
        <v>0.95399999999999996</v>
      </c>
      <c r="G184" s="3">
        <f>IF(LEN(VLOOKUP($B184,'10YR'!$G:$W,COLUMN()-1,FALSE ))=0,"", VLOOKUP($B184,'10YR'!$G:$W,COLUMN()-1,FALSE ))</f>
        <v>1.1890000000000001</v>
      </c>
      <c r="H184" s="3">
        <f>IF(LEN(VLOOKUP($B184,'10YR'!$G:$W,COLUMN()-1,FALSE ))=0,"", VLOOKUP($B184,'10YR'!$G:$W,COLUMN()-1,FALSE ))</f>
        <v>0.84099999999999997</v>
      </c>
      <c r="I184" s="3">
        <f>IF(LEN(VLOOKUP($B184,'10YR'!$G:$W,COLUMN()-1,FALSE ))=0,"", VLOOKUP($B184,'10YR'!$G:$W,COLUMN()-1,FALSE ))</f>
        <v>8.0990000000000002</v>
      </c>
      <c r="J184" s="3">
        <f>IF(LEN(VLOOKUP($B184,'10YR'!$G:$W,COLUMN()-1,FALSE ))=0,"", VLOOKUP($B184,'10YR'!$G:$W,COLUMN()-1,FALSE ))</f>
        <v>1.7330000000000001</v>
      </c>
      <c r="K184" s="3">
        <f>IF(LEN(VLOOKUP($B184,'10YR'!$G:$W,COLUMN()-1,FALSE ))=0,"", VLOOKUP($B184,'10YR'!$G:$W,COLUMN()-1,FALSE ))</f>
        <v>2.3759999999999999</v>
      </c>
      <c r="L184" s="3">
        <f>IF(LEN(VLOOKUP($B184,'10YR'!$G:$W,COLUMN()-1,FALSE ))=0,"", VLOOKUP($B184,'10YR'!$G:$W,COLUMN()-1,FALSE ))</f>
        <v>0.98399999999999999</v>
      </c>
      <c r="M184" s="3">
        <f>IF(LEN(VLOOKUP($B184,'10YR'!$G:$W,COLUMN()-1,FALSE ))=0,"", VLOOKUP($B184,'10YR'!$G:$W,COLUMN()-1,FALSE ))</f>
        <v>3.2210000000000001</v>
      </c>
      <c r="N184" s="3">
        <f>IF(LEN(VLOOKUP($B184,'10YR'!$G:$W,COLUMN()-1,FALSE ))=0,"", VLOOKUP($B184,'10YR'!$G:$W,COLUMN()-1,FALSE ))</f>
        <v>2.1030000000000002</v>
      </c>
      <c r="O184" s="3">
        <f>IF(LEN(VLOOKUP($B184,'10YR'!$G:$W,COLUMN()-1,FALSE ))=0,"", VLOOKUP($B184,'10YR'!$G:$W,COLUMN()-1,FALSE ))</f>
        <v>1.1930000000000001</v>
      </c>
      <c r="P184" s="3">
        <f>IF(LEN(VLOOKUP($B184,'10YR'!$G:$W,COLUMN()-1,FALSE ))=0,"", VLOOKUP($B184,'10YR'!$G:$W,COLUMN()-1,FALSE ))</f>
        <v>2.2450000000000001</v>
      </c>
      <c r="Q184" s="3">
        <f>IF(LEN(VLOOKUP($B184,'10YR'!$G:$W,COLUMN()-1,FALSE ))=0,"", VLOOKUP($B184,'10YR'!$G:$W,COLUMN()-1,FALSE ))</f>
        <v>0.84099999999999997</v>
      </c>
      <c r="R184" s="3">
        <f>IF(LEN(VLOOKUP($B184,'10YR'!$G:$W,COLUMN()-1,FALSE ))=0,"", VLOOKUP($B184,'10YR'!$G:$W,COLUMN()-1,FALSE ))</f>
        <v>0.84099999999999997</v>
      </c>
      <c r="S184" s="6">
        <f t="shared" si="4"/>
        <v>2014</v>
      </c>
      <c r="T184">
        <f t="shared" si="5"/>
        <v>10</v>
      </c>
    </row>
    <row r="185" spans="2:20" x14ac:dyDescent="0.25">
      <c r="B185" s="5">
        <v>41973</v>
      </c>
      <c r="C185" s="3">
        <f>IF(LEN(VLOOKUP($B185,'10YR'!$G:$W,COLUMN()-1,FALSE ))=0,"", VLOOKUP($B185,'10YR'!$G:$W,COLUMN()-1,FALSE ))</f>
        <v>0.84299999999999997</v>
      </c>
      <c r="D185" s="3">
        <f>IF(LEN(VLOOKUP($B185,'10YR'!$G:$W,COLUMN()-1,FALSE ))=0,"", VLOOKUP($B185,'10YR'!$G:$W,COLUMN()-1,FALSE ))</f>
        <v>0.92800000000000005</v>
      </c>
      <c r="E185" s="3">
        <f>IF(LEN(VLOOKUP($B185,'10YR'!$G:$W,COLUMN()-1,FALSE ))=0,"", VLOOKUP($B185,'10YR'!$G:$W,COLUMN()-1,FALSE ))</f>
        <v>0.93100000000000005</v>
      </c>
      <c r="F185" s="3">
        <f>IF(LEN(VLOOKUP($B185,'10YR'!$G:$W,COLUMN()-1,FALSE ))=0,"", VLOOKUP($B185,'10YR'!$G:$W,COLUMN()-1,FALSE ))</f>
        <v>0.78200000000000003</v>
      </c>
      <c r="G185" s="3">
        <f>IF(LEN(VLOOKUP($B185,'10YR'!$G:$W,COLUMN()-1,FALSE ))=0,"", VLOOKUP($B185,'10YR'!$G:$W,COLUMN()-1,FALSE ))</f>
        <v>0.97199999999999998</v>
      </c>
      <c r="H185" s="3">
        <f>IF(LEN(VLOOKUP($B185,'10YR'!$G:$W,COLUMN()-1,FALSE ))=0,"", VLOOKUP($B185,'10YR'!$G:$W,COLUMN()-1,FALSE ))</f>
        <v>0.70199999999999996</v>
      </c>
      <c r="I185" s="3">
        <f>IF(LEN(VLOOKUP($B185,'10YR'!$G:$W,COLUMN()-1,FALSE ))=0,"", VLOOKUP($B185,'10YR'!$G:$W,COLUMN()-1,FALSE ))</f>
        <v>8.33</v>
      </c>
      <c r="J185" s="3">
        <f>IF(LEN(VLOOKUP($B185,'10YR'!$G:$W,COLUMN()-1,FALSE ))=0,"", VLOOKUP($B185,'10YR'!$G:$W,COLUMN()-1,FALSE ))</f>
        <v>1.389</v>
      </c>
      <c r="K185" s="3">
        <f>IF(LEN(VLOOKUP($B185,'10YR'!$G:$W,COLUMN()-1,FALSE ))=0,"", VLOOKUP($B185,'10YR'!$G:$W,COLUMN()-1,FALSE ))</f>
        <v>2.0459999999999998</v>
      </c>
      <c r="L185" s="3">
        <f>IF(LEN(VLOOKUP($B185,'10YR'!$G:$W,COLUMN()-1,FALSE ))=0,"", VLOOKUP($B185,'10YR'!$G:$W,COLUMN()-1,FALSE ))</f>
        <v>0.82099999999999995</v>
      </c>
      <c r="M185" s="3">
        <f>IF(LEN(VLOOKUP($B185,'10YR'!$G:$W,COLUMN()-1,FALSE ))=0,"", VLOOKUP($B185,'10YR'!$G:$W,COLUMN()-1,FALSE ))</f>
        <v>2.85</v>
      </c>
      <c r="N185" s="3">
        <f>IF(LEN(VLOOKUP($B185,'10YR'!$G:$W,COLUMN()-1,FALSE ))=0,"", VLOOKUP($B185,'10YR'!$G:$W,COLUMN()-1,FALSE ))</f>
        <v>1.909</v>
      </c>
      <c r="O185" s="3">
        <f>IF(LEN(VLOOKUP($B185,'10YR'!$G:$W,COLUMN()-1,FALSE ))=0,"", VLOOKUP($B185,'10YR'!$G:$W,COLUMN()-1,FALSE ))</f>
        <v>1.0269999999999999</v>
      </c>
      <c r="P185" s="3">
        <f>IF(LEN(VLOOKUP($B185,'10YR'!$G:$W,COLUMN()-1,FALSE ))=0,"", VLOOKUP($B185,'10YR'!$G:$W,COLUMN()-1,FALSE ))</f>
        <v>1.9259999999999999</v>
      </c>
      <c r="Q185" s="3">
        <f>IF(LEN(VLOOKUP($B185,'10YR'!$G:$W,COLUMN()-1,FALSE ))=0,"", VLOOKUP($B185,'10YR'!$G:$W,COLUMN()-1,FALSE ))</f>
        <v>0.70199999999999996</v>
      </c>
      <c r="R185" s="3">
        <f>IF(LEN(VLOOKUP($B185,'10YR'!$G:$W,COLUMN()-1,FALSE ))=0,"", VLOOKUP($B185,'10YR'!$G:$W,COLUMN()-1,FALSE ))</f>
        <v>0.70199999999999996</v>
      </c>
      <c r="S185" s="6">
        <f t="shared" si="4"/>
        <v>2014</v>
      </c>
      <c r="T185">
        <f t="shared" si="5"/>
        <v>11</v>
      </c>
    </row>
    <row r="186" spans="2:20" x14ac:dyDescent="0.25">
      <c r="B186" s="5">
        <v>42004</v>
      </c>
      <c r="C186" s="3">
        <f>IF(LEN(VLOOKUP($B186,'10YR'!$G:$W,COLUMN()-1,FALSE ))=0,"", VLOOKUP($B186,'10YR'!$G:$W,COLUMN()-1,FALSE ))</f>
        <v>0.71199999999999997</v>
      </c>
      <c r="D186" s="3">
        <f>IF(LEN(VLOOKUP($B186,'10YR'!$G:$W,COLUMN()-1,FALSE ))=0,"", VLOOKUP($B186,'10YR'!$G:$W,COLUMN()-1,FALSE ))</f>
        <v>0.82399999999999995</v>
      </c>
      <c r="E186" s="3">
        <f>IF(LEN(VLOOKUP($B186,'10YR'!$G:$W,COLUMN()-1,FALSE ))=0,"", VLOOKUP($B186,'10YR'!$G:$W,COLUMN()-1,FALSE ))</f>
        <v>0.83899999999999997</v>
      </c>
      <c r="F186" s="3">
        <f>IF(LEN(VLOOKUP($B186,'10YR'!$G:$W,COLUMN()-1,FALSE ))=0,"", VLOOKUP($B186,'10YR'!$G:$W,COLUMN()-1,FALSE ))</f>
        <v>0.64900000000000002</v>
      </c>
      <c r="G186" s="3">
        <f>IF(LEN(VLOOKUP($B186,'10YR'!$G:$W,COLUMN()-1,FALSE ))=0,"", VLOOKUP($B186,'10YR'!$G:$W,COLUMN()-1,FALSE ))</f>
        <v>0.83699999999999997</v>
      </c>
      <c r="H186" s="3">
        <f>IF(LEN(VLOOKUP($B186,'10YR'!$G:$W,COLUMN()-1,FALSE ))=0,"", VLOOKUP($B186,'10YR'!$G:$W,COLUMN()-1,FALSE ))</f>
        <v>0.54100000000000004</v>
      </c>
      <c r="I186" s="3">
        <f>IF(LEN(VLOOKUP($B186,'10YR'!$G:$W,COLUMN()-1,FALSE ))=0,"", VLOOKUP($B186,'10YR'!$G:$W,COLUMN()-1,FALSE ))</f>
        <v>9.6010000000000009</v>
      </c>
      <c r="J186" s="3">
        <f>IF(LEN(VLOOKUP($B186,'10YR'!$G:$W,COLUMN()-1,FALSE ))=0,"", VLOOKUP($B186,'10YR'!$G:$W,COLUMN()-1,FALSE ))</f>
        <v>1.2430000000000001</v>
      </c>
      <c r="K186" s="3">
        <f>IF(LEN(VLOOKUP($B186,'10YR'!$G:$W,COLUMN()-1,FALSE ))=0,"", VLOOKUP($B186,'10YR'!$G:$W,COLUMN()-1,FALSE ))</f>
        <v>1.8779999999999999</v>
      </c>
      <c r="L186" s="3">
        <f>IF(LEN(VLOOKUP($B186,'10YR'!$G:$W,COLUMN()-1,FALSE ))=0,"", VLOOKUP($B186,'10YR'!$G:$W,COLUMN()-1,FALSE ))</f>
        <v>0.68100000000000005</v>
      </c>
      <c r="M186" s="3">
        <f>IF(LEN(VLOOKUP($B186,'10YR'!$G:$W,COLUMN()-1,FALSE ))=0,"", VLOOKUP($B186,'10YR'!$G:$W,COLUMN()-1,FALSE ))</f>
        <v>2.6909999999999998</v>
      </c>
      <c r="N186" s="3">
        <f>IF(LEN(VLOOKUP($B186,'10YR'!$G:$W,COLUMN()-1,FALSE ))=0,"", VLOOKUP($B186,'10YR'!$G:$W,COLUMN()-1,FALSE ))</f>
        <v>1.61</v>
      </c>
      <c r="O186" s="3">
        <f>IF(LEN(VLOOKUP($B186,'10YR'!$G:$W,COLUMN()-1,FALSE ))=0,"", VLOOKUP($B186,'10YR'!$G:$W,COLUMN()-1,FALSE ))</f>
        <v>0.92800000000000005</v>
      </c>
      <c r="P186" s="3">
        <f>IF(LEN(VLOOKUP($B186,'10YR'!$G:$W,COLUMN()-1,FALSE ))=0,"", VLOOKUP($B186,'10YR'!$G:$W,COLUMN()-1,FALSE ))</f>
        <v>1.756</v>
      </c>
      <c r="Q186" s="3">
        <f>IF(LEN(VLOOKUP($B186,'10YR'!$G:$W,COLUMN()-1,FALSE ))=0,"", VLOOKUP($B186,'10YR'!$G:$W,COLUMN()-1,FALSE ))</f>
        <v>0.54100000000000004</v>
      </c>
      <c r="R186" s="3">
        <f>IF(LEN(VLOOKUP($B186,'10YR'!$G:$W,COLUMN()-1,FALSE ))=0,"", VLOOKUP($B186,'10YR'!$G:$W,COLUMN()-1,FALSE ))</f>
        <v>0.54100000000000004</v>
      </c>
      <c r="S186" s="6">
        <f t="shared" si="4"/>
        <v>2014</v>
      </c>
      <c r="T186">
        <f t="shared" si="5"/>
        <v>12</v>
      </c>
    </row>
    <row r="187" spans="2:20" x14ac:dyDescent="0.25">
      <c r="B187" s="5">
        <v>42035</v>
      </c>
      <c r="C187" s="3">
        <f>IF(LEN(VLOOKUP($B187,'10YR'!$G:$W,COLUMN()-1,FALSE ))=0,"", VLOOKUP($B187,'10YR'!$G:$W,COLUMN()-1,FALSE ))</f>
        <v>0.40899999999999997</v>
      </c>
      <c r="D187" s="3">
        <f>IF(LEN(VLOOKUP($B187,'10YR'!$G:$W,COLUMN()-1,FALSE ))=0,"", VLOOKUP($B187,'10YR'!$G:$W,COLUMN()-1,FALSE ))</f>
        <v>0.629</v>
      </c>
      <c r="E187" s="3">
        <f>IF(LEN(VLOOKUP($B187,'10YR'!$G:$W,COLUMN()-1,FALSE ))=0,"", VLOOKUP($B187,'10YR'!$G:$W,COLUMN()-1,FALSE ))</f>
        <v>0.40500000000000003</v>
      </c>
      <c r="F187" s="3">
        <f>IF(LEN(VLOOKUP($B187,'10YR'!$G:$W,COLUMN()-1,FALSE ))=0,"", VLOOKUP($B187,'10YR'!$G:$W,COLUMN()-1,FALSE ))</f>
        <v>0.35099999999999998</v>
      </c>
      <c r="G187" s="3">
        <f>IF(LEN(VLOOKUP($B187,'10YR'!$G:$W,COLUMN()-1,FALSE ))=0,"", VLOOKUP($B187,'10YR'!$G:$W,COLUMN()-1,FALSE ))</f>
        <v>0.55800000000000005</v>
      </c>
      <c r="H187" s="3">
        <f>IF(LEN(VLOOKUP($B187,'10YR'!$G:$W,COLUMN()-1,FALSE ))=0,"", VLOOKUP($B187,'10YR'!$G:$W,COLUMN()-1,FALSE ))</f>
        <v>0.312</v>
      </c>
      <c r="I187" s="3">
        <f>IF(LEN(VLOOKUP($B187,'10YR'!$G:$W,COLUMN()-1,FALSE ))=0,"", VLOOKUP($B187,'10YR'!$G:$W,COLUMN()-1,FALSE ))</f>
        <v>11.446999999999999</v>
      </c>
      <c r="J187" s="3">
        <f>IF(LEN(VLOOKUP($B187,'10YR'!$G:$W,COLUMN()-1,FALSE ))=0,"", VLOOKUP($B187,'10YR'!$G:$W,COLUMN()-1,FALSE ))</f>
        <v>1.143</v>
      </c>
      <c r="K187" s="3">
        <f>IF(LEN(VLOOKUP($B187,'10YR'!$G:$W,COLUMN()-1,FALSE ))=0,"", VLOOKUP($B187,'10YR'!$G:$W,COLUMN()-1,FALSE ))</f>
        <v>1.6739999999999999</v>
      </c>
      <c r="L187" s="3">
        <f>IF(LEN(VLOOKUP($B187,'10YR'!$G:$W,COLUMN()-1,FALSE ))=0,"", VLOOKUP($B187,'10YR'!$G:$W,COLUMN()-1,FALSE ))</f>
        <v>0.39300000000000002</v>
      </c>
      <c r="M187" s="3">
        <f>IF(LEN(VLOOKUP($B187,'10YR'!$G:$W,COLUMN()-1,FALSE ))=0,"", VLOOKUP($B187,'10YR'!$G:$W,COLUMN()-1,FALSE ))</f>
        <v>2.4039999999999999</v>
      </c>
      <c r="N187" s="3">
        <f>IF(LEN(VLOOKUP($B187,'10YR'!$G:$W,COLUMN()-1,FALSE ))=0,"", VLOOKUP($B187,'10YR'!$G:$W,COLUMN()-1,FALSE ))</f>
        <v>1.4590000000000001</v>
      </c>
      <c r="O187" s="3">
        <f>IF(LEN(VLOOKUP($B187,'10YR'!$G:$W,COLUMN()-1,FALSE ))=0,"", VLOOKUP($B187,'10YR'!$G:$W,COLUMN()-1,FALSE ))</f>
        <v>0.64900000000000002</v>
      </c>
      <c r="P187" s="3">
        <f>IF(LEN(VLOOKUP($B187,'10YR'!$G:$W,COLUMN()-1,FALSE ))=0,"", VLOOKUP($B187,'10YR'!$G:$W,COLUMN()-1,FALSE ))</f>
        <v>1.3620000000000001</v>
      </c>
      <c r="Q187" s="3">
        <f>IF(LEN(VLOOKUP($B187,'10YR'!$G:$W,COLUMN()-1,FALSE ))=0,"", VLOOKUP($B187,'10YR'!$G:$W,COLUMN()-1,FALSE ))</f>
        <v>0.312</v>
      </c>
      <c r="R187" s="3">
        <f>IF(LEN(VLOOKUP($B187,'10YR'!$G:$W,COLUMN()-1,FALSE ))=0,"", VLOOKUP($B187,'10YR'!$G:$W,COLUMN()-1,FALSE ))</f>
        <v>0.312</v>
      </c>
      <c r="S187" s="6">
        <f t="shared" si="4"/>
        <v>2015</v>
      </c>
      <c r="T187">
        <f t="shared" si="5"/>
        <v>1</v>
      </c>
    </row>
    <row r="188" spans="2:20" x14ac:dyDescent="0.25">
      <c r="B188" s="5">
        <v>42063</v>
      </c>
      <c r="C188" s="3">
        <f>IF(LEN(VLOOKUP($B188,'10YR'!$G:$W,COLUMN()-1,FALSE ))=0,"", VLOOKUP($B188,'10YR'!$G:$W,COLUMN()-1,FALSE ))</f>
        <v>0.39</v>
      </c>
      <c r="D188" s="3">
        <f>IF(LEN(VLOOKUP($B188,'10YR'!$G:$W,COLUMN()-1,FALSE ))=0,"", VLOOKUP($B188,'10YR'!$G:$W,COLUMN()-1,FALSE ))</f>
        <v>0.55000000000000004</v>
      </c>
      <c r="E188" s="3">
        <f>IF(LEN(VLOOKUP($B188,'10YR'!$G:$W,COLUMN()-1,FALSE ))=0,"", VLOOKUP($B188,'10YR'!$G:$W,COLUMN()-1,FALSE ))</f>
        <v>0.315</v>
      </c>
      <c r="F188" s="3">
        <f>IF(LEN(VLOOKUP($B188,'10YR'!$G:$W,COLUMN()-1,FALSE ))=0,"", VLOOKUP($B188,'10YR'!$G:$W,COLUMN()-1,FALSE ))</f>
        <v>0.45100000000000001</v>
      </c>
      <c r="G188" s="3">
        <f>IF(LEN(VLOOKUP($B188,'10YR'!$G:$W,COLUMN()-1,FALSE ))=0,"", VLOOKUP($B188,'10YR'!$G:$W,COLUMN()-1,FALSE ))</f>
        <v>0.52700000000000002</v>
      </c>
      <c r="H188" s="3">
        <f>IF(LEN(VLOOKUP($B188,'10YR'!$G:$W,COLUMN()-1,FALSE ))=0,"", VLOOKUP($B188,'10YR'!$G:$W,COLUMN()-1,FALSE ))</f>
        <v>0.32400000000000001</v>
      </c>
      <c r="I188" s="3">
        <f>IF(LEN(VLOOKUP($B188,'10YR'!$G:$W,COLUMN()-1,FALSE ))=0,"", VLOOKUP($B188,'10YR'!$G:$W,COLUMN()-1,FALSE ))</f>
        <v>9.5990000000000002</v>
      </c>
      <c r="J188" s="3">
        <f>IF(LEN(VLOOKUP($B188,'10YR'!$G:$W,COLUMN()-1,FALSE ))=0,"", VLOOKUP($B188,'10YR'!$G:$W,COLUMN()-1,FALSE ))</f>
        <v>0.876</v>
      </c>
      <c r="K188" s="3">
        <f>IF(LEN(VLOOKUP($B188,'10YR'!$G:$W,COLUMN()-1,FALSE ))=0,"", VLOOKUP($B188,'10YR'!$G:$W,COLUMN()-1,FALSE ))</f>
        <v>1.3420000000000001</v>
      </c>
      <c r="L188" s="3">
        <f>IF(LEN(VLOOKUP($B188,'10YR'!$G:$W,COLUMN()-1,FALSE ))=0,"", VLOOKUP($B188,'10YR'!$G:$W,COLUMN()-1,FALSE ))</f>
        <v>0.36499999999999999</v>
      </c>
      <c r="M188" s="3">
        <f>IF(LEN(VLOOKUP($B188,'10YR'!$G:$W,COLUMN()-1,FALSE ))=0,"", VLOOKUP($B188,'10YR'!$G:$W,COLUMN()-1,FALSE ))</f>
        <v>1.8320000000000001</v>
      </c>
      <c r="N188" s="3">
        <f>IF(LEN(VLOOKUP($B188,'10YR'!$G:$W,COLUMN()-1,FALSE ))=0,"", VLOOKUP($B188,'10YR'!$G:$W,COLUMN()-1,FALSE ))</f>
        <v>1.2569999999999999</v>
      </c>
      <c r="O188" s="3">
        <f>IF(LEN(VLOOKUP($B188,'10YR'!$G:$W,COLUMN()-1,FALSE ))=0,"", VLOOKUP($B188,'10YR'!$G:$W,COLUMN()-1,FALSE ))</f>
        <v>0.71399999999999997</v>
      </c>
      <c r="P188" s="3">
        <f>IF(LEN(VLOOKUP($B188,'10YR'!$G:$W,COLUMN()-1,FALSE ))=0,"", VLOOKUP($B188,'10YR'!$G:$W,COLUMN()-1,FALSE ))</f>
        <v>1.7809999999999999</v>
      </c>
      <c r="Q188" s="3">
        <f>IF(LEN(VLOOKUP($B188,'10YR'!$G:$W,COLUMN()-1,FALSE ))=0,"", VLOOKUP($B188,'10YR'!$G:$W,COLUMN()-1,FALSE ))</f>
        <v>0.32400000000000001</v>
      </c>
      <c r="R188" s="3">
        <f>IF(LEN(VLOOKUP($B188,'10YR'!$G:$W,COLUMN()-1,FALSE ))=0,"", VLOOKUP($B188,'10YR'!$G:$W,COLUMN()-1,FALSE ))</f>
        <v>0.32400000000000001</v>
      </c>
      <c r="S188" s="6">
        <f t="shared" si="4"/>
        <v>2015</v>
      </c>
      <c r="T188">
        <f t="shared" si="5"/>
        <v>2</v>
      </c>
    </row>
    <row r="189" spans="2:20" x14ac:dyDescent="0.25">
      <c r="B189" s="5">
        <v>42094</v>
      </c>
      <c r="C189" s="3">
        <f>IF(LEN(VLOOKUP($B189,'10YR'!$G:$W,COLUMN()-1,FALSE ))=0,"", VLOOKUP($B189,'10YR'!$G:$W,COLUMN()-1,FALSE ))</f>
        <v>0.32300000000000001</v>
      </c>
      <c r="D189" s="3">
        <f>IF(LEN(VLOOKUP($B189,'10YR'!$G:$W,COLUMN()-1,FALSE ))=0,"", VLOOKUP($B189,'10YR'!$G:$W,COLUMN()-1,FALSE ))</f>
        <v>0.44600000000000001</v>
      </c>
      <c r="E189" s="3">
        <f>IF(LEN(VLOOKUP($B189,'10YR'!$G:$W,COLUMN()-1,FALSE ))=0,"", VLOOKUP($B189,'10YR'!$G:$W,COLUMN()-1,FALSE ))</f>
        <v>0.312</v>
      </c>
      <c r="F189" s="3">
        <f>IF(LEN(VLOOKUP($B189,'10YR'!$G:$W,COLUMN()-1,FALSE ))=0,"", VLOOKUP($B189,'10YR'!$G:$W,COLUMN()-1,FALSE ))</f>
        <v>0.32600000000000001</v>
      </c>
      <c r="G189" s="3">
        <f>IF(LEN(VLOOKUP($B189,'10YR'!$G:$W,COLUMN()-1,FALSE ))=0,"", VLOOKUP($B189,'10YR'!$G:$W,COLUMN()-1,FALSE ))</f>
        <v>0.47699999999999998</v>
      </c>
      <c r="H189" s="3">
        <f>IF(LEN(VLOOKUP($B189,'10YR'!$G:$W,COLUMN()-1,FALSE ))=0,"", VLOOKUP($B189,'10YR'!$G:$W,COLUMN()-1,FALSE ))</f>
        <v>0.183</v>
      </c>
      <c r="I189" s="3">
        <f>IF(LEN(VLOOKUP($B189,'10YR'!$G:$W,COLUMN()-1,FALSE ))=0,"", VLOOKUP($B189,'10YR'!$G:$W,COLUMN()-1,FALSE ))</f>
        <v>11.599</v>
      </c>
      <c r="J189" s="3">
        <f>IF(LEN(VLOOKUP($B189,'10YR'!$G:$W,COLUMN()-1,FALSE ))=0,"", VLOOKUP($B189,'10YR'!$G:$W,COLUMN()-1,FALSE ))</f>
        <v>0.75700000000000001</v>
      </c>
      <c r="K189" s="3">
        <f>IF(LEN(VLOOKUP($B189,'10YR'!$G:$W,COLUMN()-1,FALSE ))=0,"", VLOOKUP($B189,'10YR'!$G:$W,COLUMN()-1,FALSE ))</f>
        <v>1.2529999999999999</v>
      </c>
      <c r="L189" s="3">
        <f>IF(LEN(VLOOKUP($B189,'10YR'!$G:$W,COLUMN()-1,FALSE ))=0,"", VLOOKUP($B189,'10YR'!$G:$W,COLUMN()-1,FALSE ))</f>
        <v>0.26200000000000001</v>
      </c>
      <c r="M189" s="3">
        <f>IF(LEN(VLOOKUP($B189,'10YR'!$G:$W,COLUMN()-1,FALSE ))=0,"", VLOOKUP($B189,'10YR'!$G:$W,COLUMN()-1,FALSE ))</f>
        <v>1.7070000000000001</v>
      </c>
      <c r="N189" s="3">
        <f>IF(LEN(VLOOKUP($B189,'10YR'!$G:$W,COLUMN()-1,FALSE ))=0,"", VLOOKUP($B189,'10YR'!$G:$W,COLUMN()-1,FALSE ))</f>
        <v>1.2310000000000001</v>
      </c>
      <c r="O189" s="3">
        <f>IF(LEN(VLOOKUP($B189,'10YR'!$G:$W,COLUMN()-1,FALSE ))=0,"", VLOOKUP($B189,'10YR'!$G:$W,COLUMN()-1,FALSE ))</f>
        <v>0.42899999999999999</v>
      </c>
      <c r="P189" s="3">
        <f>IF(LEN(VLOOKUP($B189,'10YR'!$G:$W,COLUMN()-1,FALSE ))=0,"", VLOOKUP($B189,'10YR'!$G:$W,COLUMN()-1,FALSE ))</f>
        <v>1.5820000000000001</v>
      </c>
      <c r="Q189" s="3">
        <f>IF(LEN(VLOOKUP($B189,'10YR'!$G:$W,COLUMN()-1,FALSE ))=0,"", VLOOKUP($B189,'10YR'!$G:$W,COLUMN()-1,FALSE ))</f>
        <v>0.183</v>
      </c>
      <c r="R189" s="3">
        <f>IF(LEN(VLOOKUP($B189,'10YR'!$G:$W,COLUMN()-1,FALSE ))=0,"", VLOOKUP($B189,'10YR'!$G:$W,COLUMN()-1,FALSE ))</f>
        <v>0.183</v>
      </c>
      <c r="S189" s="6">
        <f t="shared" si="4"/>
        <v>2015</v>
      </c>
      <c r="T189">
        <f t="shared" si="5"/>
        <v>3</v>
      </c>
    </row>
    <row r="190" spans="2:20" x14ac:dyDescent="0.25">
      <c r="B190" s="5">
        <v>42124</v>
      </c>
      <c r="C190" s="3">
        <f>IF(LEN(VLOOKUP($B190,'10YR'!$G:$W,COLUMN()-1,FALSE ))=0,"", VLOOKUP($B190,'10YR'!$G:$W,COLUMN()-1,FALSE ))</f>
        <v>0.49399999999999999</v>
      </c>
      <c r="D190" s="3">
        <f>IF(LEN(VLOOKUP($B190,'10YR'!$G:$W,COLUMN()-1,FALSE ))=0,"", VLOOKUP($B190,'10YR'!$G:$W,COLUMN()-1,FALSE ))</f>
        <v>0.65</v>
      </c>
      <c r="E190" s="3">
        <f>IF(LEN(VLOOKUP($B190,'10YR'!$G:$W,COLUMN()-1,FALSE ))=0,"", VLOOKUP($B190,'10YR'!$G:$W,COLUMN()-1,FALSE ))</f>
        <v>0.51</v>
      </c>
      <c r="F190" s="3">
        <f>IF(LEN(VLOOKUP($B190,'10YR'!$G:$W,COLUMN()-1,FALSE ))=0,"", VLOOKUP($B190,'10YR'!$G:$W,COLUMN()-1,FALSE ))</f>
        <v>0.46500000000000002</v>
      </c>
      <c r="G190" s="3">
        <f>IF(LEN(VLOOKUP($B190,'10YR'!$G:$W,COLUMN()-1,FALSE ))=0,"", VLOOKUP($B190,'10YR'!$G:$W,COLUMN()-1,FALSE ))</f>
        <v>0.64800000000000002</v>
      </c>
      <c r="H190" s="3">
        <f>IF(LEN(VLOOKUP($B190,'10YR'!$G:$W,COLUMN()-1,FALSE ))=0,"", VLOOKUP($B190,'10YR'!$G:$W,COLUMN()-1,FALSE ))</f>
        <v>0.36299999999999999</v>
      </c>
      <c r="I190" s="3">
        <f>IF(LEN(VLOOKUP($B190,'10YR'!$G:$W,COLUMN()-1,FALSE ))=0,"", VLOOKUP($B190,'10YR'!$G:$W,COLUMN()-1,FALSE ))</f>
        <v>10.683999999999999</v>
      </c>
      <c r="J190" s="3">
        <f>IF(LEN(VLOOKUP($B190,'10YR'!$G:$W,COLUMN()-1,FALSE ))=0,"", VLOOKUP($B190,'10YR'!$G:$W,COLUMN()-1,FALSE ))</f>
        <v>0.92700000000000005</v>
      </c>
      <c r="K190" s="3">
        <f>IF(LEN(VLOOKUP($B190,'10YR'!$G:$W,COLUMN()-1,FALSE ))=0,"", VLOOKUP($B190,'10YR'!$G:$W,COLUMN()-1,FALSE ))</f>
        <v>1.5209999999999999</v>
      </c>
      <c r="L190" s="3">
        <f>IF(LEN(VLOOKUP($B190,'10YR'!$G:$W,COLUMN()-1,FALSE ))=0,"", VLOOKUP($B190,'10YR'!$G:$W,COLUMN()-1,FALSE ))</f>
        <v>0.51200000000000001</v>
      </c>
      <c r="M190" s="3">
        <f>IF(LEN(VLOOKUP($B190,'10YR'!$G:$W,COLUMN()-1,FALSE ))=0,"", VLOOKUP($B190,'10YR'!$G:$W,COLUMN()-1,FALSE ))</f>
        <v>2.1379999999999999</v>
      </c>
      <c r="N190" s="3">
        <f>IF(LEN(VLOOKUP($B190,'10YR'!$G:$W,COLUMN()-1,FALSE ))=0,"", VLOOKUP($B190,'10YR'!$G:$W,COLUMN()-1,FALSE ))</f>
        <v>1.5009999999999999</v>
      </c>
      <c r="O190" s="3">
        <f>IF(LEN(VLOOKUP($B190,'10YR'!$G:$W,COLUMN()-1,FALSE ))=0,"", VLOOKUP($B190,'10YR'!$G:$W,COLUMN()-1,FALSE ))</f>
        <v>0.46200000000000002</v>
      </c>
      <c r="P190" s="3">
        <f>IF(LEN(VLOOKUP($B190,'10YR'!$G:$W,COLUMN()-1,FALSE ))=0,"", VLOOKUP($B190,'10YR'!$G:$W,COLUMN()-1,FALSE ))</f>
        <v>1.835</v>
      </c>
      <c r="Q190" s="3">
        <f>IF(LEN(VLOOKUP($B190,'10YR'!$G:$W,COLUMN()-1,FALSE ))=0,"", VLOOKUP($B190,'10YR'!$G:$W,COLUMN()-1,FALSE ))</f>
        <v>0.36299999999999999</v>
      </c>
      <c r="R190" s="3">
        <f>IF(LEN(VLOOKUP($B190,'10YR'!$G:$W,COLUMN()-1,FALSE ))=0,"", VLOOKUP($B190,'10YR'!$G:$W,COLUMN()-1,FALSE ))</f>
        <v>0.36299999999999999</v>
      </c>
      <c r="S190" s="6">
        <f t="shared" si="4"/>
        <v>2015</v>
      </c>
      <c r="T190">
        <f t="shared" si="5"/>
        <v>4</v>
      </c>
    </row>
    <row r="191" spans="2:20" x14ac:dyDescent="0.25">
      <c r="B191" s="5">
        <v>42155</v>
      </c>
      <c r="C191" s="3">
        <f>IF(LEN(VLOOKUP($B191,'10YR'!$G:$W,COLUMN()-1,FALSE ))=0,"", VLOOKUP($B191,'10YR'!$G:$W,COLUMN()-1,FALSE ))</f>
        <v>0.63800000000000001</v>
      </c>
      <c r="D191" s="3">
        <f>IF(LEN(VLOOKUP($B191,'10YR'!$G:$W,COLUMN()-1,FALSE ))=0,"", VLOOKUP($B191,'10YR'!$G:$W,COLUMN()-1,FALSE ))</f>
        <v>0.82199999999999995</v>
      </c>
      <c r="E191" s="3">
        <f>IF(LEN(VLOOKUP($B191,'10YR'!$G:$W,COLUMN()-1,FALSE ))=0,"", VLOOKUP($B191,'10YR'!$G:$W,COLUMN()-1,FALSE ))</f>
        <v>0.65700000000000003</v>
      </c>
      <c r="F191" s="3">
        <f>IF(LEN(VLOOKUP($B191,'10YR'!$G:$W,COLUMN()-1,FALSE ))=0,"", VLOOKUP($B191,'10YR'!$G:$W,COLUMN()-1,FALSE ))</f>
        <v>0.63400000000000001</v>
      </c>
      <c r="G191" s="3">
        <f>IF(LEN(VLOOKUP($B191,'10YR'!$G:$W,COLUMN()-1,FALSE ))=0,"", VLOOKUP($B191,'10YR'!$G:$W,COLUMN()-1,FALSE ))</f>
        <v>0.81</v>
      </c>
      <c r="H191" s="3">
        <f>IF(LEN(VLOOKUP($B191,'10YR'!$G:$W,COLUMN()-1,FALSE ))=0,"", VLOOKUP($B191,'10YR'!$G:$W,COLUMN()-1,FALSE ))</f>
        <v>0.48699999999999999</v>
      </c>
      <c r="I191" s="3">
        <f>IF(LEN(VLOOKUP($B191,'10YR'!$G:$W,COLUMN()-1,FALSE ))=0,"", VLOOKUP($B191,'10YR'!$G:$W,COLUMN()-1,FALSE ))</f>
        <v>11.172000000000001</v>
      </c>
      <c r="J191" s="3">
        <f>IF(LEN(VLOOKUP($B191,'10YR'!$G:$W,COLUMN()-1,FALSE ))=0,"", VLOOKUP($B191,'10YR'!$G:$W,COLUMN()-1,FALSE ))</f>
        <v>1.18</v>
      </c>
      <c r="K191" s="3">
        <f>IF(LEN(VLOOKUP($B191,'10YR'!$G:$W,COLUMN()-1,FALSE ))=0,"", VLOOKUP($B191,'10YR'!$G:$W,COLUMN()-1,FALSE ))</f>
        <v>1.853</v>
      </c>
      <c r="L191" s="3">
        <f>IF(LEN(VLOOKUP($B191,'10YR'!$G:$W,COLUMN()-1,FALSE ))=0,"", VLOOKUP($B191,'10YR'!$G:$W,COLUMN()-1,FALSE ))</f>
        <v>0.69199999999999995</v>
      </c>
      <c r="M191" s="3">
        <f>IF(LEN(VLOOKUP($B191,'10YR'!$G:$W,COLUMN()-1,FALSE ))=0,"", VLOOKUP($B191,'10YR'!$G:$W,COLUMN()-1,FALSE ))</f>
        <v>2.5609999999999999</v>
      </c>
      <c r="N191" s="3">
        <f>IF(LEN(VLOOKUP($B191,'10YR'!$G:$W,COLUMN()-1,FALSE ))=0,"", VLOOKUP($B191,'10YR'!$G:$W,COLUMN()-1,FALSE ))</f>
        <v>1.84</v>
      </c>
      <c r="O191" s="3">
        <f>IF(LEN(VLOOKUP($B191,'10YR'!$G:$W,COLUMN()-1,FALSE ))=0,"", VLOOKUP($B191,'10YR'!$G:$W,COLUMN()-1,FALSE ))</f>
        <v>0.67600000000000005</v>
      </c>
      <c r="P191" s="3">
        <f>IF(LEN(VLOOKUP($B191,'10YR'!$G:$W,COLUMN()-1,FALSE ))=0,"", VLOOKUP($B191,'10YR'!$G:$W,COLUMN()-1,FALSE ))</f>
        <v>1.804</v>
      </c>
      <c r="Q191" s="3">
        <f>IF(LEN(VLOOKUP($B191,'10YR'!$G:$W,COLUMN()-1,FALSE ))=0,"", VLOOKUP($B191,'10YR'!$G:$W,COLUMN()-1,FALSE ))</f>
        <v>0.48699999999999999</v>
      </c>
      <c r="R191" s="3">
        <f>IF(LEN(VLOOKUP($B191,'10YR'!$G:$W,COLUMN()-1,FALSE ))=0,"", VLOOKUP($B191,'10YR'!$G:$W,COLUMN()-1,FALSE ))</f>
        <v>0.48699999999999999</v>
      </c>
      <c r="S191" s="6">
        <f t="shared" si="4"/>
        <v>2015</v>
      </c>
      <c r="T191">
        <f t="shared" si="5"/>
        <v>5</v>
      </c>
    </row>
    <row r="192" spans="2:20" x14ac:dyDescent="0.25">
      <c r="B192" s="5">
        <v>42185</v>
      </c>
      <c r="C192" s="3">
        <f>IF(LEN(VLOOKUP($B192,'10YR'!$G:$W,COLUMN()-1,FALSE ))=0,"", VLOOKUP($B192,'10YR'!$G:$W,COLUMN()-1,FALSE ))</f>
        <v>1.1564000000000001</v>
      </c>
      <c r="D192" s="3">
        <f>IF(LEN(VLOOKUP($B192,'10YR'!$G:$W,COLUMN()-1,FALSE ))=0,"", VLOOKUP($B192,'10YR'!$G:$W,COLUMN()-1,FALSE ))</f>
        <v>1.224</v>
      </c>
      <c r="E192" s="3">
        <f>IF(LEN(VLOOKUP($B192,'10YR'!$G:$W,COLUMN()-1,FALSE ))=0,"", VLOOKUP($B192,'10YR'!$G:$W,COLUMN()-1,FALSE ))</f>
        <v>1.006</v>
      </c>
      <c r="F192" s="3">
        <f>IF(LEN(VLOOKUP($B192,'10YR'!$G:$W,COLUMN()-1,FALSE ))=0,"", VLOOKUP($B192,'10YR'!$G:$W,COLUMN()-1,FALSE ))</f>
        <v>1.008</v>
      </c>
      <c r="G192" s="3">
        <f>IF(LEN(VLOOKUP($B192,'10YR'!$G:$W,COLUMN()-1,FALSE ))=0,"", VLOOKUP($B192,'10YR'!$G:$W,COLUMN()-1,FALSE ))</f>
        <v>1.2</v>
      </c>
      <c r="H192" s="3">
        <f>IF(LEN(VLOOKUP($B192,'10YR'!$G:$W,COLUMN()-1,FALSE ))=0,"", VLOOKUP($B192,'10YR'!$G:$W,COLUMN()-1,FALSE ))</f>
        <v>0.76800000000000002</v>
      </c>
      <c r="I192" s="3">
        <f>IF(LEN(VLOOKUP($B192,'10YR'!$G:$W,COLUMN()-1,FALSE ))=0,"", VLOOKUP($B192,'10YR'!$G:$W,COLUMN()-1,FALSE ))</f>
        <v>15.113</v>
      </c>
      <c r="J192" s="3">
        <f>IF(LEN(VLOOKUP($B192,'10YR'!$G:$W,COLUMN()-1,FALSE ))=0,"", VLOOKUP($B192,'10YR'!$G:$W,COLUMN()-1,FALSE ))</f>
        <v>1.6419999999999999</v>
      </c>
      <c r="K192" s="3">
        <f>IF(LEN(VLOOKUP($B192,'10YR'!$G:$W,COLUMN()-1,FALSE ))=0,"", VLOOKUP($B192,'10YR'!$G:$W,COLUMN()-1,FALSE ))</f>
        <v>2.3050000000000002</v>
      </c>
      <c r="L192" s="3">
        <f>IF(LEN(VLOOKUP($B192,'10YR'!$G:$W,COLUMN()-1,FALSE ))=0,"", VLOOKUP($B192,'10YR'!$G:$W,COLUMN()-1,FALSE ))</f>
        <v>1.0529999999999999</v>
      </c>
      <c r="M192" s="3">
        <f>IF(LEN(VLOOKUP($B192,'10YR'!$G:$W,COLUMN()-1,FALSE ))=0,"", VLOOKUP($B192,'10YR'!$G:$W,COLUMN()-1,FALSE ))</f>
        <v>2.9769999999999999</v>
      </c>
      <c r="N192" s="3">
        <f>IF(LEN(VLOOKUP($B192,'10YR'!$G:$W,COLUMN()-1,FALSE ))=0,"", VLOOKUP($B192,'10YR'!$G:$W,COLUMN()-1,FALSE ))</f>
        <v>2.3119999999999998</v>
      </c>
      <c r="O192" s="3">
        <f>IF(LEN(VLOOKUP($B192,'10YR'!$G:$W,COLUMN()-1,FALSE ))=0,"", VLOOKUP($B192,'10YR'!$G:$W,COLUMN()-1,FALSE ))</f>
        <v>0.995</v>
      </c>
      <c r="P192" s="3">
        <f>IF(LEN(VLOOKUP($B192,'10YR'!$G:$W,COLUMN()-1,FALSE ))=0,"", VLOOKUP($B192,'10YR'!$G:$W,COLUMN()-1,FALSE ))</f>
        <v>2.0299999999999998</v>
      </c>
      <c r="Q192" s="3">
        <f>IF(LEN(VLOOKUP($B192,'10YR'!$G:$W,COLUMN()-1,FALSE ))=0,"", VLOOKUP($B192,'10YR'!$G:$W,COLUMN()-1,FALSE ))</f>
        <v>0.76800000000000002</v>
      </c>
      <c r="R192" s="3">
        <f>IF(LEN(VLOOKUP($B192,'10YR'!$G:$W,COLUMN()-1,FALSE ))=0,"", VLOOKUP($B192,'10YR'!$G:$W,COLUMN()-1,FALSE ))</f>
        <v>0.76800000000000002</v>
      </c>
      <c r="S192" s="6">
        <f t="shared" si="4"/>
        <v>2015</v>
      </c>
      <c r="T192">
        <f t="shared" si="5"/>
        <v>6</v>
      </c>
    </row>
    <row r="193" spans="2:20" x14ac:dyDescent="0.25">
      <c r="B193" s="5">
        <v>42216</v>
      </c>
      <c r="C193" s="3">
        <f>IF(LEN(VLOOKUP($B193,'10YR'!$G:$W,COLUMN()-1,FALSE ))=0,"", VLOOKUP($B193,'10YR'!$G:$W,COLUMN()-1,FALSE ))</f>
        <v>0.91149999999999998</v>
      </c>
      <c r="D193" s="3">
        <f>IF(LEN(VLOOKUP($B193,'10YR'!$G:$W,COLUMN()-1,FALSE ))=0,"", VLOOKUP($B193,'10YR'!$G:$W,COLUMN()-1,FALSE ))</f>
        <v>0.95099999999999996</v>
      </c>
      <c r="E193" s="3">
        <f>IF(LEN(VLOOKUP($B193,'10YR'!$G:$W,COLUMN()-1,FALSE ))=0,"", VLOOKUP($B193,'10YR'!$G:$W,COLUMN()-1,FALSE ))</f>
        <v>0.82799999999999996</v>
      </c>
      <c r="F193" s="3">
        <f>IF(LEN(VLOOKUP($B193,'10YR'!$G:$W,COLUMN()-1,FALSE ))=0,"", VLOOKUP($B193,'10YR'!$G:$W,COLUMN()-1,FALSE ))</f>
        <v>0.79800000000000004</v>
      </c>
      <c r="G193" s="3">
        <f>IF(LEN(VLOOKUP($B193,'10YR'!$G:$W,COLUMN()-1,FALSE ))=0,"", VLOOKUP($B193,'10YR'!$G:$W,COLUMN()-1,FALSE ))</f>
        <v>0.93899999999999995</v>
      </c>
      <c r="H193" s="3">
        <f>IF(LEN(VLOOKUP($B193,'10YR'!$G:$W,COLUMN()-1,FALSE ))=0,"", VLOOKUP($B193,'10YR'!$G:$W,COLUMN()-1,FALSE ))</f>
        <v>0.65</v>
      </c>
      <c r="I193" s="3">
        <f>IF(LEN(VLOOKUP($B193,'10YR'!$G:$W,COLUMN()-1,FALSE ))=0,"", VLOOKUP($B193,'10YR'!$G:$W,COLUMN()-1,FALSE ))</f>
        <v>12.083</v>
      </c>
      <c r="J193" s="3">
        <f>IF(LEN(VLOOKUP($B193,'10YR'!$G:$W,COLUMN()-1,FALSE ))=0,"", VLOOKUP($B193,'10YR'!$G:$W,COLUMN()-1,FALSE ))</f>
        <v>1.2070000000000001</v>
      </c>
      <c r="K193" s="3">
        <f>IF(LEN(VLOOKUP($B193,'10YR'!$G:$W,COLUMN()-1,FALSE ))=0,"", VLOOKUP($B193,'10YR'!$G:$W,COLUMN()-1,FALSE ))</f>
        <v>1.7829999999999999</v>
      </c>
      <c r="L193" s="3">
        <f>IF(LEN(VLOOKUP($B193,'10YR'!$G:$W,COLUMN()-1,FALSE ))=0,"", VLOOKUP($B193,'10YR'!$G:$W,COLUMN()-1,FALSE ))</f>
        <v>0.82399999999999995</v>
      </c>
      <c r="M193" s="3">
        <f>IF(LEN(VLOOKUP($B193,'10YR'!$G:$W,COLUMN()-1,FALSE ))=0,"", VLOOKUP($B193,'10YR'!$G:$W,COLUMN()-1,FALSE ))</f>
        <v>2.3889999999999998</v>
      </c>
      <c r="N193" s="3">
        <f>IF(LEN(VLOOKUP($B193,'10YR'!$G:$W,COLUMN()-1,FALSE ))=0,"", VLOOKUP($B193,'10YR'!$G:$W,COLUMN()-1,FALSE ))</f>
        <v>1.839</v>
      </c>
      <c r="O193" s="3">
        <f>IF(LEN(VLOOKUP($B193,'10YR'!$G:$W,COLUMN()-1,FALSE ))=0,"", VLOOKUP($B193,'10YR'!$G:$W,COLUMN()-1,FALSE ))</f>
        <v>0.746</v>
      </c>
      <c r="P193" s="3">
        <f>IF(LEN(VLOOKUP($B193,'10YR'!$G:$W,COLUMN()-1,FALSE ))=0,"", VLOOKUP($B193,'10YR'!$G:$W,COLUMN()-1,FALSE ))</f>
        <v>1.883</v>
      </c>
      <c r="Q193" s="3">
        <f>IF(LEN(VLOOKUP($B193,'10YR'!$G:$W,COLUMN()-1,FALSE ))=0,"", VLOOKUP($B193,'10YR'!$G:$W,COLUMN()-1,FALSE ))</f>
        <v>0.65</v>
      </c>
      <c r="R193" s="3">
        <f>IF(LEN(VLOOKUP($B193,'10YR'!$G:$W,COLUMN()-1,FALSE ))=0,"", VLOOKUP($B193,'10YR'!$G:$W,COLUMN()-1,FALSE ))</f>
        <v>0.65</v>
      </c>
      <c r="S193" s="6">
        <f t="shared" si="4"/>
        <v>2015</v>
      </c>
      <c r="T193">
        <f t="shared" si="5"/>
        <v>7</v>
      </c>
    </row>
    <row r="194" spans="2:20" x14ac:dyDescent="0.25">
      <c r="B194" s="5">
        <v>42247</v>
      </c>
      <c r="C194" s="3">
        <f>IF(LEN(VLOOKUP($B194,'10YR'!$G:$W,COLUMN()-1,FALSE ))=0,"", VLOOKUP($B194,'10YR'!$G:$W,COLUMN()-1,FALSE ))</f>
        <v>1.0710999999999999</v>
      </c>
      <c r="D194" s="3">
        <f>IF(LEN(VLOOKUP($B194,'10YR'!$G:$W,COLUMN()-1,FALSE ))=0,"", VLOOKUP($B194,'10YR'!$G:$W,COLUMN()-1,FALSE ))</f>
        <v>1.1100000000000001</v>
      </c>
      <c r="E194" s="3">
        <f>IF(LEN(VLOOKUP($B194,'10YR'!$G:$W,COLUMN()-1,FALSE ))=0,"", VLOOKUP($B194,'10YR'!$G:$W,COLUMN()-1,FALSE ))</f>
        <v>1.038</v>
      </c>
      <c r="F194" s="3">
        <f>IF(LEN(VLOOKUP($B194,'10YR'!$G:$W,COLUMN()-1,FALSE ))=0,"", VLOOKUP($B194,'10YR'!$G:$W,COLUMN()-1,FALSE ))</f>
        <v>0.97399999999999998</v>
      </c>
      <c r="G194" s="3">
        <f>IF(LEN(VLOOKUP($B194,'10YR'!$G:$W,COLUMN()-1,FALSE ))=0,"", VLOOKUP($B194,'10YR'!$G:$W,COLUMN()-1,FALSE ))</f>
        <v>1.1160000000000001</v>
      </c>
      <c r="H194" s="3">
        <f>IF(LEN(VLOOKUP($B194,'10YR'!$G:$W,COLUMN()-1,FALSE ))=0,"", VLOOKUP($B194,'10YR'!$G:$W,COLUMN()-1,FALSE ))</f>
        <v>0.79300000000000004</v>
      </c>
      <c r="I194" s="3">
        <f>IF(LEN(VLOOKUP($B194,'10YR'!$G:$W,COLUMN()-1,FALSE ))=0,"", VLOOKUP($B194,'10YR'!$G:$W,COLUMN()-1,FALSE ))</f>
        <v>9.3539999999999992</v>
      </c>
      <c r="J194" s="3">
        <f>IF(LEN(VLOOKUP($B194,'10YR'!$G:$W,COLUMN()-1,FALSE ))=0,"", VLOOKUP($B194,'10YR'!$G:$W,COLUMN()-1,FALSE ))</f>
        <v>1.4510000000000001</v>
      </c>
      <c r="K194" s="3">
        <f>IF(LEN(VLOOKUP($B194,'10YR'!$G:$W,COLUMN()-1,FALSE ))=0,"", VLOOKUP($B194,'10YR'!$G:$W,COLUMN()-1,FALSE ))</f>
        <v>1.9350000000000001</v>
      </c>
      <c r="L194" s="3">
        <f>IF(LEN(VLOOKUP($B194,'10YR'!$G:$W,COLUMN()-1,FALSE ))=0,"", VLOOKUP($B194,'10YR'!$G:$W,COLUMN()-1,FALSE ))</f>
        <v>0.95799999999999996</v>
      </c>
      <c r="M194" s="3">
        <f>IF(LEN(VLOOKUP($B194,'10YR'!$G:$W,COLUMN()-1,FALSE ))=0,"", VLOOKUP($B194,'10YR'!$G:$W,COLUMN()-1,FALSE ))</f>
        <v>2.6539999999999999</v>
      </c>
      <c r="N194" s="3">
        <f>IF(LEN(VLOOKUP($B194,'10YR'!$G:$W,COLUMN()-1,FALSE ))=0,"", VLOOKUP($B194,'10YR'!$G:$W,COLUMN()-1,FALSE ))</f>
        <v>2.1160000000000001</v>
      </c>
      <c r="O194" s="3">
        <f>IF(LEN(VLOOKUP($B194,'10YR'!$G:$W,COLUMN()-1,FALSE ))=0,"", VLOOKUP($B194,'10YR'!$G:$W,COLUMN()-1,FALSE ))</f>
        <v>0.7</v>
      </c>
      <c r="P194" s="3">
        <f>IF(LEN(VLOOKUP($B194,'10YR'!$G:$W,COLUMN()-1,FALSE ))=0,"", VLOOKUP($B194,'10YR'!$G:$W,COLUMN()-1,FALSE ))</f>
        <v>1.9510000000000001</v>
      </c>
      <c r="Q194" s="3">
        <f>IF(LEN(VLOOKUP($B194,'10YR'!$G:$W,COLUMN()-1,FALSE ))=0,"", VLOOKUP($B194,'10YR'!$G:$W,COLUMN()-1,FALSE ))</f>
        <v>0.79300000000000004</v>
      </c>
      <c r="R194" s="3">
        <f>IF(LEN(VLOOKUP($B194,'10YR'!$G:$W,COLUMN()-1,FALSE ))=0,"", VLOOKUP($B194,'10YR'!$G:$W,COLUMN()-1,FALSE ))</f>
        <v>0.79300000000000004</v>
      </c>
      <c r="S194" s="6">
        <f t="shared" si="4"/>
        <v>2015</v>
      </c>
      <c r="T194">
        <f t="shared" si="5"/>
        <v>8</v>
      </c>
    </row>
    <row r="195" spans="2:20" x14ac:dyDescent="0.25">
      <c r="B195" s="5">
        <v>42277</v>
      </c>
      <c r="C195" s="3">
        <f>IF(LEN(VLOOKUP($B195,'10YR'!$G:$W,COLUMN()-1,FALSE ))=0,"", VLOOKUP($B195,'10YR'!$G:$W,COLUMN()-1,FALSE ))</f>
        <v>0.8982</v>
      </c>
      <c r="D195" s="3">
        <f>IF(LEN(VLOOKUP($B195,'10YR'!$G:$W,COLUMN()-1,FALSE ))=0,"", VLOOKUP($B195,'10YR'!$G:$W,COLUMN()-1,FALSE ))</f>
        <v>0.90900000000000003</v>
      </c>
      <c r="E195" s="3">
        <f>IF(LEN(VLOOKUP($B195,'10YR'!$G:$W,COLUMN()-1,FALSE ))=0,"", VLOOKUP($B195,'10YR'!$G:$W,COLUMN()-1,FALSE ))</f>
        <v>0.85399999999999998</v>
      </c>
      <c r="F195" s="3">
        <f>IF(LEN(VLOOKUP($B195,'10YR'!$G:$W,COLUMN()-1,FALSE ))=0,"", VLOOKUP($B195,'10YR'!$G:$W,COLUMN()-1,FALSE ))</f>
        <v>0.87</v>
      </c>
      <c r="G195" s="3">
        <f>IF(LEN(VLOOKUP($B195,'10YR'!$G:$W,COLUMN()-1,FALSE ))=0,"", VLOOKUP($B195,'10YR'!$G:$W,COLUMN()-1,FALSE ))</f>
        <v>0.90100000000000002</v>
      </c>
      <c r="H195" s="3">
        <f>IF(LEN(VLOOKUP($B195,'10YR'!$G:$W,COLUMN()-1,FALSE ))=0,"", VLOOKUP($B195,'10YR'!$G:$W,COLUMN()-1,FALSE ))</f>
        <v>0.58699999999999997</v>
      </c>
      <c r="I195" s="3">
        <f>IF(LEN(VLOOKUP($B195,'10YR'!$G:$W,COLUMN()-1,FALSE ))=0,"", VLOOKUP($B195,'10YR'!$G:$W,COLUMN()-1,FALSE ))</f>
        <v>8.4550000000000001</v>
      </c>
      <c r="J195" s="3">
        <f>IF(LEN(VLOOKUP($B195,'10YR'!$G:$W,COLUMN()-1,FALSE ))=0,"", VLOOKUP($B195,'10YR'!$G:$W,COLUMN()-1,FALSE ))</f>
        <v>1.2390000000000001</v>
      </c>
      <c r="K195" s="3">
        <f>IF(LEN(VLOOKUP($B195,'10YR'!$G:$W,COLUMN()-1,FALSE ))=0,"", VLOOKUP($B195,'10YR'!$G:$W,COLUMN()-1,FALSE ))</f>
        <v>1.7270000000000001</v>
      </c>
      <c r="L195" s="3">
        <f>IF(LEN(VLOOKUP($B195,'10YR'!$G:$W,COLUMN()-1,FALSE ))=0,"", VLOOKUP($B195,'10YR'!$G:$W,COLUMN()-1,FALSE ))</f>
        <v>0.78400000000000003</v>
      </c>
      <c r="M195" s="3">
        <f>IF(LEN(VLOOKUP($B195,'10YR'!$G:$W,COLUMN()-1,FALSE ))=0,"", VLOOKUP($B195,'10YR'!$G:$W,COLUMN()-1,FALSE ))</f>
        <v>2.391</v>
      </c>
      <c r="N195" s="3">
        <f>IF(LEN(VLOOKUP($B195,'10YR'!$G:$W,COLUMN()-1,FALSE ))=0,"", VLOOKUP($B195,'10YR'!$G:$W,COLUMN()-1,FALSE ))</f>
        <v>1.897</v>
      </c>
      <c r="O195" s="3">
        <f>IF(LEN(VLOOKUP($B195,'10YR'!$G:$W,COLUMN()-1,FALSE ))=0,"", VLOOKUP($B195,'10YR'!$G:$W,COLUMN()-1,FALSE ))</f>
        <v>0.71799999999999997</v>
      </c>
      <c r="P195" s="3">
        <f>IF(LEN(VLOOKUP($B195,'10YR'!$G:$W,COLUMN()-1,FALSE ))=0,"", VLOOKUP($B195,'10YR'!$G:$W,COLUMN()-1,FALSE ))</f>
        <v>1.766</v>
      </c>
      <c r="Q195" s="3">
        <f>IF(LEN(VLOOKUP($B195,'10YR'!$G:$W,COLUMN()-1,FALSE ))=0,"", VLOOKUP($B195,'10YR'!$G:$W,COLUMN()-1,FALSE ))</f>
        <v>0.58699999999999997</v>
      </c>
      <c r="R195" s="3">
        <f>IF(LEN(VLOOKUP($B195,'10YR'!$G:$W,COLUMN()-1,FALSE ))=0,"", VLOOKUP($B195,'10YR'!$G:$W,COLUMN()-1,FALSE ))</f>
        <v>0.58699999999999997</v>
      </c>
      <c r="S195" s="6">
        <f t="shared" si="4"/>
        <v>2015</v>
      </c>
      <c r="T195">
        <f t="shared" si="5"/>
        <v>9</v>
      </c>
    </row>
    <row r="196" spans="2:20" x14ac:dyDescent="0.25">
      <c r="B196" s="5">
        <v>42308</v>
      </c>
      <c r="C196" s="3">
        <f>IF(LEN(VLOOKUP($B196,'10YR'!$G:$W,COLUMN()-1,FALSE ))=0,"", VLOOKUP($B196,'10YR'!$G:$W,COLUMN()-1,FALSE ))</f>
        <v>0.81</v>
      </c>
      <c r="D196" s="3">
        <f>IF(LEN(VLOOKUP($B196,'10YR'!$G:$W,COLUMN()-1,FALSE ))=0,"", VLOOKUP($B196,'10YR'!$G:$W,COLUMN()-1,FALSE ))</f>
        <v>0.82299999999999995</v>
      </c>
      <c r="E196" s="3">
        <f>IF(LEN(VLOOKUP($B196,'10YR'!$G:$W,COLUMN()-1,FALSE ))=0,"", VLOOKUP($B196,'10YR'!$G:$W,COLUMN()-1,FALSE ))</f>
        <v>0.86199999999999999</v>
      </c>
      <c r="F196" s="3">
        <f>IF(LEN(VLOOKUP($B196,'10YR'!$G:$W,COLUMN()-1,FALSE ))=0,"", VLOOKUP($B196,'10YR'!$G:$W,COLUMN()-1,FALSE ))</f>
        <v>0.78</v>
      </c>
      <c r="G196" s="3">
        <f>IF(LEN(VLOOKUP($B196,'10YR'!$G:$W,COLUMN()-1,FALSE ))=0,"", VLOOKUP($B196,'10YR'!$G:$W,COLUMN()-1,FALSE ))</f>
        <v>0.88900000000000001</v>
      </c>
      <c r="H196" s="3">
        <f>IF(LEN(VLOOKUP($B196,'10YR'!$G:$W,COLUMN()-1,FALSE ))=0,"", VLOOKUP($B196,'10YR'!$G:$W,COLUMN()-1,FALSE ))</f>
        <v>0.52300000000000002</v>
      </c>
      <c r="I196" s="3">
        <f>IF(LEN(VLOOKUP($B196,'10YR'!$G:$W,COLUMN()-1,FALSE ))=0,"", VLOOKUP($B196,'10YR'!$G:$W,COLUMN()-1,FALSE ))</f>
        <v>7.9470000000000001</v>
      </c>
      <c r="J196" s="3">
        <f>IF(LEN(VLOOKUP($B196,'10YR'!$G:$W,COLUMN()-1,FALSE ))=0,"", VLOOKUP($B196,'10YR'!$G:$W,COLUMN()-1,FALSE ))</f>
        <v>1.121</v>
      </c>
      <c r="K196" s="3">
        <f>IF(LEN(VLOOKUP($B196,'10YR'!$G:$W,COLUMN()-1,FALSE ))=0,"", VLOOKUP($B196,'10YR'!$G:$W,COLUMN()-1,FALSE ))</f>
        <v>1.5029999999999999</v>
      </c>
      <c r="L196" s="3">
        <f>IF(LEN(VLOOKUP($B196,'10YR'!$G:$W,COLUMN()-1,FALSE ))=0,"", VLOOKUP($B196,'10YR'!$G:$W,COLUMN()-1,FALSE ))</f>
        <v>0.70199999999999996</v>
      </c>
      <c r="M196" s="3">
        <f>IF(LEN(VLOOKUP($B196,'10YR'!$G:$W,COLUMN()-1,FALSE ))=0,"", VLOOKUP($B196,'10YR'!$G:$W,COLUMN()-1,FALSE ))</f>
        <v>2.5369999999999999</v>
      </c>
      <c r="N196" s="3">
        <f>IF(LEN(VLOOKUP($B196,'10YR'!$G:$W,COLUMN()-1,FALSE ))=0,"", VLOOKUP($B196,'10YR'!$G:$W,COLUMN()-1,FALSE ))</f>
        <v>1.6739999999999999</v>
      </c>
      <c r="O196" s="3">
        <f>IF(LEN(VLOOKUP($B196,'10YR'!$G:$W,COLUMN()-1,FALSE ))=0,"", VLOOKUP($B196,'10YR'!$G:$W,COLUMN()-1,FALSE ))</f>
        <v>0.63100000000000001</v>
      </c>
      <c r="P196" s="3">
        <f>IF(LEN(VLOOKUP($B196,'10YR'!$G:$W,COLUMN()-1,FALSE ))=0,"", VLOOKUP($B196,'10YR'!$G:$W,COLUMN()-1,FALSE ))</f>
        <v>1.925</v>
      </c>
      <c r="Q196" s="3">
        <f>IF(LEN(VLOOKUP($B196,'10YR'!$G:$W,COLUMN()-1,FALSE ))=0,"", VLOOKUP($B196,'10YR'!$G:$W,COLUMN()-1,FALSE ))</f>
        <v>0.52300000000000002</v>
      </c>
      <c r="R196" s="3">
        <f>IF(LEN(VLOOKUP($B196,'10YR'!$G:$W,COLUMN()-1,FALSE ))=0,"", VLOOKUP($B196,'10YR'!$G:$W,COLUMN()-1,FALSE ))</f>
        <v>0.52300000000000002</v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25">
      <c r="B197" s="5">
        <v>42338</v>
      </c>
      <c r="C197" s="3">
        <f>IF(LEN(VLOOKUP($B197,'10YR'!$G:$W,COLUMN()-1,FALSE ))=0,"", VLOOKUP($B197,'10YR'!$G:$W,COLUMN()-1,FALSE ))</f>
        <v>0.73480000000000001</v>
      </c>
      <c r="D197" s="3">
        <f>IF(LEN(VLOOKUP($B197,'10YR'!$G:$W,COLUMN()-1,FALSE ))=0,"", VLOOKUP($B197,'10YR'!$G:$W,COLUMN()-1,FALSE ))</f>
        <v>0.78349999999999997</v>
      </c>
      <c r="E197" s="3">
        <f>IF(LEN(VLOOKUP($B197,'10YR'!$G:$W,COLUMN()-1,FALSE ))=0,"", VLOOKUP($B197,'10YR'!$G:$W,COLUMN()-1,FALSE ))</f>
        <v>0.73799999999999999</v>
      </c>
      <c r="F197" s="3">
        <f>IF(LEN(VLOOKUP($B197,'10YR'!$G:$W,COLUMN()-1,FALSE ))=0,"", VLOOKUP($B197,'10YR'!$G:$W,COLUMN()-1,FALSE ))</f>
        <v>0.72699999999999998</v>
      </c>
      <c r="G197" s="3">
        <f>IF(LEN(VLOOKUP($B197,'10YR'!$G:$W,COLUMN()-1,FALSE ))=0,"", VLOOKUP($B197,'10YR'!$G:$W,COLUMN()-1,FALSE ))</f>
        <v>0.79630000000000001</v>
      </c>
      <c r="H197" s="3">
        <f>IF(LEN(VLOOKUP($B197,'10YR'!$G:$W,COLUMN()-1,FALSE ))=0,"", VLOOKUP($B197,'10YR'!$G:$W,COLUMN()-1,FALSE ))</f>
        <v>0.4748</v>
      </c>
      <c r="I197" s="3">
        <f>IF(LEN(VLOOKUP($B197,'10YR'!$G:$W,COLUMN()-1,FALSE ))=0,"", VLOOKUP($B197,'10YR'!$G:$W,COLUMN()-1,FALSE ))</f>
        <v>7.5030000000000001</v>
      </c>
      <c r="J197" s="3">
        <f>IF(LEN(VLOOKUP($B197,'10YR'!$G:$W,COLUMN()-1,FALSE ))=0,"", VLOOKUP($B197,'10YR'!$G:$W,COLUMN()-1,FALSE ))</f>
        <v>0.99950000000000006</v>
      </c>
      <c r="K197" s="3">
        <f>IF(LEN(VLOOKUP($B197,'10YR'!$G:$W,COLUMN()-1,FALSE ))=0,"", VLOOKUP($B197,'10YR'!$G:$W,COLUMN()-1,FALSE ))</f>
        <v>1.4278</v>
      </c>
      <c r="L197" s="3">
        <f>IF(LEN(VLOOKUP($B197,'10YR'!$G:$W,COLUMN()-1,FALSE ))=0,"", VLOOKUP($B197,'10YR'!$G:$W,COLUMN()-1,FALSE ))</f>
        <v>0.63290000000000002</v>
      </c>
      <c r="M197" s="3">
        <f>IF(LEN(VLOOKUP($B197,'10YR'!$G:$W,COLUMN()-1,FALSE ))=0,"", VLOOKUP($B197,'10YR'!$G:$W,COLUMN()-1,FALSE ))</f>
        <v>2.327</v>
      </c>
      <c r="N197" s="3">
        <f>IF(LEN(VLOOKUP($B197,'10YR'!$G:$W,COLUMN()-1,FALSE ))=0,"", VLOOKUP($B197,'10YR'!$G:$W,COLUMN()-1,FALSE ))</f>
        <v>1.5249999999999999</v>
      </c>
      <c r="O197" s="3">
        <f>IF(LEN(VLOOKUP($B197,'10YR'!$G:$W,COLUMN()-1,FALSE ))=0,"", VLOOKUP($B197,'10YR'!$G:$W,COLUMN()-1,FALSE ))</f>
        <v>0.755</v>
      </c>
      <c r="P197" s="3">
        <f>IF(LEN(VLOOKUP($B197,'10YR'!$G:$W,COLUMN()-1,FALSE ))=0,"", VLOOKUP($B197,'10YR'!$G:$W,COLUMN()-1,FALSE ))</f>
        <v>1.83</v>
      </c>
      <c r="Q197" s="3">
        <f>IF(LEN(VLOOKUP($B197,'10YR'!$G:$W,COLUMN()-1,FALSE ))=0,"", VLOOKUP($B197,'10YR'!$G:$W,COLUMN()-1,FALSE ))</f>
        <v>0.4748</v>
      </c>
      <c r="R197" s="3">
        <f>IF(LEN(VLOOKUP($B197,'10YR'!$G:$W,COLUMN()-1,FALSE ))=0,"", VLOOKUP($B197,'10YR'!$G:$W,COLUMN()-1,FALSE ))</f>
        <v>0.4748</v>
      </c>
      <c r="S197" s="6">
        <f t="shared" si="6"/>
        <v>2015</v>
      </c>
      <c r="T197">
        <f t="shared" si="7"/>
        <v>11</v>
      </c>
    </row>
    <row r="198" spans="2:20" x14ac:dyDescent="0.25">
      <c r="B198" s="5">
        <v>42369</v>
      </c>
      <c r="C198" s="3">
        <f>IF(LEN(VLOOKUP($B198,'10YR'!$G:$W,COLUMN()-1,FALSE ))=0,"", VLOOKUP($B198,'10YR'!$G:$W,COLUMN()-1,FALSE ))</f>
        <v>0.89749999999999996</v>
      </c>
      <c r="D198" s="3">
        <f>IF(LEN(VLOOKUP($B198,'10YR'!$G:$W,COLUMN()-1,FALSE ))=0,"", VLOOKUP($B198,'10YR'!$G:$W,COLUMN()-1,FALSE ))</f>
        <v>0.9768</v>
      </c>
      <c r="E198" s="3">
        <f>IF(LEN(VLOOKUP($B198,'10YR'!$G:$W,COLUMN()-1,FALSE ))=0,"", VLOOKUP($B198,'10YR'!$G:$W,COLUMN()-1,FALSE ))</f>
        <v>0.95899999999999996</v>
      </c>
      <c r="F198" s="3">
        <f>IF(LEN(VLOOKUP($B198,'10YR'!$G:$W,COLUMN()-1,FALSE ))=0,"", VLOOKUP($B198,'10YR'!$G:$W,COLUMN()-1,FALSE ))</f>
        <v>0.93</v>
      </c>
      <c r="G198" s="3">
        <f>IF(LEN(VLOOKUP($B198,'10YR'!$G:$W,COLUMN()-1,FALSE ))=0,"", VLOOKUP($B198,'10YR'!$G:$W,COLUMN()-1,FALSE ))</f>
        <v>0.99339999999999995</v>
      </c>
      <c r="H198" s="3">
        <f>IF(LEN(VLOOKUP($B198,'10YR'!$G:$W,COLUMN()-1,FALSE ))=0,"", VLOOKUP($B198,'10YR'!$G:$W,COLUMN()-1,FALSE ))</f>
        <v>0.63470000000000004</v>
      </c>
      <c r="I198" s="3">
        <f>IF(LEN(VLOOKUP($B198,'10YR'!$G:$W,COLUMN()-1,FALSE ))=0,"", VLOOKUP($B198,'10YR'!$G:$W,COLUMN()-1,FALSE ))</f>
        <v>8.3930000000000007</v>
      </c>
      <c r="J198" s="3">
        <f>IF(LEN(VLOOKUP($B198,'10YR'!$G:$W,COLUMN()-1,FALSE ))=0,"", VLOOKUP($B198,'10YR'!$G:$W,COLUMN()-1,FALSE ))</f>
        <v>1.1664000000000001</v>
      </c>
      <c r="K198" s="3">
        <f>IF(LEN(VLOOKUP($B198,'10YR'!$G:$W,COLUMN()-1,FALSE ))=0,"", VLOOKUP($B198,'10YR'!$G:$W,COLUMN()-1,FALSE ))</f>
        <v>1.5996999999999999</v>
      </c>
      <c r="L198" s="3">
        <f>IF(LEN(VLOOKUP($B198,'10YR'!$G:$W,COLUMN()-1,FALSE ))=0,"", VLOOKUP($B198,'10YR'!$G:$W,COLUMN()-1,FALSE ))</f>
        <v>0.78949999999999998</v>
      </c>
      <c r="M198" s="3">
        <f>IF(LEN(VLOOKUP($B198,'10YR'!$G:$W,COLUMN()-1,FALSE ))=0,"", VLOOKUP($B198,'10YR'!$G:$W,COLUMN()-1,FALSE ))</f>
        <v>2.54</v>
      </c>
      <c r="N198" s="3">
        <f>IF(LEN(VLOOKUP($B198,'10YR'!$G:$W,COLUMN()-1,FALSE ))=0,"", VLOOKUP($B198,'10YR'!$G:$W,COLUMN()-1,FALSE ))</f>
        <v>1.7809999999999999</v>
      </c>
      <c r="O198" s="3">
        <f>IF(LEN(VLOOKUP($B198,'10YR'!$G:$W,COLUMN()-1,FALSE ))=0,"", VLOOKUP($B198,'10YR'!$G:$W,COLUMN()-1,FALSE ))</f>
        <v>1.2589999999999999</v>
      </c>
      <c r="P198" s="3">
        <f>IF(LEN(VLOOKUP($B198,'10YR'!$G:$W,COLUMN()-1,FALSE ))=0,"", VLOOKUP($B198,'10YR'!$G:$W,COLUMN()-1,FALSE ))</f>
        <v>1.9610000000000001</v>
      </c>
      <c r="Q198" s="3">
        <f>IF(LEN(VLOOKUP($B198,'10YR'!$G:$W,COLUMN()-1,FALSE ))=0,"", VLOOKUP($B198,'10YR'!$G:$W,COLUMN()-1,FALSE ))</f>
        <v>0.63470000000000004</v>
      </c>
      <c r="R198" s="3">
        <f>IF(LEN(VLOOKUP($B198,'10YR'!$G:$W,COLUMN()-1,FALSE ))=0,"", VLOOKUP($B198,'10YR'!$G:$W,COLUMN()-1,FALSE ))</f>
        <v>0.63470000000000004</v>
      </c>
      <c r="S198" s="6">
        <f t="shared" si="6"/>
        <v>2015</v>
      </c>
      <c r="T198">
        <f t="shared" si="7"/>
        <v>12</v>
      </c>
    </row>
    <row r="199" spans="2:20" x14ac:dyDescent="0.25">
      <c r="B199" s="5">
        <v>42400</v>
      </c>
      <c r="C199" s="3">
        <f>IF(LEN(VLOOKUP($B199,'10YR'!$G:$W,COLUMN()-1,FALSE ))=0,"", VLOOKUP($B199,'10YR'!$G:$W,COLUMN()-1,FALSE ))</f>
        <v>0.59230000000000005</v>
      </c>
      <c r="D199" s="3">
        <f>IF(LEN(VLOOKUP($B199,'10YR'!$G:$W,COLUMN()-1,FALSE ))=0,"", VLOOKUP($B199,'10YR'!$G:$W,COLUMN()-1,FALSE ))</f>
        <v>0.62019999999999997</v>
      </c>
      <c r="E199" s="3">
        <f>IF(LEN(VLOOKUP($B199,'10YR'!$G:$W,COLUMN()-1,FALSE ))=0,"", VLOOKUP($B199,'10YR'!$G:$W,COLUMN()-1,FALSE ))</f>
        <v>0.625</v>
      </c>
      <c r="F199" s="3">
        <f>IF(LEN(VLOOKUP($B199,'10YR'!$G:$W,COLUMN()-1,FALSE ))=0,"", VLOOKUP($B199,'10YR'!$G:$W,COLUMN()-1,FALSE ))</f>
        <v>0.58099999999999996</v>
      </c>
      <c r="G199" s="3">
        <f>IF(LEN(VLOOKUP($B199,'10YR'!$G:$W,COLUMN()-1,FALSE ))=0,"", VLOOKUP($B199,'10YR'!$G:$W,COLUMN()-1,FALSE ))</f>
        <v>0.65539999999999998</v>
      </c>
      <c r="H199" s="3">
        <f>IF(LEN(VLOOKUP($B199,'10YR'!$G:$W,COLUMN()-1,FALSE ))=0,"", VLOOKUP($B199,'10YR'!$G:$W,COLUMN()-1,FALSE ))</f>
        <v>0.33500000000000002</v>
      </c>
      <c r="I199" s="3">
        <f>IF(LEN(VLOOKUP($B199,'10YR'!$G:$W,COLUMN()-1,FALSE ))=0,"", VLOOKUP($B199,'10YR'!$G:$W,COLUMN()-1,FALSE ))</f>
        <v>9.6880000000000006</v>
      </c>
      <c r="J199" s="3">
        <f>IF(LEN(VLOOKUP($B199,'10YR'!$G:$W,COLUMN()-1,FALSE ))=0,"", VLOOKUP($B199,'10YR'!$G:$W,COLUMN()-1,FALSE ))</f>
        <v>0.84440000000000004</v>
      </c>
      <c r="K199" s="3">
        <f>IF(LEN(VLOOKUP($B199,'10YR'!$G:$W,COLUMN()-1,FALSE ))=0,"", VLOOKUP($B199,'10YR'!$G:$W,COLUMN()-1,FALSE ))</f>
        <v>1.4341999999999999</v>
      </c>
      <c r="L199" s="3">
        <f>IF(LEN(VLOOKUP($B199,'10YR'!$G:$W,COLUMN()-1,FALSE ))=0,"", VLOOKUP($B199,'10YR'!$G:$W,COLUMN()-1,FALSE ))</f>
        <v>0.45450000000000002</v>
      </c>
      <c r="M199" s="3">
        <f>IF(LEN(VLOOKUP($B199,'10YR'!$G:$W,COLUMN()-1,FALSE ))=0,"", VLOOKUP($B199,'10YR'!$G:$W,COLUMN()-1,FALSE ))</f>
        <v>2.6749999999999998</v>
      </c>
      <c r="N199" s="3">
        <f>IF(LEN(VLOOKUP($B199,'10YR'!$G:$W,COLUMN()-1,FALSE ))=0,"", VLOOKUP($B199,'10YR'!$G:$W,COLUMN()-1,FALSE ))</f>
        <v>1.5129999999999999</v>
      </c>
      <c r="O199" s="3">
        <f>IF(LEN(VLOOKUP($B199,'10YR'!$G:$W,COLUMN()-1,FALSE ))=0,"", VLOOKUP($B199,'10YR'!$G:$W,COLUMN()-1,FALSE ))</f>
        <v>0.86499999999999999</v>
      </c>
      <c r="P199" s="3">
        <f>IF(LEN(VLOOKUP($B199,'10YR'!$G:$W,COLUMN()-1,FALSE ))=0,"", VLOOKUP($B199,'10YR'!$G:$W,COLUMN()-1,FALSE ))</f>
        <v>1.5720000000000001</v>
      </c>
      <c r="Q199" s="3">
        <f>IF(LEN(VLOOKUP($B199,'10YR'!$G:$W,COLUMN()-1,FALSE ))=0,"", VLOOKUP($B199,'10YR'!$G:$W,COLUMN()-1,FALSE ))</f>
        <v>0.33500000000000002</v>
      </c>
      <c r="R199" s="3">
        <f>IF(LEN(VLOOKUP($B199,'10YR'!$G:$W,COLUMN()-1,FALSE ))=0,"", VLOOKUP($B199,'10YR'!$G:$W,COLUMN()-1,FALSE ))</f>
        <v>0.33500000000000002</v>
      </c>
      <c r="S199" s="6">
        <f t="shared" si="6"/>
        <v>2016</v>
      </c>
      <c r="T199">
        <f t="shared" si="7"/>
        <v>1</v>
      </c>
    </row>
    <row r="200" spans="2:20" x14ac:dyDescent="0.25">
      <c r="B200" s="5">
        <v>42429</v>
      </c>
      <c r="C200" s="3">
        <f>IF(LEN(VLOOKUP($B200,'10YR'!$G:$W,COLUMN()-1,FALSE ))=0,"", VLOOKUP($B200,'10YR'!$G:$W,COLUMN()-1,FALSE ))</f>
        <v>0.38919999999999999</v>
      </c>
      <c r="D200" s="3">
        <f>IF(LEN(VLOOKUP($B200,'10YR'!$G:$W,COLUMN()-1,FALSE ))=0,"", VLOOKUP($B200,'10YR'!$G:$W,COLUMN()-1,FALSE ))</f>
        <v>0.4461</v>
      </c>
      <c r="E200" s="3">
        <f>IF(LEN(VLOOKUP($B200,'10YR'!$G:$W,COLUMN()-1,FALSE ))=0,"", VLOOKUP($B200,'10YR'!$G:$W,COLUMN()-1,FALSE ))</f>
        <v>0.45900000000000002</v>
      </c>
      <c r="F200" s="3">
        <f>IF(LEN(VLOOKUP($B200,'10YR'!$G:$W,COLUMN()-1,FALSE ))=0,"", VLOOKUP($B200,'10YR'!$G:$W,COLUMN()-1,FALSE ))</f>
        <v>0.42199999999999999</v>
      </c>
      <c r="G200" s="3">
        <f>IF(LEN(VLOOKUP($B200,'10YR'!$G:$W,COLUMN()-1,FALSE ))=0,"", VLOOKUP($B200,'10YR'!$G:$W,COLUMN()-1,FALSE ))</f>
        <v>0.46550000000000002</v>
      </c>
      <c r="H200" s="3">
        <f>IF(LEN(VLOOKUP($B200,'10YR'!$G:$W,COLUMN()-1,FALSE ))=0,"", VLOOKUP($B200,'10YR'!$G:$W,COLUMN()-1,FALSE ))</f>
        <v>0.11</v>
      </c>
      <c r="I200" s="3">
        <f>IF(LEN(VLOOKUP($B200,'10YR'!$G:$W,COLUMN()-1,FALSE ))=0,"", VLOOKUP($B200,'10YR'!$G:$W,COLUMN()-1,FALSE ))</f>
        <v>10.477</v>
      </c>
      <c r="J200" s="3">
        <f>IF(LEN(VLOOKUP($B200,'10YR'!$G:$W,COLUMN()-1,FALSE ))=0,"", VLOOKUP($B200,'10YR'!$G:$W,COLUMN()-1,FALSE ))</f>
        <v>0.8054</v>
      </c>
      <c r="K200" s="3">
        <f>IF(LEN(VLOOKUP($B200,'10YR'!$G:$W,COLUMN()-1,FALSE ))=0,"", VLOOKUP($B200,'10YR'!$G:$W,COLUMN()-1,FALSE ))</f>
        <v>1.4077</v>
      </c>
      <c r="L200" s="3">
        <f>IF(LEN(VLOOKUP($B200,'10YR'!$G:$W,COLUMN()-1,FALSE ))=0,"", VLOOKUP($B200,'10YR'!$G:$W,COLUMN()-1,FALSE ))</f>
        <v>0.24729999999999999</v>
      </c>
      <c r="M200" s="3">
        <f>IF(LEN(VLOOKUP($B200,'10YR'!$G:$W,COLUMN()-1,FALSE ))=0,"", VLOOKUP($B200,'10YR'!$G:$W,COLUMN()-1,FALSE ))</f>
        <v>2.8719999999999999</v>
      </c>
      <c r="N200" s="3">
        <f>IF(LEN(VLOOKUP($B200,'10YR'!$G:$W,COLUMN()-1,FALSE ))=0,"", VLOOKUP($B200,'10YR'!$G:$W,COLUMN()-1,FALSE ))</f>
        <v>1.532</v>
      </c>
      <c r="O200" s="3">
        <f>IF(LEN(VLOOKUP($B200,'10YR'!$G:$W,COLUMN()-1,FALSE ))=0,"", VLOOKUP($B200,'10YR'!$G:$W,COLUMN()-1,FALSE ))</f>
        <v>0.74299999999999999</v>
      </c>
      <c r="P200" s="3">
        <f>IF(LEN(VLOOKUP($B200,'10YR'!$G:$W,COLUMN()-1,FALSE ))=0,"", VLOOKUP($B200,'10YR'!$G:$W,COLUMN()-1,FALSE ))</f>
        <v>1.337</v>
      </c>
      <c r="Q200" s="3">
        <f>IF(LEN(VLOOKUP($B200,'10YR'!$G:$W,COLUMN()-1,FALSE ))=0,"", VLOOKUP($B200,'10YR'!$G:$W,COLUMN()-1,FALSE ))</f>
        <v>0.11</v>
      </c>
      <c r="R200" s="3">
        <f>IF(LEN(VLOOKUP($B200,'10YR'!$G:$W,COLUMN()-1,FALSE ))=0,"", VLOOKUP($B200,'10YR'!$G:$W,COLUMN()-1,FALSE ))</f>
        <v>0.11</v>
      </c>
      <c r="S200" s="6">
        <f t="shared" si="6"/>
        <v>2016</v>
      </c>
      <c r="T200">
        <f t="shared" si="7"/>
        <v>2</v>
      </c>
    </row>
    <row r="201" spans="2:20" x14ac:dyDescent="0.25">
      <c r="B201" s="5">
        <v>42460</v>
      </c>
      <c r="C201" s="3">
        <f>IF(LEN(VLOOKUP($B201,'10YR'!$G:$W,COLUMN()-1,FALSE ))=0,"", VLOOKUP($B201,'10YR'!$G:$W,COLUMN()-1,FALSE ))</f>
        <v>0.36070000000000002</v>
      </c>
      <c r="D201" s="3">
        <f>IF(LEN(VLOOKUP($B201,'10YR'!$G:$W,COLUMN()-1,FALSE ))=0,"", VLOOKUP($B201,'10YR'!$G:$W,COLUMN()-1,FALSE ))</f>
        <v>0.38329999999999997</v>
      </c>
      <c r="E201" s="3">
        <f>IF(LEN(VLOOKUP($B201,'10YR'!$G:$W,COLUMN()-1,FALSE ))=0,"", VLOOKUP($B201,'10YR'!$G:$W,COLUMN()-1,FALSE ))</f>
        <v>0.44900000000000001</v>
      </c>
      <c r="F201" s="3">
        <f>IF(LEN(VLOOKUP($B201,'10YR'!$G:$W,COLUMN()-1,FALSE ))=0,"", VLOOKUP($B201,'10YR'!$G:$W,COLUMN()-1,FALSE ))</f>
        <v>0.44</v>
      </c>
      <c r="G201" s="3">
        <f>IF(LEN(VLOOKUP($B201,'10YR'!$G:$W,COLUMN()-1,FALSE ))=0,"", VLOOKUP($B201,'10YR'!$G:$W,COLUMN()-1,FALSE ))</f>
        <v>0.41020000000000001</v>
      </c>
      <c r="H201" s="3">
        <f>IF(LEN(VLOOKUP($B201,'10YR'!$G:$W,COLUMN()-1,FALSE ))=0,"", VLOOKUP($B201,'10YR'!$G:$W,COLUMN()-1,FALSE ))</f>
        <v>0.155</v>
      </c>
      <c r="I201" s="3">
        <f>IF(LEN(VLOOKUP($B201,'10YR'!$G:$W,COLUMN()-1,FALSE ))=0,"", VLOOKUP($B201,'10YR'!$G:$W,COLUMN()-1,FALSE ))</f>
        <v>8.7710000000000008</v>
      </c>
      <c r="J201" s="3">
        <f>IF(LEN(VLOOKUP($B201,'10YR'!$G:$W,COLUMN()-1,FALSE ))=0,"", VLOOKUP($B201,'10YR'!$G:$W,COLUMN()-1,FALSE ))</f>
        <v>0.73299999999999998</v>
      </c>
      <c r="K201" s="3">
        <f>IF(LEN(VLOOKUP($B201,'10YR'!$G:$W,COLUMN()-1,FALSE ))=0,"", VLOOKUP($B201,'10YR'!$G:$W,COLUMN()-1,FALSE ))</f>
        <v>1.2258</v>
      </c>
      <c r="L201" s="3">
        <f>IF(LEN(VLOOKUP($B201,'10YR'!$G:$W,COLUMN()-1,FALSE ))=0,"", VLOOKUP($B201,'10YR'!$G:$W,COLUMN()-1,FALSE ))</f>
        <v>0.2361</v>
      </c>
      <c r="M201" s="3">
        <f>IF(LEN(VLOOKUP($B201,'10YR'!$G:$W,COLUMN()-1,FALSE ))=0,"", VLOOKUP($B201,'10YR'!$G:$W,COLUMN()-1,FALSE ))</f>
        <v>2.7749999999999999</v>
      </c>
      <c r="N201" s="3">
        <f>IF(LEN(VLOOKUP($B201,'10YR'!$G:$W,COLUMN()-1,FALSE ))=0,"", VLOOKUP($B201,'10YR'!$G:$W,COLUMN()-1,FALSE ))</f>
        <v>1.4350000000000001</v>
      </c>
      <c r="O201" s="3">
        <f>IF(LEN(VLOOKUP($B201,'10YR'!$G:$W,COLUMN()-1,FALSE ))=0,"", VLOOKUP($B201,'10YR'!$G:$W,COLUMN()-1,FALSE ))</f>
        <v>0.8</v>
      </c>
      <c r="P201" s="3">
        <f>IF(LEN(VLOOKUP($B201,'10YR'!$G:$W,COLUMN()-1,FALSE ))=0,"", VLOOKUP($B201,'10YR'!$G:$W,COLUMN()-1,FALSE ))</f>
        <v>1.4159999999999999</v>
      </c>
      <c r="Q201" s="3">
        <f>IF(LEN(VLOOKUP($B201,'10YR'!$G:$W,COLUMN()-1,FALSE ))=0,"", VLOOKUP($B201,'10YR'!$G:$W,COLUMN()-1,FALSE ))</f>
        <v>0.155</v>
      </c>
      <c r="R201" s="3">
        <f>IF(LEN(VLOOKUP($B201,'10YR'!$G:$W,COLUMN()-1,FALSE ))=0,"", VLOOKUP($B201,'10YR'!$G:$W,COLUMN()-1,FALSE ))</f>
        <v>0.155</v>
      </c>
      <c r="S201" s="6">
        <f t="shared" si="6"/>
        <v>2016</v>
      </c>
      <c r="T201">
        <f t="shared" si="7"/>
        <v>3</v>
      </c>
    </row>
    <row r="202" spans="2:20" x14ac:dyDescent="0.25">
      <c r="B202" s="5">
        <v>42490</v>
      </c>
      <c r="C202" s="3">
        <f>IF(LEN(VLOOKUP($B202,'10YR'!$G:$W,COLUMN()-1,FALSE ))=0,"", VLOOKUP($B202,'10YR'!$G:$W,COLUMN()-1,FALSE ))</f>
        <v>0.51039999999999996</v>
      </c>
      <c r="D202" s="3">
        <f>IF(LEN(VLOOKUP($B202,'10YR'!$G:$W,COLUMN()-1,FALSE ))=0,"", VLOOKUP($B202,'10YR'!$G:$W,COLUMN()-1,FALSE ))</f>
        <v>0.69040000000000001</v>
      </c>
      <c r="E202" s="3">
        <f>IF(LEN(VLOOKUP($B202,'10YR'!$G:$W,COLUMN()-1,FALSE ))=0,"", VLOOKUP($B202,'10YR'!$G:$W,COLUMN()-1,FALSE ))</f>
        <v>0.55700000000000005</v>
      </c>
      <c r="F202" s="3">
        <f>IF(LEN(VLOOKUP($B202,'10YR'!$G:$W,COLUMN()-1,FALSE ))=0,"", VLOOKUP($B202,'10YR'!$G:$W,COLUMN()-1,FALSE ))</f>
        <v>0.57699999999999996</v>
      </c>
      <c r="G202" s="3">
        <f>IF(LEN(VLOOKUP($B202,'10YR'!$G:$W,COLUMN()-1,FALSE ))=0,"", VLOOKUP($B202,'10YR'!$G:$W,COLUMN()-1,FALSE ))</f>
        <v>0.65069999999999995</v>
      </c>
      <c r="H202" s="3">
        <f>IF(LEN(VLOOKUP($B202,'10YR'!$G:$W,COLUMN()-1,FALSE ))=0,"", VLOOKUP($B202,'10YR'!$G:$W,COLUMN()-1,FALSE ))</f>
        <v>0.28000000000000003</v>
      </c>
      <c r="I202" s="3">
        <f>IF(LEN(VLOOKUP($B202,'10YR'!$G:$W,COLUMN()-1,FALSE ))=0,"", VLOOKUP($B202,'10YR'!$G:$W,COLUMN()-1,FALSE ))</f>
        <v>8.923</v>
      </c>
      <c r="J202" s="3">
        <f>IF(LEN(VLOOKUP($B202,'10YR'!$G:$W,COLUMN()-1,FALSE ))=0,"", VLOOKUP($B202,'10YR'!$G:$W,COLUMN()-1,FALSE ))</f>
        <v>0.98599999999999999</v>
      </c>
      <c r="K202" s="3">
        <f>IF(LEN(VLOOKUP($B202,'10YR'!$G:$W,COLUMN()-1,FALSE ))=0,"", VLOOKUP($B202,'10YR'!$G:$W,COLUMN()-1,FALSE ))</f>
        <v>1.5044999999999999</v>
      </c>
      <c r="L202" s="3">
        <f>IF(LEN(VLOOKUP($B202,'10YR'!$G:$W,COLUMN()-1,FALSE ))=0,"", VLOOKUP($B202,'10YR'!$G:$W,COLUMN()-1,FALSE ))</f>
        <v>0.52200000000000002</v>
      </c>
      <c r="M202" s="3">
        <f>IF(LEN(VLOOKUP($B202,'10YR'!$G:$W,COLUMN()-1,FALSE ))=0,"", VLOOKUP($B202,'10YR'!$G:$W,COLUMN()-1,FALSE ))</f>
        <v>3.1829999999999998</v>
      </c>
      <c r="N202" s="3">
        <f>IF(LEN(VLOOKUP($B202,'10YR'!$G:$W,COLUMN()-1,FALSE ))=0,"", VLOOKUP($B202,'10YR'!$G:$W,COLUMN()-1,FALSE ))</f>
        <v>1.5920000000000001</v>
      </c>
      <c r="O202" s="3">
        <f>IF(LEN(VLOOKUP($B202,'10YR'!$G:$W,COLUMN()-1,FALSE ))=0,"", VLOOKUP($B202,'10YR'!$G:$W,COLUMN()-1,FALSE ))</f>
        <v>0.88500000000000001</v>
      </c>
      <c r="P202" s="3">
        <f>IF(LEN(VLOOKUP($B202,'10YR'!$G:$W,COLUMN()-1,FALSE ))=0,"", VLOOKUP($B202,'10YR'!$G:$W,COLUMN()-1,FALSE ))</f>
        <v>1.6040000000000001</v>
      </c>
      <c r="Q202" s="3">
        <f>IF(LEN(VLOOKUP($B202,'10YR'!$G:$W,COLUMN()-1,FALSE ))=0,"", VLOOKUP($B202,'10YR'!$G:$W,COLUMN()-1,FALSE ))</f>
        <v>0.28000000000000003</v>
      </c>
      <c r="R202" s="3">
        <f>IF(LEN(VLOOKUP($B202,'10YR'!$G:$W,COLUMN()-1,FALSE ))=0,"", VLOOKUP($B202,'10YR'!$G:$W,COLUMN()-1,FALSE ))</f>
        <v>0.28000000000000003</v>
      </c>
      <c r="S202" s="6">
        <f t="shared" si="6"/>
        <v>2016</v>
      </c>
      <c r="T202">
        <f t="shared" si="7"/>
        <v>4</v>
      </c>
    </row>
    <row r="203" spans="2:20" x14ac:dyDescent="0.25">
      <c r="B203" s="5">
        <v>42521</v>
      </c>
      <c r="C203" s="3">
        <f>IF(LEN(VLOOKUP($B203,'10YR'!$G:$W,COLUMN()-1,FALSE ))=0,"", VLOOKUP($B203,'10YR'!$G:$W,COLUMN()-1,FALSE ))</f>
        <v>0.33050000000000002</v>
      </c>
      <c r="D203" s="3">
        <f>IF(LEN(VLOOKUP($B203,'10YR'!$G:$W,COLUMN()-1,FALSE ))=0,"", VLOOKUP($B203,'10YR'!$G:$W,COLUMN()-1,FALSE ))</f>
        <v>0.52049999999999996</v>
      </c>
      <c r="E203" s="3">
        <f>IF(LEN(VLOOKUP($B203,'10YR'!$G:$W,COLUMN()-1,FALSE ))=0,"", VLOOKUP($B203,'10YR'!$G:$W,COLUMN()-1,FALSE ))</f>
        <v>0.432</v>
      </c>
      <c r="F203" s="3">
        <f>IF(LEN(VLOOKUP($B203,'10YR'!$G:$W,COLUMN()-1,FALSE ))=0,"", VLOOKUP($B203,'10YR'!$G:$W,COLUMN()-1,FALSE ))</f>
        <v>0.41699999999999998</v>
      </c>
      <c r="G203" s="3">
        <f>IF(LEN(VLOOKUP($B203,'10YR'!$G:$W,COLUMN()-1,FALSE ))=0,"", VLOOKUP($B203,'10YR'!$G:$W,COLUMN()-1,FALSE ))</f>
        <v>0.48630000000000001</v>
      </c>
      <c r="H203" s="3">
        <f>IF(LEN(VLOOKUP($B203,'10YR'!$G:$W,COLUMN()-1,FALSE ))=0,"", VLOOKUP($B203,'10YR'!$G:$W,COLUMN()-1,FALSE ))</f>
        <v>0.14599999999999999</v>
      </c>
      <c r="I203" s="3">
        <f>IF(LEN(VLOOKUP($B203,'10YR'!$G:$W,COLUMN()-1,FALSE ))=0,"", VLOOKUP($B203,'10YR'!$G:$W,COLUMN()-1,FALSE ))</f>
        <v>7.2670000000000003</v>
      </c>
      <c r="J203" s="3">
        <f>IF(LEN(VLOOKUP($B203,'10YR'!$G:$W,COLUMN()-1,FALSE ))=0,"", VLOOKUP($B203,'10YR'!$G:$W,COLUMN()-1,FALSE ))</f>
        <v>0.77300000000000002</v>
      </c>
      <c r="K203" s="3">
        <f>IF(LEN(VLOOKUP($B203,'10YR'!$G:$W,COLUMN()-1,FALSE ))=0,"", VLOOKUP($B203,'10YR'!$G:$W,COLUMN()-1,FALSE ))</f>
        <v>1.3687</v>
      </c>
      <c r="L203" s="3">
        <f>IF(LEN(VLOOKUP($B203,'10YR'!$G:$W,COLUMN()-1,FALSE ))=0,"", VLOOKUP($B203,'10YR'!$G:$W,COLUMN()-1,FALSE ))</f>
        <v>0.35699999999999998</v>
      </c>
      <c r="M203" s="3">
        <f>IF(LEN(VLOOKUP($B203,'10YR'!$G:$W,COLUMN()-1,FALSE ))=0,"", VLOOKUP($B203,'10YR'!$G:$W,COLUMN()-1,FALSE ))</f>
        <v>3.0750000000000002</v>
      </c>
      <c r="N203" s="3">
        <f>IF(LEN(VLOOKUP($B203,'10YR'!$G:$W,COLUMN()-1,FALSE ))=0,"", VLOOKUP($B203,'10YR'!$G:$W,COLUMN()-1,FALSE ))</f>
        <v>1.476</v>
      </c>
      <c r="O203" s="3">
        <f>IF(LEN(VLOOKUP($B203,'10YR'!$G:$W,COLUMN()-1,FALSE ))=0,"", VLOOKUP($B203,'10YR'!$G:$W,COLUMN()-1,FALSE ))</f>
        <v>0.77100000000000002</v>
      </c>
      <c r="P203" s="3">
        <f>IF(LEN(VLOOKUP($B203,'10YR'!$G:$W,COLUMN()-1,FALSE ))=0,"", VLOOKUP($B203,'10YR'!$G:$W,COLUMN()-1,FALSE ))</f>
        <v>1.44</v>
      </c>
      <c r="Q203" s="3">
        <f>IF(LEN(VLOOKUP($B203,'10YR'!$G:$W,COLUMN()-1,FALSE ))=0,"", VLOOKUP($B203,'10YR'!$G:$W,COLUMN()-1,FALSE ))</f>
        <v>0.14599999999999999</v>
      </c>
      <c r="R203" s="3">
        <f>IF(LEN(VLOOKUP($B203,'10YR'!$G:$W,COLUMN()-1,FALSE ))=0,"", VLOOKUP($B203,'10YR'!$G:$W,COLUMN()-1,FALSE ))</f>
        <v>0.14599999999999999</v>
      </c>
      <c r="S203" s="6">
        <f t="shared" si="6"/>
        <v>2016</v>
      </c>
      <c r="T203">
        <f t="shared" si="7"/>
        <v>5</v>
      </c>
    </row>
    <row r="204" spans="2:20" x14ac:dyDescent="0.25">
      <c r="B204" s="5">
        <v>42551</v>
      </c>
      <c r="C204" s="3">
        <f>IF(LEN(VLOOKUP($B204,'10YR'!$G:$W,COLUMN()-1,FALSE ))=0,"", VLOOKUP($B204,'10YR'!$G:$W,COLUMN()-1,FALSE ))</f>
        <v>0.221</v>
      </c>
      <c r="D204" s="3">
        <f>IF(LEN(VLOOKUP($B204,'10YR'!$G:$W,COLUMN()-1,FALSE ))=0,"", VLOOKUP($B204,'10YR'!$G:$W,COLUMN()-1,FALSE ))</f>
        <v>0.24160000000000001</v>
      </c>
      <c r="E204" s="3">
        <f>IF(LEN(VLOOKUP($B204,'10YR'!$G:$W,COLUMN()-1,FALSE ))=0,"", VLOOKUP($B204,'10YR'!$G:$W,COLUMN()-1,FALSE ))</f>
        <v>0.113</v>
      </c>
      <c r="F204" s="3">
        <f>IF(LEN(VLOOKUP($B204,'10YR'!$G:$W,COLUMN()-1,FALSE ))=0,"", VLOOKUP($B204,'10YR'!$G:$W,COLUMN()-1,FALSE ))</f>
        <v>0.153</v>
      </c>
      <c r="G204" s="3">
        <f>IF(LEN(VLOOKUP($B204,'10YR'!$G:$W,COLUMN()-1,FALSE ))=0,"", VLOOKUP($B204,'10YR'!$G:$W,COLUMN()-1,FALSE ))</f>
        <v>0.20080000000000001</v>
      </c>
      <c r="H204" s="3">
        <f>IF(LEN(VLOOKUP($B204,'10YR'!$G:$W,COLUMN()-1,FALSE ))=0,"", VLOOKUP($B204,'10YR'!$G:$W,COLUMN()-1,FALSE ))</f>
        <v>-0.12690000000000001</v>
      </c>
      <c r="I204" s="3">
        <f>IF(LEN(VLOOKUP($B204,'10YR'!$G:$W,COLUMN()-1,FALSE ))=0,"", VLOOKUP($B204,'10YR'!$G:$W,COLUMN()-1,FALSE ))</f>
        <v>8.2929999999999993</v>
      </c>
      <c r="J204" s="3">
        <f>IF(LEN(VLOOKUP($B204,'10YR'!$G:$W,COLUMN()-1,FALSE ))=0,"", VLOOKUP($B204,'10YR'!$G:$W,COLUMN()-1,FALSE ))</f>
        <v>0.53600000000000003</v>
      </c>
      <c r="K204" s="3">
        <f>IF(LEN(VLOOKUP($B204,'10YR'!$G:$W,COLUMN()-1,FALSE ))=0,"", VLOOKUP($B204,'10YR'!$G:$W,COLUMN()-1,FALSE ))</f>
        <v>1.2715000000000001</v>
      </c>
      <c r="L204" s="3">
        <f>IF(LEN(VLOOKUP($B204,'10YR'!$G:$W,COLUMN()-1,FALSE ))=0,"", VLOOKUP($B204,'10YR'!$G:$W,COLUMN()-1,FALSE ))</f>
        <v>8.7999999999999995E-2</v>
      </c>
      <c r="M204" s="3">
        <f>IF(LEN(VLOOKUP($B204,'10YR'!$G:$W,COLUMN()-1,FALSE ))=0,"", VLOOKUP($B204,'10YR'!$G:$W,COLUMN()-1,FALSE ))</f>
        <v>3.093</v>
      </c>
      <c r="N204" s="3">
        <f>IF(LEN(VLOOKUP($B204,'10YR'!$G:$W,COLUMN()-1,FALSE ))=0,"", VLOOKUP($B204,'10YR'!$G:$W,COLUMN()-1,FALSE ))</f>
        <v>1.115</v>
      </c>
      <c r="O204" s="3">
        <f>IF(LEN(VLOOKUP($B204,'10YR'!$G:$W,COLUMN()-1,FALSE ))=0,"", VLOOKUP($B204,'10YR'!$G:$W,COLUMN()-1,FALSE ))</f>
        <v>0.26600000000000001</v>
      </c>
      <c r="P204" s="3">
        <f>IF(LEN(VLOOKUP($B204,'10YR'!$G:$W,COLUMN()-1,FALSE ))=0,"", VLOOKUP($B204,'10YR'!$G:$W,COLUMN()-1,FALSE ))</f>
        <v>0.89900000000000002</v>
      </c>
      <c r="Q204" s="3">
        <f>IF(LEN(VLOOKUP($B204,'10YR'!$G:$W,COLUMN()-1,FALSE ))=0,"", VLOOKUP($B204,'10YR'!$G:$W,COLUMN()-1,FALSE ))</f>
        <v>-0.12690000000000001</v>
      </c>
      <c r="R204" s="3">
        <f>IF(LEN(VLOOKUP($B204,'10YR'!$G:$W,COLUMN()-1,FALSE ))=0,"", VLOOKUP($B204,'10YR'!$G:$W,COLUMN()-1,FALSE ))</f>
        <v>-0.12690000000000001</v>
      </c>
      <c r="S204" s="6">
        <f t="shared" si="6"/>
        <v>2016</v>
      </c>
      <c r="T204">
        <f t="shared" si="7"/>
        <v>6</v>
      </c>
    </row>
    <row r="205" spans="2:20" x14ac:dyDescent="0.25">
      <c r="B205" s="5">
        <v>42582</v>
      </c>
      <c r="C205" s="3">
        <f>IF(LEN(VLOOKUP($B205,'10YR'!$G:$W,COLUMN()-1,FALSE ))=0,"", VLOOKUP($B205,'10YR'!$G:$W,COLUMN()-1,FALSE ))</f>
        <v>5.5E-2</v>
      </c>
      <c r="D205" s="3">
        <f>IF(LEN(VLOOKUP($B205,'10YR'!$G:$W,COLUMN()-1,FALSE ))=0,"", VLOOKUP($B205,'10YR'!$G:$W,COLUMN()-1,FALSE ))</f>
        <v>0.13120000000000001</v>
      </c>
      <c r="E205" s="3">
        <f>IF(LEN(VLOOKUP($B205,'10YR'!$G:$W,COLUMN()-1,FALSE ))=0,"", VLOOKUP($B205,'10YR'!$G:$W,COLUMN()-1,FALSE ))</f>
        <v>8.5000000000000006E-2</v>
      </c>
      <c r="F205" s="3">
        <f>IF(LEN(VLOOKUP($B205,'10YR'!$G:$W,COLUMN()-1,FALSE ))=0,"", VLOOKUP($B205,'10YR'!$G:$W,COLUMN()-1,FALSE ))</f>
        <v>2.3E-2</v>
      </c>
      <c r="G205" s="3">
        <f>IF(LEN(VLOOKUP($B205,'10YR'!$G:$W,COLUMN()-1,FALSE ))=0,"", VLOOKUP($B205,'10YR'!$G:$W,COLUMN()-1,FALSE ))</f>
        <v>0.1119</v>
      </c>
      <c r="H205" s="3">
        <f>IF(LEN(VLOOKUP($B205,'10YR'!$G:$W,COLUMN()-1,FALSE ))=0,"", VLOOKUP($B205,'10YR'!$G:$W,COLUMN()-1,FALSE ))</f>
        <v>-0.12</v>
      </c>
      <c r="I205" s="3">
        <f>IF(LEN(VLOOKUP($B205,'10YR'!$G:$W,COLUMN()-1,FALSE ))=0,"", VLOOKUP($B205,'10YR'!$G:$W,COLUMN()-1,FALSE ))</f>
        <v>8.2260000000000009</v>
      </c>
      <c r="J205" s="3">
        <f>IF(LEN(VLOOKUP($B205,'10YR'!$G:$W,COLUMN()-1,FALSE ))=0,"", VLOOKUP($B205,'10YR'!$G:$W,COLUMN()-1,FALSE ))</f>
        <v>0.41699999999999998</v>
      </c>
      <c r="K205" s="3">
        <f>IF(LEN(VLOOKUP($B205,'10YR'!$G:$W,COLUMN()-1,FALSE ))=0,"", VLOOKUP($B205,'10YR'!$G:$W,COLUMN()-1,FALSE ))</f>
        <v>1.177</v>
      </c>
      <c r="L205" s="3">
        <f>IF(LEN(VLOOKUP($B205,'10YR'!$G:$W,COLUMN()-1,FALSE ))=0,"", VLOOKUP($B205,'10YR'!$G:$W,COLUMN()-1,FALSE ))</f>
        <v>-7.0000000000000001E-3</v>
      </c>
      <c r="M205" s="3">
        <f>IF(LEN(VLOOKUP($B205,'10YR'!$G:$W,COLUMN()-1,FALSE ))=0,"", VLOOKUP($B205,'10YR'!$G:$W,COLUMN()-1,FALSE ))</f>
        <v>2.9319999999999999</v>
      </c>
      <c r="N205" s="3">
        <f>IF(LEN(VLOOKUP($B205,'10YR'!$G:$W,COLUMN()-1,FALSE ))=0,"", VLOOKUP($B205,'10YR'!$G:$W,COLUMN()-1,FALSE ))</f>
        <v>1.0209999999999999</v>
      </c>
      <c r="O205" s="3">
        <f>IF(LEN(VLOOKUP($B205,'10YR'!$G:$W,COLUMN()-1,FALSE ))=0,"", VLOOKUP($B205,'10YR'!$G:$W,COLUMN()-1,FALSE ))</f>
        <v>0.10299999999999999</v>
      </c>
      <c r="P205" s="3">
        <f>IF(LEN(VLOOKUP($B205,'10YR'!$G:$W,COLUMN()-1,FALSE ))=0,"", VLOOKUP($B205,'10YR'!$G:$W,COLUMN()-1,FALSE ))</f>
        <v>0.68899999999999995</v>
      </c>
      <c r="Q205" s="3">
        <f>IF(LEN(VLOOKUP($B205,'10YR'!$G:$W,COLUMN()-1,FALSE ))=0,"", VLOOKUP($B205,'10YR'!$G:$W,COLUMN()-1,FALSE ))</f>
        <v>-0.12</v>
      </c>
      <c r="R205" s="3">
        <f>IF(LEN(VLOOKUP($B205,'10YR'!$G:$W,COLUMN()-1,FALSE ))=0,"", VLOOKUP($B205,'10YR'!$G:$W,COLUMN()-1,FALSE ))</f>
        <v>-0.12</v>
      </c>
      <c r="S205" s="6">
        <f t="shared" si="6"/>
        <v>2016</v>
      </c>
      <c r="T205">
        <f t="shared" si="7"/>
        <v>7</v>
      </c>
    </row>
    <row r="206" spans="2:20" x14ac:dyDescent="0.25">
      <c r="B206" s="5">
        <v>42613</v>
      </c>
      <c r="C206" s="3">
        <f>IF(LEN(VLOOKUP($B206,'10YR'!$G:$W,COLUMN()-1,FALSE ))=0,"", VLOOKUP($B206,'10YR'!$G:$W,COLUMN()-1,FALSE ))</f>
        <v>0.13100000000000001</v>
      </c>
      <c r="D206" s="3">
        <f>IF(LEN(VLOOKUP($B206,'10YR'!$G:$W,COLUMN()-1,FALSE ))=0,"", VLOOKUP($B206,'10YR'!$G:$W,COLUMN()-1,FALSE ))</f>
        <v>0.15740000000000001</v>
      </c>
      <c r="E206" s="3">
        <f>IF(LEN(VLOOKUP($B206,'10YR'!$G:$W,COLUMN()-1,FALSE ))=0,"", VLOOKUP($B206,'10YR'!$G:$W,COLUMN()-1,FALSE ))</f>
        <v>4.7E-2</v>
      </c>
      <c r="F206" s="3">
        <f>IF(LEN(VLOOKUP($B206,'10YR'!$G:$W,COLUMN()-1,FALSE ))=0,"", VLOOKUP($B206,'10YR'!$G:$W,COLUMN()-1,FALSE ))</f>
        <v>7.2999999999999995E-2</v>
      </c>
      <c r="G206" s="3">
        <f>IF(LEN(VLOOKUP($B206,'10YR'!$G:$W,COLUMN()-1,FALSE ))=0,"", VLOOKUP($B206,'10YR'!$G:$W,COLUMN()-1,FALSE ))</f>
        <v>0.1623</v>
      </c>
      <c r="H206" s="3">
        <f>IF(LEN(VLOOKUP($B206,'10YR'!$G:$W,COLUMN()-1,FALSE ))=0,"", VLOOKUP($B206,'10YR'!$G:$W,COLUMN()-1,FALSE ))</f>
        <v>-6.0999999999999999E-2</v>
      </c>
      <c r="I206" s="3">
        <f>IF(LEN(VLOOKUP($B206,'10YR'!$G:$W,COLUMN()-1,FALSE ))=0,"", VLOOKUP($B206,'10YR'!$G:$W,COLUMN()-1,FALSE ))</f>
        <v>8.1470000000000002</v>
      </c>
      <c r="J206" s="3">
        <f>IF(LEN(VLOOKUP($B206,'10YR'!$G:$W,COLUMN()-1,FALSE ))=0,"", VLOOKUP($B206,'10YR'!$G:$W,COLUMN()-1,FALSE ))</f>
        <v>0.43099999999999999</v>
      </c>
      <c r="K206" s="3">
        <f>IF(LEN(VLOOKUP($B206,'10YR'!$G:$W,COLUMN()-1,FALSE ))=0,"", VLOOKUP($B206,'10YR'!$G:$W,COLUMN()-1,FALSE ))</f>
        <v>1.131</v>
      </c>
      <c r="L206" s="3">
        <f>IF(LEN(VLOOKUP($B206,'10YR'!$G:$W,COLUMN()-1,FALSE ))=0,"", VLOOKUP($B206,'10YR'!$G:$W,COLUMN()-1,FALSE ))</f>
        <v>2.5999999999999999E-2</v>
      </c>
      <c r="M206" s="3">
        <f>IF(LEN(VLOOKUP($B206,'10YR'!$G:$W,COLUMN()-1,FALSE ))=0,"", VLOOKUP($B206,'10YR'!$G:$W,COLUMN()-1,FALSE ))</f>
        <v>3.0470000000000002</v>
      </c>
      <c r="N206" s="3">
        <f>IF(LEN(VLOOKUP($B206,'10YR'!$G:$W,COLUMN()-1,FALSE ))=0,"", VLOOKUP($B206,'10YR'!$G:$W,COLUMN()-1,FALSE ))</f>
        <v>1.014</v>
      </c>
      <c r="O206" s="3">
        <f>IF(LEN(VLOOKUP($B206,'10YR'!$G:$W,COLUMN()-1,FALSE ))=0,"", VLOOKUP($B206,'10YR'!$G:$W,COLUMN()-1,FALSE ))</f>
        <v>9.0999999999999998E-2</v>
      </c>
      <c r="P206" s="3">
        <f>IF(LEN(VLOOKUP($B206,'10YR'!$G:$W,COLUMN()-1,FALSE ))=0,"", VLOOKUP($B206,'10YR'!$G:$W,COLUMN()-1,FALSE ))</f>
        <v>0.64300000000000002</v>
      </c>
      <c r="Q206" s="3">
        <f>IF(LEN(VLOOKUP($B206,'10YR'!$G:$W,COLUMN()-1,FALSE ))=0,"", VLOOKUP($B206,'10YR'!$G:$W,COLUMN()-1,FALSE ))</f>
        <v>-6.0999999999999999E-2</v>
      </c>
      <c r="R206" s="3">
        <f>IF(LEN(VLOOKUP($B206,'10YR'!$G:$W,COLUMN()-1,FALSE ))=0,"", VLOOKUP($B206,'10YR'!$G:$W,COLUMN()-1,FALSE ))</f>
        <v>-6.0999999999999999E-2</v>
      </c>
      <c r="S206" s="6">
        <f t="shared" si="6"/>
        <v>2016</v>
      </c>
      <c r="T206">
        <f t="shared" si="7"/>
        <v>8</v>
      </c>
    </row>
    <row r="207" spans="2:20" x14ac:dyDescent="0.25">
      <c r="B207" s="5">
        <v>42643</v>
      </c>
      <c r="C207" s="3">
        <f>IF(LEN(VLOOKUP($B207,'10YR'!$G:$W,COLUMN()-1,FALSE ))=0,"", VLOOKUP($B207,'10YR'!$G:$W,COLUMN()-1,FALSE ))</f>
        <v>0.10299999999999999</v>
      </c>
      <c r="D207" s="3">
        <f>IF(LEN(VLOOKUP($B207,'10YR'!$G:$W,COLUMN()-1,FALSE ))=0,"", VLOOKUP($B207,'10YR'!$G:$W,COLUMN()-1,FALSE ))</f>
        <v>0.16300000000000001</v>
      </c>
      <c r="E207" s="3">
        <f>IF(LEN(VLOOKUP($B207,'10YR'!$G:$W,COLUMN()-1,FALSE ))=0,"", VLOOKUP($B207,'10YR'!$G:$W,COLUMN()-1,FALSE ))</f>
        <v>7.0000000000000001E-3</v>
      </c>
      <c r="F207" s="3">
        <f>IF(LEN(VLOOKUP($B207,'10YR'!$G:$W,COLUMN()-1,FALSE ))=0,"", VLOOKUP($B207,'10YR'!$G:$W,COLUMN()-1,FALSE ))</f>
        <v>2.8000000000000001E-2</v>
      </c>
      <c r="G207" s="3">
        <f>IF(LEN(VLOOKUP($B207,'10YR'!$G:$W,COLUMN()-1,FALSE ))=0,"", VLOOKUP($B207,'10YR'!$G:$W,COLUMN()-1,FALSE ))</f>
        <v>0.11890000000000001</v>
      </c>
      <c r="H207" s="3">
        <f>IF(LEN(VLOOKUP($B207,'10YR'!$G:$W,COLUMN()-1,FALSE ))=0,"", VLOOKUP($B207,'10YR'!$G:$W,COLUMN()-1,FALSE ))</f>
        <v>-0.11700000000000001</v>
      </c>
      <c r="I207" s="3">
        <f>IF(LEN(VLOOKUP($B207,'10YR'!$G:$W,COLUMN()-1,FALSE ))=0,"", VLOOKUP($B207,'10YR'!$G:$W,COLUMN()-1,FALSE ))</f>
        <v>8.3000000000000007</v>
      </c>
      <c r="J207" s="3">
        <f>IF(LEN(VLOOKUP($B207,'10YR'!$G:$W,COLUMN()-1,FALSE ))=0,"", VLOOKUP($B207,'10YR'!$G:$W,COLUMN()-1,FALSE ))</f>
        <v>0.33100000000000002</v>
      </c>
      <c r="K207" s="3">
        <f>IF(LEN(VLOOKUP($B207,'10YR'!$G:$W,COLUMN()-1,FALSE ))=0,"", VLOOKUP($B207,'10YR'!$G:$W,COLUMN()-1,FALSE ))</f>
        <v>1.19</v>
      </c>
      <c r="L207" s="3">
        <f>IF(LEN(VLOOKUP($B207,'10YR'!$G:$W,COLUMN()-1,FALSE ))=0,"", VLOOKUP($B207,'10YR'!$G:$W,COLUMN()-1,FALSE ))</f>
        <v>-1E-3</v>
      </c>
      <c r="M207" s="3">
        <f>IF(LEN(VLOOKUP($B207,'10YR'!$G:$W,COLUMN()-1,FALSE ))=0,"", VLOOKUP($B207,'10YR'!$G:$W,COLUMN()-1,FALSE ))</f>
        <v>3.3330000000000002</v>
      </c>
      <c r="N207" s="3">
        <f>IF(LEN(VLOOKUP($B207,'10YR'!$G:$W,COLUMN()-1,FALSE ))=0,"", VLOOKUP($B207,'10YR'!$G:$W,COLUMN()-1,FALSE ))</f>
        <v>0.879</v>
      </c>
      <c r="O207" s="3">
        <f>IF(LEN(VLOOKUP($B207,'10YR'!$G:$W,COLUMN()-1,FALSE ))=0,"", VLOOKUP($B207,'10YR'!$G:$W,COLUMN()-1,FALSE ))</f>
        <v>0.16300000000000001</v>
      </c>
      <c r="P207" s="3">
        <f>IF(LEN(VLOOKUP($B207,'10YR'!$G:$W,COLUMN()-1,FALSE ))=0,"", VLOOKUP($B207,'10YR'!$G:$W,COLUMN()-1,FALSE ))</f>
        <v>0.75900000000000001</v>
      </c>
      <c r="Q207" s="3">
        <f>IF(LEN(VLOOKUP($B207,'10YR'!$G:$W,COLUMN()-1,FALSE ))=0,"", VLOOKUP($B207,'10YR'!$G:$W,COLUMN()-1,FALSE ))</f>
        <v>-0.11700000000000001</v>
      </c>
      <c r="R207" s="3">
        <f>IF(LEN(VLOOKUP($B207,'10YR'!$G:$W,COLUMN()-1,FALSE ))=0,"", VLOOKUP($B207,'10YR'!$G:$W,COLUMN()-1,FALSE ))</f>
        <v>-0.11700000000000001</v>
      </c>
      <c r="S207" s="6">
        <f t="shared" si="6"/>
        <v>2016</v>
      </c>
      <c r="T207">
        <f t="shared" si="7"/>
        <v>9</v>
      </c>
    </row>
    <row r="208" spans="2:20" x14ac:dyDescent="0.25">
      <c r="B208" s="5">
        <v>42674</v>
      </c>
      <c r="C208" s="3">
        <f>IF(LEN(VLOOKUP($B208,'10YR'!$G:$W,COLUMN()-1,FALSE ))=0,"", VLOOKUP($B208,'10YR'!$G:$W,COLUMN()-1,FALSE ))</f>
        <v>0.35099999999999998</v>
      </c>
      <c r="D208" s="3">
        <f>IF(LEN(VLOOKUP($B208,'10YR'!$G:$W,COLUMN()-1,FALSE ))=0,"", VLOOKUP($B208,'10YR'!$G:$W,COLUMN()-1,FALSE ))</f>
        <v>0.41739999999999999</v>
      </c>
      <c r="E208" s="3">
        <f>IF(LEN(VLOOKUP($B208,'10YR'!$G:$W,COLUMN()-1,FALSE ))=0,"", VLOOKUP($B208,'10YR'!$G:$W,COLUMN()-1,FALSE ))</f>
        <v>0.28499999999999998</v>
      </c>
      <c r="F208" s="3">
        <f>IF(LEN(VLOOKUP($B208,'10YR'!$G:$W,COLUMN()-1,FALSE ))=0,"", VLOOKUP($B208,'10YR'!$G:$W,COLUMN()-1,FALSE ))</f>
        <v>0.30299999999999999</v>
      </c>
      <c r="G208" s="3">
        <f>IF(LEN(VLOOKUP($B208,'10YR'!$G:$W,COLUMN()-1,FALSE ))=0,"", VLOOKUP($B208,'10YR'!$G:$W,COLUMN()-1,FALSE ))</f>
        <v>0.48099999999999998</v>
      </c>
      <c r="H208" s="3">
        <f>IF(LEN(VLOOKUP($B208,'10YR'!$G:$W,COLUMN()-1,FALSE ))=0,"", VLOOKUP($B208,'10YR'!$G:$W,COLUMN()-1,FALSE ))</f>
        <v>0.16200000000000001</v>
      </c>
      <c r="I208" s="3">
        <f>IF(LEN(VLOOKUP($B208,'10YR'!$G:$W,COLUMN()-1,FALSE ))=0,"", VLOOKUP($B208,'10YR'!$G:$W,COLUMN()-1,FALSE ))</f>
        <v>8.3320000000000007</v>
      </c>
      <c r="J208" s="3">
        <f>IF(LEN(VLOOKUP($B208,'10YR'!$G:$W,COLUMN()-1,FALSE ))=0,"", VLOOKUP($B208,'10YR'!$G:$W,COLUMN()-1,FALSE ))</f>
        <v>0.65100000000000002</v>
      </c>
      <c r="K208" s="3">
        <f>IF(LEN(VLOOKUP($B208,'10YR'!$G:$W,COLUMN()-1,FALSE ))=0,"", VLOOKUP($B208,'10YR'!$G:$W,COLUMN()-1,FALSE ))</f>
        <v>1.6910000000000001</v>
      </c>
      <c r="L208" s="3">
        <f>IF(LEN(VLOOKUP($B208,'10YR'!$G:$W,COLUMN()-1,FALSE ))=0,"", VLOOKUP($B208,'10YR'!$G:$W,COLUMN()-1,FALSE ))</f>
        <v>0.27800000000000002</v>
      </c>
      <c r="M208" s="3">
        <f>IF(LEN(VLOOKUP($B208,'10YR'!$G:$W,COLUMN()-1,FALSE ))=0,"", VLOOKUP($B208,'10YR'!$G:$W,COLUMN()-1,FALSE ))</f>
        <v>3.3340000000000001</v>
      </c>
      <c r="N208" s="3">
        <f>IF(LEN(VLOOKUP($B208,'10YR'!$G:$W,COLUMN()-1,FALSE ))=0,"", VLOOKUP($B208,'10YR'!$G:$W,COLUMN()-1,FALSE ))</f>
        <v>1.2010000000000001</v>
      </c>
      <c r="O208" s="3">
        <f>IF(LEN(VLOOKUP($B208,'10YR'!$G:$W,COLUMN()-1,FALSE ))=0,"", VLOOKUP($B208,'10YR'!$G:$W,COLUMN()-1,FALSE ))</f>
        <v>0.26</v>
      </c>
      <c r="P208" s="3">
        <f>IF(LEN(VLOOKUP($B208,'10YR'!$G:$W,COLUMN()-1,FALSE ))=0,"", VLOOKUP($B208,'10YR'!$G:$W,COLUMN()-1,FALSE ))</f>
        <v>1.2430000000000001</v>
      </c>
      <c r="Q208" s="3">
        <f>IF(LEN(VLOOKUP($B208,'10YR'!$G:$W,COLUMN()-1,FALSE ))=0,"", VLOOKUP($B208,'10YR'!$G:$W,COLUMN()-1,FALSE ))</f>
        <v>0.16200000000000001</v>
      </c>
      <c r="R208" s="3">
        <f>IF(LEN(VLOOKUP($B208,'10YR'!$G:$W,COLUMN()-1,FALSE ))=0,"", VLOOKUP($B208,'10YR'!$G:$W,COLUMN()-1,FALSE ))</f>
        <v>0.16200000000000001</v>
      </c>
      <c r="S208" s="6">
        <f t="shared" si="6"/>
        <v>2016</v>
      </c>
      <c r="T208">
        <f t="shared" si="7"/>
        <v>10</v>
      </c>
    </row>
    <row r="209" spans="2:20" x14ac:dyDescent="0.25">
      <c r="B209" s="5">
        <v>42704</v>
      </c>
      <c r="C209" s="3">
        <f>IF(LEN(VLOOKUP($B209,'10YR'!$G:$W,COLUMN()-1,FALSE ))=0,"", VLOOKUP($B209,'10YR'!$G:$W,COLUMN()-1,FALSE ))</f>
        <v>0.53900000000000003</v>
      </c>
      <c r="D209" s="3">
        <f>IF(LEN(VLOOKUP($B209,'10YR'!$G:$W,COLUMN()-1,FALSE ))=0,"", VLOOKUP($B209,'10YR'!$G:$W,COLUMN()-1,FALSE ))</f>
        <v>0.61719999999999997</v>
      </c>
      <c r="E209" s="3">
        <f>IF(LEN(VLOOKUP($B209,'10YR'!$G:$W,COLUMN()-1,FALSE ))=0,"", VLOOKUP($B209,'10YR'!$G:$W,COLUMN()-1,FALSE ))</f>
        <v>0.41099999999999998</v>
      </c>
      <c r="F209" s="3">
        <f>IF(LEN(VLOOKUP($B209,'10YR'!$G:$W,COLUMN()-1,FALSE ))=0,"", VLOOKUP($B209,'10YR'!$G:$W,COLUMN()-1,FALSE ))</f>
        <v>0.443</v>
      </c>
      <c r="G209" s="3">
        <f>IF(LEN(VLOOKUP($B209,'10YR'!$G:$W,COLUMN()-1,FALSE ))=0,"", VLOOKUP($B209,'10YR'!$G:$W,COLUMN()-1,FALSE ))</f>
        <v>0.73499999999999999</v>
      </c>
      <c r="H209" s="3">
        <f>IF(LEN(VLOOKUP($B209,'10YR'!$G:$W,COLUMN()-1,FALSE ))=0,"", VLOOKUP($B209,'10YR'!$G:$W,COLUMN()-1,FALSE ))</f>
        <v>0.27500000000000002</v>
      </c>
      <c r="I209" s="3">
        <f>IF(LEN(VLOOKUP($B209,'10YR'!$G:$W,COLUMN()-1,FALSE ))=0,"", VLOOKUP($B209,'10YR'!$G:$W,COLUMN()-1,FALSE ))</f>
        <v>6.5780000000000003</v>
      </c>
      <c r="J209" s="3">
        <f>IF(LEN(VLOOKUP($B209,'10YR'!$G:$W,COLUMN()-1,FALSE ))=0,"", VLOOKUP($B209,'10YR'!$G:$W,COLUMN()-1,FALSE ))</f>
        <v>0.88600000000000001</v>
      </c>
      <c r="K209" s="3">
        <f>IF(LEN(VLOOKUP($B209,'10YR'!$G:$W,COLUMN()-1,FALSE ))=0,"", VLOOKUP($B209,'10YR'!$G:$W,COLUMN()-1,FALSE ))</f>
        <v>1.9930000000000001</v>
      </c>
      <c r="L209" s="3">
        <f>IF(LEN(VLOOKUP($B209,'10YR'!$G:$W,COLUMN()-1,FALSE ))=0,"", VLOOKUP($B209,'10YR'!$G:$W,COLUMN()-1,FALSE ))</f>
        <v>0.41699999999999998</v>
      </c>
      <c r="M209" s="3">
        <f>IF(LEN(VLOOKUP($B209,'10YR'!$G:$W,COLUMN()-1,FALSE ))=0,"", VLOOKUP($B209,'10YR'!$G:$W,COLUMN()-1,FALSE ))</f>
        <v>3.7040000000000002</v>
      </c>
      <c r="N209" s="3">
        <f>IF(LEN(VLOOKUP($B209,'10YR'!$G:$W,COLUMN()-1,FALSE ))=0,"", VLOOKUP($B209,'10YR'!$G:$W,COLUMN()-1,FALSE ))</f>
        <v>1.5469999999999999</v>
      </c>
      <c r="O209" s="3">
        <f>IF(LEN(VLOOKUP($B209,'10YR'!$G:$W,COLUMN()-1,FALSE ))=0,"", VLOOKUP($B209,'10YR'!$G:$W,COLUMN()-1,FALSE ))</f>
        <v>0.51900000000000002</v>
      </c>
      <c r="P209" s="3">
        <f>IF(LEN(VLOOKUP($B209,'10YR'!$G:$W,COLUMN()-1,FALSE ))=0,"", VLOOKUP($B209,'10YR'!$G:$W,COLUMN()-1,FALSE ))</f>
        <v>1.4239999999999999</v>
      </c>
      <c r="Q209" s="3">
        <f>IF(LEN(VLOOKUP($B209,'10YR'!$G:$W,COLUMN()-1,FALSE ))=0,"", VLOOKUP($B209,'10YR'!$G:$W,COLUMN()-1,FALSE ))</f>
        <v>0.27500000000000002</v>
      </c>
      <c r="R209" s="3">
        <f>IF(LEN(VLOOKUP($B209,'10YR'!$G:$W,COLUMN()-1,FALSE ))=0,"", VLOOKUP($B209,'10YR'!$G:$W,COLUMN()-1,FALSE ))</f>
        <v>0.27500000000000002</v>
      </c>
      <c r="S209" s="6">
        <f t="shared" si="6"/>
        <v>2016</v>
      </c>
      <c r="T209">
        <f t="shared" si="7"/>
        <v>11</v>
      </c>
    </row>
    <row r="210" spans="2:20" x14ac:dyDescent="0.25">
      <c r="B210" s="5">
        <v>42735</v>
      </c>
      <c r="C210" s="3">
        <f>IF(LEN(VLOOKUP($B210,'10YR'!$G:$W,COLUMN()-1,FALSE ))=0,"", VLOOKUP($B210,'10YR'!$G:$W,COLUMN()-1,FALSE ))</f>
        <v>0.42599999999999999</v>
      </c>
      <c r="D210" s="3">
        <f>IF(LEN(VLOOKUP($B210,'10YR'!$G:$W,COLUMN()-1,FALSE ))=0,"", VLOOKUP($B210,'10YR'!$G:$W,COLUMN()-1,FALSE ))</f>
        <v>0.55289999999999995</v>
      </c>
      <c r="E210" s="3">
        <f>IF(LEN(VLOOKUP($B210,'10YR'!$G:$W,COLUMN()-1,FALSE ))=0,"", VLOOKUP($B210,'10YR'!$G:$W,COLUMN()-1,FALSE ))</f>
        <v>0.33800000000000002</v>
      </c>
      <c r="F210" s="3">
        <f>IF(LEN(VLOOKUP($B210,'10YR'!$G:$W,COLUMN()-1,FALSE ))=0,"", VLOOKUP($B210,'10YR'!$G:$W,COLUMN()-1,FALSE ))</f>
        <v>0.35599999999999998</v>
      </c>
      <c r="G210" s="3">
        <f>IF(LEN(VLOOKUP($B210,'10YR'!$G:$W,COLUMN()-1,FALSE ))=0,"", VLOOKUP($B210,'10YR'!$G:$W,COLUMN()-1,FALSE ))</f>
        <v>0.68500000000000005</v>
      </c>
      <c r="H210" s="3">
        <f>IF(LEN(VLOOKUP($B210,'10YR'!$G:$W,COLUMN()-1,FALSE ))=0,"", VLOOKUP($B210,'10YR'!$G:$W,COLUMN()-1,FALSE ))</f>
        <v>0.20699999999999999</v>
      </c>
      <c r="I210" s="3">
        <f>IF(LEN(VLOOKUP($B210,'10YR'!$G:$W,COLUMN()-1,FALSE ))=0,"", VLOOKUP($B210,'10YR'!$G:$W,COLUMN()-1,FALSE ))</f>
        <v>7.032</v>
      </c>
      <c r="J210" s="3">
        <f>IF(LEN(VLOOKUP($B210,'10YR'!$G:$W,COLUMN()-1,FALSE ))=0,"", VLOOKUP($B210,'10YR'!$G:$W,COLUMN()-1,FALSE ))</f>
        <v>0.76600000000000001</v>
      </c>
      <c r="K210" s="3">
        <f>IF(LEN(VLOOKUP($B210,'10YR'!$G:$W,COLUMN()-1,FALSE ))=0,"", VLOOKUP($B210,'10YR'!$G:$W,COLUMN()-1,FALSE ))</f>
        <v>1.835</v>
      </c>
      <c r="L210" s="3">
        <f>IF(LEN(VLOOKUP($B210,'10YR'!$G:$W,COLUMN()-1,FALSE ))=0,"", VLOOKUP($B210,'10YR'!$G:$W,COLUMN()-1,FALSE ))</f>
        <v>0.34300000000000003</v>
      </c>
      <c r="M210" s="3">
        <f>IF(LEN(VLOOKUP($B210,'10YR'!$G:$W,COLUMN()-1,FALSE ))=0,"", VLOOKUP($B210,'10YR'!$G:$W,COLUMN()-1,FALSE ))</f>
        <v>3.76</v>
      </c>
      <c r="N210" s="3">
        <f>IF(LEN(VLOOKUP($B210,'10YR'!$G:$W,COLUMN()-1,FALSE ))=0,"", VLOOKUP($B210,'10YR'!$G:$W,COLUMN()-1,FALSE ))</f>
        <v>1.3919999999999999</v>
      </c>
      <c r="O210" s="3">
        <f>IF(LEN(VLOOKUP($B210,'10YR'!$G:$W,COLUMN()-1,FALSE ))=0,"", VLOOKUP($B210,'10YR'!$G:$W,COLUMN()-1,FALSE ))</f>
        <v>0.55200000000000005</v>
      </c>
      <c r="P210" s="3">
        <f>IF(LEN(VLOOKUP($B210,'10YR'!$G:$W,COLUMN()-1,FALSE ))=0,"", VLOOKUP($B210,'10YR'!$G:$W,COLUMN()-1,FALSE ))</f>
        <v>1.24</v>
      </c>
      <c r="Q210" s="3">
        <f>IF(LEN(VLOOKUP($B210,'10YR'!$G:$W,COLUMN()-1,FALSE ))=0,"", VLOOKUP($B210,'10YR'!$G:$W,COLUMN()-1,FALSE ))</f>
        <v>0.20699999999999999</v>
      </c>
      <c r="R210" s="3">
        <f>IF(LEN(VLOOKUP($B210,'10YR'!$G:$W,COLUMN()-1,FALSE ))=0,"", VLOOKUP($B210,'10YR'!$G:$W,COLUMN()-1,FALSE ))</f>
        <v>0.20699999999999999</v>
      </c>
      <c r="S210" s="6">
        <f t="shared" si="6"/>
        <v>2016</v>
      </c>
      <c r="T210">
        <f t="shared" si="7"/>
        <v>12</v>
      </c>
    </row>
    <row r="211" spans="2:20" x14ac:dyDescent="0.25">
      <c r="B211" s="5">
        <v>42766</v>
      </c>
      <c r="C211" s="3">
        <f>IF(LEN(VLOOKUP($B211,'10YR'!$G:$W,COLUMN()-1,FALSE ))=0,"", VLOOKUP($B211,'10YR'!$G:$W,COLUMN()-1,FALSE ))</f>
        <v>0.68899999999999995</v>
      </c>
      <c r="D211" s="3">
        <f>IF(LEN(VLOOKUP($B211,'10YR'!$G:$W,COLUMN()-1,FALSE ))=0,"", VLOOKUP($B211,'10YR'!$G:$W,COLUMN()-1,FALSE ))</f>
        <v>0.81159999999999999</v>
      </c>
      <c r="E211" s="3">
        <f>IF(LEN(VLOOKUP($B211,'10YR'!$G:$W,COLUMN()-1,FALSE ))=0,"", VLOOKUP($B211,'10YR'!$G:$W,COLUMN()-1,FALSE ))</f>
        <v>0.504</v>
      </c>
      <c r="F211" s="3">
        <f>IF(LEN(VLOOKUP($B211,'10YR'!$G:$W,COLUMN()-1,FALSE ))=0,"", VLOOKUP($B211,'10YR'!$G:$W,COLUMN()-1,FALSE ))</f>
        <v>0.61899999999999999</v>
      </c>
      <c r="G211" s="3">
        <f>IF(LEN(VLOOKUP($B211,'10YR'!$G:$W,COLUMN()-1,FALSE ))=0,"", VLOOKUP($B211,'10YR'!$G:$W,COLUMN()-1,FALSE ))</f>
        <v>1.028</v>
      </c>
      <c r="H211" s="3">
        <f>IF(LEN(VLOOKUP($B211,'10YR'!$G:$W,COLUMN()-1,FALSE ))=0,"", VLOOKUP($B211,'10YR'!$G:$W,COLUMN()-1,FALSE ))</f>
        <v>0.437</v>
      </c>
      <c r="I211" s="3">
        <f>IF(LEN(VLOOKUP($B211,'10YR'!$G:$W,COLUMN()-1,FALSE ))=0,"", VLOOKUP($B211,'10YR'!$G:$W,COLUMN()-1,FALSE ))</f>
        <v>7.8170000000000002</v>
      </c>
      <c r="J211" s="3">
        <f>IF(LEN(VLOOKUP($B211,'10YR'!$G:$W,COLUMN()-1,FALSE ))=0,"", VLOOKUP($B211,'10YR'!$G:$W,COLUMN()-1,FALSE ))</f>
        <v>1.1599999999999999</v>
      </c>
      <c r="K211" s="3">
        <f>IF(LEN(VLOOKUP($B211,'10YR'!$G:$W,COLUMN()-1,FALSE ))=0,"", VLOOKUP($B211,'10YR'!$G:$W,COLUMN()-1,FALSE ))</f>
        <v>2.2589999999999999</v>
      </c>
      <c r="L211" s="3">
        <f>IF(LEN(VLOOKUP($B211,'10YR'!$G:$W,COLUMN()-1,FALSE ))=0,"", VLOOKUP($B211,'10YR'!$G:$W,COLUMN()-1,FALSE ))</f>
        <v>0.57499999999999996</v>
      </c>
      <c r="M211" s="3">
        <f>IF(LEN(VLOOKUP($B211,'10YR'!$G:$W,COLUMN()-1,FALSE ))=0,"", VLOOKUP($B211,'10YR'!$G:$W,COLUMN()-1,FALSE ))</f>
        <v>4.1859999999999999</v>
      </c>
      <c r="N211" s="3">
        <f>IF(LEN(VLOOKUP($B211,'10YR'!$G:$W,COLUMN()-1,FALSE ))=0,"", VLOOKUP($B211,'10YR'!$G:$W,COLUMN()-1,FALSE ))</f>
        <v>1.5960000000000001</v>
      </c>
      <c r="O211" s="3">
        <f>IF(LEN(VLOOKUP($B211,'10YR'!$G:$W,COLUMN()-1,FALSE ))=0,"", VLOOKUP($B211,'10YR'!$G:$W,COLUMN()-1,FALSE ))</f>
        <v>0.73899999999999999</v>
      </c>
      <c r="P211" s="3">
        <f>IF(LEN(VLOOKUP($B211,'10YR'!$G:$W,COLUMN()-1,FALSE ))=0,"", VLOOKUP($B211,'10YR'!$G:$W,COLUMN()-1,FALSE ))</f>
        <v>1.4179999999999999</v>
      </c>
      <c r="Q211" s="3">
        <f>IF(LEN(VLOOKUP($B211,'10YR'!$G:$W,COLUMN()-1,FALSE ))=0,"", VLOOKUP($B211,'10YR'!$G:$W,COLUMN()-1,FALSE ))</f>
        <v>0.437</v>
      </c>
      <c r="R211" s="3">
        <f>IF(LEN(VLOOKUP($B211,'10YR'!$G:$W,COLUMN()-1,FALSE ))=0,"", VLOOKUP($B211,'10YR'!$G:$W,COLUMN()-1,FALSE ))</f>
        <v>0.437</v>
      </c>
      <c r="S211" s="6">
        <f t="shared" si="6"/>
        <v>2017</v>
      </c>
      <c r="T211">
        <f t="shared" si="7"/>
        <v>1</v>
      </c>
    </row>
    <row r="212" spans="2:20" x14ac:dyDescent="0.25">
      <c r="B212" s="5">
        <v>42794</v>
      </c>
      <c r="C212" s="3">
        <f>IF(LEN(VLOOKUP($B212,'10YR'!$G:$W,COLUMN()-1,FALSE ))=0,"", VLOOKUP($B212,'10YR'!$G:$W,COLUMN()-1,FALSE ))</f>
        <v>0.43099999999999999</v>
      </c>
      <c r="D212" s="3">
        <f>IF(LEN(VLOOKUP($B212,'10YR'!$G:$W,COLUMN()-1,FALSE ))=0,"", VLOOKUP($B212,'10YR'!$G:$W,COLUMN()-1,FALSE ))</f>
        <v>0.70420000000000005</v>
      </c>
      <c r="E212" s="3">
        <f>IF(LEN(VLOOKUP($B212,'10YR'!$G:$W,COLUMN()-1,FALSE ))=0,"", VLOOKUP($B212,'10YR'!$G:$W,COLUMN()-1,FALSE ))</f>
        <v>0.20300000000000001</v>
      </c>
      <c r="F212" s="3">
        <f>IF(LEN(VLOOKUP($B212,'10YR'!$G:$W,COLUMN()-1,FALSE ))=0,"", VLOOKUP($B212,'10YR'!$G:$W,COLUMN()-1,FALSE ))</f>
        <v>0.35199999999999998</v>
      </c>
      <c r="G212" s="3">
        <f>IF(LEN(VLOOKUP($B212,'10YR'!$G:$W,COLUMN()-1,FALSE ))=0,"", VLOOKUP($B212,'10YR'!$G:$W,COLUMN()-1,FALSE ))</f>
        <v>0.88200000000000001</v>
      </c>
      <c r="H212" s="3">
        <f>IF(LEN(VLOOKUP($B212,'10YR'!$G:$W,COLUMN()-1,FALSE ))=0,"", VLOOKUP($B212,'10YR'!$G:$W,COLUMN()-1,FALSE ))</f>
        <v>0.20599999999999999</v>
      </c>
      <c r="I212" s="3">
        <f>IF(LEN(VLOOKUP($B212,'10YR'!$G:$W,COLUMN()-1,FALSE ))=0,"", VLOOKUP($B212,'10YR'!$G:$W,COLUMN()-1,FALSE ))</f>
        <v>7.2510000000000003</v>
      </c>
      <c r="J212" s="3">
        <f>IF(LEN(VLOOKUP($B212,'10YR'!$G:$W,COLUMN()-1,FALSE ))=0,"", VLOOKUP($B212,'10YR'!$G:$W,COLUMN()-1,FALSE ))</f>
        <v>0.88200000000000001</v>
      </c>
      <c r="K212" s="3">
        <f>IF(LEN(VLOOKUP($B212,'10YR'!$G:$W,COLUMN()-1,FALSE ))=0,"", VLOOKUP($B212,'10YR'!$G:$W,COLUMN()-1,FALSE ))</f>
        <v>2.085</v>
      </c>
      <c r="L212" s="3">
        <f>IF(LEN(VLOOKUP($B212,'10YR'!$G:$W,COLUMN()-1,FALSE ))=0,"", VLOOKUP($B212,'10YR'!$G:$W,COLUMN()-1,FALSE ))</f>
        <v>0.318</v>
      </c>
      <c r="M212" s="3">
        <f>IF(LEN(VLOOKUP($B212,'10YR'!$G:$W,COLUMN()-1,FALSE ))=0,"", VLOOKUP($B212,'10YR'!$G:$W,COLUMN()-1,FALSE ))</f>
        <v>3.8820000000000001</v>
      </c>
      <c r="N212" s="3">
        <f>IF(LEN(VLOOKUP($B212,'10YR'!$G:$W,COLUMN()-1,FALSE ))=0,"", VLOOKUP($B212,'10YR'!$G:$W,COLUMN()-1,FALSE ))</f>
        <v>1.637</v>
      </c>
      <c r="O212" s="3">
        <f>IF(LEN(VLOOKUP($B212,'10YR'!$G:$W,COLUMN()-1,FALSE ))=0,"", VLOOKUP($B212,'10YR'!$G:$W,COLUMN()-1,FALSE ))</f>
        <v>0.52900000000000003</v>
      </c>
      <c r="P212" s="3">
        <f>IF(LEN(VLOOKUP($B212,'10YR'!$G:$W,COLUMN()-1,FALSE ))=0,"", VLOOKUP($B212,'10YR'!$G:$W,COLUMN()-1,FALSE ))</f>
        <v>1.145</v>
      </c>
      <c r="Q212" s="3">
        <f>IF(LEN(VLOOKUP($B212,'10YR'!$G:$W,COLUMN()-1,FALSE ))=0,"", VLOOKUP($B212,'10YR'!$G:$W,COLUMN()-1,FALSE ))</f>
        <v>0.20599999999999999</v>
      </c>
      <c r="R212" s="3">
        <f>IF(LEN(VLOOKUP($B212,'10YR'!$G:$W,COLUMN()-1,FALSE ))=0,"", VLOOKUP($B212,'10YR'!$G:$W,COLUMN()-1,FALSE ))</f>
        <v>0.20599999999999999</v>
      </c>
      <c r="S212" s="6">
        <f t="shared" si="6"/>
        <v>2017</v>
      </c>
      <c r="T212">
        <f t="shared" si="7"/>
        <v>2</v>
      </c>
    </row>
    <row r="213" spans="2:20" x14ac:dyDescent="0.25">
      <c r="B213" s="5">
        <v>42825</v>
      </c>
      <c r="C213" s="3">
        <f>IF(LEN(VLOOKUP($B213,'10YR'!$G:$W,COLUMN()-1,FALSE ))=0,"", VLOOKUP($B213,'10YR'!$G:$W,COLUMN()-1,FALSE ))</f>
        <v>0.54100000000000004</v>
      </c>
      <c r="D213" s="3">
        <f>IF(LEN(VLOOKUP($B213,'10YR'!$G:$W,COLUMN()-1,FALSE ))=0,"", VLOOKUP($B213,'10YR'!$G:$W,COLUMN()-1,FALSE ))</f>
        <v>0.8417</v>
      </c>
      <c r="E213" s="3">
        <f>IF(LEN(VLOOKUP($B213,'10YR'!$G:$W,COLUMN()-1,FALSE ))=0,"", VLOOKUP($B213,'10YR'!$G:$W,COLUMN()-1,FALSE ))</f>
        <v>0.61799999999999999</v>
      </c>
      <c r="F213" s="3">
        <f>IF(LEN(VLOOKUP($B213,'10YR'!$G:$W,COLUMN()-1,FALSE ))=0,"", VLOOKUP($B213,'10YR'!$G:$W,COLUMN()-1,FALSE ))</f>
        <v>0.44800000000000001</v>
      </c>
      <c r="G213" s="3">
        <f>IF(LEN(VLOOKUP($B213,'10YR'!$G:$W,COLUMN()-1,FALSE ))=0,"", VLOOKUP($B213,'10YR'!$G:$W,COLUMN()-1,FALSE ))</f>
        <v>0.96499999999999997</v>
      </c>
      <c r="H213" s="3">
        <f>IF(LEN(VLOOKUP($B213,'10YR'!$G:$W,COLUMN()-1,FALSE ))=0,"", VLOOKUP($B213,'10YR'!$G:$W,COLUMN()-1,FALSE ))</f>
        <v>0.33100000000000002</v>
      </c>
      <c r="I213" s="3">
        <f>IF(LEN(VLOOKUP($B213,'10YR'!$G:$W,COLUMN()-1,FALSE ))=0,"", VLOOKUP($B213,'10YR'!$G:$W,COLUMN()-1,FALSE ))</f>
        <v>6.9859999999999998</v>
      </c>
      <c r="J213" s="3">
        <f>IF(LEN(VLOOKUP($B213,'10YR'!$G:$W,COLUMN()-1,FALSE ))=0,"", VLOOKUP($B213,'10YR'!$G:$W,COLUMN()-1,FALSE ))</f>
        <v>0.97499999999999998</v>
      </c>
      <c r="K213" s="3">
        <f>IF(LEN(VLOOKUP($B213,'10YR'!$G:$W,COLUMN()-1,FALSE ))=0,"", VLOOKUP($B213,'10YR'!$G:$W,COLUMN()-1,FALSE ))</f>
        <v>2.2999999999999998</v>
      </c>
      <c r="L213" s="3">
        <f>IF(LEN(VLOOKUP($B213,'10YR'!$G:$W,COLUMN()-1,FALSE ))=0,"", VLOOKUP($B213,'10YR'!$G:$W,COLUMN()-1,FALSE ))</f>
        <v>0.42399999999999999</v>
      </c>
      <c r="M213" s="3">
        <f>IF(LEN(VLOOKUP($B213,'10YR'!$G:$W,COLUMN()-1,FALSE ))=0,"", VLOOKUP($B213,'10YR'!$G:$W,COLUMN()-1,FALSE ))</f>
        <v>3.968</v>
      </c>
      <c r="N213" s="3">
        <f>IF(LEN(VLOOKUP($B213,'10YR'!$G:$W,COLUMN()-1,FALSE ))=0,"", VLOOKUP($B213,'10YR'!$G:$W,COLUMN()-1,FALSE ))</f>
        <v>1.65</v>
      </c>
      <c r="O213" s="3">
        <f>IF(LEN(VLOOKUP($B213,'10YR'!$G:$W,COLUMN()-1,FALSE ))=0,"", VLOOKUP($B213,'10YR'!$G:$W,COLUMN()-1,FALSE ))</f>
        <v>0.60099999999999998</v>
      </c>
      <c r="P213" s="3">
        <f>IF(LEN(VLOOKUP($B213,'10YR'!$G:$W,COLUMN()-1,FALSE ))=0,"", VLOOKUP($B213,'10YR'!$G:$W,COLUMN()-1,FALSE ))</f>
        <v>1.1419999999999999</v>
      </c>
      <c r="Q213" s="3">
        <f>IF(LEN(VLOOKUP($B213,'10YR'!$G:$W,COLUMN()-1,FALSE ))=0,"", VLOOKUP($B213,'10YR'!$G:$W,COLUMN()-1,FALSE ))</f>
        <v>0.33100000000000002</v>
      </c>
      <c r="R213" s="3">
        <f>IF(LEN(VLOOKUP($B213,'10YR'!$G:$W,COLUMN()-1,FALSE ))=0,"", VLOOKUP($B213,'10YR'!$G:$W,COLUMN()-1,FALSE ))</f>
        <v>0.33100000000000002</v>
      </c>
      <c r="S213" s="6">
        <f t="shared" si="6"/>
        <v>2017</v>
      </c>
      <c r="T213">
        <f t="shared" si="7"/>
        <v>3</v>
      </c>
    </row>
    <row r="214" spans="2:20" x14ac:dyDescent="0.25">
      <c r="B214" s="5">
        <v>42855</v>
      </c>
      <c r="C214" s="3">
        <f>IF(LEN(VLOOKUP($B214,'10YR'!$G:$W,COLUMN()-1,FALSE ))=0,"", VLOOKUP($B214,'10YR'!$G:$W,COLUMN()-1,FALSE ))</f>
        <v>0.60799999999999998</v>
      </c>
      <c r="D214" s="3">
        <f>IF(LEN(VLOOKUP($B214,'10YR'!$G:$W,COLUMN()-1,FALSE ))=0,"", VLOOKUP($B214,'10YR'!$G:$W,COLUMN()-1,FALSE ))</f>
        <v>0.77690000000000003</v>
      </c>
      <c r="E214" s="3">
        <f>IF(LEN(VLOOKUP($B214,'10YR'!$G:$W,COLUMN()-1,FALSE ))=0,"", VLOOKUP($B214,'10YR'!$G:$W,COLUMN()-1,FALSE ))</f>
        <v>0.622</v>
      </c>
      <c r="F214" s="3">
        <f>IF(LEN(VLOOKUP($B214,'10YR'!$G:$W,COLUMN()-1,FALSE ))=0,"", VLOOKUP($B214,'10YR'!$G:$W,COLUMN()-1,FALSE ))</f>
        <v>0.41499999999999998</v>
      </c>
      <c r="G214" s="3">
        <f>IF(LEN(VLOOKUP($B214,'10YR'!$G:$W,COLUMN()-1,FALSE ))=0,"", VLOOKUP($B214,'10YR'!$G:$W,COLUMN()-1,FALSE ))</f>
        <v>0.76300000000000001</v>
      </c>
      <c r="H214" s="3">
        <f>IF(LEN(VLOOKUP($B214,'10YR'!$G:$W,COLUMN()-1,FALSE ))=0,"", VLOOKUP($B214,'10YR'!$G:$W,COLUMN()-1,FALSE ))</f>
        <v>0.32300000000000001</v>
      </c>
      <c r="I214" s="3">
        <f>IF(LEN(VLOOKUP($B214,'10YR'!$G:$W,COLUMN()-1,FALSE ))=0,"", VLOOKUP($B214,'10YR'!$G:$W,COLUMN()-1,FALSE ))</f>
        <v>6.343</v>
      </c>
      <c r="J214" s="3">
        <f>IF(LEN(VLOOKUP($B214,'10YR'!$G:$W,COLUMN()-1,FALSE ))=0,"", VLOOKUP($B214,'10YR'!$G:$W,COLUMN()-1,FALSE ))</f>
        <v>0.84599999999999997</v>
      </c>
      <c r="K214" s="3">
        <f>IF(LEN(VLOOKUP($B214,'10YR'!$G:$W,COLUMN()-1,FALSE ))=0,"", VLOOKUP($B214,'10YR'!$G:$W,COLUMN()-1,FALSE ))</f>
        <v>2.2589999999999999</v>
      </c>
      <c r="L214" s="3">
        <f>IF(LEN(VLOOKUP($B214,'10YR'!$G:$W,COLUMN()-1,FALSE ))=0,"", VLOOKUP($B214,'10YR'!$G:$W,COLUMN()-1,FALSE ))</f>
        <v>0.39</v>
      </c>
      <c r="M214" s="3">
        <f>IF(LEN(VLOOKUP($B214,'10YR'!$G:$W,COLUMN()-1,FALSE ))=0,"", VLOOKUP($B214,'10YR'!$G:$W,COLUMN()-1,FALSE ))</f>
        <v>3.5539999999999998</v>
      </c>
      <c r="N214" s="3">
        <f>IF(LEN(VLOOKUP($B214,'10YR'!$G:$W,COLUMN()-1,FALSE ))=0,"", VLOOKUP($B214,'10YR'!$G:$W,COLUMN()-1,FALSE ))</f>
        <v>1.629</v>
      </c>
      <c r="O214" s="3">
        <f>IF(LEN(VLOOKUP($B214,'10YR'!$G:$W,COLUMN()-1,FALSE ))=0,"", VLOOKUP($B214,'10YR'!$G:$W,COLUMN()-1,FALSE ))</f>
        <v>0.56699999999999995</v>
      </c>
      <c r="P214" s="3">
        <f>IF(LEN(VLOOKUP($B214,'10YR'!$G:$W,COLUMN()-1,FALSE ))=0,"", VLOOKUP($B214,'10YR'!$G:$W,COLUMN()-1,FALSE ))</f>
        <v>1.087</v>
      </c>
      <c r="Q214" s="3">
        <f>IF(LEN(VLOOKUP($B214,'10YR'!$G:$W,COLUMN()-1,FALSE ))=0,"", VLOOKUP($B214,'10YR'!$G:$W,COLUMN()-1,FALSE ))</f>
        <v>0.32300000000000001</v>
      </c>
      <c r="R214" s="3">
        <f>IF(LEN(VLOOKUP($B214,'10YR'!$G:$W,COLUMN()-1,FALSE ))=0,"", VLOOKUP($B214,'10YR'!$G:$W,COLUMN()-1,FALSE ))</f>
        <v>0.32300000000000001</v>
      </c>
      <c r="S214" s="6">
        <f t="shared" si="6"/>
        <v>2017</v>
      </c>
      <c r="T214">
        <f t="shared" si="7"/>
        <v>4</v>
      </c>
    </row>
    <row r="215" spans="2:20" x14ac:dyDescent="0.25">
      <c r="B215" s="5">
        <v>42886</v>
      </c>
      <c r="C215" s="3">
        <f>IF(LEN(VLOOKUP($B215,'10YR'!$G:$W,COLUMN()-1,FALSE ))=0,"", VLOOKUP($B215,'10YR'!$G:$W,COLUMN()-1,FALSE ))</f>
        <v>0.58499999999999996</v>
      </c>
      <c r="D215" s="3">
        <f>IF(LEN(VLOOKUP($B215,'10YR'!$G:$W,COLUMN()-1,FALSE ))=0,"", VLOOKUP($B215,'10YR'!$G:$W,COLUMN()-1,FALSE ))</f>
        <v>0.64329999999999998</v>
      </c>
      <c r="E215" s="3">
        <f>IF(LEN(VLOOKUP($B215,'10YR'!$G:$W,COLUMN()-1,FALSE ))=0,"", VLOOKUP($B215,'10YR'!$G:$W,COLUMN()-1,FALSE ))</f>
        <v>0.59</v>
      </c>
      <c r="F215" s="3">
        <f>IF(LEN(VLOOKUP($B215,'10YR'!$G:$W,COLUMN()-1,FALSE ))=0,"", VLOOKUP($B215,'10YR'!$G:$W,COLUMN()-1,FALSE ))</f>
        <v>0.371</v>
      </c>
      <c r="G215" s="3">
        <f>IF(LEN(VLOOKUP($B215,'10YR'!$G:$W,COLUMN()-1,FALSE ))=0,"", VLOOKUP($B215,'10YR'!$G:$W,COLUMN()-1,FALSE ))</f>
        <v>0.71960000000000002</v>
      </c>
      <c r="H215" s="3">
        <f>IF(LEN(VLOOKUP($B215,'10YR'!$G:$W,COLUMN()-1,FALSE ))=0,"", VLOOKUP($B215,'10YR'!$G:$W,COLUMN()-1,FALSE ))</f>
        <v>0.3</v>
      </c>
      <c r="I215" s="3">
        <f>IF(LEN(VLOOKUP($B215,'10YR'!$G:$W,COLUMN()-1,FALSE ))=0,"", VLOOKUP($B215,'10YR'!$G:$W,COLUMN()-1,FALSE ))</f>
        <v>6.0810000000000004</v>
      </c>
      <c r="J215" s="3">
        <f>IF(LEN(VLOOKUP($B215,'10YR'!$G:$W,COLUMN()-1,FALSE ))=0,"", VLOOKUP($B215,'10YR'!$G:$W,COLUMN()-1,FALSE ))</f>
        <v>0.77</v>
      </c>
      <c r="K215" s="3">
        <f>IF(LEN(VLOOKUP($B215,'10YR'!$G:$W,COLUMN()-1,FALSE ))=0,"", VLOOKUP($B215,'10YR'!$G:$W,COLUMN()-1,FALSE ))</f>
        <v>2.1619999999999999</v>
      </c>
      <c r="L215" s="3">
        <f>IF(LEN(VLOOKUP($B215,'10YR'!$G:$W,COLUMN()-1,FALSE ))=0,"", VLOOKUP($B215,'10YR'!$G:$W,COLUMN()-1,FALSE ))</f>
        <v>0.50800000000000001</v>
      </c>
      <c r="M215" s="3">
        <f>IF(LEN(VLOOKUP($B215,'10YR'!$G:$W,COLUMN()-1,FALSE ))=0,"", VLOOKUP($B215,'10YR'!$G:$W,COLUMN()-1,FALSE ))</f>
        <v>3.0390000000000001</v>
      </c>
      <c r="N215" s="3">
        <f>IF(LEN(VLOOKUP($B215,'10YR'!$G:$W,COLUMN()-1,FALSE ))=0,"", VLOOKUP($B215,'10YR'!$G:$W,COLUMN()-1,FALSE ))</f>
        <v>1.5229999999999999</v>
      </c>
      <c r="O215" s="3">
        <f>IF(LEN(VLOOKUP($B215,'10YR'!$G:$W,COLUMN()-1,FALSE ))=0,"", VLOOKUP($B215,'10YR'!$G:$W,COLUMN()-1,FALSE ))</f>
        <v>0.46800000000000003</v>
      </c>
      <c r="P215" s="3">
        <f>IF(LEN(VLOOKUP($B215,'10YR'!$G:$W,COLUMN()-1,FALSE ))=0,"", VLOOKUP($B215,'10YR'!$G:$W,COLUMN()-1,FALSE ))</f>
        <v>1.0409999999999999</v>
      </c>
      <c r="Q215" s="3">
        <f>IF(LEN(VLOOKUP($B215,'10YR'!$G:$W,COLUMN()-1,FALSE ))=0,"", VLOOKUP($B215,'10YR'!$G:$W,COLUMN()-1,FALSE ))</f>
        <v>0.3</v>
      </c>
      <c r="R215" s="3">
        <f>IF(LEN(VLOOKUP($B215,'10YR'!$G:$W,COLUMN()-1,FALSE ))=0,"", VLOOKUP($B215,'10YR'!$G:$W,COLUMN()-1,FALSE ))</f>
        <v>0.3</v>
      </c>
      <c r="S215" s="6">
        <f t="shared" si="6"/>
        <v>2017</v>
      </c>
      <c r="T215">
        <f t="shared" si="7"/>
        <v>5</v>
      </c>
    </row>
    <row r="216" spans="2:20" x14ac:dyDescent="0.25">
      <c r="B216" s="5">
        <v>42916</v>
      </c>
      <c r="C216" s="3">
        <f>IF(LEN(VLOOKUP($B216,'10YR'!$G:$W,COLUMN()-1,FALSE ))=0,"", VLOOKUP($B216,'10YR'!$G:$W,COLUMN()-1,FALSE ))</f>
        <v>0.71099999999999997</v>
      </c>
      <c r="D216" s="3">
        <f>IF(LEN(VLOOKUP($B216,'10YR'!$G:$W,COLUMN()-1,FALSE ))=0,"", VLOOKUP($B216,'10YR'!$G:$W,COLUMN()-1,FALSE ))</f>
        <v>0.80489999999999995</v>
      </c>
      <c r="E216" s="3">
        <f>IF(LEN(VLOOKUP($B216,'10YR'!$G:$W,COLUMN()-1,FALSE ))=0,"", VLOOKUP($B216,'10YR'!$G:$W,COLUMN()-1,FALSE ))</f>
        <v>0.66500000000000004</v>
      </c>
      <c r="F216" s="3">
        <f>IF(LEN(VLOOKUP($B216,'10YR'!$G:$W,COLUMN()-1,FALSE ))=0,"", VLOOKUP($B216,'10YR'!$G:$W,COLUMN()-1,FALSE ))</f>
        <v>0.50700000000000001</v>
      </c>
      <c r="G216" s="3">
        <f>IF(LEN(VLOOKUP($B216,'10YR'!$G:$W,COLUMN()-1,FALSE ))=0,"", VLOOKUP($B216,'10YR'!$G:$W,COLUMN()-1,FALSE ))</f>
        <v>0.82140000000000002</v>
      </c>
      <c r="H216" s="3">
        <f>IF(LEN(VLOOKUP($B216,'10YR'!$G:$W,COLUMN()-1,FALSE ))=0,"", VLOOKUP($B216,'10YR'!$G:$W,COLUMN()-1,FALSE ))</f>
        <v>0.47299999999999998</v>
      </c>
      <c r="I216" s="3">
        <f>IF(LEN(VLOOKUP($B216,'10YR'!$G:$W,COLUMN()-1,FALSE ))=0,"", VLOOKUP($B216,'10YR'!$G:$W,COLUMN()-1,FALSE ))</f>
        <v>5.4909999999999997</v>
      </c>
      <c r="J216" s="3">
        <f>IF(LEN(VLOOKUP($B216,'10YR'!$G:$W,COLUMN()-1,FALSE ))=0,"", VLOOKUP($B216,'10YR'!$G:$W,COLUMN()-1,FALSE ))</f>
        <v>0.86699999999999999</v>
      </c>
      <c r="K216" s="3">
        <f>IF(LEN(VLOOKUP($B216,'10YR'!$G:$W,COLUMN()-1,FALSE ))=0,"", VLOOKUP($B216,'10YR'!$G:$W,COLUMN()-1,FALSE ))</f>
        <v>2.157</v>
      </c>
      <c r="L216" s="3">
        <f>IF(LEN(VLOOKUP($B216,'10YR'!$G:$W,COLUMN()-1,FALSE ))=0,"", VLOOKUP($B216,'10YR'!$G:$W,COLUMN()-1,FALSE ))</f>
        <v>0.65800000000000003</v>
      </c>
      <c r="M216" s="3">
        <f>IF(LEN(VLOOKUP($B216,'10YR'!$G:$W,COLUMN()-1,FALSE ))=0,"", VLOOKUP($B216,'10YR'!$G:$W,COLUMN()-1,FALSE ))</f>
        <v>3.024</v>
      </c>
      <c r="N216" s="3">
        <f>IF(LEN(VLOOKUP($B216,'10YR'!$G:$W,COLUMN()-1,FALSE ))=0,"", VLOOKUP($B216,'10YR'!$G:$W,COLUMN()-1,FALSE ))</f>
        <v>1.53</v>
      </c>
      <c r="O216" s="3">
        <f>IF(LEN(VLOOKUP($B216,'10YR'!$G:$W,COLUMN()-1,FALSE ))=0,"", VLOOKUP($B216,'10YR'!$G:$W,COLUMN()-1,FALSE ))</f>
        <v>0.65900000000000003</v>
      </c>
      <c r="P216" s="3">
        <f>IF(LEN(VLOOKUP($B216,'10YR'!$G:$W,COLUMN()-1,FALSE ))=0,"", VLOOKUP($B216,'10YR'!$G:$W,COLUMN()-1,FALSE ))</f>
        <v>1.2569999999999999</v>
      </c>
      <c r="Q216" s="3">
        <f>IF(LEN(VLOOKUP($B216,'10YR'!$G:$W,COLUMN()-1,FALSE ))=0,"", VLOOKUP($B216,'10YR'!$G:$W,COLUMN()-1,FALSE ))</f>
        <v>0.47299999999999998</v>
      </c>
      <c r="R216" s="3">
        <f>IF(LEN(VLOOKUP($B216,'10YR'!$G:$W,COLUMN()-1,FALSE ))=0,"", VLOOKUP($B216,'10YR'!$G:$W,COLUMN()-1,FALSE ))</f>
        <v>0.47299999999999998</v>
      </c>
      <c r="S216" s="6">
        <f t="shared" si="6"/>
        <v>2017</v>
      </c>
      <c r="T216">
        <f t="shared" si="7"/>
        <v>6</v>
      </c>
    </row>
    <row r="217" spans="2:20" x14ac:dyDescent="0.25">
      <c r="B217" s="5">
        <v>42947</v>
      </c>
      <c r="C217" s="3">
        <f>IF(LEN(VLOOKUP($B217,'10YR'!$G:$W,COLUMN()-1,FALSE ))=0,"", VLOOKUP($B217,'10YR'!$G:$W,COLUMN()-1,FALSE ))</f>
        <v>0.71</v>
      </c>
      <c r="D217" s="3">
        <f>IF(LEN(VLOOKUP($B217,'10YR'!$G:$W,COLUMN()-1,FALSE ))=0,"", VLOOKUP($B217,'10YR'!$G:$W,COLUMN()-1,FALSE ))</f>
        <v>0.82620000000000005</v>
      </c>
      <c r="E217" s="3">
        <f>IF(LEN(VLOOKUP($B217,'10YR'!$G:$W,COLUMN()-1,FALSE ))=0,"", VLOOKUP($B217,'10YR'!$G:$W,COLUMN()-1,FALSE ))</f>
        <v>0.66</v>
      </c>
      <c r="F217" s="3">
        <f>IF(LEN(VLOOKUP($B217,'10YR'!$G:$W,COLUMN()-1,FALSE ))=0,"", VLOOKUP($B217,'10YR'!$G:$W,COLUMN()-1,FALSE ))</f>
        <v>0.53500000000000003</v>
      </c>
      <c r="G217" s="3">
        <f>IF(LEN(VLOOKUP($B217,'10YR'!$G:$W,COLUMN()-1,FALSE ))=0,"", VLOOKUP($B217,'10YR'!$G:$W,COLUMN()-1,FALSE ))</f>
        <v>0.80410000000000004</v>
      </c>
      <c r="H217" s="3">
        <f>IF(LEN(VLOOKUP($B217,'10YR'!$G:$W,COLUMN()-1,FALSE ))=0,"", VLOOKUP($B217,'10YR'!$G:$W,COLUMN()-1,FALSE ))</f>
        <v>0.54</v>
      </c>
      <c r="I217" s="3">
        <f>IF(LEN(VLOOKUP($B217,'10YR'!$G:$W,COLUMN()-1,FALSE ))=0,"", VLOOKUP($B217,'10YR'!$G:$W,COLUMN()-1,FALSE ))</f>
        <v>5.3719999999999999</v>
      </c>
      <c r="J217" s="3">
        <f>IF(LEN(VLOOKUP($B217,'10YR'!$G:$W,COLUMN()-1,FALSE ))=0,"", VLOOKUP($B217,'10YR'!$G:$W,COLUMN()-1,FALSE ))</f>
        <v>0.82699999999999996</v>
      </c>
      <c r="K217" s="3">
        <f>IF(LEN(VLOOKUP($B217,'10YR'!$G:$W,COLUMN()-1,FALSE ))=0,"", VLOOKUP($B217,'10YR'!$G:$W,COLUMN()-1,FALSE ))</f>
        <v>2.0920000000000001</v>
      </c>
      <c r="L217" s="3">
        <f>IF(LEN(VLOOKUP($B217,'10YR'!$G:$W,COLUMN()-1,FALSE ))=0,"", VLOOKUP($B217,'10YR'!$G:$W,COLUMN()-1,FALSE ))</f>
        <v>0.65500000000000003</v>
      </c>
      <c r="M217" s="3">
        <f>IF(LEN(VLOOKUP($B217,'10YR'!$G:$W,COLUMN()-1,FALSE ))=0,"", VLOOKUP($B217,'10YR'!$G:$W,COLUMN()-1,FALSE ))</f>
        <v>2.8679999999999999</v>
      </c>
      <c r="N217" s="3">
        <f>IF(LEN(VLOOKUP($B217,'10YR'!$G:$W,COLUMN()-1,FALSE ))=0,"", VLOOKUP($B217,'10YR'!$G:$W,COLUMN()-1,FALSE ))</f>
        <v>1.492</v>
      </c>
      <c r="O217" s="3">
        <f>IF(LEN(VLOOKUP($B217,'10YR'!$G:$W,COLUMN()-1,FALSE ))=0,"", VLOOKUP($B217,'10YR'!$G:$W,COLUMN()-1,FALSE ))</f>
        <v>0.72099999999999997</v>
      </c>
      <c r="P217" s="3">
        <f>IF(LEN(VLOOKUP($B217,'10YR'!$G:$W,COLUMN()-1,FALSE ))=0,"", VLOOKUP($B217,'10YR'!$G:$W,COLUMN()-1,FALSE ))</f>
        <v>1.228</v>
      </c>
      <c r="Q217" s="3">
        <f>IF(LEN(VLOOKUP($B217,'10YR'!$G:$W,COLUMN()-1,FALSE ))=0,"", VLOOKUP($B217,'10YR'!$G:$W,COLUMN()-1,FALSE ))</f>
        <v>0.54</v>
      </c>
      <c r="R217" s="3">
        <f>IF(LEN(VLOOKUP($B217,'10YR'!$G:$W,COLUMN()-1,FALSE ))=0,"", VLOOKUP($B217,'10YR'!$G:$W,COLUMN()-1,FALSE ))</f>
        <v>0.54</v>
      </c>
      <c r="S217" s="6">
        <f t="shared" si="6"/>
        <v>2017</v>
      </c>
      <c r="T217">
        <f t="shared" si="7"/>
        <v>7</v>
      </c>
    </row>
    <row r="218" spans="2:20" x14ac:dyDescent="0.25">
      <c r="B218" s="5">
        <v>42978</v>
      </c>
      <c r="C218" s="3">
        <f>IF(LEN(VLOOKUP($B218,'10YR'!$G:$W,COLUMN()-1,FALSE ))=0,"", VLOOKUP($B218,'10YR'!$G:$W,COLUMN()-1,FALSE ))</f>
        <v>0.56999999999999995</v>
      </c>
      <c r="D218" s="3">
        <f>IF(LEN(VLOOKUP($B218,'10YR'!$G:$W,COLUMN()-1,FALSE ))=0,"", VLOOKUP($B218,'10YR'!$G:$W,COLUMN()-1,FALSE ))</f>
        <v>0.66669999999999996</v>
      </c>
      <c r="E218" s="3">
        <f>IF(LEN(VLOOKUP($B218,'10YR'!$G:$W,COLUMN()-1,FALSE ))=0,"", VLOOKUP($B218,'10YR'!$G:$W,COLUMN()-1,FALSE ))</f>
        <v>0.503</v>
      </c>
      <c r="F218" s="3">
        <f>IF(LEN(VLOOKUP($B218,'10YR'!$G:$W,COLUMN()-1,FALSE ))=0,"", VLOOKUP($B218,'10YR'!$G:$W,COLUMN()-1,FALSE ))</f>
        <v>0.35699999999999998</v>
      </c>
      <c r="G218" s="3">
        <f>IF(LEN(VLOOKUP($B218,'10YR'!$G:$W,COLUMN()-1,FALSE ))=0,"", VLOOKUP($B218,'10YR'!$G:$W,COLUMN()-1,FALSE ))</f>
        <v>0.66420000000000001</v>
      </c>
      <c r="H218" s="3">
        <f>IF(LEN(VLOOKUP($B218,'10YR'!$G:$W,COLUMN()-1,FALSE ))=0,"", VLOOKUP($B218,'10YR'!$G:$W,COLUMN()-1,FALSE ))</f>
        <v>0.36099999999999999</v>
      </c>
      <c r="I218" s="3">
        <f>IF(LEN(VLOOKUP($B218,'10YR'!$G:$W,COLUMN()-1,FALSE ))=0,"", VLOOKUP($B218,'10YR'!$G:$W,COLUMN()-1,FALSE ))</f>
        <v>5.55</v>
      </c>
      <c r="J218" s="3">
        <f>IF(LEN(VLOOKUP($B218,'10YR'!$G:$W,COLUMN()-1,FALSE ))=0,"", VLOOKUP($B218,'10YR'!$G:$W,COLUMN()-1,FALSE ))</f>
        <v>0.68</v>
      </c>
      <c r="K218" s="3">
        <f>IF(LEN(VLOOKUP($B218,'10YR'!$G:$W,COLUMN()-1,FALSE ))=0,"", VLOOKUP($B218,'10YR'!$G:$W,COLUMN()-1,FALSE ))</f>
        <v>2.0459999999999998</v>
      </c>
      <c r="L218" s="3">
        <f>IF(LEN(VLOOKUP($B218,'10YR'!$G:$W,COLUMN()-1,FALSE ))=0,"", VLOOKUP($B218,'10YR'!$G:$W,COLUMN()-1,FALSE ))</f>
        <v>0.505</v>
      </c>
      <c r="M218" s="3">
        <f>IF(LEN(VLOOKUP($B218,'10YR'!$G:$W,COLUMN()-1,FALSE ))=0,"", VLOOKUP($B218,'10YR'!$G:$W,COLUMN()-1,FALSE ))</f>
        <v>2.823</v>
      </c>
      <c r="N218" s="3">
        <f>IF(LEN(VLOOKUP($B218,'10YR'!$G:$W,COLUMN()-1,FALSE ))=0,"", VLOOKUP($B218,'10YR'!$G:$W,COLUMN()-1,FALSE ))</f>
        <v>1.4490000000000001</v>
      </c>
      <c r="O218" s="3">
        <f>IF(LEN(VLOOKUP($B218,'10YR'!$G:$W,COLUMN()-1,FALSE ))=0,"", VLOOKUP($B218,'10YR'!$G:$W,COLUMN()-1,FALSE ))</f>
        <v>0.58599999999999997</v>
      </c>
      <c r="P218" s="3">
        <f>IF(LEN(VLOOKUP($B218,'10YR'!$G:$W,COLUMN()-1,FALSE ))=0,"", VLOOKUP($B218,'10YR'!$G:$W,COLUMN()-1,FALSE ))</f>
        <v>1.036</v>
      </c>
      <c r="Q218" s="3">
        <f>IF(LEN(VLOOKUP($B218,'10YR'!$G:$W,COLUMN()-1,FALSE ))=0,"", VLOOKUP($B218,'10YR'!$G:$W,COLUMN()-1,FALSE ))</f>
        <v>0.36099999999999999</v>
      </c>
      <c r="R218" s="3">
        <f>IF(LEN(VLOOKUP($B218,'10YR'!$G:$W,COLUMN()-1,FALSE ))=0,"", VLOOKUP($B218,'10YR'!$G:$W,COLUMN()-1,FALSE ))</f>
        <v>0.36099999999999999</v>
      </c>
      <c r="S218" s="6">
        <f t="shared" si="6"/>
        <v>2017</v>
      </c>
      <c r="T218">
        <f t="shared" si="7"/>
        <v>8</v>
      </c>
    </row>
    <row r="219" spans="2:20" x14ac:dyDescent="0.25">
      <c r="B219" s="5">
        <v>43008</v>
      </c>
      <c r="C219" s="3">
        <f>IF(LEN(VLOOKUP($B219,'10YR'!$G:$W,COLUMN()-1,FALSE ))=0,"", VLOOKUP($B219,'10YR'!$G:$W,COLUMN()-1,FALSE ))</f>
        <v>0.63500000000000001</v>
      </c>
      <c r="D219" s="3">
        <f>IF(LEN(VLOOKUP($B219,'10YR'!$G:$W,COLUMN()-1,FALSE ))=0,"", VLOOKUP($B219,'10YR'!$G:$W,COLUMN()-1,FALSE ))</f>
        <v>0.73319999999999996</v>
      </c>
      <c r="E219" s="3">
        <f>IF(LEN(VLOOKUP($B219,'10YR'!$G:$W,COLUMN()-1,FALSE ))=0,"", VLOOKUP($B219,'10YR'!$G:$W,COLUMN()-1,FALSE ))</f>
        <v>0.55700000000000005</v>
      </c>
      <c r="F219" s="3">
        <f>IF(LEN(VLOOKUP($B219,'10YR'!$G:$W,COLUMN()-1,FALSE ))=0,"", VLOOKUP($B219,'10YR'!$G:$W,COLUMN()-1,FALSE ))</f>
        <v>0.622</v>
      </c>
      <c r="G219" s="3">
        <f>IF(LEN(VLOOKUP($B219,'10YR'!$G:$W,COLUMN()-1,FALSE ))=0,"", VLOOKUP($B219,'10YR'!$G:$W,COLUMN()-1,FALSE ))</f>
        <v>0.74739999999999995</v>
      </c>
      <c r="H219" s="3">
        <f>IF(LEN(VLOOKUP($B219,'10YR'!$G:$W,COLUMN()-1,FALSE ))=0,"", VLOOKUP($B219,'10YR'!$G:$W,COLUMN()-1,FALSE ))</f>
        <v>0.46300000000000002</v>
      </c>
      <c r="I219" s="3">
        <f>IF(LEN(VLOOKUP($B219,'10YR'!$G:$W,COLUMN()-1,FALSE ))=0,"", VLOOKUP($B219,'10YR'!$G:$W,COLUMN()-1,FALSE ))</f>
        <v>5.6449999999999996</v>
      </c>
      <c r="J219" s="3">
        <f>IF(LEN(VLOOKUP($B219,'10YR'!$G:$W,COLUMN()-1,FALSE ))=0,"", VLOOKUP($B219,'10YR'!$G:$W,COLUMN()-1,FALSE ))</f>
        <v>0.75600000000000001</v>
      </c>
      <c r="K219" s="3">
        <f>IF(LEN(VLOOKUP($B219,'10YR'!$G:$W,COLUMN()-1,FALSE ))=0,"", VLOOKUP($B219,'10YR'!$G:$W,COLUMN()-1,FALSE ))</f>
        <v>2.1749999999999998</v>
      </c>
      <c r="L219" s="3">
        <f>IF(LEN(VLOOKUP($B219,'10YR'!$G:$W,COLUMN()-1,FALSE ))=0,"", VLOOKUP($B219,'10YR'!$G:$W,COLUMN()-1,FALSE ))</f>
        <v>0.58199999999999996</v>
      </c>
      <c r="M219" s="3">
        <f>IF(LEN(VLOOKUP($B219,'10YR'!$G:$W,COLUMN()-1,FALSE ))=0,"", VLOOKUP($B219,'10YR'!$G:$W,COLUMN()-1,FALSE ))</f>
        <v>2.3860000000000001</v>
      </c>
      <c r="N219" s="3">
        <f>IF(LEN(VLOOKUP($B219,'10YR'!$G:$W,COLUMN()-1,FALSE ))=0,"", VLOOKUP($B219,'10YR'!$G:$W,COLUMN()-1,FALSE ))</f>
        <v>1.609</v>
      </c>
      <c r="O219" s="3">
        <f>IF(LEN(VLOOKUP($B219,'10YR'!$G:$W,COLUMN()-1,FALSE ))=0,"", VLOOKUP($B219,'10YR'!$G:$W,COLUMN()-1,FALSE ))</f>
        <v>0.92700000000000005</v>
      </c>
      <c r="P219" s="3">
        <f>IF(LEN(VLOOKUP($B219,'10YR'!$G:$W,COLUMN()-1,FALSE ))=0,"", VLOOKUP($B219,'10YR'!$G:$W,COLUMN()-1,FALSE ))</f>
        <v>1.3620000000000001</v>
      </c>
      <c r="Q219" s="3">
        <f>IF(LEN(VLOOKUP($B219,'10YR'!$G:$W,COLUMN()-1,FALSE ))=0,"", VLOOKUP($B219,'10YR'!$G:$W,COLUMN()-1,FALSE ))</f>
        <v>0.46300000000000002</v>
      </c>
      <c r="R219" s="3">
        <f>IF(LEN(VLOOKUP($B219,'10YR'!$G:$W,COLUMN()-1,FALSE ))=0,"", VLOOKUP($B219,'10YR'!$G:$W,COLUMN()-1,FALSE ))</f>
        <v>0.46300000000000002</v>
      </c>
      <c r="S219" s="6">
        <f t="shared" si="6"/>
        <v>2017</v>
      </c>
      <c r="T219">
        <f t="shared" si="7"/>
        <v>9</v>
      </c>
    </row>
    <row r="220" spans="2:20" x14ac:dyDescent="0.25">
      <c r="B220" s="5">
        <v>43039</v>
      </c>
      <c r="C220" s="3">
        <f>IF(LEN(VLOOKUP($B220,'10YR'!$G:$W,COLUMN()-1,FALSE ))=0,"", VLOOKUP($B220,'10YR'!$G:$W,COLUMN()-1,FALSE ))</f>
        <v>0.54</v>
      </c>
      <c r="D220" s="3">
        <f>IF(LEN(VLOOKUP($B220,'10YR'!$G:$W,COLUMN()-1,FALSE ))=0,"", VLOOKUP($B220,'10YR'!$G:$W,COLUMN()-1,FALSE ))</f>
        <v>0.60809999999999997</v>
      </c>
      <c r="E220" s="3">
        <f>IF(LEN(VLOOKUP($B220,'10YR'!$G:$W,COLUMN()-1,FALSE ))=0,"", VLOOKUP($B220,'10YR'!$G:$W,COLUMN()-1,FALSE ))</f>
        <v>0.47</v>
      </c>
      <c r="F220" s="3">
        <f>IF(LEN(VLOOKUP($B220,'10YR'!$G:$W,COLUMN()-1,FALSE ))=0,"", VLOOKUP($B220,'10YR'!$G:$W,COLUMN()-1,FALSE ))</f>
        <v>0.51600000000000001</v>
      </c>
      <c r="G220" s="3">
        <f>IF(LEN(VLOOKUP($B220,'10YR'!$G:$W,COLUMN()-1,FALSE ))=0,"", VLOOKUP($B220,'10YR'!$G:$W,COLUMN()-1,FALSE ))</f>
        <v>0.75780000000000003</v>
      </c>
      <c r="H220" s="3">
        <f>IF(LEN(VLOOKUP($B220,'10YR'!$G:$W,COLUMN()-1,FALSE ))=0,"", VLOOKUP($B220,'10YR'!$G:$W,COLUMN()-1,FALSE ))</f>
        <v>0.36299999999999999</v>
      </c>
      <c r="I220" s="3">
        <f>IF(LEN(VLOOKUP($B220,'10YR'!$G:$W,COLUMN()-1,FALSE ))=0,"", VLOOKUP($B220,'10YR'!$G:$W,COLUMN()-1,FALSE ))</f>
        <v>5.4429999999999996</v>
      </c>
      <c r="J220" s="3">
        <f>IF(LEN(VLOOKUP($B220,'10YR'!$G:$W,COLUMN()-1,FALSE ))=0,"", VLOOKUP($B220,'10YR'!$G:$W,COLUMN()-1,FALSE ))</f>
        <v>0.57999999999999996</v>
      </c>
      <c r="K220" s="3">
        <f>IF(LEN(VLOOKUP($B220,'10YR'!$G:$W,COLUMN()-1,FALSE ))=0,"", VLOOKUP($B220,'10YR'!$G:$W,COLUMN()-1,FALSE ))</f>
        <v>1.8240000000000001</v>
      </c>
      <c r="L220" s="3">
        <f>IF(LEN(VLOOKUP($B220,'10YR'!$G:$W,COLUMN()-1,FALSE ))=0,"", VLOOKUP($B220,'10YR'!$G:$W,COLUMN()-1,FALSE ))</f>
        <v>0.47299999999999998</v>
      </c>
      <c r="M220" s="3">
        <f>IF(LEN(VLOOKUP($B220,'10YR'!$G:$W,COLUMN()-1,FALSE ))=0,"", VLOOKUP($B220,'10YR'!$G:$W,COLUMN()-1,FALSE ))</f>
        <v>2.0720000000000001</v>
      </c>
      <c r="N220" s="3">
        <f>IF(LEN(VLOOKUP($B220,'10YR'!$G:$W,COLUMN()-1,FALSE ))=0,"", VLOOKUP($B220,'10YR'!$G:$W,COLUMN()-1,FALSE ))</f>
        <v>1.4590000000000001</v>
      </c>
      <c r="O220" s="3">
        <f>IF(LEN(VLOOKUP($B220,'10YR'!$G:$W,COLUMN()-1,FALSE ))=0,"", VLOOKUP($B220,'10YR'!$G:$W,COLUMN()-1,FALSE ))</f>
        <v>0.79400000000000004</v>
      </c>
      <c r="P220" s="3">
        <f>IF(LEN(VLOOKUP($B220,'10YR'!$G:$W,COLUMN()-1,FALSE ))=0,"", VLOOKUP($B220,'10YR'!$G:$W,COLUMN()-1,FALSE ))</f>
        <v>1.335</v>
      </c>
      <c r="Q220" s="3">
        <f>IF(LEN(VLOOKUP($B220,'10YR'!$G:$W,COLUMN()-1,FALSE ))=0,"", VLOOKUP($B220,'10YR'!$G:$W,COLUMN()-1,FALSE ))</f>
        <v>0.36299999999999999</v>
      </c>
      <c r="R220" s="3">
        <f>IF(LEN(VLOOKUP($B220,'10YR'!$G:$W,COLUMN()-1,FALSE ))=0,"", VLOOKUP($B220,'10YR'!$G:$W,COLUMN()-1,FALSE ))</f>
        <v>0.36299999999999999</v>
      </c>
      <c r="S220" s="6">
        <f t="shared" si="6"/>
        <v>2017</v>
      </c>
      <c r="T220">
        <f t="shared" si="7"/>
        <v>10</v>
      </c>
    </row>
    <row r="221" spans="2:20" x14ac:dyDescent="0.25">
      <c r="B221" s="5">
        <v>43069</v>
      </c>
      <c r="C221" s="3">
        <f>IF(LEN(VLOOKUP($B221,'10YR'!$G:$W,COLUMN()-1,FALSE ))=0,"", VLOOKUP($B221,'10YR'!$G:$W,COLUMN()-1,FALSE ))</f>
        <v>0.52200000000000002</v>
      </c>
      <c r="D221" s="3">
        <f>IF(LEN(VLOOKUP($B221,'10YR'!$G:$W,COLUMN()-1,FALSE ))=0,"", VLOOKUP($B221,'10YR'!$G:$W,COLUMN()-1,FALSE ))</f>
        <v>0.57120000000000004</v>
      </c>
      <c r="E221" s="3">
        <f>IF(LEN(VLOOKUP($B221,'10YR'!$G:$W,COLUMN()-1,FALSE ))=0,"", VLOOKUP($B221,'10YR'!$G:$W,COLUMN()-1,FALSE ))</f>
        <v>0.442</v>
      </c>
      <c r="F221" s="3">
        <f>IF(LEN(VLOOKUP($B221,'10YR'!$G:$W,COLUMN()-1,FALSE ))=0,"", VLOOKUP($B221,'10YR'!$G:$W,COLUMN()-1,FALSE ))</f>
        <v>0.52600000000000002</v>
      </c>
      <c r="G221" s="3">
        <f>IF(LEN(VLOOKUP($B221,'10YR'!$G:$W,COLUMN()-1,FALSE ))=0,"", VLOOKUP($B221,'10YR'!$G:$W,COLUMN()-1,FALSE ))</f>
        <v>0.68440000000000001</v>
      </c>
      <c r="H221" s="3">
        <f>IF(LEN(VLOOKUP($B221,'10YR'!$G:$W,COLUMN()-1,FALSE ))=0,"", VLOOKUP($B221,'10YR'!$G:$W,COLUMN()-1,FALSE ))</f>
        <v>0.36799999999999999</v>
      </c>
      <c r="I221" s="3">
        <f>IF(LEN(VLOOKUP($B221,'10YR'!$G:$W,COLUMN()-1,FALSE ))=0,"", VLOOKUP($B221,'10YR'!$G:$W,COLUMN()-1,FALSE ))</f>
        <v>5.4029999999999996</v>
      </c>
      <c r="J221" s="3">
        <f>IF(LEN(VLOOKUP($B221,'10YR'!$G:$W,COLUMN()-1,FALSE ))=0,"", VLOOKUP($B221,'10YR'!$G:$W,COLUMN()-1,FALSE ))</f>
        <v>0.58399999999999996</v>
      </c>
      <c r="K221" s="3">
        <f>IF(LEN(VLOOKUP($B221,'10YR'!$G:$W,COLUMN()-1,FALSE ))=0,"", VLOOKUP($B221,'10YR'!$G:$W,COLUMN()-1,FALSE ))</f>
        <v>1.744</v>
      </c>
      <c r="L221" s="3">
        <f>IF(LEN(VLOOKUP($B221,'10YR'!$G:$W,COLUMN()-1,FALSE ))=0,"", VLOOKUP($B221,'10YR'!$G:$W,COLUMN()-1,FALSE ))</f>
        <v>0.46</v>
      </c>
      <c r="M221" s="3">
        <f>IF(LEN(VLOOKUP($B221,'10YR'!$G:$W,COLUMN()-1,FALSE ))=0,"", VLOOKUP($B221,'10YR'!$G:$W,COLUMN()-1,FALSE ))</f>
        <v>1.875</v>
      </c>
      <c r="N221" s="3">
        <f>IF(LEN(VLOOKUP($B221,'10YR'!$G:$W,COLUMN()-1,FALSE ))=0,"", VLOOKUP($B221,'10YR'!$G:$W,COLUMN()-1,FALSE ))</f>
        <v>1.452</v>
      </c>
      <c r="O221" s="3">
        <f>IF(LEN(VLOOKUP($B221,'10YR'!$G:$W,COLUMN()-1,FALSE ))=0,"", VLOOKUP($B221,'10YR'!$G:$W,COLUMN()-1,FALSE ))</f>
        <v>0.73699999999999999</v>
      </c>
      <c r="P221" s="3">
        <f>IF(LEN(VLOOKUP($B221,'10YR'!$G:$W,COLUMN()-1,FALSE ))=0,"", VLOOKUP($B221,'10YR'!$G:$W,COLUMN()-1,FALSE ))</f>
        <v>1.327</v>
      </c>
      <c r="Q221" s="3">
        <f>IF(LEN(VLOOKUP($B221,'10YR'!$G:$W,COLUMN()-1,FALSE ))=0,"", VLOOKUP($B221,'10YR'!$G:$W,COLUMN()-1,FALSE ))</f>
        <v>0.36799999999999999</v>
      </c>
      <c r="R221" s="3">
        <f>IF(LEN(VLOOKUP($B221,'10YR'!$G:$W,COLUMN()-1,FALSE ))=0,"", VLOOKUP($B221,'10YR'!$G:$W,COLUMN()-1,FALSE ))</f>
        <v>0.36799999999999999</v>
      </c>
      <c r="S221" s="6">
        <f t="shared" si="6"/>
        <v>2017</v>
      </c>
      <c r="T221">
        <f t="shared" si="7"/>
        <v>11</v>
      </c>
    </row>
    <row r="222" spans="2:20" x14ac:dyDescent="0.25">
      <c r="B222" s="5">
        <v>43100</v>
      </c>
      <c r="C222" s="3">
        <f>IF(LEN(VLOOKUP($B222,'10YR'!$G:$W,COLUMN()-1,FALSE ))=0,"", VLOOKUP($B222,'10YR'!$G:$W,COLUMN()-1,FALSE ))</f>
        <v>0.58799999999999997</v>
      </c>
      <c r="D222" s="3">
        <f>IF(LEN(VLOOKUP($B222,'10YR'!$G:$W,COLUMN()-1,FALSE ))=0,"", VLOOKUP($B222,'10YR'!$G:$W,COLUMN()-1,FALSE ))</f>
        <v>0.6421</v>
      </c>
      <c r="E222" s="3">
        <f>IF(LEN(VLOOKUP($B222,'10YR'!$G:$W,COLUMN()-1,FALSE ))=0,"", VLOOKUP($B222,'10YR'!$G:$W,COLUMN()-1,FALSE ))</f>
        <v>0.47699999999999998</v>
      </c>
      <c r="F222" s="3">
        <f>IF(LEN(VLOOKUP($B222,'10YR'!$G:$W,COLUMN()-1,FALSE ))=0,"", VLOOKUP($B222,'10YR'!$G:$W,COLUMN()-1,FALSE ))</f>
        <v>0.60299999999999998</v>
      </c>
      <c r="G222" s="3">
        <f>IF(LEN(VLOOKUP($B222,'10YR'!$G:$W,COLUMN()-1,FALSE ))=0,"", VLOOKUP($B222,'10YR'!$G:$W,COLUMN()-1,FALSE ))</f>
        <v>0.78500000000000003</v>
      </c>
      <c r="H222" s="3">
        <f>IF(LEN(VLOOKUP($B222,'10YR'!$G:$W,COLUMN()-1,FALSE ))=0,"", VLOOKUP($B222,'10YR'!$G:$W,COLUMN()-1,FALSE ))</f>
        <v>0.42399999999999999</v>
      </c>
      <c r="I222" s="3">
        <f>IF(LEN(VLOOKUP($B222,'10YR'!$G:$W,COLUMN()-1,FALSE ))=0,"", VLOOKUP($B222,'10YR'!$G:$W,COLUMN()-1,FALSE ))</f>
        <v>4.1189999999999998</v>
      </c>
      <c r="J222" s="3">
        <f>IF(LEN(VLOOKUP($B222,'10YR'!$G:$W,COLUMN()-1,FALSE ))=0,"", VLOOKUP($B222,'10YR'!$G:$W,COLUMN()-1,FALSE ))</f>
        <v>0.67800000000000005</v>
      </c>
      <c r="K222" s="3">
        <f>IF(LEN(VLOOKUP($B222,'10YR'!$G:$W,COLUMN()-1,FALSE ))=0,"", VLOOKUP($B222,'10YR'!$G:$W,COLUMN()-1,FALSE ))</f>
        <v>1.998</v>
      </c>
      <c r="L222" s="3">
        <f>IF(LEN(VLOOKUP($B222,'10YR'!$G:$W,COLUMN()-1,FALSE ))=0,"", VLOOKUP($B222,'10YR'!$G:$W,COLUMN()-1,FALSE ))</f>
        <v>0.53</v>
      </c>
      <c r="M222" s="3">
        <f>IF(LEN(VLOOKUP($B222,'10YR'!$G:$W,COLUMN()-1,FALSE ))=0,"", VLOOKUP($B222,'10YR'!$G:$W,COLUMN()-1,FALSE ))</f>
        <v>1.9319999999999999</v>
      </c>
      <c r="N222" s="3">
        <f>IF(LEN(VLOOKUP($B222,'10YR'!$G:$W,COLUMN()-1,FALSE ))=0,"", VLOOKUP($B222,'10YR'!$G:$W,COLUMN()-1,FALSE ))</f>
        <v>1.57</v>
      </c>
      <c r="O222" s="3">
        <f>IF(LEN(VLOOKUP($B222,'10YR'!$G:$W,COLUMN()-1,FALSE ))=0,"", VLOOKUP($B222,'10YR'!$G:$W,COLUMN()-1,FALSE ))</f>
        <v>0.78</v>
      </c>
      <c r="P222" s="3">
        <f>IF(LEN(VLOOKUP($B222,'10YR'!$G:$W,COLUMN()-1,FALSE ))=0,"", VLOOKUP($B222,'10YR'!$G:$W,COLUMN()-1,FALSE ))</f>
        <v>1.1879999999999999</v>
      </c>
      <c r="Q222" s="3">
        <f>IF(LEN(VLOOKUP($B222,'10YR'!$G:$W,COLUMN()-1,FALSE ))=0,"", VLOOKUP($B222,'10YR'!$G:$W,COLUMN()-1,FALSE ))</f>
        <v>0.42399999999999999</v>
      </c>
      <c r="R222" s="3">
        <f>IF(LEN(VLOOKUP($B222,'10YR'!$G:$W,COLUMN()-1,FALSE ))=0,"", VLOOKUP($B222,'10YR'!$G:$W,COLUMN()-1,FALSE ))</f>
        <v>0.42399999999999999</v>
      </c>
      <c r="S222" s="6">
        <f t="shared" si="6"/>
        <v>2017</v>
      </c>
      <c r="T222">
        <f t="shared" si="7"/>
        <v>12</v>
      </c>
    </row>
    <row r="223" spans="2:20" x14ac:dyDescent="0.25">
      <c r="B223" s="5"/>
    </row>
    <row r="224" spans="2:20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7"/>
  <sheetViews>
    <sheetView workbookViewId="0">
      <selection activeCell="M52" sqref="M52"/>
    </sheetView>
  </sheetViews>
  <sheetFormatPr defaultRowHeight="15" x14ac:dyDescent="0.25"/>
  <cols>
    <col min="2" max="2" width="14" customWidth="1"/>
    <col min="6" max="6" width="9.140625" style="6"/>
  </cols>
  <sheetData>
    <row r="1" spans="2:7" x14ac:dyDescent="0.25">
      <c r="C1" s="3"/>
    </row>
    <row r="2" spans="2:7" x14ac:dyDescent="0.25">
      <c r="C2" t="s">
        <v>99</v>
      </c>
      <c r="D2" t="s">
        <v>97</v>
      </c>
      <c r="E2" t="s">
        <v>123</v>
      </c>
      <c r="F2" s="6" t="s">
        <v>124</v>
      </c>
      <c r="G2" t="s">
        <v>125</v>
      </c>
    </row>
    <row r="3" spans="2:7" x14ac:dyDescent="0.25">
      <c r="B3" s="5">
        <v>36433</v>
      </c>
      <c r="F3" s="6">
        <f>YEAR(B3)</f>
        <v>1999</v>
      </c>
      <c r="G3">
        <f>MONTH(B3)</f>
        <v>9</v>
      </c>
    </row>
    <row r="4" spans="2:7" x14ac:dyDescent="0.25">
      <c r="B4" s="5">
        <v>36464</v>
      </c>
      <c r="F4" s="6">
        <f t="shared" ref="F4:F67" si="0">YEAR(B4)</f>
        <v>1999</v>
      </c>
      <c r="G4">
        <f t="shared" ref="G4:G67" si="1">MONTH(B4)</f>
        <v>10</v>
      </c>
    </row>
    <row r="5" spans="2:7" x14ac:dyDescent="0.25">
      <c r="B5" s="5">
        <v>36494</v>
      </c>
      <c r="F5" s="6">
        <f t="shared" si="0"/>
        <v>1999</v>
      </c>
      <c r="G5">
        <f t="shared" si="1"/>
        <v>11</v>
      </c>
    </row>
    <row r="6" spans="2:7" x14ac:dyDescent="0.25">
      <c r="B6" s="5">
        <v>36525</v>
      </c>
      <c r="F6" s="6">
        <f t="shared" si="0"/>
        <v>1999</v>
      </c>
      <c r="G6">
        <f t="shared" si="1"/>
        <v>12</v>
      </c>
    </row>
    <row r="7" spans="2:7" x14ac:dyDescent="0.25">
      <c r="B7" s="5">
        <v>36556</v>
      </c>
      <c r="C7">
        <v>0.96950000000000003</v>
      </c>
      <c r="D7">
        <v>27.65</v>
      </c>
      <c r="F7" s="6">
        <f t="shared" si="0"/>
        <v>2000</v>
      </c>
      <c r="G7">
        <f t="shared" si="1"/>
        <v>1</v>
      </c>
    </row>
    <row r="8" spans="2:7" x14ac:dyDescent="0.25">
      <c r="B8" s="5">
        <v>36585</v>
      </c>
      <c r="C8">
        <v>0.9647</v>
      </c>
      <c r="D8">
        <v>30.57</v>
      </c>
      <c r="F8" s="6">
        <f t="shared" si="0"/>
        <v>2000</v>
      </c>
      <c r="G8">
        <f t="shared" si="1"/>
        <v>2</v>
      </c>
    </row>
    <row r="9" spans="2:7" x14ac:dyDescent="0.25">
      <c r="B9" s="5">
        <v>36616</v>
      </c>
      <c r="C9">
        <v>0.95615000000000006</v>
      </c>
      <c r="D9">
        <v>26.86</v>
      </c>
      <c r="F9" s="6">
        <f t="shared" si="0"/>
        <v>2000</v>
      </c>
      <c r="G9">
        <f t="shared" si="1"/>
        <v>3</v>
      </c>
    </row>
    <row r="10" spans="2:7" x14ac:dyDescent="0.25">
      <c r="B10" s="5">
        <v>36646</v>
      </c>
      <c r="C10">
        <v>0.91225000000000001</v>
      </c>
      <c r="D10">
        <v>25.71</v>
      </c>
      <c r="F10" s="6">
        <f t="shared" si="0"/>
        <v>2000</v>
      </c>
      <c r="G10">
        <f t="shared" si="1"/>
        <v>4</v>
      </c>
    </row>
    <row r="11" spans="2:7" x14ac:dyDescent="0.25">
      <c r="B11" s="5">
        <v>36677</v>
      </c>
      <c r="C11">
        <v>0.93789999999999996</v>
      </c>
      <c r="D11">
        <v>29.03</v>
      </c>
      <c r="F11" s="6">
        <f t="shared" si="0"/>
        <v>2000</v>
      </c>
      <c r="G11">
        <f t="shared" si="1"/>
        <v>5</v>
      </c>
    </row>
    <row r="12" spans="2:7" x14ac:dyDescent="0.25">
      <c r="B12" s="5">
        <v>36707</v>
      </c>
      <c r="C12">
        <v>0.95255000000000001</v>
      </c>
      <c r="D12">
        <v>32.44</v>
      </c>
      <c r="F12" s="6">
        <f t="shared" si="0"/>
        <v>2000</v>
      </c>
      <c r="G12">
        <f t="shared" si="1"/>
        <v>6</v>
      </c>
    </row>
    <row r="13" spans="2:7" x14ac:dyDescent="0.25">
      <c r="B13" s="5">
        <v>36738</v>
      </c>
      <c r="C13">
        <v>0.92625000000000002</v>
      </c>
      <c r="D13">
        <v>27.5</v>
      </c>
      <c r="F13" s="6">
        <f t="shared" si="0"/>
        <v>2000</v>
      </c>
      <c r="G13">
        <f t="shared" si="1"/>
        <v>7</v>
      </c>
    </row>
    <row r="14" spans="2:7" x14ac:dyDescent="0.25">
      <c r="B14" s="5">
        <v>36769</v>
      </c>
      <c r="C14">
        <v>0.88880000000000003</v>
      </c>
      <c r="D14">
        <v>33.090000000000003</v>
      </c>
      <c r="F14" s="6">
        <f t="shared" si="0"/>
        <v>2000</v>
      </c>
      <c r="G14">
        <f t="shared" si="1"/>
        <v>8</v>
      </c>
    </row>
    <row r="15" spans="2:7" x14ac:dyDescent="0.25">
      <c r="B15" s="5">
        <v>36799</v>
      </c>
      <c r="C15">
        <v>0.88390000000000002</v>
      </c>
      <c r="D15">
        <v>30.87</v>
      </c>
      <c r="F15" s="6">
        <f t="shared" si="0"/>
        <v>2000</v>
      </c>
      <c r="G15">
        <f t="shared" si="1"/>
        <v>9</v>
      </c>
    </row>
    <row r="16" spans="2:7" x14ac:dyDescent="0.25">
      <c r="B16" s="5">
        <v>36830</v>
      </c>
      <c r="C16">
        <v>0.84924999999999995</v>
      </c>
      <c r="D16">
        <v>32.700000000000003</v>
      </c>
      <c r="F16" s="6">
        <f t="shared" si="0"/>
        <v>2000</v>
      </c>
      <c r="G16">
        <f t="shared" si="1"/>
        <v>10</v>
      </c>
    </row>
    <row r="17" spans="2:7" x14ac:dyDescent="0.25">
      <c r="B17" s="5">
        <v>36860</v>
      </c>
      <c r="C17">
        <v>0.87239999999999995</v>
      </c>
      <c r="D17">
        <v>33.61</v>
      </c>
      <c r="F17" s="6">
        <f t="shared" si="0"/>
        <v>2000</v>
      </c>
      <c r="G17">
        <f t="shared" si="1"/>
        <v>11</v>
      </c>
    </row>
    <row r="18" spans="2:7" x14ac:dyDescent="0.25">
      <c r="B18" s="5">
        <v>36891</v>
      </c>
      <c r="C18">
        <v>0.94240000000000002</v>
      </c>
      <c r="D18">
        <v>26.72</v>
      </c>
      <c r="F18" s="6">
        <f t="shared" si="0"/>
        <v>2000</v>
      </c>
      <c r="G18">
        <f t="shared" si="1"/>
        <v>12</v>
      </c>
    </row>
    <row r="19" spans="2:7" x14ac:dyDescent="0.25">
      <c r="B19" s="5">
        <v>36922</v>
      </c>
      <c r="C19">
        <v>0.93645</v>
      </c>
      <c r="D19">
        <v>28.62</v>
      </c>
      <c r="F19" s="6">
        <f t="shared" si="0"/>
        <v>2001</v>
      </c>
      <c r="G19">
        <f t="shared" si="1"/>
        <v>1</v>
      </c>
    </row>
    <row r="20" spans="2:7" x14ac:dyDescent="0.25">
      <c r="B20" s="5">
        <v>36950</v>
      </c>
      <c r="C20">
        <v>0.92335</v>
      </c>
      <c r="D20">
        <v>27.35</v>
      </c>
      <c r="F20" s="6">
        <f t="shared" si="0"/>
        <v>2001</v>
      </c>
      <c r="G20">
        <f t="shared" si="1"/>
        <v>2</v>
      </c>
    </row>
    <row r="21" spans="2:7" x14ac:dyDescent="0.25">
      <c r="B21" s="5">
        <v>36981</v>
      </c>
      <c r="C21">
        <v>0.87775000000000003</v>
      </c>
      <c r="D21">
        <v>26.37</v>
      </c>
      <c r="F21" s="6">
        <f t="shared" si="0"/>
        <v>2001</v>
      </c>
      <c r="G21">
        <f t="shared" si="1"/>
        <v>3</v>
      </c>
    </row>
    <row r="22" spans="2:7" x14ac:dyDescent="0.25">
      <c r="B22" s="5">
        <v>37011</v>
      </c>
      <c r="C22">
        <v>0.88815</v>
      </c>
      <c r="D22">
        <v>28.48</v>
      </c>
      <c r="F22" s="6">
        <f t="shared" si="0"/>
        <v>2001</v>
      </c>
      <c r="G22">
        <f t="shared" si="1"/>
        <v>4</v>
      </c>
    </row>
    <row r="23" spans="2:7" x14ac:dyDescent="0.25">
      <c r="B23" s="5">
        <v>37042</v>
      </c>
      <c r="C23">
        <v>0.84594999999999998</v>
      </c>
      <c r="D23">
        <v>28.39</v>
      </c>
      <c r="F23" s="6">
        <f t="shared" si="0"/>
        <v>2001</v>
      </c>
      <c r="G23">
        <f t="shared" si="1"/>
        <v>5</v>
      </c>
    </row>
    <row r="24" spans="2:7" x14ac:dyDescent="0.25">
      <c r="B24" s="5">
        <v>37072</v>
      </c>
      <c r="C24">
        <v>0.85</v>
      </c>
      <c r="D24">
        <v>26.37</v>
      </c>
      <c r="F24" s="6">
        <f t="shared" si="0"/>
        <v>2001</v>
      </c>
      <c r="G24">
        <f t="shared" si="1"/>
        <v>6</v>
      </c>
    </row>
    <row r="25" spans="2:7" x14ac:dyDescent="0.25">
      <c r="B25" s="5">
        <v>37103</v>
      </c>
      <c r="C25">
        <v>0.87624999999999997</v>
      </c>
      <c r="D25">
        <v>26.7</v>
      </c>
      <c r="F25" s="6">
        <f t="shared" si="0"/>
        <v>2001</v>
      </c>
      <c r="G25">
        <f t="shared" si="1"/>
        <v>7</v>
      </c>
    </row>
    <row r="26" spans="2:7" x14ac:dyDescent="0.25">
      <c r="B26" s="5">
        <v>37134</v>
      </c>
      <c r="C26">
        <v>0.91244999999999998</v>
      </c>
      <c r="D26">
        <v>26.65</v>
      </c>
      <c r="F26" s="6">
        <f t="shared" si="0"/>
        <v>2001</v>
      </c>
      <c r="G26">
        <f t="shared" si="1"/>
        <v>8</v>
      </c>
    </row>
    <row r="27" spans="2:7" x14ac:dyDescent="0.25">
      <c r="B27" s="5">
        <v>37164</v>
      </c>
      <c r="C27">
        <v>0.91164999999999996</v>
      </c>
      <c r="D27">
        <v>23.44</v>
      </c>
      <c r="F27" s="6">
        <f t="shared" si="0"/>
        <v>2001</v>
      </c>
      <c r="G27">
        <f t="shared" si="1"/>
        <v>9</v>
      </c>
    </row>
    <row r="28" spans="2:7" x14ac:dyDescent="0.25">
      <c r="B28" s="5">
        <v>37195</v>
      </c>
      <c r="C28">
        <v>0.89975000000000005</v>
      </c>
      <c r="D28">
        <v>21.2</v>
      </c>
      <c r="F28" s="6">
        <f t="shared" si="0"/>
        <v>2001</v>
      </c>
      <c r="G28">
        <f t="shared" si="1"/>
        <v>10</v>
      </c>
    </row>
    <row r="29" spans="2:7" x14ac:dyDescent="0.25">
      <c r="B29" s="5">
        <v>37225</v>
      </c>
      <c r="C29">
        <v>0.89654999999999996</v>
      </c>
      <c r="D29">
        <v>19.46</v>
      </c>
      <c r="F29" s="6">
        <f t="shared" si="0"/>
        <v>2001</v>
      </c>
      <c r="G29">
        <f t="shared" si="1"/>
        <v>11</v>
      </c>
    </row>
    <row r="30" spans="2:7" x14ac:dyDescent="0.25">
      <c r="B30" s="5">
        <v>37256</v>
      </c>
      <c r="C30">
        <v>0.89095000000000002</v>
      </c>
      <c r="D30">
        <v>19.96</v>
      </c>
      <c r="F30" s="6">
        <f t="shared" si="0"/>
        <v>2001</v>
      </c>
      <c r="G30">
        <f t="shared" si="1"/>
        <v>12</v>
      </c>
    </row>
    <row r="31" spans="2:7" x14ac:dyDescent="0.25">
      <c r="B31" s="5">
        <v>37287</v>
      </c>
      <c r="C31">
        <v>0.85855000000000004</v>
      </c>
      <c r="D31">
        <v>19.71</v>
      </c>
      <c r="F31" s="6">
        <f t="shared" si="0"/>
        <v>2002</v>
      </c>
      <c r="G31">
        <f t="shared" si="1"/>
        <v>1</v>
      </c>
    </row>
    <row r="32" spans="2:7" x14ac:dyDescent="0.25">
      <c r="B32" s="5">
        <v>37315</v>
      </c>
      <c r="C32">
        <v>0.86860000000000004</v>
      </c>
      <c r="D32">
        <v>21.78</v>
      </c>
      <c r="F32" s="6">
        <f t="shared" si="0"/>
        <v>2002</v>
      </c>
      <c r="G32">
        <f t="shared" si="1"/>
        <v>2</v>
      </c>
    </row>
    <row r="33" spans="2:7" x14ac:dyDescent="0.25">
      <c r="B33" s="5">
        <v>37346</v>
      </c>
      <c r="C33">
        <v>0.87175000000000002</v>
      </c>
      <c r="D33">
        <v>26.21</v>
      </c>
      <c r="F33" s="6">
        <f t="shared" si="0"/>
        <v>2002</v>
      </c>
      <c r="G33">
        <f t="shared" si="1"/>
        <v>3</v>
      </c>
    </row>
    <row r="34" spans="2:7" x14ac:dyDescent="0.25">
      <c r="B34" s="5">
        <v>37376</v>
      </c>
      <c r="C34">
        <v>0.90024999999999999</v>
      </c>
      <c r="D34">
        <v>27.32</v>
      </c>
      <c r="F34" s="6">
        <f t="shared" si="0"/>
        <v>2002</v>
      </c>
      <c r="G34">
        <f t="shared" si="1"/>
        <v>4</v>
      </c>
    </row>
    <row r="35" spans="2:7" x14ac:dyDescent="0.25">
      <c r="B35" s="5">
        <v>37407</v>
      </c>
      <c r="C35">
        <v>0.93389999999999995</v>
      </c>
      <c r="D35">
        <v>25.37</v>
      </c>
      <c r="F35" s="6">
        <f t="shared" si="0"/>
        <v>2002</v>
      </c>
      <c r="G35">
        <f t="shared" si="1"/>
        <v>5</v>
      </c>
    </row>
    <row r="36" spans="2:7" x14ac:dyDescent="0.25">
      <c r="B36" s="5">
        <v>37437</v>
      </c>
      <c r="C36">
        <v>0.99175000000000002</v>
      </c>
      <c r="D36">
        <v>26.82</v>
      </c>
      <c r="F36" s="6">
        <f t="shared" si="0"/>
        <v>2002</v>
      </c>
      <c r="G36">
        <f t="shared" si="1"/>
        <v>6</v>
      </c>
    </row>
    <row r="37" spans="2:7" x14ac:dyDescent="0.25">
      <c r="B37" s="5">
        <v>37468</v>
      </c>
      <c r="C37">
        <v>0.97750000000000004</v>
      </c>
      <c r="D37">
        <v>27.02</v>
      </c>
      <c r="F37" s="6">
        <f t="shared" si="0"/>
        <v>2002</v>
      </c>
      <c r="G37">
        <f t="shared" si="1"/>
        <v>7</v>
      </c>
    </row>
    <row r="38" spans="2:7" x14ac:dyDescent="0.25">
      <c r="B38" s="5">
        <v>37499</v>
      </c>
      <c r="C38">
        <v>0.98204999999999998</v>
      </c>
      <c r="D38">
        <v>28.97</v>
      </c>
      <c r="F38" s="6">
        <f t="shared" si="0"/>
        <v>2002</v>
      </c>
      <c r="G38">
        <f t="shared" si="1"/>
        <v>8</v>
      </c>
    </row>
    <row r="39" spans="2:7" x14ac:dyDescent="0.25">
      <c r="B39" s="5">
        <v>37529</v>
      </c>
      <c r="C39">
        <v>0.98675000000000002</v>
      </c>
      <c r="D39">
        <v>30.59</v>
      </c>
      <c r="F39" s="6">
        <f t="shared" si="0"/>
        <v>2002</v>
      </c>
      <c r="G39">
        <f t="shared" si="1"/>
        <v>9</v>
      </c>
    </row>
    <row r="40" spans="2:7" x14ac:dyDescent="0.25">
      <c r="B40" s="5">
        <v>37560</v>
      </c>
      <c r="C40">
        <v>0.99065000000000003</v>
      </c>
      <c r="D40">
        <v>27.18</v>
      </c>
      <c r="F40" s="6">
        <f t="shared" si="0"/>
        <v>2002</v>
      </c>
      <c r="G40">
        <f t="shared" si="1"/>
        <v>10</v>
      </c>
    </row>
    <row r="41" spans="2:7" x14ac:dyDescent="0.25">
      <c r="B41" s="5">
        <v>37590</v>
      </c>
      <c r="C41">
        <v>0.99455000000000005</v>
      </c>
      <c r="D41">
        <v>26.87</v>
      </c>
      <c r="F41" s="6">
        <f t="shared" si="0"/>
        <v>2002</v>
      </c>
      <c r="G41">
        <f t="shared" si="1"/>
        <v>11</v>
      </c>
    </row>
    <row r="42" spans="2:7" x14ac:dyDescent="0.25">
      <c r="B42" s="5">
        <v>37621</v>
      </c>
      <c r="C42">
        <v>1.0500499999999999</v>
      </c>
      <c r="D42">
        <v>31.21</v>
      </c>
      <c r="F42" s="6">
        <f t="shared" si="0"/>
        <v>2002</v>
      </c>
      <c r="G42">
        <f t="shared" si="1"/>
        <v>12</v>
      </c>
    </row>
    <row r="43" spans="2:7" x14ac:dyDescent="0.25">
      <c r="B43" s="5">
        <v>37652</v>
      </c>
      <c r="C43">
        <v>1.0769</v>
      </c>
      <c r="D43">
        <v>33.51</v>
      </c>
      <c r="F43" s="6">
        <f t="shared" si="0"/>
        <v>2003</v>
      </c>
      <c r="G43">
        <f t="shared" si="1"/>
        <v>1</v>
      </c>
    </row>
    <row r="44" spans="2:7" x14ac:dyDescent="0.25">
      <c r="B44" s="5">
        <v>37680</v>
      </c>
      <c r="C44">
        <v>1.07985</v>
      </c>
      <c r="D44">
        <v>36.76</v>
      </c>
      <c r="F44" s="6">
        <f t="shared" si="0"/>
        <v>2003</v>
      </c>
      <c r="G44">
        <f t="shared" si="1"/>
        <v>2</v>
      </c>
    </row>
    <row r="45" spans="2:7" x14ac:dyDescent="0.25">
      <c r="B45" s="5">
        <v>37711</v>
      </c>
      <c r="C45">
        <v>1.0924</v>
      </c>
      <c r="D45">
        <v>31.14</v>
      </c>
      <c r="F45" s="6">
        <f t="shared" si="0"/>
        <v>2003</v>
      </c>
      <c r="G45">
        <f t="shared" si="1"/>
        <v>3</v>
      </c>
    </row>
    <row r="46" spans="2:7" x14ac:dyDescent="0.25">
      <c r="B46" s="5">
        <v>37741</v>
      </c>
      <c r="C46">
        <v>1.11835</v>
      </c>
      <c r="D46">
        <v>26.09</v>
      </c>
      <c r="F46" s="6">
        <f t="shared" si="0"/>
        <v>2003</v>
      </c>
      <c r="G46">
        <f t="shared" si="1"/>
        <v>4</v>
      </c>
    </row>
    <row r="47" spans="2:7" x14ac:dyDescent="0.25">
      <c r="B47" s="5">
        <v>37772</v>
      </c>
      <c r="C47">
        <v>1.1787000000000001</v>
      </c>
      <c r="D47">
        <v>29.56</v>
      </c>
      <c r="F47" s="6">
        <f t="shared" si="0"/>
        <v>2003</v>
      </c>
      <c r="G47">
        <f t="shared" si="1"/>
        <v>5</v>
      </c>
    </row>
    <row r="48" spans="2:7" x14ac:dyDescent="0.25">
      <c r="B48" s="5">
        <v>37802</v>
      </c>
      <c r="C48">
        <v>1.1511499999999999</v>
      </c>
      <c r="D48">
        <v>30.15</v>
      </c>
      <c r="F48" s="6">
        <f t="shared" si="0"/>
        <v>2003</v>
      </c>
      <c r="G48">
        <f t="shared" si="1"/>
        <v>6</v>
      </c>
    </row>
    <row r="49" spans="2:7" x14ac:dyDescent="0.25">
      <c r="B49" s="5">
        <v>37833</v>
      </c>
      <c r="C49">
        <v>1.1231</v>
      </c>
      <c r="D49">
        <v>30.56</v>
      </c>
      <c r="F49" s="6">
        <f t="shared" si="0"/>
        <v>2003</v>
      </c>
      <c r="G49">
        <f t="shared" si="1"/>
        <v>7</v>
      </c>
    </row>
    <row r="50" spans="2:7" x14ac:dyDescent="0.25">
      <c r="B50" s="5">
        <v>37864</v>
      </c>
      <c r="C50">
        <v>1.0980000000000001</v>
      </c>
      <c r="D50">
        <v>31.76</v>
      </c>
      <c r="F50" s="6">
        <f t="shared" si="0"/>
        <v>2003</v>
      </c>
      <c r="G50">
        <f t="shared" si="1"/>
        <v>8</v>
      </c>
    </row>
    <row r="51" spans="2:7" x14ac:dyDescent="0.25">
      <c r="B51" s="5">
        <v>37894</v>
      </c>
      <c r="C51">
        <v>1.1659999999999999</v>
      </c>
      <c r="D51">
        <v>29.19</v>
      </c>
      <c r="F51" s="6">
        <f t="shared" si="0"/>
        <v>2003</v>
      </c>
      <c r="G51">
        <f t="shared" si="1"/>
        <v>9</v>
      </c>
    </row>
    <row r="52" spans="2:7" x14ac:dyDescent="0.25">
      <c r="B52" s="5">
        <v>37925</v>
      </c>
      <c r="C52">
        <v>1.1584000000000001</v>
      </c>
      <c r="D52">
        <v>29.24</v>
      </c>
      <c r="F52" s="6">
        <f t="shared" si="0"/>
        <v>2003</v>
      </c>
      <c r="G52">
        <f t="shared" si="1"/>
        <v>10</v>
      </c>
    </row>
    <row r="53" spans="2:7" x14ac:dyDescent="0.25">
      <c r="B53" s="5">
        <v>37955</v>
      </c>
      <c r="C53">
        <v>1.1994</v>
      </c>
      <c r="D53">
        <v>30.33</v>
      </c>
      <c r="F53" s="6">
        <f t="shared" si="0"/>
        <v>2003</v>
      </c>
      <c r="G53">
        <f t="shared" si="1"/>
        <v>11</v>
      </c>
    </row>
    <row r="54" spans="2:7" x14ac:dyDescent="0.25">
      <c r="B54" s="5">
        <v>37986</v>
      </c>
      <c r="C54">
        <v>1.2587999999999999</v>
      </c>
      <c r="D54">
        <v>32.51</v>
      </c>
      <c r="F54" s="6">
        <f t="shared" si="0"/>
        <v>2003</v>
      </c>
      <c r="G54">
        <f t="shared" si="1"/>
        <v>12</v>
      </c>
    </row>
    <row r="55" spans="2:7" x14ac:dyDescent="0.25">
      <c r="B55" s="5">
        <v>38017</v>
      </c>
      <c r="C55">
        <v>1.24685</v>
      </c>
      <c r="D55">
        <v>33.159999999999997</v>
      </c>
      <c r="F55" s="6">
        <f t="shared" si="0"/>
        <v>2004</v>
      </c>
      <c r="G55">
        <f t="shared" si="1"/>
        <v>1</v>
      </c>
    </row>
    <row r="56" spans="2:7" x14ac:dyDescent="0.25">
      <c r="B56" s="5">
        <v>38046</v>
      </c>
      <c r="C56">
        <v>1.24905</v>
      </c>
      <c r="D56">
        <v>36.08</v>
      </c>
      <c r="F56" s="6">
        <f t="shared" si="0"/>
        <v>2004</v>
      </c>
      <c r="G56">
        <f t="shared" si="1"/>
        <v>2</v>
      </c>
    </row>
    <row r="57" spans="2:7" x14ac:dyDescent="0.25">
      <c r="B57" s="5">
        <v>38077</v>
      </c>
      <c r="C57">
        <v>1.2315</v>
      </c>
      <c r="D57">
        <v>35.75</v>
      </c>
      <c r="F57" s="6">
        <f t="shared" si="0"/>
        <v>2004</v>
      </c>
      <c r="G57">
        <f t="shared" si="1"/>
        <v>3</v>
      </c>
    </row>
    <row r="58" spans="2:7" x14ac:dyDescent="0.25">
      <c r="B58" s="5">
        <v>38107</v>
      </c>
      <c r="C58">
        <v>1.1981999999999999</v>
      </c>
      <c r="D58">
        <v>37.31</v>
      </c>
      <c r="F58" s="6">
        <f t="shared" si="0"/>
        <v>2004</v>
      </c>
      <c r="G58">
        <f t="shared" si="1"/>
        <v>4</v>
      </c>
    </row>
    <row r="59" spans="2:7" x14ac:dyDescent="0.25">
      <c r="B59" s="5">
        <v>38138</v>
      </c>
      <c r="C59">
        <v>1.2185999999999999</v>
      </c>
      <c r="D59">
        <v>39.9</v>
      </c>
      <c r="F59" s="6">
        <f t="shared" si="0"/>
        <v>2004</v>
      </c>
      <c r="G59">
        <f t="shared" si="1"/>
        <v>5</v>
      </c>
    </row>
    <row r="60" spans="2:7" x14ac:dyDescent="0.25">
      <c r="B60" s="5">
        <v>38168</v>
      </c>
      <c r="C60">
        <v>1.21865</v>
      </c>
      <c r="D60">
        <v>36.92</v>
      </c>
      <c r="F60" s="6">
        <f t="shared" si="0"/>
        <v>2004</v>
      </c>
      <c r="G60">
        <f t="shared" si="1"/>
        <v>6</v>
      </c>
    </row>
    <row r="61" spans="2:7" x14ac:dyDescent="0.25">
      <c r="B61" s="5">
        <v>38199</v>
      </c>
      <c r="C61">
        <v>1.202</v>
      </c>
      <c r="D61">
        <v>43.72</v>
      </c>
      <c r="F61" s="6">
        <f t="shared" si="0"/>
        <v>2004</v>
      </c>
      <c r="G61">
        <f t="shared" si="1"/>
        <v>7</v>
      </c>
    </row>
    <row r="62" spans="2:7" x14ac:dyDescent="0.25">
      <c r="B62" s="5">
        <v>38230</v>
      </c>
      <c r="C62">
        <v>1.21875</v>
      </c>
      <c r="D62">
        <v>42.23</v>
      </c>
      <c r="F62" s="6">
        <f t="shared" si="0"/>
        <v>2004</v>
      </c>
      <c r="G62">
        <f t="shared" si="1"/>
        <v>8</v>
      </c>
    </row>
    <row r="63" spans="2:7" x14ac:dyDescent="0.25">
      <c r="B63" s="5">
        <v>38260</v>
      </c>
      <c r="C63">
        <v>1.2432000000000001</v>
      </c>
      <c r="D63">
        <v>49.56</v>
      </c>
      <c r="F63" s="6">
        <f t="shared" si="0"/>
        <v>2004</v>
      </c>
      <c r="G63">
        <f t="shared" si="1"/>
        <v>9</v>
      </c>
    </row>
    <row r="64" spans="2:7" x14ac:dyDescent="0.25">
      <c r="B64" s="5">
        <v>38291</v>
      </c>
      <c r="C64">
        <v>1.2785</v>
      </c>
      <c r="D64">
        <v>51.78</v>
      </c>
      <c r="F64" s="6">
        <f t="shared" si="0"/>
        <v>2004</v>
      </c>
      <c r="G64">
        <f t="shared" si="1"/>
        <v>10</v>
      </c>
    </row>
    <row r="65" spans="2:7" x14ac:dyDescent="0.25">
      <c r="B65" s="5">
        <v>38321</v>
      </c>
      <c r="C65">
        <v>1.32925</v>
      </c>
      <c r="D65">
        <v>49.16</v>
      </c>
      <c r="F65" s="6">
        <f t="shared" si="0"/>
        <v>2004</v>
      </c>
      <c r="G65">
        <f t="shared" si="1"/>
        <v>11</v>
      </c>
    </row>
    <row r="66" spans="2:7" x14ac:dyDescent="0.25">
      <c r="B66" s="5">
        <v>38352</v>
      </c>
      <c r="C66">
        <v>1.35585</v>
      </c>
      <c r="D66">
        <v>43.36</v>
      </c>
      <c r="F66" s="6">
        <f t="shared" si="0"/>
        <v>2004</v>
      </c>
      <c r="G66">
        <f t="shared" si="1"/>
        <v>12</v>
      </c>
    </row>
    <row r="67" spans="2:7" x14ac:dyDescent="0.25">
      <c r="B67" s="5">
        <v>38383</v>
      </c>
      <c r="C67">
        <v>1.30335</v>
      </c>
      <c r="D67">
        <v>48.25</v>
      </c>
      <c r="F67" s="6">
        <f t="shared" si="0"/>
        <v>2005</v>
      </c>
      <c r="G67">
        <f t="shared" si="1"/>
        <v>1</v>
      </c>
    </row>
    <row r="68" spans="2:7" x14ac:dyDescent="0.25">
      <c r="B68" s="5">
        <v>38411</v>
      </c>
      <c r="C68">
        <v>1.32375</v>
      </c>
      <c r="D68">
        <v>51.75</v>
      </c>
      <c r="F68" s="6">
        <f t="shared" ref="F68:F131" si="2">YEAR(B68)</f>
        <v>2005</v>
      </c>
      <c r="G68">
        <f t="shared" ref="G68:G131" si="3">MONTH(B68)</f>
        <v>2</v>
      </c>
    </row>
    <row r="69" spans="2:7" x14ac:dyDescent="0.25">
      <c r="B69" s="5">
        <v>38442</v>
      </c>
      <c r="C69">
        <v>1.2962499999999999</v>
      </c>
      <c r="D69">
        <v>55.31</v>
      </c>
      <c r="F69" s="6">
        <f t="shared" si="2"/>
        <v>2005</v>
      </c>
      <c r="G69">
        <f t="shared" si="3"/>
        <v>3</v>
      </c>
    </row>
    <row r="70" spans="2:7" x14ac:dyDescent="0.25">
      <c r="B70" s="5">
        <v>38472</v>
      </c>
      <c r="C70">
        <v>1.2873000000000001</v>
      </c>
      <c r="D70">
        <v>49.2</v>
      </c>
      <c r="F70" s="6">
        <f t="shared" si="2"/>
        <v>2005</v>
      </c>
      <c r="G70">
        <f t="shared" si="3"/>
        <v>4</v>
      </c>
    </row>
    <row r="71" spans="2:7" x14ac:dyDescent="0.25">
      <c r="B71" s="5">
        <v>38503</v>
      </c>
      <c r="C71">
        <v>1.2310000000000001</v>
      </c>
      <c r="D71">
        <v>52.08</v>
      </c>
      <c r="F71" s="6">
        <f t="shared" si="2"/>
        <v>2005</v>
      </c>
      <c r="G71">
        <f t="shared" si="3"/>
        <v>5</v>
      </c>
    </row>
    <row r="72" spans="2:7" x14ac:dyDescent="0.25">
      <c r="B72" s="5">
        <v>38533</v>
      </c>
      <c r="C72">
        <v>1.21025</v>
      </c>
      <c r="D72">
        <v>56.63</v>
      </c>
      <c r="F72" s="6">
        <f t="shared" si="2"/>
        <v>2005</v>
      </c>
      <c r="G72">
        <f t="shared" si="3"/>
        <v>6</v>
      </c>
    </row>
    <row r="73" spans="2:7" x14ac:dyDescent="0.25">
      <c r="B73" s="5">
        <v>38564</v>
      </c>
      <c r="C73">
        <v>1.21305</v>
      </c>
      <c r="D73">
        <v>60.71</v>
      </c>
      <c r="F73" s="6">
        <f t="shared" si="2"/>
        <v>2005</v>
      </c>
      <c r="G73">
        <f t="shared" si="3"/>
        <v>7</v>
      </c>
    </row>
    <row r="74" spans="2:7" x14ac:dyDescent="0.25">
      <c r="B74" s="5">
        <v>38595</v>
      </c>
      <c r="C74">
        <v>1.23445</v>
      </c>
      <c r="D74">
        <v>68.63</v>
      </c>
      <c r="F74" s="6">
        <f t="shared" si="2"/>
        <v>2005</v>
      </c>
      <c r="G74">
        <f t="shared" si="3"/>
        <v>8</v>
      </c>
    </row>
    <row r="75" spans="2:7" x14ac:dyDescent="0.25">
      <c r="B75" s="5">
        <v>38625</v>
      </c>
      <c r="C75">
        <v>1.2030000000000001</v>
      </c>
      <c r="D75">
        <v>66.209999999999994</v>
      </c>
      <c r="F75" s="6">
        <f t="shared" si="2"/>
        <v>2005</v>
      </c>
      <c r="G75">
        <f t="shared" si="3"/>
        <v>9</v>
      </c>
    </row>
    <row r="76" spans="2:7" x14ac:dyDescent="0.25">
      <c r="B76" s="5">
        <v>38656</v>
      </c>
      <c r="C76">
        <v>1.1988000000000001</v>
      </c>
      <c r="D76">
        <v>59.8</v>
      </c>
      <c r="F76" s="6">
        <f t="shared" si="2"/>
        <v>2005</v>
      </c>
      <c r="G76">
        <f t="shared" si="3"/>
        <v>10</v>
      </c>
    </row>
    <row r="77" spans="2:7" x14ac:dyDescent="0.25">
      <c r="B77" s="5">
        <v>38686</v>
      </c>
      <c r="C77">
        <v>1.1789499999999999</v>
      </c>
      <c r="D77">
        <v>57.33</v>
      </c>
      <c r="F77" s="6">
        <f t="shared" si="2"/>
        <v>2005</v>
      </c>
      <c r="G77">
        <f t="shared" si="3"/>
        <v>11</v>
      </c>
    </row>
    <row r="78" spans="2:7" x14ac:dyDescent="0.25">
      <c r="B78" s="5">
        <v>38717</v>
      </c>
      <c r="C78">
        <v>1.18425</v>
      </c>
      <c r="D78">
        <v>61.06</v>
      </c>
      <c r="F78" s="6">
        <f t="shared" si="2"/>
        <v>2005</v>
      </c>
      <c r="G78">
        <f t="shared" si="3"/>
        <v>12</v>
      </c>
    </row>
    <row r="79" spans="2:7" x14ac:dyDescent="0.25">
      <c r="B79" s="5">
        <v>38748</v>
      </c>
      <c r="C79">
        <v>1.2155499999999999</v>
      </c>
      <c r="D79">
        <v>67.86</v>
      </c>
      <c r="F79" s="6">
        <f t="shared" si="2"/>
        <v>2006</v>
      </c>
      <c r="G79">
        <f t="shared" si="3"/>
        <v>1</v>
      </c>
    </row>
    <row r="80" spans="2:7" x14ac:dyDescent="0.25">
      <c r="B80" s="5">
        <v>38776</v>
      </c>
      <c r="C80">
        <v>1.19215</v>
      </c>
      <c r="D80">
        <v>61.37</v>
      </c>
      <c r="F80" s="6">
        <f t="shared" si="2"/>
        <v>2006</v>
      </c>
      <c r="G80">
        <f t="shared" si="3"/>
        <v>2</v>
      </c>
    </row>
    <row r="81" spans="2:7" x14ac:dyDescent="0.25">
      <c r="B81" s="5">
        <v>38807</v>
      </c>
      <c r="C81">
        <v>1.2118500000000001</v>
      </c>
      <c r="D81">
        <v>66.25</v>
      </c>
      <c r="F81" s="6">
        <f t="shared" si="2"/>
        <v>2006</v>
      </c>
      <c r="G81">
        <f t="shared" si="3"/>
        <v>3</v>
      </c>
    </row>
    <row r="82" spans="2:7" x14ac:dyDescent="0.25">
      <c r="B82" s="5">
        <v>38837</v>
      </c>
      <c r="C82">
        <v>1.2637</v>
      </c>
      <c r="D82">
        <v>71.8</v>
      </c>
      <c r="F82" s="6">
        <f t="shared" si="2"/>
        <v>2006</v>
      </c>
      <c r="G82">
        <f t="shared" si="3"/>
        <v>4</v>
      </c>
    </row>
    <row r="83" spans="2:7" x14ac:dyDescent="0.25">
      <c r="B83" s="5">
        <v>38868</v>
      </c>
      <c r="C83">
        <v>1.28115</v>
      </c>
      <c r="D83">
        <v>71.42</v>
      </c>
      <c r="F83" s="6">
        <f t="shared" si="2"/>
        <v>2006</v>
      </c>
      <c r="G83">
        <f t="shared" si="3"/>
        <v>5</v>
      </c>
    </row>
    <row r="84" spans="2:7" x14ac:dyDescent="0.25">
      <c r="B84" s="5">
        <v>38898</v>
      </c>
      <c r="C84">
        <v>1.2788999999999999</v>
      </c>
      <c r="D84">
        <v>73.94</v>
      </c>
      <c r="F84" s="6">
        <f t="shared" si="2"/>
        <v>2006</v>
      </c>
      <c r="G84">
        <f t="shared" si="3"/>
        <v>6</v>
      </c>
    </row>
    <row r="85" spans="2:7" x14ac:dyDescent="0.25">
      <c r="B85" s="5">
        <v>38929</v>
      </c>
      <c r="C85">
        <v>1.2763500000000001</v>
      </c>
      <c r="D85">
        <v>74.56</v>
      </c>
      <c r="F85" s="6">
        <f t="shared" si="2"/>
        <v>2006</v>
      </c>
      <c r="G85">
        <f t="shared" si="3"/>
        <v>7</v>
      </c>
    </row>
    <row r="86" spans="2:7" x14ac:dyDescent="0.25">
      <c r="B86" s="5">
        <v>38960</v>
      </c>
      <c r="C86">
        <v>1.2806500000000001</v>
      </c>
      <c r="D86">
        <v>70.38</v>
      </c>
      <c r="F86" s="6">
        <f t="shared" si="2"/>
        <v>2006</v>
      </c>
      <c r="G86">
        <f t="shared" si="3"/>
        <v>8</v>
      </c>
    </row>
    <row r="87" spans="2:7" x14ac:dyDescent="0.25">
      <c r="B87" s="5">
        <v>38990</v>
      </c>
      <c r="C87">
        <v>1.2672000000000001</v>
      </c>
      <c r="D87">
        <v>62.9</v>
      </c>
      <c r="F87" s="6">
        <f t="shared" si="2"/>
        <v>2006</v>
      </c>
      <c r="G87">
        <f t="shared" si="3"/>
        <v>9</v>
      </c>
    </row>
    <row r="88" spans="2:7" x14ac:dyDescent="0.25">
      <c r="B88" s="5">
        <v>39021</v>
      </c>
      <c r="C88">
        <v>1.2763</v>
      </c>
      <c r="D88">
        <v>58.72</v>
      </c>
      <c r="F88" s="6">
        <f t="shared" si="2"/>
        <v>2006</v>
      </c>
      <c r="G88">
        <f t="shared" si="3"/>
        <v>10</v>
      </c>
    </row>
    <row r="89" spans="2:7" x14ac:dyDescent="0.25">
      <c r="B89" s="5">
        <v>39051</v>
      </c>
      <c r="C89">
        <v>1.3241000000000001</v>
      </c>
      <c r="D89">
        <v>62.97</v>
      </c>
      <c r="F89" s="6">
        <f t="shared" si="2"/>
        <v>2006</v>
      </c>
      <c r="G89">
        <f t="shared" si="3"/>
        <v>11</v>
      </c>
    </row>
    <row r="90" spans="2:7" x14ac:dyDescent="0.25">
      <c r="B90" s="5">
        <v>39082</v>
      </c>
      <c r="C90">
        <v>1.3199000000000001</v>
      </c>
      <c r="D90">
        <v>60.85</v>
      </c>
      <c r="F90" s="6">
        <f t="shared" si="2"/>
        <v>2006</v>
      </c>
      <c r="G90">
        <f t="shared" si="3"/>
        <v>12</v>
      </c>
    </row>
    <row r="91" spans="2:7" x14ac:dyDescent="0.25">
      <c r="B91" s="5">
        <v>39113</v>
      </c>
      <c r="C91">
        <v>1.30345</v>
      </c>
      <c r="D91">
        <v>58.17</v>
      </c>
      <c r="F91" s="6">
        <f t="shared" si="2"/>
        <v>2007</v>
      </c>
      <c r="G91">
        <f t="shared" si="3"/>
        <v>1</v>
      </c>
    </row>
    <row r="92" spans="2:7" x14ac:dyDescent="0.25">
      <c r="B92" s="5">
        <v>39141</v>
      </c>
      <c r="C92">
        <v>1.32345</v>
      </c>
      <c r="D92">
        <v>61.78</v>
      </c>
      <c r="F92" s="6">
        <f t="shared" si="2"/>
        <v>2007</v>
      </c>
      <c r="G92">
        <f t="shared" si="3"/>
        <v>2</v>
      </c>
    </row>
    <row r="93" spans="2:7" x14ac:dyDescent="0.25">
      <c r="B93" s="5">
        <v>39172</v>
      </c>
      <c r="C93">
        <v>1.3358000000000001</v>
      </c>
      <c r="D93">
        <v>65.94</v>
      </c>
      <c r="F93" s="6">
        <f t="shared" si="2"/>
        <v>2007</v>
      </c>
      <c r="G93">
        <f t="shared" si="3"/>
        <v>3</v>
      </c>
    </row>
    <row r="94" spans="2:7" x14ac:dyDescent="0.25">
      <c r="B94" s="5">
        <v>39202</v>
      </c>
      <c r="C94">
        <v>1.3646499999999999</v>
      </c>
      <c r="D94">
        <v>65.78</v>
      </c>
      <c r="F94" s="6">
        <f t="shared" si="2"/>
        <v>2007</v>
      </c>
      <c r="G94">
        <f t="shared" si="3"/>
        <v>4</v>
      </c>
    </row>
    <row r="95" spans="2:7" x14ac:dyDescent="0.25">
      <c r="B95" s="5">
        <v>39233</v>
      </c>
      <c r="C95">
        <v>1.3452500000000001</v>
      </c>
      <c r="D95">
        <v>64.02</v>
      </c>
      <c r="F95" s="6">
        <f t="shared" si="2"/>
        <v>2007</v>
      </c>
      <c r="G95">
        <f t="shared" si="3"/>
        <v>5</v>
      </c>
    </row>
    <row r="96" spans="2:7" x14ac:dyDescent="0.25">
      <c r="B96" s="5">
        <v>39263</v>
      </c>
      <c r="C96">
        <v>1.35415</v>
      </c>
      <c r="D96">
        <v>70.47</v>
      </c>
      <c r="F96" s="6">
        <f t="shared" si="2"/>
        <v>2007</v>
      </c>
      <c r="G96">
        <f t="shared" si="3"/>
        <v>6</v>
      </c>
    </row>
    <row r="97" spans="2:7" x14ac:dyDescent="0.25">
      <c r="B97" s="5">
        <v>39294</v>
      </c>
      <c r="C97">
        <v>1.3673</v>
      </c>
      <c r="D97">
        <v>78.2</v>
      </c>
      <c r="F97" s="6">
        <f t="shared" si="2"/>
        <v>2007</v>
      </c>
      <c r="G97">
        <f t="shared" si="3"/>
        <v>7</v>
      </c>
    </row>
    <row r="98" spans="2:7" x14ac:dyDescent="0.25">
      <c r="B98" s="5">
        <v>39325</v>
      </c>
      <c r="C98">
        <v>1.363</v>
      </c>
      <c r="D98">
        <v>73.98</v>
      </c>
      <c r="F98" s="6">
        <f t="shared" si="2"/>
        <v>2007</v>
      </c>
      <c r="G98">
        <f t="shared" si="3"/>
        <v>8</v>
      </c>
    </row>
    <row r="99" spans="2:7" x14ac:dyDescent="0.25">
      <c r="B99" s="5">
        <v>39355</v>
      </c>
      <c r="C99">
        <v>1.4272</v>
      </c>
      <c r="D99">
        <v>81.64</v>
      </c>
      <c r="F99" s="6">
        <f t="shared" si="2"/>
        <v>2007</v>
      </c>
      <c r="G99">
        <f t="shared" si="3"/>
        <v>9</v>
      </c>
    </row>
    <row r="100" spans="2:7" x14ac:dyDescent="0.25">
      <c r="B100" s="5">
        <v>39386</v>
      </c>
      <c r="C100">
        <v>1.4480999999999999</v>
      </c>
      <c r="D100">
        <v>94.16</v>
      </c>
      <c r="F100" s="6">
        <f t="shared" si="2"/>
        <v>2007</v>
      </c>
      <c r="G100">
        <f t="shared" si="3"/>
        <v>10</v>
      </c>
    </row>
    <row r="101" spans="2:7" x14ac:dyDescent="0.25">
      <c r="B101" s="5">
        <v>39416</v>
      </c>
      <c r="C101">
        <v>1.4632499999999999</v>
      </c>
      <c r="D101">
        <v>88.6</v>
      </c>
      <c r="F101" s="6">
        <f t="shared" si="2"/>
        <v>2007</v>
      </c>
      <c r="G101">
        <f t="shared" si="3"/>
        <v>11</v>
      </c>
    </row>
    <row r="102" spans="2:7" x14ac:dyDescent="0.25">
      <c r="B102" s="5">
        <v>39447</v>
      </c>
      <c r="C102">
        <v>1.45905</v>
      </c>
      <c r="D102">
        <v>95.95</v>
      </c>
      <c r="F102" s="6">
        <f t="shared" si="2"/>
        <v>2007</v>
      </c>
      <c r="G102">
        <f t="shared" si="3"/>
        <v>12</v>
      </c>
    </row>
    <row r="103" spans="2:7" x14ac:dyDescent="0.25">
      <c r="B103" s="5">
        <v>39478</v>
      </c>
      <c r="C103">
        <v>1.4865999999999999</v>
      </c>
      <c r="D103">
        <v>91.67</v>
      </c>
      <c r="F103" s="6">
        <f t="shared" si="2"/>
        <v>2008</v>
      </c>
      <c r="G103">
        <f t="shared" si="3"/>
        <v>1</v>
      </c>
    </row>
    <row r="104" spans="2:7" x14ac:dyDescent="0.25">
      <c r="B104" s="5">
        <v>39507</v>
      </c>
      <c r="C104">
        <v>1.5181</v>
      </c>
      <c r="D104">
        <v>101.78</v>
      </c>
      <c r="F104" s="6">
        <f t="shared" si="2"/>
        <v>2008</v>
      </c>
      <c r="G104">
        <f t="shared" si="3"/>
        <v>2</v>
      </c>
    </row>
    <row r="105" spans="2:7" x14ac:dyDescent="0.25">
      <c r="B105" s="5">
        <v>39538</v>
      </c>
      <c r="C105">
        <v>1.57735</v>
      </c>
      <c r="D105">
        <v>101.54</v>
      </c>
      <c r="F105" s="6">
        <f t="shared" si="2"/>
        <v>2008</v>
      </c>
      <c r="G105">
        <f t="shared" si="3"/>
        <v>3</v>
      </c>
    </row>
    <row r="106" spans="2:7" x14ac:dyDescent="0.25">
      <c r="B106" s="5">
        <v>39568</v>
      </c>
      <c r="C106">
        <v>1.5617000000000001</v>
      </c>
      <c r="D106">
        <v>113.7</v>
      </c>
      <c r="F106" s="6">
        <f t="shared" si="2"/>
        <v>2008</v>
      </c>
      <c r="G106">
        <f t="shared" si="3"/>
        <v>4</v>
      </c>
    </row>
    <row r="107" spans="2:7" x14ac:dyDescent="0.25">
      <c r="B107" s="5">
        <v>39599</v>
      </c>
      <c r="C107">
        <v>1.55535</v>
      </c>
      <c r="D107">
        <v>127.35</v>
      </c>
      <c r="F107" s="6">
        <f t="shared" si="2"/>
        <v>2008</v>
      </c>
      <c r="G107">
        <f t="shared" si="3"/>
        <v>5</v>
      </c>
    </row>
    <row r="108" spans="2:7" x14ac:dyDescent="0.25">
      <c r="B108" s="5">
        <v>39629</v>
      </c>
      <c r="C108">
        <v>1.5755999999999999</v>
      </c>
      <c r="D108">
        <v>139.96</v>
      </c>
      <c r="F108" s="6">
        <f t="shared" si="2"/>
        <v>2008</v>
      </c>
      <c r="G108">
        <f t="shared" si="3"/>
        <v>6</v>
      </c>
    </row>
    <row r="109" spans="2:7" x14ac:dyDescent="0.25">
      <c r="B109" s="5">
        <v>39660</v>
      </c>
      <c r="C109">
        <v>1.5601</v>
      </c>
      <c r="D109">
        <v>124.17</v>
      </c>
      <c r="F109" s="6">
        <f t="shared" si="2"/>
        <v>2008</v>
      </c>
      <c r="G109">
        <f t="shared" si="3"/>
        <v>7</v>
      </c>
    </row>
    <row r="110" spans="2:7" x14ac:dyDescent="0.25">
      <c r="B110" s="5">
        <v>39691</v>
      </c>
      <c r="C110">
        <v>1.4674</v>
      </c>
      <c r="D110">
        <v>115.55</v>
      </c>
      <c r="F110" s="6">
        <f t="shared" si="2"/>
        <v>2008</v>
      </c>
      <c r="G110">
        <f t="shared" si="3"/>
        <v>8</v>
      </c>
    </row>
    <row r="111" spans="2:7" x14ac:dyDescent="0.25">
      <c r="B111" s="5">
        <v>39721</v>
      </c>
      <c r="C111">
        <v>1.4104000000000001</v>
      </c>
      <c r="D111">
        <v>100.7</v>
      </c>
      <c r="F111" s="6">
        <f t="shared" si="2"/>
        <v>2008</v>
      </c>
      <c r="G111">
        <f t="shared" si="3"/>
        <v>9</v>
      </c>
    </row>
    <row r="112" spans="2:7" x14ac:dyDescent="0.25">
      <c r="B112" s="5">
        <v>39752</v>
      </c>
      <c r="C112">
        <v>1.2733000000000001</v>
      </c>
      <c r="D112">
        <v>68.099999999999994</v>
      </c>
      <c r="F112" s="6">
        <f t="shared" si="2"/>
        <v>2008</v>
      </c>
      <c r="G112">
        <f t="shared" si="3"/>
        <v>10</v>
      </c>
    </row>
    <row r="113" spans="2:7" x14ac:dyDescent="0.25">
      <c r="B113" s="5">
        <v>39782</v>
      </c>
      <c r="C113">
        <v>1.2697499999999999</v>
      </c>
      <c r="D113">
        <v>55.21</v>
      </c>
      <c r="F113" s="6">
        <f t="shared" si="2"/>
        <v>2008</v>
      </c>
      <c r="G113">
        <f t="shared" si="3"/>
        <v>11</v>
      </c>
    </row>
    <row r="114" spans="2:7" x14ac:dyDescent="0.25">
      <c r="B114" s="5">
        <v>39813</v>
      </c>
      <c r="C114">
        <v>1.3979999999999999</v>
      </c>
      <c r="D114">
        <v>44.6</v>
      </c>
      <c r="F114" s="6">
        <f t="shared" si="2"/>
        <v>2008</v>
      </c>
      <c r="G114">
        <f t="shared" si="3"/>
        <v>12</v>
      </c>
    </row>
    <row r="115" spans="2:7" x14ac:dyDescent="0.25">
      <c r="B115" s="5">
        <v>39844</v>
      </c>
      <c r="C115">
        <v>1.2782500000000001</v>
      </c>
      <c r="D115">
        <v>41.73</v>
      </c>
      <c r="F115" s="6">
        <f t="shared" si="2"/>
        <v>2009</v>
      </c>
      <c r="G115">
        <f t="shared" si="3"/>
        <v>1</v>
      </c>
    </row>
    <row r="116" spans="2:7" x14ac:dyDescent="0.25">
      <c r="B116" s="5">
        <v>39872</v>
      </c>
      <c r="C116">
        <v>1.2668999999999999</v>
      </c>
      <c r="D116">
        <v>44.15</v>
      </c>
      <c r="F116" s="6">
        <f t="shared" si="2"/>
        <v>2009</v>
      </c>
      <c r="G116">
        <f t="shared" si="3"/>
        <v>2</v>
      </c>
    </row>
    <row r="117" spans="2:7" x14ac:dyDescent="0.25">
      <c r="B117" s="5">
        <v>39903</v>
      </c>
      <c r="C117">
        <v>1.3250999999999999</v>
      </c>
      <c r="D117">
        <v>49.67</v>
      </c>
      <c r="F117" s="6">
        <f t="shared" si="2"/>
        <v>2009</v>
      </c>
      <c r="G117">
        <f t="shared" si="3"/>
        <v>3</v>
      </c>
    </row>
    <row r="118" spans="2:7" x14ac:dyDescent="0.25">
      <c r="B118" s="5">
        <v>39933</v>
      </c>
      <c r="C118">
        <v>1.3226500000000001</v>
      </c>
      <c r="D118">
        <v>50.35</v>
      </c>
      <c r="F118" s="6">
        <f t="shared" si="2"/>
        <v>2009</v>
      </c>
      <c r="G118">
        <f t="shared" si="3"/>
        <v>4</v>
      </c>
    </row>
    <row r="119" spans="2:7" x14ac:dyDescent="0.25">
      <c r="B119" s="5">
        <v>39964</v>
      </c>
      <c r="C119">
        <v>1.4154</v>
      </c>
      <c r="D119">
        <v>66.31</v>
      </c>
      <c r="F119" s="6">
        <f t="shared" si="2"/>
        <v>2009</v>
      </c>
      <c r="G119">
        <f t="shared" si="3"/>
        <v>5</v>
      </c>
    </row>
    <row r="120" spans="2:7" x14ac:dyDescent="0.25">
      <c r="B120" s="5">
        <v>39994</v>
      </c>
      <c r="C120">
        <v>1.4035500000000001</v>
      </c>
      <c r="D120">
        <v>69.819999999999993</v>
      </c>
      <c r="F120" s="6">
        <f t="shared" si="2"/>
        <v>2009</v>
      </c>
      <c r="G120">
        <f t="shared" si="3"/>
        <v>6</v>
      </c>
    </row>
    <row r="121" spans="2:7" x14ac:dyDescent="0.25">
      <c r="B121" s="5">
        <v>40025</v>
      </c>
      <c r="C121">
        <v>1.425</v>
      </c>
      <c r="D121">
        <v>69.260000000000005</v>
      </c>
      <c r="F121" s="6">
        <f t="shared" si="2"/>
        <v>2009</v>
      </c>
      <c r="G121">
        <f t="shared" si="3"/>
        <v>7</v>
      </c>
    </row>
    <row r="122" spans="2:7" x14ac:dyDescent="0.25">
      <c r="B122" s="5">
        <v>40056</v>
      </c>
      <c r="C122">
        <v>1.4330499999999999</v>
      </c>
      <c r="D122">
        <v>69.97</v>
      </c>
      <c r="F122" s="6">
        <f t="shared" si="2"/>
        <v>2009</v>
      </c>
      <c r="G122">
        <f t="shared" si="3"/>
        <v>8</v>
      </c>
    </row>
    <row r="123" spans="2:7" x14ac:dyDescent="0.25">
      <c r="B123" s="5">
        <v>40086</v>
      </c>
      <c r="C123">
        <v>1.4636499999999999</v>
      </c>
      <c r="D123">
        <v>70.459999999999994</v>
      </c>
      <c r="F123" s="6">
        <f t="shared" si="2"/>
        <v>2009</v>
      </c>
      <c r="G123">
        <f t="shared" si="3"/>
        <v>9</v>
      </c>
    </row>
    <row r="124" spans="2:7" x14ac:dyDescent="0.25">
      <c r="B124" s="5">
        <v>40117</v>
      </c>
      <c r="C124">
        <v>1.4718</v>
      </c>
      <c r="D124">
        <v>77.040000000000006</v>
      </c>
      <c r="F124" s="6">
        <f t="shared" si="2"/>
        <v>2009</v>
      </c>
      <c r="G124">
        <f t="shared" si="3"/>
        <v>10</v>
      </c>
    </row>
    <row r="125" spans="2:7" x14ac:dyDescent="0.25">
      <c r="B125" s="5">
        <v>40147</v>
      </c>
      <c r="C125">
        <v>1.5008999999999999</v>
      </c>
      <c r="D125">
        <v>77.19</v>
      </c>
      <c r="F125" s="6">
        <f t="shared" si="2"/>
        <v>2009</v>
      </c>
      <c r="G125">
        <f t="shared" si="3"/>
        <v>11</v>
      </c>
    </row>
    <row r="126" spans="2:7" x14ac:dyDescent="0.25">
      <c r="B126" s="5">
        <v>40178</v>
      </c>
      <c r="C126">
        <v>1.4317500000000001</v>
      </c>
      <c r="D126">
        <v>79.39</v>
      </c>
      <c r="F126" s="6">
        <f t="shared" si="2"/>
        <v>2009</v>
      </c>
      <c r="G126">
        <f t="shared" si="3"/>
        <v>12</v>
      </c>
    </row>
    <row r="127" spans="2:7" x14ac:dyDescent="0.25">
      <c r="B127" s="5">
        <v>40209</v>
      </c>
      <c r="C127">
        <v>1.38635</v>
      </c>
      <c r="D127">
        <v>72.849999999999994</v>
      </c>
      <c r="F127" s="6">
        <f t="shared" si="2"/>
        <v>2010</v>
      </c>
      <c r="G127">
        <f t="shared" si="3"/>
        <v>1</v>
      </c>
    </row>
    <row r="128" spans="2:7" x14ac:dyDescent="0.25">
      <c r="B128" s="5">
        <v>40237</v>
      </c>
      <c r="C128">
        <v>1.3626499999999999</v>
      </c>
      <c r="D128">
        <v>79.72</v>
      </c>
      <c r="F128" s="6">
        <f t="shared" si="2"/>
        <v>2010</v>
      </c>
      <c r="G128">
        <f t="shared" si="3"/>
        <v>2</v>
      </c>
    </row>
    <row r="129" spans="2:7" x14ac:dyDescent="0.25">
      <c r="B129" s="5">
        <v>40268</v>
      </c>
      <c r="C129">
        <v>1.3511500000000001</v>
      </c>
      <c r="D129">
        <v>83.45</v>
      </c>
      <c r="F129" s="6">
        <f t="shared" si="2"/>
        <v>2010</v>
      </c>
      <c r="G129">
        <f t="shared" si="3"/>
        <v>3</v>
      </c>
    </row>
    <row r="130" spans="2:7" x14ac:dyDescent="0.25">
      <c r="B130" s="5">
        <v>40298</v>
      </c>
      <c r="C130">
        <v>1.3298000000000001</v>
      </c>
      <c r="D130">
        <v>86.07</v>
      </c>
      <c r="F130" s="6">
        <f t="shared" si="2"/>
        <v>2010</v>
      </c>
      <c r="G130">
        <f t="shared" si="3"/>
        <v>4</v>
      </c>
    </row>
    <row r="131" spans="2:7" x14ac:dyDescent="0.25">
      <c r="B131" s="5">
        <v>40329</v>
      </c>
      <c r="C131">
        <v>1.23055</v>
      </c>
      <c r="D131">
        <v>74</v>
      </c>
      <c r="F131" s="6">
        <f t="shared" si="2"/>
        <v>2010</v>
      </c>
      <c r="G131">
        <f t="shared" si="3"/>
        <v>5</v>
      </c>
    </row>
    <row r="132" spans="2:7" x14ac:dyDescent="0.25">
      <c r="B132" s="5">
        <v>40359</v>
      </c>
      <c r="C132">
        <v>1.2236</v>
      </c>
      <c r="D132">
        <v>75.59</v>
      </c>
      <c r="F132" s="6">
        <f t="shared" ref="F132:F195" si="4">YEAR(B132)</f>
        <v>2010</v>
      </c>
      <c r="G132">
        <f t="shared" ref="G132:G195" si="5">MONTH(B132)</f>
        <v>6</v>
      </c>
    </row>
    <row r="133" spans="2:7" x14ac:dyDescent="0.25">
      <c r="B133" s="5">
        <v>40390</v>
      </c>
      <c r="C133">
        <v>1.3048</v>
      </c>
      <c r="D133">
        <v>78.849999999999994</v>
      </c>
      <c r="F133" s="6">
        <f t="shared" si="4"/>
        <v>2010</v>
      </c>
      <c r="G133">
        <f t="shared" si="5"/>
        <v>7</v>
      </c>
    </row>
    <row r="134" spans="2:7" x14ac:dyDescent="0.25">
      <c r="B134" s="5">
        <v>40421</v>
      </c>
      <c r="C134">
        <v>1.2686500000000001</v>
      </c>
      <c r="D134">
        <v>71.930000000000007</v>
      </c>
      <c r="F134" s="6">
        <f t="shared" si="4"/>
        <v>2010</v>
      </c>
      <c r="G134">
        <f t="shared" si="5"/>
        <v>8</v>
      </c>
    </row>
    <row r="135" spans="2:7" x14ac:dyDescent="0.25">
      <c r="B135" s="5">
        <v>40451</v>
      </c>
      <c r="C135">
        <v>1.3633</v>
      </c>
      <c r="D135">
        <v>79.95</v>
      </c>
      <c r="F135" s="6">
        <f t="shared" si="4"/>
        <v>2010</v>
      </c>
      <c r="G135">
        <f t="shared" si="5"/>
        <v>9</v>
      </c>
    </row>
    <row r="136" spans="2:7" x14ac:dyDescent="0.25">
      <c r="B136" s="5">
        <v>40482</v>
      </c>
      <c r="C136">
        <v>1.395</v>
      </c>
      <c r="D136">
        <v>81.45</v>
      </c>
      <c r="F136" s="6">
        <f t="shared" si="4"/>
        <v>2010</v>
      </c>
      <c r="G136">
        <f t="shared" si="5"/>
        <v>10</v>
      </c>
    </row>
    <row r="137" spans="2:7" x14ac:dyDescent="0.25">
      <c r="B137" s="5">
        <v>40512</v>
      </c>
      <c r="C137">
        <v>1.298</v>
      </c>
      <c r="D137">
        <v>84.12</v>
      </c>
      <c r="F137" s="6">
        <f t="shared" si="4"/>
        <v>2010</v>
      </c>
      <c r="G137">
        <f t="shared" si="5"/>
        <v>11</v>
      </c>
    </row>
    <row r="138" spans="2:7" x14ac:dyDescent="0.25">
      <c r="B138" s="5">
        <v>40543</v>
      </c>
      <c r="C138">
        <v>1.33795</v>
      </c>
      <c r="D138">
        <v>91.38</v>
      </c>
      <c r="F138" s="6">
        <f t="shared" si="4"/>
        <v>2010</v>
      </c>
      <c r="G138">
        <f t="shared" si="5"/>
        <v>12</v>
      </c>
    </row>
    <row r="139" spans="2:7" x14ac:dyDescent="0.25">
      <c r="B139" s="5">
        <v>40574</v>
      </c>
      <c r="C139">
        <v>1.3686</v>
      </c>
      <c r="D139">
        <v>90.99</v>
      </c>
      <c r="F139" s="6">
        <f t="shared" si="4"/>
        <v>2011</v>
      </c>
      <c r="G139">
        <f t="shared" si="5"/>
        <v>1</v>
      </c>
    </row>
    <row r="140" spans="2:7" x14ac:dyDescent="0.25">
      <c r="B140" s="5">
        <v>40602</v>
      </c>
      <c r="C140">
        <v>1.3802000000000001</v>
      </c>
      <c r="D140">
        <v>97.1</v>
      </c>
      <c r="F140" s="6">
        <f t="shared" si="4"/>
        <v>2011</v>
      </c>
      <c r="G140">
        <f t="shared" si="5"/>
        <v>2</v>
      </c>
    </row>
    <row r="141" spans="2:7" x14ac:dyDescent="0.25">
      <c r="B141" s="5">
        <v>40633</v>
      </c>
      <c r="C141">
        <v>1.41665</v>
      </c>
      <c r="D141">
        <v>106.19</v>
      </c>
      <c r="F141" s="6">
        <f t="shared" si="4"/>
        <v>2011</v>
      </c>
      <c r="G141">
        <f t="shared" si="5"/>
        <v>3</v>
      </c>
    </row>
    <row r="142" spans="2:7" x14ac:dyDescent="0.25">
      <c r="B142" s="5">
        <v>40663</v>
      </c>
      <c r="C142">
        <v>1.4802</v>
      </c>
      <c r="D142">
        <v>113.39</v>
      </c>
      <c r="F142" s="6">
        <f t="shared" si="4"/>
        <v>2011</v>
      </c>
      <c r="G142">
        <f t="shared" si="5"/>
        <v>4</v>
      </c>
    </row>
    <row r="143" spans="2:7" x14ac:dyDescent="0.25">
      <c r="B143" s="5">
        <v>40694</v>
      </c>
      <c r="C143">
        <v>1.4395500000000001</v>
      </c>
      <c r="D143">
        <v>102.7</v>
      </c>
      <c r="F143" s="6">
        <f t="shared" si="4"/>
        <v>2011</v>
      </c>
      <c r="G143">
        <f t="shared" si="5"/>
        <v>5</v>
      </c>
    </row>
    <row r="144" spans="2:7" x14ac:dyDescent="0.25">
      <c r="B144" s="5">
        <v>40724</v>
      </c>
      <c r="C144">
        <v>1.45065</v>
      </c>
      <c r="D144">
        <v>95.3</v>
      </c>
      <c r="F144" s="6">
        <f t="shared" si="4"/>
        <v>2011</v>
      </c>
      <c r="G144">
        <f t="shared" si="5"/>
        <v>6</v>
      </c>
    </row>
    <row r="145" spans="2:7" x14ac:dyDescent="0.25">
      <c r="B145" s="5">
        <v>40755</v>
      </c>
      <c r="C145">
        <v>1.4396</v>
      </c>
      <c r="D145">
        <v>95.68</v>
      </c>
      <c r="F145" s="6">
        <f t="shared" si="4"/>
        <v>2011</v>
      </c>
      <c r="G145">
        <f t="shared" si="5"/>
        <v>7</v>
      </c>
    </row>
    <row r="146" spans="2:7" x14ac:dyDescent="0.25">
      <c r="B146" s="5">
        <v>40786</v>
      </c>
      <c r="C146">
        <v>1.4378500000000001</v>
      </c>
      <c r="D146">
        <v>88.77</v>
      </c>
      <c r="F146" s="6">
        <f t="shared" si="4"/>
        <v>2011</v>
      </c>
      <c r="G146">
        <f t="shared" si="5"/>
        <v>8</v>
      </c>
    </row>
    <row r="147" spans="2:7" x14ac:dyDescent="0.25">
      <c r="B147" s="5">
        <v>40816</v>
      </c>
      <c r="C147">
        <v>1.3386</v>
      </c>
      <c r="D147">
        <v>78.89</v>
      </c>
      <c r="F147" s="6">
        <f t="shared" si="4"/>
        <v>2011</v>
      </c>
      <c r="G147">
        <f t="shared" si="5"/>
        <v>9</v>
      </c>
    </row>
    <row r="148" spans="2:7" x14ac:dyDescent="0.25">
      <c r="B148" s="5">
        <v>40847</v>
      </c>
      <c r="C148">
        <v>1.38575</v>
      </c>
      <c r="D148">
        <v>93.23</v>
      </c>
      <c r="F148" s="6">
        <f t="shared" si="4"/>
        <v>2011</v>
      </c>
      <c r="G148">
        <f t="shared" si="5"/>
        <v>10</v>
      </c>
    </row>
    <row r="149" spans="2:7" x14ac:dyDescent="0.25">
      <c r="B149" s="5">
        <v>40877</v>
      </c>
      <c r="C149">
        <v>1.3443499999999999</v>
      </c>
      <c r="D149">
        <v>100.27</v>
      </c>
      <c r="F149" s="6">
        <f t="shared" si="4"/>
        <v>2011</v>
      </c>
      <c r="G149">
        <f t="shared" si="5"/>
        <v>11</v>
      </c>
    </row>
    <row r="150" spans="2:7" x14ac:dyDescent="0.25">
      <c r="B150" s="5">
        <v>40908</v>
      </c>
      <c r="C150">
        <v>1.2947500000000001</v>
      </c>
      <c r="D150">
        <v>98.83</v>
      </c>
      <c r="F150" s="6">
        <f t="shared" si="4"/>
        <v>2011</v>
      </c>
      <c r="G150">
        <f t="shared" si="5"/>
        <v>12</v>
      </c>
    </row>
    <row r="151" spans="2:7" x14ac:dyDescent="0.25">
      <c r="B151" s="5">
        <v>40939</v>
      </c>
      <c r="C151">
        <v>1.30785</v>
      </c>
      <c r="D151">
        <v>98.46</v>
      </c>
      <c r="F151" s="6">
        <f t="shared" si="4"/>
        <v>2012</v>
      </c>
      <c r="G151">
        <f t="shared" si="5"/>
        <v>1</v>
      </c>
    </row>
    <row r="152" spans="2:7" x14ac:dyDescent="0.25">
      <c r="B152" s="5">
        <v>40968</v>
      </c>
      <c r="C152">
        <v>1.3326</v>
      </c>
      <c r="D152">
        <v>107.08</v>
      </c>
      <c r="F152" s="6">
        <f t="shared" si="4"/>
        <v>2012</v>
      </c>
      <c r="G152">
        <f t="shared" si="5"/>
        <v>2</v>
      </c>
    </row>
    <row r="153" spans="2:7" x14ac:dyDescent="0.25">
      <c r="B153" s="5">
        <v>40999</v>
      </c>
      <c r="C153">
        <v>1.3344</v>
      </c>
      <c r="D153">
        <v>103.03</v>
      </c>
      <c r="F153" s="6">
        <f t="shared" si="4"/>
        <v>2012</v>
      </c>
      <c r="G153">
        <f t="shared" si="5"/>
        <v>3</v>
      </c>
    </row>
    <row r="154" spans="2:7" x14ac:dyDescent="0.25">
      <c r="B154" s="5">
        <v>41029</v>
      </c>
      <c r="C154">
        <v>1.3240499999999999</v>
      </c>
      <c r="D154">
        <v>104.89</v>
      </c>
      <c r="F154" s="6">
        <f t="shared" si="4"/>
        <v>2012</v>
      </c>
      <c r="G154">
        <f t="shared" si="5"/>
        <v>4</v>
      </c>
    </row>
    <row r="155" spans="2:7" x14ac:dyDescent="0.25">
      <c r="B155" s="5">
        <v>41060</v>
      </c>
      <c r="C155">
        <v>1.2358499999999999</v>
      </c>
      <c r="D155">
        <v>86.52</v>
      </c>
      <c r="F155" s="6">
        <f t="shared" si="4"/>
        <v>2012</v>
      </c>
      <c r="G155">
        <f t="shared" si="5"/>
        <v>5</v>
      </c>
    </row>
    <row r="156" spans="2:7" x14ac:dyDescent="0.25">
      <c r="B156" s="5">
        <v>41090</v>
      </c>
      <c r="C156">
        <v>1.266</v>
      </c>
      <c r="D156">
        <v>85.04</v>
      </c>
      <c r="F156" s="6">
        <f t="shared" si="4"/>
        <v>2012</v>
      </c>
      <c r="G156">
        <f t="shared" si="5"/>
        <v>6</v>
      </c>
    </row>
    <row r="157" spans="2:7" x14ac:dyDescent="0.25">
      <c r="B157" s="5">
        <v>41121</v>
      </c>
      <c r="C157">
        <v>1.2303500000000001</v>
      </c>
      <c r="D157">
        <v>88.08</v>
      </c>
      <c r="F157" s="6">
        <f t="shared" si="4"/>
        <v>2012</v>
      </c>
      <c r="G157">
        <f t="shared" si="5"/>
        <v>7</v>
      </c>
    </row>
    <row r="158" spans="2:7" x14ac:dyDescent="0.25">
      <c r="B158" s="5">
        <v>41152</v>
      </c>
      <c r="C158">
        <v>1.2577</v>
      </c>
      <c r="D158">
        <v>96.47</v>
      </c>
      <c r="F158" s="6">
        <f t="shared" si="4"/>
        <v>2012</v>
      </c>
      <c r="G158">
        <f t="shared" si="5"/>
        <v>8</v>
      </c>
    </row>
    <row r="159" spans="2:7" x14ac:dyDescent="0.25">
      <c r="B159" s="5">
        <v>41182</v>
      </c>
      <c r="C159">
        <v>1.2858499999999999</v>
      </c>
      <c r="D159">
        <v>92.18</v>
      </c>
      <c r="F159" s="6">
        <f t="shared" si="4"/>
        <v>2012</v>
      </c>
      <c r="G159">
        <f t="shared" si="5"/>
        <v>9</v>
      </c>
    </row>
    <row r="160" spans="2:7" x14ac:dyDescent="0.25">
      <c r="B160" s="5">
        <v>41213</v>
      </c>
      <c r="C160">
        <v>1.296</v>
      </c>
      <c r="D160">
        <v>86.23</v>
      </c>
      <c r="F160" s="6">
        <f t="shared" si="4"/>
        <v>2012</v>
      </c>
      <c r="G160">
        <f t="shared" si="5"/>
        <v>10</v>
      </c>
    </row>
    <row r="161" spans="2:7" x14ac:dyDescent="0.25">
      <c r="B161" s="5">
        <v>41243</v>
      </c>
      <c r="C161">
        <v>1.2985500000000001</v>
      </c>
      <c r="D161">
        <v>88.54</v>
      </c>
      <c r="F161" s="6">
        <f t="shared" si="4"/>
        <v>2012</v>
      </c>
      <c r="G161">
        <f t="shared" si="5"/>
        <v>11</v>
      </c>
    </row>
    <row r="162" spans="2:7" x14ac:dyDescent="0.25">
      <c r="B162" s="5">
        <v>41274</v>
      </c>
      <c r="C162">
        <v>1.31965</v>
      </c>
      <c r="D162">
        <v>91.83</v>
      </c>
      <c r="F162" s="6">
        <f t="shared" si="4"/>
        <v>2012</v>
      </c>
      <c r="G162">
        <f t="shared" si="5"/>
        <v>12</v>
      </c>
    </row>
    <row r="163" spans="2:7" x14ac:dyDescent="0.25">
      <c r="B163" s="5">
        <v>41305</v>
      </c>
      <c r="C163">
        <v>1.3579000000000001</v>
      </c>
      <c r="D163">
        <v>97.65</v>
      </c>
      <c r="F163" s="6">
        <f t="shared" si="4"/>
        <v>2013</v>
      </c>
      <c r="G163">
        <f t="shared" si="5"/>
        <v>1</v>
      </c>
    </row>
    <row r="164" spans="2:7" x14ac:dyDescent="0.25">
      <c r="B164" s="5">
        <v>41333</v>
      </c>
      <c r="C164">
        <v>1.30565</v>
      </c>
      <c r="D164">
        <v>92.03</v>
      </c>
      <c r="F164" s="6">
        <f t="shared" si="4"/>
        <v>2013</v>
      </c>
      <c r="G164">
        <f t="shared" si="5"/>
        <v>2</v>
      </c>
    </row>
    <row r="165" spans="2:7" x14ac:dyDescent="0.25">
      <c r="B165" s="5">
        <v>41364</v>
      </c>
      <c r="C165">
        <v>1.2820499999999999</v>
      </c>
      <c r="D165">
        <v>97.24</v>
      </c>
      <c r="F165" s="6">
        <f t="shared" si="4"/>
        <v>2013</v>
      </c>
      <c r="G165">
        <f t="shared" si="5"/>
        <v>3</v>
      </c>
    </row>
    <row r="166" spans="2:7" x14ac:dyDescent="0.25">
      <c r="B166" s="5">
        <v>41394</v>
      </c>
      <c r="C166">
        <v>1.3167</v>
      </c>
      <c r="D166">
        <v>93.22</v>
      </c>
      <c r="F166" s="6">
        <f t="shared" si="4"/>
        <v>2013</v>
      </c>
      <c r="G166">
        <f t="shared" si="5"/>
        <v>4</v>
      </c>
    </row>
    <row r="167" spans="2:7" x14ac:dyDescent="0.25">
      <c r="B167" s="5">
        <v>41425</v>
      </c>
      <c r="C167">
        <v>1.2999000000000001</v>
      </c>
      <c r="D167">
        <v>91.93</v>
      </c>
      <c r="F167" s="6">
        <f t="shared" si="4"/>
        <v>2013</v>
      </c>
      <c r="G167">
        <f t="shared" si="5"/>
        <v>5</v>
      </c>
    </row>
    <row r="168" spans="2:7" x14ac:dyDescent="0.25">
      <c r="B168" s="5">
        <v>41455</v>
      </c>
      <c r="C168">
        <v>1.3009999999999999</v>
      </c>
      <c r="D168">
        <v>96.36</v>
      </c>
      <c r="F168" s="6">
        <f t="shared" si="4"/>
        <v>2013</v>
      </c>
      <c r="G168">
        <f t="shared" si="5"/>
        <v>6</v>
      </c>
    </row>
    <row r="169" spans="2:7" x14ac:dyDescent="0.25">
      <c r="B169" s="5">
        <v>41486</v>
      </c>
      <c r="C169">
        <v>1.3302499999999999</v>
      </c>
      <c r="D169">
        <v>105.1</v>
      </c>
      <c r="F169" s="6">
        <f t="shared" si="4"/>
        <v>2013</v>
      </c>
      <c r="G169">
        <f t="shared" si="5"/>
        <v>7</v>
      </c>
    </row>
    <row r="170" spans="2:7" x14ac:dyDescent="0.25">
      <c r="B170" s="5">
        <v>41517</v>
      </c>
      <c r="C170">
        <v>1.3222499999999999</v>
      </c>
      <c r="D170">
        <v>107.98</v>
      </c>
      <c r="F170" s="6">
        <f t="shared" si="4"/>
        <v>2013</v>
      </c>
      <c r="G170">
        <f t="shared" si="5"/>
        <v>8</v>
      </c>
    </row>
    <row r="171" spans="2:7" x14ac:dyDescent="0.25">
      <c r="B171" s="5">
        <v>41547</v>
      </c>
      <c r="C171">
        <v>1.3526</v>
      </c>
      <c r="D171">
        <v>102.36</v>
      </c>
      <c r="F171" s="6">
        <f t="shared" si="4"/>
        <v>2013</v>
      </c>
      <c r="G171">
        <f t="shared" si="5"/>
        <v>9</v>
      </c>
    </row>
    <row r="172" spans="2:7" x14ac:dyDescent="0.25">
      <c r="B172" s="5">
        <v>41578</v>
      </c>
      <c r="C172">
        <v>1.3584499999999999</v>
      </c>
      <c r="D172">
        <v>96.29</v>
      </c>
      <c r="F172" s="6">
        <f t="shared" si="4"/>
        <v>2013</v>
      </c>
      <c r="G172">
        <f t="shared" si="5"/>
        <v>10</v>
      </c>
    </row>
    <row r="173" spans="2:7" x14ac:dyDescent="0.25">
      <c r="B173" s="5">
        <v>41608</v>
      </c>
      <c r="C173">
        <v>1.3590500000000001</v>
      </c>
      <c r="D173">
        <v>92.78</v>
      </c>
      <c r="F173" s="6">
        <f t="shared" si="4"/>
        <v>2013</v>
      </c>
      <c r="G173">
        <f t="shared" si="5"/>
        <v>11</v>
      </c>
    </row>
    <row r="174" spans="2:7" x14ac:dyDescent="0.25">
      <c r="B174" s="5">
        <v>41639</v>
      </c>
      <c r="C174">
        <v>1.3746</v>
      </c>
      <c r="D174">
        <v>98.55</v>
      </c>
      <c r="F174" s="6">
        <f t="shared" si="4"/>
        <v>2013</v>
      </c>
      <c r="G174">
        <f t="shared" si="5"/>
        <v>12</v>
      </c>
    </row>
    <row r="175" spans="2:7" x14ac:dyDescent="0.25">
      <c r="B175" s="5">
        <v>41670</v>
      </c>
      <c r="C175">
        <v>1.3487</v>
      </c>
      <c r="D175">
        <v>97.55</v>
      </c>
      <c r="F175" s="6">
        <f t="shared" si="4"/>
        <v>2014</v>
      </c>
      <c r="G175">
        <f t="shared" si="5"/>
        <v>1</v>
      </c>
    </row>
    <row r="176" spans="2:7" x14ac:dyDescent="0.25">
      <c r="B176" s="5">
        <v>41698</v>
      </c>
      <c r="C176">
        <v>1.38025</v>
      </c>
      <c r="D176">
        <v>102.58</v>
      </c>
      <c r="F176" s="6">
        <f t="shared" si="4"/>
        <v>2014</v>
      </c>
      <c r="G176">
        <f t="shared" si="5"/>
        <v>2</v>
      </c>
    </row>
    <row r="177" spans="2:7" x14ac:dyDescent="0.25">
      <c r="B177" s="5">
        <v>41729</v>
      </c>
      <c r="C177">
        <v>1.3771</v>
      </c>
      <c r="D177">
        <v>101.57</v>
      </c>
      <c r="F177" s="6">
        <f t="shared" si="4"/>
        <v>2014</v>
      </c>
      <c r="G177">
        <f t="shared" si="5"/>
        <v>3</v>
      </c>
    </row>
    <row r="178" spans="2:7" x14ac:dyDescent="0.25">
      <c r="B178" s="5">
        <v>41759</v>
      </c>
      <c r="C178">
        <v>1.3867499999999999</v>
      </c>
      <c r="D178">
        <v>99.78</v>
      </c>
      <c r="F178" s="6">
        <f t="shared" si="4"/>
        <v>2014</v>
      </c>
      <c r="G178">
        <f t="shared" si="5"/>
        <v>4</v>
      </c>
    </row>
    <row r="179" spans="2:7" x14ac:dyDescent="0.25">
      <c r="B179" s="5">
        <v>41790</v>
      </c>
      <c r="C179">
        <v>1.3631</v>
      </c>
      <c r="D179">
        <v>102.75</v>
      </c>
      <c r="F179" s="6">
        <f t="shared" si="4"/>
        <v>2014</v>
      </c>
      <c r="G179">
        <f t="shared" si="5"/>
        <v>5</v>
      </c>
    </row>
    <row r="180" spans="2:7" x14ac:dyDescent="0.25">
      <c r="B180" s="5">
        <v>41820</v>
      </c>
      <c r="C180">
        <v>1.3692</v>
      </c>
      <c r="D180">
        <v>105.37</v>
      </c>
      <c r="F180" s="6">
        <f t="shared" si="4"/>
        <v>2014</v>
      </c>
      <c r="G180">
        <f t="shared" si="5"/>
        <v>6</v>
      </c>
    </row>
    <row r="181" spans="2:7" x14ac:dyDescent="0.25">
      <c r="B181" s="5">
        <v>41851</v>
      </c>
      <c r="C181">
        <v>1.3389</v>
      </c>
      <c r="D181">
        <v>98.23</v>
      </c>
      <c r="F181" s="6">
        <f t="shared" si="4"/>
        <v>2014</v>
      </c>
      <c r="G181">
        <f t="shared" si="5"/>
        <v>7</v>
      </c>
    </row>
    <row r="182" spans="2:7" x14ac:dyDescent="0.25">
      <c r="B182" s="5">
        <v>41882</v>
      </c>
      <c r="C182">
        <v>1.31325</v>
      </c>
      <c r="D182">
        <v>97.86</v>
      </c>
      <c r="F182" s="6">
        <f t="shared" si="4"/>
        <v>2014</v>
      </c>
      <c r="G182">
        <f t="shared" si="5"/>
        <v>8</v>
      </c>
    </row>
    <row r="183" spans="2:7" x14ac:dyDescent="0.25">
      <c r="B183" s="5">
        <v>41912</v>
      </c>
      <c r="C183">
        <v>1.2632000000000001</v>
      </c>
      <c r="D183">
        <v>91.17</v>
      </c>
      <c r="F183" s="6">
        <f t="shared" si="4"/>
        <v>2014</v>
      </c>
      <c r="G183">
        <f t="shared" si="5"/>
        <v>9</v>
      </c>
    </row>
    <row r="184" spans="2:7" x14ac:dyDescent="0.25">
      <c r="B184" s="5">
        <v>41943</v>
      </c>
      <c r="C184">
        <v>1.2524500000000001</v>
      </c>
      <c r="D184">
        <v>80.53</v>
      </c>
      <c r="F184" s="6">
        <f t="shared" si="4"/>
        <v>2014</v>
      </c>
      <c r="G184">
        <f t="shared" si="5"/>
        <v>10</v>
      </c>
    </row>
    <row r="185" spans="2:7" x14ac:dyDescent="0.25">
      <c r="B185" s="5">
        <v>41973</v>
      </c>
      <c r="C185">
        <v>1.2452000000000001</v>
      </c>
      <c r="D185">
        <v>65.94</v>
      </c>
      <c r="F185" s="6">
        <f t="shared" si="4"/>
        <v>2014</v>
      </c>
      <c r="G185">
        <f t="shared" si="5"/>
        <v>11</v>
      </c>
    </row>
    <row r="186" spans="2:7" x14ac:dyDescent="0.25">
      <c r="B186" s="5">
        <v>42004</v>
      </c>
      <c r="C186">
        <v>1.2098500000000001</v>
      </c>
      <c r="D186">
        <v>53.45</v>
      </c>
      <c r="F186" s="6">
        <f t="shared" si="4"/>
        <v>2014</v>
      </c>
      <c r="G186">
        <f t="shared" si="5"/>
        <v>12</v>
      </c>
    </row>
    <row r="187" spans="2:7" x14ac:dyDescent="0.25">
      <c r="B187" s="5">
        <v>42035</v>
      </c>
      <c r="C187">
        <v>1.1288499999999999</v>
      </c>
      <c r="D187">
        <v>47.79</v>
      </c>
      <c r="F187" s="6">
        <f t="shared" si="4"/>
        <v>2015</v>
      </c>
      <c r="G187">
        <f t="shared" si="5"/>
        <v>1</v>
      </c>
    </row>
    <row r="188" spans="2:7" x14ac:dyDescent="0.25">
      <c r="B188" s="5">
        <v>42063</v>
      </c>
      <c r="C188">
        <v>1.11955</v>
      </c>
      <c r="D188">
        <v>49.84</v>
      </c>
      <c r="F188" s="6">
        <f t="shared" si="4"/>
        <v>2015</v>
      </c>
      <c r="G188">
        <f t="shared" si="5"/>
        <v>2</v>
      </c>
    </row>
    <row r="189" spans="2:7" x14ac:dyDescent="0.25">
      <c r="B189" s="5">
        <v>42094</v>
      </c>
      <c r="C189">
        <v>1.0730999999999999</v>
      </c>
      <c r="D189">
        <v>47.72</v>
      </c>
      <c r="F189" s="6">
        <f t="shared" si="4"/>
        <v>2015</v>
      </c>
      <c r="G189">
        <f t="shared" si="5"/>
        <v>3</v>
      </c>
    </row>
    <row r="190" spans="2:7" x14ac:dyDescent="0.25">
      <c r="B190" s="5">
        <v>42124</v>
      </c>
      <c r="C190">
        <v>1.1224499999999999</v>
      </c>
      <c r="D190">
        <v>59.62</v>
      </c>
      <c r="F190" s="6">
        <f t="shared" si="4"/>
        <v>2015</v>
      </c>
      <c r="G190">
        <f t="shared" si="5"/>
        <v>4</v>
      </c>
    </row>
    <row r="191" spans="2:7" x14ac:dyDescent="0.25">
      <c r="B191" s="5">
        <v>42155</v>
      </c>
      <c r="C191">
        <v>1.0988</v>
      </c>
      <c r="D191">
        <v>60.25</v>
      </c>
      <c r="F191" s="6">
        <f t="shared" si="4"/>
        <v>2015</v>
      </c>
      <c r="G191">
        <f t="shared" si="5"/>
        <v>5</v>
      </c>
    </row>
    <row r="192" spans="2:7" x14ac:dyDescent="0.25">
      <c r="B192" s="5">
        <v>42185</v>
      </c>
      <c r="C192">
        <v>1.11375</v>
      </c>
      <c r="D192">
        <v>59.48</v>
      </c>
      <c r="F192" s="6">
        <f t="shared" si="4"/>
        <v>2015</v>
      </c>
      <c r="G192">
        <f t="shared" si="5"/>
        <v>6</v>
      </c>
    </row>
    <row r="193" spans="2:7" x14ac:dyDescent="0.25">
      <c r="B193" s="5">
        <v>42216</v>
      </c>
      <c r="C193">
        <v>1.0988</v>
      </c>
      <c r="D193">
        <v>47.11</v>
      </c>
      <c r="F193" s="6">
        <f t="shared" si="4"/>
        <v>2015</v>
      </c>
      <c r="G193">
        <f t="shared" si="5"/>
        <v>7</v>
      </c>
    </row>
    <row r="194" spans="2:7" x14ac:dyDescent="0.25">
      <c r="B194" s="5">
        <v>42247</v>
      </c>
      <c r="C194">
        <v>1.1214500000000001</v>
      </c>
      <c r="D194">
        <v>49.2</v>
      </c>
      <c r="F194" s="6">
        <f t="shared" si="4"/>
        <v>2015</v>
      </c>
      <c r="G194">
        <f t="shared" si="5"/>
        <v>8</v>
      </c>
    </row>
    <row r="195" spans="2:7" x14ac:dyDescent="0.25">
      <c r="B195" s="5">
        <v>42277</v>
      </c>
      <c r="C195">
        <v>1.1176999999999999</v>
      </c>
      <c r="D195">
        <v>45.06</v>
      </c>
      <c r="F195" s="6">
        <f t="shared" si="4"/>
        <v>2015</v>
      </c>
      <c r="G195">
        <f t="shared" si="5"/>
        <v>9</v>
      </c>
    </row>
    <row r="196" spans="2:7" x14ac:dyDescent="0.25">
      <c r="B196" s="5">
        <v>42308</v>
      </c>
      <c r="C196">
        <v>1.1005499999999999</v>
      </c>
      <c r="D196">
        <v>46.6</v>
      </c>
      <c r="F196" s="6">
        <f t="shared" ref="F196:F222" si="6">YEAR(B196)</f>
        <v>2015</v>
      </c>
      <c r="G196">
        <f t="shared" ref="G196:G222" si="7">MONTH(B196)</f>
        <v>10</v>
      </c>
    </row>
    <row r="197" spans="2:7" x14ac:dyDescent="0.25">
      <c r="B197" s="5">
        <v>42338</v>
      </c>
      <c r="C197">
        <v>1.0564499999999999</v>
      </c>
      <c r="D197">
        <v>40.43</v>
      </c>
      <c r="F197" s="6">
        <f t="shared" si="6"/>
        <v>2015</v>
      </c>
      <c r="G197">
        <f t="shared" si="7"/>
        <v>11</v>
      </c>
    </row>
    <row r="198" spans="2:7" x14ac:dyDescent="0.25">
      <c r="B198" s="5">
        <v>42369</v>
      </c>
      <c r="C198">
        <v>1.08605</v>
      </c>
      <c r="D198">
        <v>37.130000000000003</v>
      </c>
      <c r="F198" s="6">
        <f t="shared" si="6"/>
        <v>2015</v>
      </c>
      <c r="G198">
        <f t="shared" si="7"/>
        <v>12</v>
      </c>
    </row>
    <row r="199" spans="2:7" x14ac:dyDescent="0.25">
      <c r="B199" s="5">
        <v>42400</v>
      </c>
      <c r="C199">
        <v>1.08365</v>
      </c>
      <c r="D199">
        <v>33.659999999999997</v>
      </c>
      <c r="F199" s="6">
        <f t="shared" si="6"/>
        <v>2016</v>
      </c>
      <c r="G199">
        <f t="shared" si="7"/>
        <v>1</v>
      </c>
    </row>
    <row r="200" spans="2:7" x14ac:dyDescent="0.25">
      <c r="B200" s="5">
        <v>42429</v>
      </c>
      <c r="C200">
        <v>1.0872999999999999</v>
      </c>
      <c r="D200">
        <v>32.74</v>
      </c>
      <c r="F200" s="6">
        <f t="shared" si="6"/>
        <v>2016</v>
      </c>
      <c r="G200">
        <f t="shared" si="7"/>
        <v>2</v>
      </c>
    </row>
    <row r="201" spans="2:7" x14ac:dyDescent="0.25">
      <c r="B201" s="5">
        <v>42460</v>
      </c>
      <c r="C201">
        <v>1.1379999999999999</v>
      </c>
      <c r="D201">
        <v>38.36</v>
      </c>
      <c r="F201" s="6">
        <f t="shared" si="6"/>
        <v>2016</v>
      </c>
      <c r="G201">
        <f t="shared" si="7"/>
        <v>3</v>
      </c>
    </row>
    <row r="202" spans="2:7" x14ac:dyDescent="0.25">
      <c r="B202" s="5">
        <v>42490</v>
      </c>
      <c r="C202">
        <v>1.1456</v>
      </c>
      <c r="D202">
        <v>45.98</v>
      </c>
      <c r="F202" s="6">
        <f t="shared" si="6"/>
        <v>2016</v>
      </c>
      <c r="G202">
        <f t="shared" si="7"/>
        <v>4</v>
      </c>
    </row>
    <row r="203" spans="2:7" x14ac:dyDescent="0.25">
      <c r="B203" s="5">
        <v>42521</v>
      </c>
      <c r="C203">
        <v>1.1132</v>
      </c>
      <c r="D203">
        <v>49.1</v>
      </c>
      <c r="F203" s="6">
        <f t="shared" si="6"/>
        <v>2016</v>
      </c>
      <c r="G203">
        <f t="shared" si="7"/>
        <v>5</v>
      </c>
    </row>
    <row r="204" spans="2:7" x14ac:dyDescent="0.25">
      <c r="B204" s="5">
        <v>42551</v>
      </c>
      <c r="C204">
        <v>1.1105499999999999</v>
      </c>
      <c r="D204">
        <v>48.27</v>
      </c>
      <c r="F204" s="6">
        <f t="shared" si="6"/>
        <v>2016</v>
      </c>
      <c r="G204">
        <f t="shared" si="7"/>
        <v>6</v>
      </c>
    </row>
    <row r="205" spans="2:7" x14ac:dyDescent="0.25">
      <c r="B205" s="5">
        <v>42582</v>
      </c>
      <c r="C205">
        <v>1.1173500000000001</v>
      </c>
      <c r="D205">
        <v>41.54</v>
      </c>
      <c r="F205" s="6">
        <f t="shared" si="6"/>
        <v>2016</v>
      </c>
      <c r="G205">
        <f t="shared" si="7"/>
        <v>7</v>
      </c>
    </row>
    <row r="206" spans="2:7" x14ac:dyDescent="0.25">
      <c r="B206" s="5">
        <v>42613</v>
      </c>
      <c r="C206">
        <v>1.1157999999999999</v>
      </c>
      <c r="D206">
        <v>44.68</v>
      </c>
      <c r="F206" s="6">
        <f t="shared" si="6"/>
        <v>2016</v>
      </c>
      <c r="G206">
        <f t="shared" si="7"/>
        <v>8</v>
      </c>
    </row>
    <row r="207" spans="2:7" x14ac:dyDescent="0.25">
      <c r="B207" s="5">
        <v>42643</v>
      </c>
      <c r="C207">
        <v>1.1241000000000001</v>
      </c>
      <c r="D207">
        <v>48.11</v>
      </c>
      <c r="F207" s="6">
        <f t="shared" si="6"/>
        <v>2016</v>
      </c>
      <c r="G207">
        <f t="shared" si="7"/>
        <v>9</v>
      </c>
    </row>
    <row r="208" spans="2:7" x14ac:dyDescent="0.25">
      <c r="B208" s="5">
        <v>42674</v>
      </c>
      <c r="C208">
        <v>1.0981000000000001</v>
      </c>
      <c r="D208">
        <v>46.83</v>
      </c>
      <c r="F208" s="6">
        <f t="shared" si="6"/>
        <v>2016</v>
      </c>
      <c r="G208">
        <f t="shared" si="7"/>
        <v>10</v>
      </c>
    </row>
    <row r="209" spans="2:7" x14ac:dyDescent="0.25">
      <c r="B209" s="5">
        <v>42704</v>
      </c>
      <c r="C209">
        <v>1.0588</v>
      </c>
      <c r="D209">
        <v>49.41</v>
      </c>
      <c r="F209" s="6">
        <f t="shared" si="6"/>
        <v>2016</v>
      </c>
      <c r="G209">
        <f t="shared" si="7"/>
        <v>11</v>
      </c>
    </row>
    <row r="210" spans="2:7" x14ac:dyDescent="0.25">
      <c r="B210" s="5">
        <v>42735</v>
      </c>
      <c r="C210">
        <v>1.0516000000000001</v>
      </c>
      <c r="D210">
        <v>53.75</v>
      </c>
      <c r="F210" s="6">
        <f t="shared" si="6"/>
        <v>2016</v>
      </c>
      <c r="G210">
        <f t="shared" si="7"/>
        <v>12</v>
      </c>
    </row>
    <row r="211" spans="2:7" x14ac:dyDescent="0.25">
      <c r="B211" s="5">
        <v>42766</v>
      </c>
      <c r="C211">
        <v>1.0798000000000001</v>
      </c>
      <c r="D211">
        <v>52.75</v>
      </c>
      <c r="F211" s="6">
        <f t="shared" si="6"/>
        <v>2017</v>
      </c>
      <c r="G211">
        <f t="shared" si="7"/>
        <v>1</v>
      </c>
    </row>
    <row r="212" spans="2:7" x14ac:dyDescent="0.25">
      <c r="B212" s="5">
        <v>42794</v>
      </c>
      <c r="C212">
        <v>1.0577000000000001</v>
      </c>
      <c r="D212">
        <v>54</v>
      </c>
      <c r="F212" s="6">
        <f t="shared" si="6"/>
        <v>2017</v>
      </c>
      <c r="G212">
        <f t="shared" si="7"/>
        <v>2</v>
      </c>
    </row>
    <row r="213" spans="2:7" x14ac:dyDescent="0.25">
      <c r="B213" s="5">
        <v>42825</v>
      </c>
      <c r="C213">
        <v>1.0651999999999999</v>
      </c>
      <c r="D213">
        <v>50.54</v>
      </c>
      <c r="F213" s="6">
        <f t="shared" si="6"/>
        <v>2017</v>
      </c>
      <c r="G213">
        <f t="shared" si="7"/>
        <v>3</v>
      </c>
    </row>
    <row r="214" spans="2:7" x14ac:dyDescent="0.25">
      <c r="B214" s="5">
        <v>42855</v>
      </c>
      <c r="C214">
        <v>1.0896999999999999</v>
      </c>
      <c r="D214">
        <v>49.31</v>
      </c>
      <c r="F214" s="6">
        <f t="shared" si="6"/>
        <v>2017</v>
      </c>
      <c r="G214">
        <f t="shared" si="7"/>
        <v>4</v>
      </c>
    </row>
    <row r="215" spans="2:7" x14ac:dyDescent="0.25">
      <c r="B215" s="5">
        <v>42886</v>
      </c>
      <c r="C215">
        <v>1.12435</v>
      </c>
      <c r="D215">
        <v>48.29</v>
      </c>
      <c r="F215" s="6">
        <f t="shared" si="6"/>
        <v>2017</v>
      </c>
      <c r="G215">
        <f t="shared" si="7"/>
        <v>5</v>
      </c>
    </row>
    <row r="216" spans="2:7" x14ac:dyDescent="0.25">
      <c r="B216" s="5">
        <v>42916</v>
      </c>
      <c r="C216">
        <v>1.1426000000000001</v>
      </c>
      <c r="D216">
        <v>46.02</v>
      </c>
      <c r="F216" s="6">
        <f t="shared" si="6"/>
        <v>2017</v>
      </c>
      <c r="G216">
        <f t="shared" si="7"/>
        <v>6</v>
      </c>
    </row>
    <row r="217" spans="2:7" x14ac:dyDescent="0.25">
      <c r="B217" s="5">
        <v>42947</v>
      </c>
      <c r="C217">
        <v>1.1841999999999999</v>
      </c>
      <c r="D217">
        <v>50.21</v>
      </c>
      <c r="F217" s="6">
        <f t="shared" si="6"/>
        <v>2017</v>
      </c>
      <c r="G217">
        <f t="shared" si="7"/>
        <v>7</v>
      </c>
    </row>
    <row r="218" spans="2:7" x14ac:dyDescent="0.25">
      <c r="B218" s="5">
        <v>42978</v>
      </c>
      <c r="C218">
        <v>1.1910000000000001</v>
      </c>
      <c r="D218">
        <v>47.26</v>
      </c>
      <c r="F218" s="6">
        <f t="shared" si="6"/>
        <v>2017</v>
      </c>
      <c r="G218">
        <f t="shared" si="7"/>
        <v>8</v>
      </c>
    </row>
    <row r="219" spans="2:7" x14ac:dyDescent="0.25">
      <c r="B219" s="5">
        <v>43008</v>
      </c>
      <c r="C219">
        <v>1.1814</v>
      </c>
      <c r="D219">
        <v>51.67</v>
      </c>
      <c r="F219" s="6">
        <f t="shared" si="6"/>
        <v>2017</v>
      </c>
      <c r="G219">
        <f t="shared" si="7"/>
        <v>9</v>
      </c>
    </row>
    <row r="220" spans="2:7" x14ac:dyDescent="0.25">
      <c r="B220" s="5">
        <v>43039</v>
      </c>
      <c r="C220">
        <v>1.1646000000000001</v>
      </c>
      <c r="D220">
        <v>54.36</v>
      </c>
      <c r="F220" s="6">
        <f t="shared" si="6"/>
        <v>2017</v>
      </c>
      <c r="G220">
        <f t="shared" si="7"/>
        <v>10</v>
      </c>
    </row>
    <row r="221" spans="2:7" x14ac:dyDescent="0.25">
      <c r="B221" s="5">
        <v>43069</v>
      </c>
      <c r="C221">
        <v>1.1903999999999999</v>
      </c>
      <c r="D221">
        <v>57.4</v>
      </c>
      <c r="F221" s="6">
        <f t="shared" si="6"/>
        <v>2017</v>
      </c>
      <c r="G221">
        <f t="shared" si="7"/>
        <v>11</v>
      </c>
    </row>
    <row r="222" spans="2:7" x14ac:dyDescent="0.25">
      <c r="B222" s="5">
        <v>43100</v>
      </c>
      <c r="C222">
        <v>1.1998</v>
      </c>
      <c r="D222">
        <v>60.46</v>
      </c>
      <c r="F222" s="6">
        <f t="shared" si="6"/>
        <v>2017</v>
      </c>
      <c r="G222">
        <f t="shared" si="7"/>
        <v>12</v>
      </c>
    </row>
    <row r="223" spans="2:7" x14ac:dyDescent="0.25">
      <c r="B223" s="5"/>
    </row>
    <row r="224" spans="2:7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topLeftCell="A199" workbookViewId="0">
      <selection activeCell="C222" sqref="C210:C222"/>
    </sheetView>
  </sheetViews>
  <sheetFormatPr defaultRowHeight="15" x14ac:dyDescent="0.25"/>
  <cols>
    <col min="2" max="2" width="14" customWidth="1"/>
    <col min="19" max="19" width="9.140625" style="6"/>
  </cols>
  <sheetData>
    <row r="2" spans="2:20" x14ac:dyDescent="0.25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25">
      <c r="B3" s="5">
        <v>36433</v>
      </c>
      <c r="S3" s="6">
        <f>YEAR(B3)</f>
        <v>1999</v>
      </c>
      <c r="T3">
        <f>MONTH(B3)</f>
        <v>9</v>
      </c>
    </row>
    <row r="4" spans="2:20" x14ac:dyDescent="0.25">
      <c r="B4" s="5">
        <v>36464</v>
      </c>
      <c r="S4" s="6">
        <f t="shared" ref="S4:S67" si="0">YEAR(B4)</f>
        <v>1999</v>
      </c>
      <c r="T4">
        <f t="shared" ref="T4:T67" si="1">MONTH(B4)</f>
        <v>10</v>
      </c>
    </row>
    <row r="5" spans="2:20" x14ac:dyDescent="0.25">
      <c r="B5" s="5">
        <v>36494</v>
      </c>
      <c r="S5" s="6">
        <f t="shared" si="0"/>
        <v>1999</v>
      </c>
      <c r="T5">
        <f t="shared" si="1"/>
        <v>11</v>
      </c>
    </row>
    <row r="6" spans="2:20" x14ac:dyDescent="0.25">
      <c r="B6" s="5">
        <v>36525</v>
      </c>
      <c r="C6">
        <f>Data_GDP!C6/Data_GDP!C3*100-100</f>
        <v>0.67797680225474721</v>
      </c>
      <c r="D6">
        <f>Data_GDP!D6/Data_GDP!D3*100-100</f>
        <v>1.1800650643840385</v>
      </c>
      <c r="E6">
        <f>Data_GDP!E6/Data_GDP!E3*100-100</f>
        <v>1.3987466162347175</v>
      </c>
      <c r="F6">
        <f>Data_GDP!F6/Data_GDP!F3*100-100</f>
        <v>1.2878747394859289</v>
      </c>
      <c r="G6">
        <f>Data_GDP!G6/Data_GDP!G3*100-100</f>
        <v>1.2419430172816703</v>
      </c>
      <c r="H6">
        <f>Data_GDP!H6/Data_GDP!H3*100-100</f>
        <v>1.2495735235011267</v>
      </c>
      <c r="I6">
        <f>Data_GDP!I6/Data_GDP!I3*100-100</f>
        <v>1.6006944112384645</v>
      </c>
      <c r="J6">
        <f>Data_GDP!J6/Data_GDP!J3*100-100</f>
        <v>2.2923091596986893</v>
      </c>
      <c r="K6">
        <f>Data_GDP!K6/Data_GDP!K3*100-100</f>
        <v>1.4171427170160058</v>
      </c>
      <c r="L6">
        <f>Data_GDP!L6/Data_GDP!L3*100-100</f>
        <v>1.3906208351629203</v>
      </c>
      <c r="M6">
        <f>Data_GDP!M6/Data_GDP!M3*100-100</f>
        <v>0.66642072615682935</v>
      </c>
      <c r="N6">
        <f>Data_GDP!N6/Data_GDP!N3*100-100</f>
        <v>1.1767801502693658</v>
      </c>
      <c r="O6">
        <f>Data_GDP!O6/Data_GDP!O3*100-100</f>
        <v>1.8292002425667135</v>
      </c>
      <c r="P6">
        <f>Data_GDP!P6/Data_GDP!P3*100-100</f>
        <v>1.4155159724903399</v>
      </c>
      <c r="Q6">
        <f>Data_GDP!Q6/Data_GDP!Q3*100-100</f>
        <v>1.2686819384881858</v>
      </c>
      <c r="R6">
        <f>Data_GDP!R6/Data_GDP!R3*100-100</f>
        <v>1.3171219550890783</v>
      </c>
      <c r="S6" s="6">
        <f t="shared" si="0"/>
        <v>1999</v>
      </c>
      <c r="T6">
        <f t="shared" si="1"/>
        <v>12</v>
      </c>
    </row>
    <row r="7" spans="2:20" x14ac:dyDescent="0.25">
      <c r="B7" s="5">
        <v>36556</v>
      </c>
      <c r="S7" s="6">
        <f t="shared" si="0"/>
        <v>2000</v>
      </c>
      <c r="T7">
        <f t="shared" si="1"/>
        <v>1</v>
      </c>
    </row>
    <row r="8" spans="2:20" x14ac:dyDescent="0.25">
      <c r="B8" s="5">
        <v>36585</v>
      </c>
      <c r="S8" s="6">
        <f t="shared" si="0"/>
        <v>2000</v>
      </c>
      <c r="T8">
        <f t="shared" si="1"/>
        <v>2</v>
      </c>
    </row>
    <row r="9" spans="2:20" x14ac:dyDescent="0.25">
      <c r="B9" s="5">
        <v>36616</v>
      </c>
      <c r="C9">
        <f>Data_GDP!C9/Data_GDP!C6*100-100</f>
        <v>0.63410451428053705</v>
      </c>
      <c r="D9">
        <f>Data_GDP!D9/Data_GDP!D6*100-100</f>
        <v>0.74697116031090616</v>
      </c>
      <c r="E9">
        <f>Data_GDP!E9/Data_GDP!E6*100-100</f>
        <v>0.97522204586948646</v>
      </c>
      <c r="F9">
        <f>Data_GDP!F9/Data_GDP!F6*100-100</f>
        <v>3.3739580035877452</v>
      </c>
      <c r="G9">
        <f>Data_GDP!G9/Data_GDP!G6*100-100</f>
        <v>0.99834378272643676</v>
      </c>
      <c r="H9">
        <f>Data_GDP!H9/Data_GDP!H6*100-100</f>
        <v>0.93955954431552868</v>
      </c>
      <c r="I9">
        <f>Data_GDP!I9/Data_GDP!I6*100-100</f>
        <v>0.37435028722320851</v>
      </c>
      <c r="J9">
        <f>Data_GDP!J9/Data_GDP!J6*100-100</f>
        <v>1.3022937775844809</v>
      </c>
      <c r="K9">
        <f>Data_GDP!K9/Data_GDP!K6*100-100</f>
        <v>1.1626675385316076</v>
      </c>
      <c r="L9">
        <f>Data_GDP!L9/Data_GDP!L6*100-100</f>
        <v>0.78313878456286545</v>
      </c>
      <c r="M9">
        <f>Data_GDP!M9/Data_GDP!M6*100-100</f>
        <v>2.2291203118786314</v>
      </c>
      <c r="N9">
        <f>Data_GDP!N9/Data_GDP!N6*100-100</f>
        <v>1.594521592023824</v>
      </c>
      <c r="O9">
        <f>Data_GDP!O9/Data_GDP!O6*100-100</f>
        <v>0.71911762181491667</v>
      </c>
      <c r="P9">
        <f>Data_GDP!P9/Data_GDP!P6*100-100</f>
        <v>0.93226677343403708</v>
      </c>
      <c r="Q9">
        <f>Data_GDP!Q9/Data_GDP!Q6*100-100</f>
        <v>1.1255809536305321</v>
      </c>
      <c r="R9">
        <f>Data_GDP!R9/Data_GDP!R6*100-100</f>
        <v>1.0708353792308571</v>
      </c>
      <c r="S9" s="6">
        <f t="shared" si="0"/>
        <v>2000</v>
      </c>
      <c r="T9">
        <f t="shared" si="1"/>
        <v>3</v>
      </c>
    </row>
    <row r="10" spans="2:20" x14ac:dyDescent="0.25">
      <c r="B10" s="5">
        <v>36646</v>
      </c>
      <c r="S10" s="6">
        <f t="shared" si="0"/>
        <v>2000</v>
      </c>
      <c r="T10">
        <f t="shared" si="1"/>
        <v>4</v>
      </c>
    </row>
    <row r="11" spans="2:20" x14ac:dyDescent="0.25">
      <c r="B11" s="5">
        <v>36677</v>
      </c>
      <c r="S11" s="6">
        <f t="shared" si="0"/>
        <v>2000</v>
      </c>
      <c r="T11">
        <f t="shared" si="1"/>
        <v>5</v>
      </c>
    </row>
    <row r="12" spans="2:20" x14ac:dyDescent="0.25">
      <c r="B12" s="5">
        <v>36707</v>
      </c>
      <c r="C12">
        <f>Data_GDP!C12/Data_GDP!C9*100-100</f>
        <v>0.7652176574340217</v>
      </c>
      <c r="D12">
        <f>Data_GDP!D12/Data_GDP!D9*100-100</f>
        <v>0.65770313561799298</v>
      </c>
      <c r="E12">
        <f>Data_GDP!E12/Data_GDP!E9*100-100</f>
        <v>1.1384406622513552</v>
      </c>
      <c r="F12">
        <f>Data_GDP!F12/Data_GDP!F9*100-100</f>
        <v>-0.22201240207223805</v>
      </c>
      <c r="G12">
        <f>Data_GDP!G12/Data_GDP!G9*100-100</f>
        <v>0.85897781411725305</v>
      </c>
      <c r="H12">
        <f>Data_GDP!H12/Data_GDP!H9*100-100</f>
        <v>1.0134407950261846</v>
      </c>
      <c r="I12">
        <f>Data_GDP!I12/Data_GDP!I9*100-100</f>
        <v>0.9261778871604065</v>
      </c>
      <c r="J12">
        <f>Data_GDP!J12/Data_GDP!J9*100-100</f>
        <v>2.5711042248335332</v>
      </c>
      <c r="K12">
        <f>Data_GDP!K12/Data_GDP!K9*100-100</f>
        <v>0.71278833620966964</v>
      </c>
      <c r="L12">
        <f>Data_GDP!L12/Data_GDP!L9*100-100</f>
        <v>1.0967950983215502</v>
      </c>
      <c r="M12">
        <f>Data_GDP!M12/Data_GDP!M9*100-100</f>
        <v>-0.58154995204708371</v>
      </c>
      <c r="N12">
        <f>Data_GDP!N12/Data_GDP!N9*100-100</f>
        <v>1.2270832726106562</v>
      </c>
      <c r="O12">
        <f>Data_GDP!O12/Data_GDP!O9*100-100</f>
        <v>2.1765607403610829</v>
      </c>
      <c r="P12">
        <f>Data_GDP!P12/Data_GDP!P9*100-100</f>
        <v>0.71870506371649867</v>
      </c>
      <c r="Q12">
        <f>Data_GDP!Q12/Data_GDP!Q9*100-100</f>
        <v>0.89288231497735637</v>
      </c>
      <c r="R12">
        <f>Data_GDP!R12/Data_GDP!R9*100-100</f>
        <v>0.89853945962975956</v>
      </c>
      <c r="S12" s="6">
        <f t="shared" si="0"/>
        <v>2000</v>
      </c>
      <c r="T12">
        <f t="shared" si="1"/>
        <v>6</v>
      </c>
    </row>
    <row r="13" spans="2:20" x14ac:dyDescent="0.25">
      <c r="B13" s="5">
        <v>36738</v>
      </c>
      <c r="S13" s="6">
        <f t="shared" si="0"/>
        <v>2000</v>
      </c>
      <c r="T13">
        <f t="shared" si="1"/>
        <v>7</v>
      </c>
    </row>
    <row r="14" spans="2:20" x14ac:dyDescent="0.25">
      <c r="B14" s="5">
        <v>36769</v>
      </c>
      <c r="S14" s="6">
        <f t="shared" si="0"/>
        <v>2000</v>
      </c>
      <c r="T14">
        <f t="shared" si="1"/>
        <v>8</v>
      </c>
    </row>
    <row r="15" spans="2:20" x14ac:dyDescent="0.25">
      <c r="B15" s="5">
        <v>36799</v>
      </c>
      <c r="C15">
        <f>Data_GDP!C15/Data_GDP!C12*100-100</f>
        <v>0.45373274718984646</v>
      </c>
      <c r="D15">
        <f>Data_GDP!D15/Data_GDP!D12*100-100</f>
        <v>0.39783001808326901</v>
      </c>
      <c r="E15">
        <f>Data_GDP!E15/Data_GDP!E12*100-100</f>
        <v>0.2762140766524368</v>
      </c>
      <c r="F15">
        <f>Data_GDP!F15/Data_GDP!F12*100-100</f>
        <v>1.5345268542200472</v>
      </c>
      <c r="G15">
        <f>Data_GDP!G15/Data_GDP!G12*100-100</f>
        <v>0.74296829533957975</v>
      </c>
      <c r="H15">
        <f>Data_GDP!H15/Data_GDP!H12*100-100</f>
        <v>-0.14176791479073358</v>
      </c>
      <c r="I15">
        <f>Data_GDP!I15/Data_GDP!I12*100-100</f>
        <v>1.9093760895196823</v>
      </c>
      <c r="J15">
        <f>Data_GDP!J15/Data_GDP!J12*100-100</f>
        <v>3.1258412850347526</v>
      </c>
      <c r="K15">
        <f>Data_GDP!K15/Data_GDP!K12*100-100</f>
        <v>0.53981057874989347</v>
      </c>
      <c r="L15">
        <f>Data_GDP!L15/Data_GDP!L12*100-100</f>
        <v>0.87523886033713438</v>
      </c>
      <c r="M15">
        <f>Data_GDP!M15/Data_GDP!M12*100-100</f>
        <v>1.3998861397073199</v>
      </c>
      <c r="N15">
        <f>Data_GDP!N15/Data_GDP!N12*100-100</f>
        <v>1.0853916548779807</v>
      </c>
      <c r="O15">
        <f>Data_GDP!O15/Data_GDP!O12*100-100</f>
        <v>0.85736464942603163</v>
      </c>
      <c r="P15">
        <f>Data_GDP!P15/Data_GDP!P12*100-100</f>
        <v>0.29620674848140993</v>
      </c>
      <c r="Q15">
        <f>Data_GDP!Q15/Data_GDP!Q12*100-100</f>
        <v>0.54304826568068165</v>
      </c>
      <c r="R15">
        <f>Data_GDP!R15/Data_GDP!R12*100-100</f>
        <v>0.49923608238799488</v>
      </c>
      <c r="S15" s="6">
        <f t="shared" si="0"/>
        <v>2000</v>
      </c>
      <c r="T15">
        <f t="shared" si="1"/>
        <v>9</v>
      </c>
    </row>
    <row r="16" spans="2:20" x14ac:dyDescent="0.25">
      <c r="B16" s="5">
        <v>36830</v>
      </c>
      <c r="S16" s="6">
        <f t="shared" si="0"/>
        <v>2000</v>
      </c>
      <c r="T16">
        <f t="shared" si="1"/>
        <v>10</v>
      </c>
    </row>
    <row r="17" spans="2:20" x14ac:dyDescent="0.25">
      <c r="B17" s="5">
        <v>36860</v>
      </c>
      <c r="S17" s="6">
        <f t="shared" si="0"/>
        <v>2000</v>
      </c>
      <c r="T17">
        <f t="shared" si="1"/>
        <v>11</v>
      </c>
    </row>
    <row r="18" spans="2:20" x14ac:dyDescent="0.25">
      <c r="B18" s="5">
        <v>36891</v>
      </c>
      <c r="C18">
        <f>Data_GDP!C18/Data_GDP!C15*100-100</f>
        <v>0.91994719240989298</v>
      </c>
      <c r="D18">
        <f>Data_GDP!D18/Data_GDP!D15*100-100</f>
        <v>0.88616714697435839</v>
      </c>
      <c r="E18">
        <f>Data_GDP!E18/Data_GDP!E15*100-100</f>
        <v>0.97777566155201612</v>
      </c>
      <c r="F18">
        <f>Data_GDP!F18/Data_GDP!F15*100-100</f>
        <v>1.0125944584381728</v>
      </c>
      <c r="G18">
        <f>Data_GDP!G18/Data_GDP!G15*100-100</f>
        <v>0.76041610472739762</v>
      </c>
      <c r="H18">
        <f>Data_GDP!H18/Data_GDP!H15*100-100</f>
        <v>7.6452236965707243E-2</v>
      </c>
      <c r="I18">
        <f>Data_GDP!I18/Data_GDP!I15*100-100</f>
        <v>1.4274595870300146</v>
      </c>
      <c r="J18">
        <f>Data_GDP!J18/Data_GDP!J15*100-100</f>
        <v>1.1254205824340318</v>
      </c>
      <c r="K18">
        <f>Data_GDP!K18/Data_GDP!K15*100-100</f>
        <v>1.5412301977360272</v>
      </c>
      <c r="L18">
        <f>Data_GDP!L18/Data_GDP!L15*100-100</f>
        <v>1.0420480875322085</v>
      </c>
      <c r="M18">
        <f>Data_GDP!M18/Data_GDP!M15*100-100</f>
        <v>0.7592461217803077</v>
      </c>
      <c r="N18">
        <f>Data_GDP!N18/Data_GDP!N15*100-100</f>
        <v>1.1035840784682875</v>
      </c>
      <c r="O18">
        <f>Data_GDP!O18/Data_GDP!O15*100-100</f>
        <v>0.26423356364193751</v>
      </c>
      <c r="P18">
        <f>Data_GDP!P18/Data_GDP!P15*100-100</f>
        <v>0.20970477712378965</v>
      </c>
      <c r="Q18">
        <f>Data_GDP!Q18/Data_GDP!Q15*100-100</f>
        <v>0.77389483516314783</v>
      </c>
      <c r="R18">
        <f>Data_GDP!R18/Data_GDP!R15*100-100</f>
        <v>0.65882527391909207</v>
      </c>
      <c r="S18" s="6">
        <f t="shared" si="0"/>
        <v>2000</v>
      </c>
      <c r="T18">
        <f t="shared" si="1"/>
        <v>12</v>
      </c>
    </row>
    <row r="19" spans="2:20" x14ac:dyDescent="0.25">
      <c r="B19" s="5">
        <v>36922</v>
      </c>
      <c r="S19" s="6">
        <f t="shared" si="0"/>
        <v>2001</v>
      </c>
      <c r="T19">
        <f t="shared" si="1"/>
        <v>1</v>
      </c>
    </row>
    <row r="20" spans="2:20" x14ac:dyDescent="0.25">
      <c r="B20" s="5">
        <v>36950</v>
      </c>
      <c r="S20" s="6">
        <f t="shared" si="0"/>
        <v>2001</v>
      </c>
      <c r="T20">
        <f t="shared" si="1"/>
        <v>2</v>
      </c>
    </row>
    <row r="21" spans="2:20" x14ac:dyDescent="0.25">
      <c r="B21" s="5">
        <v>36981</v>
      </c>
      <c r="C21">
        <f>Data_GDP!C21/Data_GDP!C18*100-100</f>
        <v>0.43988196469106811</v>
      </c>
      <c r="D21">
        <f>Data_GDP!D21/Data_GDP!D18*100-100</f>
        <v>-5.8320836011134247E-2</v>
      </c>
      <c r="E21">
        <f>Data_GDP!E21/Data_GDP!E18*100-100</f>
        <v>-1.0857212914543197</v>
      </c>
      <c r="F21">
        <f>Data_GDP!F21/Data_GDP!F18*100-100</f>
        <v>0.79796518876864297</v>
      </c>
      <c r="G21">
        <f>Data_GDP!G21/Data_GDP!G18*100-100</f>
        <v>0.46690506412419097</v>
      </c>
      <c r="H21">
        <f>Data_GDP!H21/Data_GDP!H18*100-100</f>
        <v>1.6340619893222481</v>
      </c>
      <c r="I21">
        <f>Data_GDP!I21/Data_GDP!I18*100-100</f>
        <v>1.1878226654358883</v>
      </c>
      <c r="J21">
        <f>Data_GDP!J21/Data_GDP!J18*100-100</f>
        <v>1.2247590637908274</v>
      </c>
      <c r="K21">
        <f>Data_GDP!K21/Data_GDP!K18*100-100</f>
        <v>0.36545429736638368</v>
      </c>
      <c r="L21">
        <f>Data_GDP!L21/Data_GDP!L18*100-100</f>
        <v>0.24334507289805174</v>
      </c>
      <c r="M21">
        <f>Data_GDP!M21/Data_GDP!M18*100-100</f>
        <v>-0.23761392534218828</v>
      </c>
      <c r="N21">
        <f>Data_GDP!N21/Data_GDP!N18*100-100</f>
        <v>0.99832061648443471</v>
      </c>
      <c r="O21">
        <f>Data_GDP!O21/Data_GDP!O18*100-100</f>
        <v>-0.2394293283797424</v>
      </c>
      <c r="P21">
        <f>Data_GDP!P21/Data_GDP!P18*100-100</f>
        <v>1.0112252534185728</v>
      </c>
      <c r="Q21">
        <f>Data_GDP!Q21/Data_GDP!Q18*100-100</f>
        <v>0.83112232260302221</v>
      </c>
      <c r="R21">
        <f>Data_GDP!R21/Data_GDP!R18*100-100</f>
        <v>0.78643455856268929</v>
      </c>
      <c r="S21" s="6">
        <f t="shared" si="0"/>
        <v>2001</v>
      </c>
      <c r="T21">
        <f t="shared" si="1"/>
        <v>3</v>
      </c>
    </row>
    <row r="22" spans="2:20" x14ac:dyDescent="0.25">
      <c r="B22" s="5">
        <v>37011</v>
      </c>
      <c r="S22" s="6">
        <f t="shared" si="0"/>
        <v>2001</v>
      </c>
      <c r="T22">
        <f t="shared" si="1"/>
        <v>4</v>
      </c>
    </row>
    <row r="23" spans="2:20" x14ac:dyDescent="0.25">
      <c r="B23" s="5">
        <v>37042</v>
      </c>
      <c r="S23" s="6">
        <f t="shared" si="0"/>
        <v>2001</v>
      </c>
      <c r="T23">
        <f t="shared" si="1"/>
        <v>5</v>
      </c>
    </row>
    <row r="24" spans="2:20" x14ac:dyDescent="0.25">
      <c r="B24" s="5">
        <v>37072</v>
      </c>
      <c r="C24">
        <f>Data_GDP!C24/Data_GDP!C21*100-100</f>
        <v>-0.47838703710729646</v>
      </c>
      <c r="D24">
        <f>Data_GDP!D24/Data_GDP!D21*100-100</f>
        <v>-5.8354869059598968E-2</v>
      </c>
      <c r="E24">
        <f>Data_GDP!E24/Data_GDP!E21*100-100</f>
        <v>0.48815718279912801</v>
      </c>
      <c r="F24">
        <f>Data_GDP!F24/Data_GDP!F21*100-100</f>
        <v>3.2160704566891241E-2</v>
      </c>
      <c r="G24">
        <f>Data_GDP!G24/Data_GDP!G21*100-100</f>
        <v>0.26023394409857303</v>
      </c>
      <c r="H24">
        <f>Data_GDP!H24/Data_GDP!H21*100-100</f>
        <v>8.5888539150829502E-2</v>
      </c>
      <c r="I24">
        <f>Data_GDP!I24/Data_GDP!I21*100-100</f>
        <v>-0.23224431595110673</v>
      </c>
      <c r="J24">
        <f>Data_GDP!J24/Data_GDP!J21*100-100</f>
        <v>1.2241081295515386</v>
      </c>
      <c r="K24">
        <f>Data_GDP!K24/Data_GDP!K21*100-100</f>
        <v>-0.27240664219021937</v>
      </c>
      <c r="L24">
        <f>Data_GDP!L24/Data_GDP!L21*100-100</f>
        <v>0.40381355449019907</v>
      </c>
      <c r="M24">
        <f>Data_GDP!M24/Data_GDP!M21*100-100</f>
        <v>0.85078342865038792</v>
      </c>
      <c r="N24">
        <f>Data_GDP!N24/Data_GDP!N21*100-100</f>
        <v>0.79452191029716346</v>
      </c>
      <c r="O24">
        <f>Data_GDP!O24/Data_GDP!O21*100-100</f>
        <v>0.44248744335327217</v>
      </c>
      <c r="P24">
        <f>Data_GDP!P24/Data_GDP!P21*100-100</f>
        <v>0.82733686969784515</v>
      </c>
      <c r="Q24">
        <f>Data_GDP!Q24/Data_GDP!Q21*100-100</f>
        <v>0.16142521010036148</v>
      </c>
      <c r="R24">
        <f>Data_GDP!R24/Data_GDP!R21*100-100</f>
        <v>0.29701894987448441</v>
      </c>
      <c r="S24" s="6">
        <f t="shared" si="0"/>
        <v>2001</v>
      </c>
      <c r="T24">
        <f t="shared" si="1"/>
        <v>6</v>
      </c>
    </row>
    <row r="25" spans="2:20" x14ac:dyDescent="0.25">
      <c r="B25" s="5">
        <v>37103</v>
      </c>
      <c r="S25" s="6">
        <f t="shared" si="0"/>
        <v>2001</v>
      </c>
      <c r="T25">
        <f t="shared" si="1"/>
        <v>7</v>
      </c>
    </row>
    <row r="26" spans="2:20" x14ac:dyDescent="0.25">
      <c r="B26" s="5">
        <v>37134</v>
      </c>
      <c r="S26" s="6">
        <f t="shared" si="0"/>
        <v>2001</v>
      </c>
      <c r="T26">
        <f t="shared" si="1"/>
        <v>8</v>
      </c>
    </row>
    <row r="27" spans="2:20" x14ac:dyDescent="0.25">
      <c r="B27" s="5">
        <v>37164</v>
      </c>
      <c r="C27">
        <f>Data_GDP!C27/Data_GDP!C24*100-100</f>
        <v>-0.20755943063443283</v>
      </c>
      <c r="D27">
        <f>Data_GDP!D27/Data_GDP!D24*100-100</f>
        <v>-0.20495710200097506</v>
      </c>
      <c r="E27">
        <f>Data_GDP!E27/Data_GDP!E24*100-100</f>
        <v>0.89780234116494739</v>
      </c>
      <c r="F27">
        <f>Data_GDP!F27/Data_GDP!F24*100-100</f>
        <v>0.7097811302090804</v>
      </c>
      <c r="G27">
        <f>Data_GDP!G27/Data_GDP!G24*100-100</f>
        <v>0.28347684348537427</v>
      </c>
      <c r="H27">
        <f>Data_GDP!H27/Data_GDP!H24*100-100</f>
        <v>-0.28963733033593542</v>
      </c>
      <c r="I27">
        <f>Data_GDP!I27/Data_GDP!I24*100-100</f>
        <v>1.6350859019561597</v>
      </c>
      <c r="J27">
        <f>Data_GDP!J27/Data_GDP!J24*100-100</f>
        <v>0.29672759846594943</v>
      </c>
      <c r="K27">
        <f>Data_GDP!K27/Data_GDP!K24*100-100</f>
        <v>-0.42391376515557511</v>
      </c>
      <c r="L27">
        <f>Data_GDP!L27/Data_GDP!L24*100-100</f>
        <v>8.4510733687608308E-2</v>
      </c>
      <c r="M27">
        <f>Data_GDP!M27/Data_GDP!M24*100-100</f>
        <v>0.12730865456849472</v>
      </c>
      <c r="N27">
        <f>Data_GDP!N27/Data_GDP!N24*100-100</f>
        <v>0.99546128373955867</v>
      </c>
      <c r="O27">
        <f>Data_GDP!O27/Data_GDP!O24*100-100</f>
        <v>0.60692704719235735</v>
      </c>
      <c r="P27">
        <f>Data_GDP!P27/Data_GDP!P24*100-100</f>
        <v>0.64366673613680803</v>
      </c>
      <c r="Q27">
        <f>Data_GDP!Q27/Data_GDP!Q24*100-100</f>
        <v>6.360527953783901E-2</v>
      </c>
      <c r="R27">
        <f>Data_GDP!R27/Data_GDP!R24*100-100</f>
        <v>0.20261534800098957</v>
      </c>
      <c r="S27" s="6">
        <f t="shared" si="0"/>
        <v>2001</v>
      </c>
      <c r="T27">
        <f t="shared" si="1"/>
        <v>9</v>
      </c>
    </row>
    <row r="28" spans="2:20" x14ac:dyDescent="0.25">
      <c r="B28" s="5">
        <v>37195</v>
      </c>
      <c r="S28" s="6">
        <f t="shared" si="0"/>
        <v>2001</v>
      </c>
      <c r="T28">
        <f t="shared" si="1"/>
        <v>10</v>
      </c>
    </row>
    <row r="29" spans="2:20" x14ac:dyDescent="0.25">
      <c r="B29" s="5">
        <v>37225</v>
      </c>
      <c r="S29" s="6">
        <f t="shared" si="0"/>
        <v>2001</v>
      </c>
      <c r="T29">
        <f t="shared" si="1"/>
        <v>11</v>
      </c>
    </row>
    <row r="30" spans="2:20" x14ac:dyDescent="0.25">
      <c r="B30" s="5">
        <v>37256</v>
      </c>
      <c r="C30">
        <f>Data_GDP!C30/Data_GDP!C27*100-100</f>
        <v>0.73300211813372584</v>
      </c>
      <c r="D30">
        <f>Data_GDP!D30/Data_GDP!D27*100-100</f>
        <v>-5.8508859913857236E-2</v>
      </c>
      <c r="E30">
        <f>Data_GDP!E30/Data_GDP!E27*100-100</f>
        <v>-0.19724004983901011</v>
      </c>
      <c r="F30">
        <f>Data_GDP!F30/Data_GDP!F27*100-100</f>
        <v>-0.32169343352504143</v>
      </c>
      <c r="G30">
        <f>Data_GDP!G30/Data_GDP!G27*100-100</f>
        <v>1.41337761916418E-2</v>
      </c>
      <c r="H30">
        <f>Data_GDP!H30/Data_GDP!H27*100-100</f>
        <v>0.11834210962395275</v>
      </c>
      <c r="I30">
        <f>Data_GDP!I30/Data_GDP!I27*100-100</f>
        <v>0.23347918582787486</v>
      </c>
      <c r="J30">
        <f>Data_GDP!J30/Data_GDP!J27*100-100</f>
        <v>1.6522928354125241</v>
      </c>
      <c r="K30">
        <f>Data_GDP!K30/Data_GDP!K27*100-100</f>
        <v>4.9259822365499417E-2</v>
      </c>
      <c r="L30">
        <f>Data_GDP!L30/Data_GDP!L27*100-100</f>
        <v>0.13510015367974404</v>
      </c>
      <c r="M30">
        <f>Data_GDP!M30/Data_GDP!M27*100-100</f>
        <v>1.3964780981087443</v>
      </c>
      <c r="N30">
        <f>Data_GDP!N30/Data_GDP!N27*100-100</f>
        <v>0.70876695518539634</v>
      </c>
      <c r="O30">
        <f>Data_GDP!O30/Data_GDP!O27*100-100</f>
        <v>0.59936388385695238</v>
      </c>
      <c r="P30">
        <f>Data_GDP!P30/Data_GDP!P27*100-100</f>
        <v>0.3289342688977257</v>
      </c>
      <c r="Q30">
        <f>Data_GDP!Q30/Data_GDP!Q27*100-100</f>
        <v>0.21662941084595388</v>
      </c>
      <c r="R30">
        <f>Data_GDP!R30/Data_GDP!R27*100-100</f>
        <v>0.22989982019008437</v>
      </c>
      <c r="S30" s="6">
        <f t="shared" si="0"/>
        <v>2001</v>
      </c>
      <c r="T30">
        <f t="shared" si="1"/>
        <v>12</v>
      </c>
    </row>
    <row r="31" spans="2:20" x14ac:dyDescent="0.25">
      <c r="B31" s="5">
        <v>37287</v>
      </c>
      <c r="S31" s="6">
        <f t="shared" si="0"/>
        <v>2002</v>
      </c>
      <c r="T31">
        <f t="shared" si="1"/>
        <v>1</v>
      </c>
    </row>
    <row r="32" spans="2:20" x14ac:dyDescent="0.25">
      <c r="B32" s="5">
        <v>37315</v>
      </c>
      <c r="S32" s="6">
        <f t="shared" si="0"/>
        <v>2002</v>
      </c>
      <c r="T32">
        <f t="shared" si="1"/>
        <v>2</v>
      </c>
    </row>
    <row r="33" spans="2:20" x14ac:dyDescent="0.25">
      <c r="B33" s="5">
        <v>37346</v>
      </c>
      <c r="C33">
        <f>Data_GDP!C33/Data_GDP!C30*100-100</f>
        <v>1.1112277994685087</v>
      </c>
      <c r="D33">
        <f>Data_GDP!D33/Data_GDP!D30*100-100</f>
        <v>0.93071601811320193</v>
      </c>
      <c r="E33">
        <f>Data_GDP!E33/Data_GDP!E30*100-100</f>
        <v>-3.3448676304018932E-2</v>
      </c>
      <c r="F33">
        <f>Data_GDP!F33/Data_GDP!F30*100-100</f>
        <v>0.51489246384679177</v>
      </c>
      <c r="G33">
        <f>Data_GDP!G33/Data_GDP!G30*100-100</f>
        <v>0.39458576223283615</v>
      </c>
      <c r="H33">
        <f>Data_GDP!H33/Data_GDP!H30*100-100</f>
        <v>-0.30894744424900011</v>
      </c>
      <c r="I33">
        <f>Data_GDP!I33/Data_GDP!I30*100-100</f>
        <v>0.84417687087582749</v>
      </c>
      <c r="J33">
        <f>Data_GDP!J33/Data_GDP!J30*100-100</f>
        <v>2.5260152110046619</v>
      </c>
      <c r="K33">
        <f>Data_GDP!K33/Data_GDP!K30*100-100</f>
        <v>-8.2000155080692139E-2</v>
      </c>
      <c r="L33">
        <f>Data_GDP!L33/Data_GDP!L30*100-100</f>
        <v>-0.50346702689250833</v>
      </c>
      <c r="M33">
        <f>Data_GDP!M33/Data_GDP!M30*100-100</f>
        <v>0.25575362605133023</v>
      </c>
      <c r="N33">
        <f>Data_GDP!N33/Data_GDP!N30*100-100</f>
        <v>0.56903278622559128</v>
      </c>
      <c r="O33">
        <f>Data_GDP!O33/Data_GDP!O30*100-100</f>
        <v>-3.5657492890067033E-2</v>
      </c>
      <c r="P33">
        <f>Data_GDP!P33/Data_GDP!P30*100-100</f>
        <v>0.48238998703394032</v>
      </c>
      <c r="Q33">
        <f>Data_GDP!Q33/Data_GDP!Q30*100-100</f>
        <v>0.13990009107693879</v>
      </c>
      <c r="R33">
        <f>Data_GDP!R33/Data_GDP!R30*100-100</f>
        <v>0.18426908247302265</v>
      </c>
      <c r="S33" s="6">
        <f t="shared" si="0"/>
        <v>2002</v>
      </c>
      <c r="T33">
        <f t="shared" si="1"/>
        <v>3</v>
      </c>
    </row>
    <row r="34" spans="2:20" x14ac:dyDescent="0.25">
      <c r="B34" s="5">
        <v>37376</v>
      </c>
      <c r="S34" s="6">
        <f t="shared" si="0"/>
        <v>2002</v>
      </c>
      <c r="T34">
        <f t="shared" si="1"/>
        <v>4</v>
      </c>
    </row>
    <row r="35" spans="2:20" x14ac:dyDescent="0.25">
      <c r="B35" s="5">
        <v>37407</v>
      </c>
      <c r="S35" s="6">
        <f t="shared" si="0"/>
        <v>2002</v>
      </c>
      <c r="T35">
        <f t="shared" si="1"/>
        <v>5</v>
      </c>
    </row>
    <row r="36" spans="2:20" x14ac:dyDescent="0.25">
      <c r="B36" s="5">
        <v>37437</v>
      </c>
      <c r="C36">
        <f>Data_GDP!C36/Data_GDP!C33*100-100</f>
        <v>-2.1293446535139537E-2</v>
      </c>
      <c r="D36">
        <f>Data_GDP!D36/Data_GDP!D33*100-100</f>
        <v>0.87833518785956244</v>
      </c>
      <c r="E36">
        <f>Data_GDP!E36/Data_GDP!E33*100-100</f>
        <v>-9.8965807313220466E-3</v>
      </c>
      <c r="F36">
        <f>Data_GDP!F36/Data_GDP!F33*100-100</f>
        <v>1.2254901960783542</v>
      </c>
      <c r="G36">
        <f>Data_GDP!G36/Data_GDP!G33*100-100</f>
        <v>0.36686190112757799</v>
      </c>
      <c r="H36">
        <f>Data_GDP!H36/Data_GDP!H33*100-100</f>
        <v>0.25870639283481012</v>
      </c>
      <c r="I36">
        <f>Data_GDP!I36/Data_GDP!I33*100-100</f>
        <v>2.2413445576175093</v>
      </c>
      <c r="J36">
        <f>Data_GDP!J36/Data_GDP!J33*100-100</f>
        <v>0.79269435740879146</v>
      </c>
      <c r="K36">
        <f>Data_GDP!K36/Data_GDP!K33*100-100</f>
        <v>0.49177068386345013</v>
      </c>
      <c r="L36">
        <f>Data_GDP!L36/Data_GDP!L33*100-100</f>
        <v>0.31813134612134775</v>
      </c>
      <c r="M36">
        <f>Data_GDP!M36/Data_GDP!M33*100-100</f>
        <v>-0.45296636591024253</v>
      </c>
      <c r="N36">
        <f>Data_GDP!N36/Data_GDP!N33*100-100</f>
        <v>0.7517903691784511</v>
      </c>
      <c r="O36">
        <f>Data_GDP!O36/Data_GDP!O33*100-100</f>
        <v>1.3771205002339286</v>
      </c>
      <c r="P36">
        <f>Data_GDP!P36/Data_GDP!P33*100-100</f>
        <v>0.71708279238316663</v>
      </c>
      <c r="Q36">
        <f>Data_GDP!Q36/Data_GDP!Q33*100-100</f>
        <v>0.47742755307793061</v>
      </c>
      <c r="R36">
        <f>Data_GDP!R36/Data_GDP!R33*100-100</f>
        <v>0.52939770630248972</v>
      </c>
      <c r="S36" s="6">
        <f t="shared" si="0"/>
        <v>2002</v>
      </c>
      <c r="T36">
        <f t="shared" si="1"/>
        <v>6</v>
      </c>
    </row>
    <row r="37" spans="2:20" x14ac:dyDescent="0.25">
      <c r="B37" s="5">
        <v>37468</v>
      </c>
      <c r="S37" s="6">
        <f t="shared" si="0"/>
        <v>2002</v>
      </c>
      <c r="T37">
        <f t="shared" si="1"/>
        <v>7</v>
      </c>
    </row>
    <row r="38" spans="2:20" x14ac:dyDescent="0.25">
      <c r="B38" s="5">
        <v>37499</v>
      </c>
      <c r="S38" s="6">
        <f t="shared" si="0"/>
        <v>2002</v>
      </c>
      <c r="T38">
        <f t="shared" si="1"/>
        <v>8</v>
      </c>
    </row>
    <row r="39" spans="2:20" x14ac:dyDescent="0.25">
      <c r="B39" s="5">
        <v>37529</v>
      </c>
      <c r="C39">
        <f>Data_GDP!C39/Data_GDP!C36*100-100</f>
        <v>0.31731461724895382</v>
      </c>
      <c r="D39">
        <f>Data_GDP!D39/Data_GDP!D36*100-100</f>
        <v>0.52804505984514094</v>
      </c>
      <c r="E39">
        <f>Data_GDP!E39/Data_GDP!E36*100-100</f>
        <v>0.34005189149448256</v>
      </c>
      <c r="F39">
        <f>Data_GDP!F39/Data_GDP!F36*100-100</f>
        <v>-0.24939467312340469</v>
      </c>
      <c r="G39">
        <f>Data_GDP!G39/Data_GDP!G36*100-100</f>
        <v>0.37757349315745614</v>
      </c>
      <c r="H39">
        <f>Data_GDP!H39/Data_GDP!H36*100-100</f>
        <v>0.47305868696983566</v>
      </c>
      <c r="I39">
        <f>Data_GDP!I39/Data_GDP!I36*100-100</f>
        <v>0.56163441665421487</v>
      </c>
      <c r="J39">
        <f>Data_GDP!J39/Data_GDP!J36*100-100</f>
        <v>2.2717007200362218</v>
      </c>
      <c r="K39">
        <f>Data_GDP!K39/Data_GDP!K36*100-100</f>
        <v>0.21491542310907619</v>
      </c>
      <c r="L39">
        <f>Data_GDP!L39/Data_GDP!L36*100-100</f>
        <v>0.24878724999845758</v>
      </c>
      <c r="M39">
        <f>Data_GDP!M39/Data_GDP!M36*100-100</f>
        <v>-0.6090155899918841</v>
      </c>
      <c r="N39">
        <f>Data_GDP!N39/Data_GDP!N36*100-100</f>
        <v>0.60502396394616653</v>
      </c>
      <c r="O39">
        <f>Data_GDP!O39/Data_GDP!O36*100-100</f>
        <v>0.19123716494895859</v>
      </c>
      <c r="P39">
        <f>Data_GDP!P39/Data_GDP!P36*100-100</f>
        <v>0.80505992846238428</v>
      </c>
      <c r="Q39">
        <f>Data_GDP!Q39/Data_GDP!Q36*100-100</f>
        <v>0.40605918830851806</v>
      </c>
      <c r="R39">
        <f>Data_GDP!R39/Data_GDP!R36*100-100</f>
        <v>0.46763808953767239</v>
      </c>
      <c r="S39" s="6">
        <f t="shared" si="0"/>
        <v>2002</v>
      </c>
      <c r="T39">
        <f t="shared" si="1"/>
        <v>9</v>
      </c>
    </row>
    <row r="40" spans="2:20" x14ac:dyDescent="0.25">
      <c r="B40" s="5">
        <v>37560</v>
      </c>
      <c r="S40" s="6">
        <f t="shared" si="0"/>
        <v>2002</v>
      </c>
      <c r="T40">
        <f t="shared" si="1"/>
        <v>10</v>
      </c>
    </row>
    <row r="41" spans="2:20" x14ac:dyDescent="0.25">
      <c r="B41" s="5">
        <v>37590</v>
      </c>
      <c r="S41" s="6">
        <f t="shared" si="0"/>
        <v>2002</v>
      </c>
      <c r="T41">
        <f t="shared" si="1"/>
        <v>11</v>
      </c>
    </row>
    <row r="42" spans="2:20" x14ac:dyDescent="0.25">
      <c r="B42" s="5">
        <v>37621</v>
      </c>
      <c r="C42">
        <f>Data_GDP!C42/Data_GDP!C39*100-100</f>
        <v>0.26738210987940647</v>
      </c>
      <c r="D42">
        <f>Data_GDP!D42/Data_GDP!D39*100-100</f>
        <v>0.3104937551067195</v>
      </c>
      <c r="E42">
        <f>Data_GDP!E42/Data_GDP!E39*100-100</f>
        <v>-0.33020972780005309</v>
      </c>
      <c r="F42">
        <f>Data_GDP!F42/Data_GDP!F39*100-100</f>
        <v>0.97337184746454852</v>
      </c>
      <c r="G42">
        <f>Data_GDP!G42/Data_GDP!G39*100-100</f>
        <v>-2.1831296473322936E-2</v>
      </c>
      <c r="H42">
        <f>Data_GDP!H42/Data_GDP!H39*100-100</f>
        <v>-0.21401742996336282</v>
      </c>
      <c r="I42">
        <f>Data_GDP!I42/Data_GDP!I39*100-100</f>
        <v>0.77892374987662549</v>
      </c>
      <c r="J42">
        <f>Data_GDP!J42/Data_GDP!J39*100-100</f>
        <v>0.92486750493607417</v>
      </c>
      <c r="K42">
        <f>Data_GDP!K42/Data_GDP!K39*100-100</f>
        <v>0.38808815400619778</v>
      </c>
      <c r="L42">
        <f>Data_GDP!L42/Data_GDP!L39*100-100</f>
        <v>6.2892893549104656E-3</v>
      </c>
      <c r="M42">
        <f>Data_GDP!M42/Data_GDP!M39*100-100</f>
        <v>-0.62844611521477134</v>
      </c>
      <c r="N42">
        <f>Data_GDP!N42/Data_GDP!N39*100-100</f>
        <v>0.75097745442893427</v>
      </c>
      <c r="O42">
        <f>Data_GDP!O42/Data_GDP!O39*100-100</f>
        <v>0.45764954937455116</v>
      </c>
      <c r="P42">
        <f>Data_GDP!P42/Data_GDP!P39*100-100</f>
        <v>0.94518007444195007</v>
      </c>
      <c r="Q42">
        <f>Data_GDP!Q42/Data_GDP!Q39*100-100</f>
        <v>0.1497565926070763</v>
      </c>
      <c r="R42">
        <f>Data_GDP!R42/Data_GDP!R39*100-100</f>
        <v>0.28997143298825279</v>
      </c>
      <c r="S42" s="6">
        <f t="shared" si="0"/>
        <v>2002</v>
      </c>
      <c r="T42">
        <f t="shared" si="1"/>
        <v>12</v>
      </c>
    </row>
    <row r="43" spans="2:20" x14ac:dyDescent="0.25">
      <c r="B43" s="5">
        <v>37652</v>
      </c>
      <c r="S43" s="6">
        <f t="shared" si="0"/>
        <v>2003</v>
      </c>
      <c r="T43">
        <f t="shared" si="1"/>
        <v>1</v>
      </c>
    </row>
    <row r="44" spans="2:20" x14ac:dyDescent="0.25">
      <c r="B44" s="5">
        <v>37680</v>
      </c>
      <c r="S44" s="6">
        <f t="shared" si="0"/>
        <v>2003</v>
      </c>
      <c r="T44">
        <f t="shared" si="1"/>
        <v>2</v>
      </c>
    </row>
    <row r="45" spans="2:20" x14ac:dyDescent="0.25">
      <c r="B45" s="5">
        <v>37711</v>
      </c>
      <c r="C45">
        <f>Data_GDP!C45/Data_GDP!C42*100-100</f>
        <v>5.2448165841539662E-2</v>
      </c>
      <c r="D45">
        <f>Data_GDP!D45/Data_GDP!D42*100-100</f>
        <v>-0.39447961273496901</v>
      </c>
      <c r="E45">
        <f>Data_GDP!E45/Data_GDP!E42*100-100</f>
        <v>0.53607110541389602</v>
      </c>
      <c r="F45">
        <f>Data_GDP!F45/Data_GDP!F42*100-100</f>
        <v>-0.87504206933014927</v>
      </c>
      <c r="G45">
        <f>Data_GDP!G45/Data_GDP!G42*100-100</f>
        <v>0.18604326160902929</v>
      </c>
      <c r="H45">
        <f>Data_GDP!H45/Data_GDP!H42*100-100</f>
        <v>-1.211775466172881</v>
      </c>
      <c r="I45">
        <f>Data_GDP!I45/Data_GDP!I42*100-100</f>
        <v>2.1037732580985136</v>
      </c>
      <c r="J45">
        <f>Data_GDP!J45/Data_GDP!J42*100-100</f>
        <v>-1.5496293245470554</v>
      </c>
      <c r="K45">
        <f>Data_GDP!K45/Data_GDP!K42*100-100</f>
        <v>-0.29886494535436725</v>
      </c>
      <c r="L45">
        <f>Data_GDP!L45/Data_GDP!L42*100-100</f>
        <v>0.23195047038058192</v>
      </c>
      <c r="M45">
        <f>Data_GDP!M45/Data_GDP!M42*100-100</f>
        <v>6.182534086659075E-2</v>
      </c>
      <c r="N45">
        <f>Data_GDP!N45/Data_GDP!N42*100-100</f>
        <v>0.98681330832992842</v>
      </c>
      <c r="O45">
        <f>Data_GDP!O45/Data_GDP!O42*100-100</f>
        <v>1.1937413217015092</v>
      </c>
      <c r="P45">
        <f>Data_GDP!P45/Data_GDP!P42*100-100</f>
        <v>0.6213079328535116</v>
      </c>
      <c r="Q45">
        <f>Data_GDP!Q45/Data_GDP!Q42*100-100</f>
        <v>-0.24793297503566691</v>
      </c>
      <c r="R45">
        <f>Data_GDP!R45/Data_GDP!R42*100-100</f>
        <v>-4.7012004259428863E-2</v>
      </c>
      <c r="S45" s="6">
        <f t="shared" si="0"/>
        <v>2003</v>
      </c>
      <c r="T45">
        <f t="shared" si="1"/>
        <v>3</v>
      </c>
    </row>
    <row r="46" spans="2:20" x14ac:dyDescent="0.25">
      <c r="B46" s="5">
        <v>37741</v>
      </c>
      <c r="S46" s="6">
        <f t="shared" si="0"/>
        <v>2003</v>
      </c>
      <c r="T46">
        <f t="shared" si="1"/>
        <v>4</v>
      </c>
    </row>
    <row r="47" spans="2:20" x14ac:dyDescent="0.25">
      <c r="B47" s="5">
        <v>37772</v>
      </c>
      <c r="S47" s="6">
        <f t="shared" si="0"/>
        <v>2003</v>
      </c>
      <c r="T47">
        <f t="shared" si="1"/>
        <v>5</v>
      </c>
    </row>
    <row r="48" spans="2:20" x14ac:dyDescent="0.25">
      <c r="B48" s="5">
        <v>37802</v>
      </c>
      <c r="C48">
        <f>Data_GDP!C48/Data_GDP!C45*100-100</f>
        <v>0.10831682813881116</v>
      </c>
      <c r="D48">
        <f>Data_GDP!D48/Data_GDP!D45*100-100</f>
        <v>0.10047081089243193</v>
      </c>
      <c r="E48">
        <f>Data_GDP!E48/Data_GDP!E45*100-100</f>
        <v>-0.93001671123779772</v>
      </c>
      <c r="F48">
        <f>Data_GDP!F48/Data_GDP!F45*100-100</f>
        <v>1.7267303681427677</v>
      </c>
      <c r="G48">
        <f>Data_GDP!G48/Data_GDP!G45*100-100</f>
        <v>-0.18591573854091337</v>
      </c>
      <c r="H48">
        <f>Data_GDP!H48/Data_GDP!H45*100-100</f>
        <v>2.1714769011623503E-2</v>
      </c>
      <c r="I48">
        <f>Data_GDP!I48/Data_GDP!I45*100-100</f>
        <v>1.7591501121606541</v>
      </c>
      <c r="J48">
        <f>Data_GDP!J48/Data_GDP!J45*100-100</f>
        <v>0.70334152591131271</v>
      </c>
      <c r="K48">
        <f>Data_GDP!K48/Data_GDP!K45*100-100</f>
        <v>-0.3152093016936135</v>
      </c>
      <c r="L48">
        <f>Data_GDP!L48/Data_GDP!L45*100-100</f>
        <v>-0.29230434215760681</v>
      </c>
      <c r="M48">
        <f>Data_GDP!M48/Data_GDP!M45*100-100</f>
        <v>-0.80022025919132034</v>
      </c>
      <c r="N48">
        <f>Data_GDP!N48/Data_GDP!N45*100-100</f>
        <v>0.67901199363527098</v>
      </c>
      <c r="O48">
        <f>Data_GDP!O48/Data_GDP!O45*100-100</f>
        <v>-0.40909884312848988</v>
      </c>
      <c r="P48">
        <f>Data_GDP!P48/Data_GDP!P45*100-100</f>
        <v>0.90603349872442607</v>
      </c>
      <c r="Q48">
        <f>Data_GDP!Q48/Data_GDP!Q45*100-100</f>
        <v>6.2667124676067942E-2</v>
      </c>
      <c r="R48">
        <f>Data_GDP!R48/Data_GDP!R45*100-100</f>
        <v>0.18274061569020716</v>
      </c>
      <c r="S48" s="6">
        <f t="shared" si="0"/>
        <v>2003</v>
      </c>
      <c r="T48">
        <f t="shared" si="1"/>
        <v>6</v>
      </c>
    </row>
    <row r="49" spans="2:20" x14ac:dyDescent="0.25">
      <c r="B49" s="5">
        <v>37833</v>
      </c>
      <c r="S49" s="6">
        <f t="shared" si="0"/>
        <v>2003</v>
      </c>
      <c r="T49">
        <f t="shared" si="1"/>
        <v>7</v>
      </c>
    </row>
    <row r="50" spans="2:20" x14ac:dyDescent="0.25">
      <c r="B50" s="5">
        <v>37864</v>
      </c>
      <c r="S50" s="6">
        <f t="shared" si="0"/>
        <v>2003</v>
      </c>
      <c r="T50">
        <f t="shared" si="1"/>
        <v>8</v>
      </c>
    </row>
    <row r="51" spans="2:20" x14ac:dyDescent="0.25">
      <c r="B51" s="5">
        <v>37894</v>
      </c>
      <c r="C51">
        <f>Data_GDP!C51/Data_GDP!C48*100-100</f>
        <v>0.66380403906735808</v>
      </c>
      <c r="D51">
        <f>Data_GDP!D51/Data_GDP!D48*100-100</f>
        <v>0.38514057631044807</v>
      </c>
      <c r="E51">
        <f>Data_GDP!E51/Data_GDP!E48*100-100</f>
        <v>0.34327676718935152</v>
      </c>
      <c r="F51">
        <f>Data_GDP!F51/Data_GDP!F48*100-100</f>
        <v>1.1586325275353033</v>
      </c>
      <c r="G51">
        <f>Data_GDP!G51/Data_GDP!G48*100-100</f>
        <v>0.71076542120755448</v>
      </c>
      <c r="H51">
        <f>Data_GDP!H51/Data_GDP!H48*100-100</f>
        <v>0.49923198767504573</v>
      </c>
      <c r="I51">
        <f>Data_GDP!I51/Data_GDP!I48*100-100</f>
        <v>0.61284738266903105</v>
      </c>
      <c r="J51">
        <f>Data_GDP!J51/Data_GDP!J48*100-100</f>
        <v>1.57860573802418</v>
      </c>
      <c r="K51">
        <f>Data_GDP!K51/Data_GDP!K48*100-100</f>
        <v>0.11471554331239986</v>
      </c>
      <c r="L51">
        <f>Data_GDP!L51/Data_GDP!L48*100-100</f>
        <v>3.172731887275404E-3</v>
      </c>
      <c r="M51">
        <f>Data_GDP!M51/Data_GDP!M48*100-100</f>
        <v>0.74815806808770446</v>
      </c>
      <c r="N51">
        <f>Data_GDP!N51/Data_GDP!N48*100-100</f>
        <v>0.68632826838639005</v>
      </c>
      <c r="O51">
        <f>Data_GDP!O51/Data_GDP!O48*100-100</f>
        <v>1.3600143133774907</v>
      </c>
      <c r="P51">
        <f>Data_GDP!P51/Data_GDP!P48*100-100</f>
        <v>0.99735540118190613</v>
      </c>
      <c r="Q51">
        <f>Data_GDP!Q51/Data_GDP!Q48*100-100</f>
        <v>0.5142363641688803</v>
      </c>
      <c r="R51">
        <f>Data_GDP!R51/Data_GDP!R48*100-100</f>
        <v>0.619295061933542</v>
      </c>
      <c r="S51" s="6">
        <f t="shared" si="0"/>
        <v>2003</v>
      </c>
      <c r="T51">
        <f t="shared" si="1"/>
        <v>9</v>
      </c>
    </row>
    <row r="52" spans="2:20" x14ac:dyDescent="0.25">
      <c r="B52" s="5">
        <v>37925</v>
      </c>
      <c r="S52" s="6">
        <f t="shared" si="0"/>
        <v>2003</v>
      </c>
      <c r="T52">
        <f t="shared" si="1"/>
        <v>10</v>
      </c>
    </row>
    <row r="53" spans="2:20" x14ac:dyDescent="0.25">
      <c r="B53" s="5">
        <v>37955</v>
      </c>
      <c r="S53" s="6">
        <f t="shared" si="0"/>
        <v>2003</v>
      </c>
      <c r="T53">
        <f t="shared" si="1"/>
        <v>11</v>
      </c>
    </row>
    <row r="54" spans="2:20" x14ac:dyDescent="0.25">
      <c r="B54" s="5">
        <v>37986</v>
      </c>
      <c r="C54">
        <f>Data_GDP!C54/Data_GDP!C51*100-100</f>
        <v>0.47428457385794331</v>
      </c>
      <c r="D54">
        <f>Data_GDP!D54/Data_GDP!D51*100-100</f>
        <v>0.74523618522795232</v>
      </c>
      <c r="E54">
        <f>Data_GDP!E54/Data_GDP!E51*100-100</f>
        <v>1.8630552975182866</v>
      </c>
      <c r="F54">
        <f>Data_GDP!F54/Data_GDP!F51*100-100</f>
        <v>0.32758295625939127</v>
      </c>
      <c r="G54">
        <f>Data_GDP!G54/Data_GDP!G51*100-100</f>
        <v>0.74824592595163608</v>
      </c>
      <c r="H54">
        <f>Data_GDP!H54/Data_GDP!H51*100-100</f>
        <v>0.36717226909142653</v>
      </c>
      <c r="I54">
        <f>Data_GDP!I54/Data_GDP!I51*100-100</f>
        <v>2.1445223889438978</v>
      </c>
      <c r="J54">
        <f>Data_GDP!J54/Data_GDP!J51*100-100</f>
        <v>5.3523502798864513</v>
      </c>
      <c r="K54">
        <f>Data_GDP!K54/Data_GDP!K51*100-100</f>
        <v>0.80052559939846901</v>
      </c>
      <c r="L54">
        <f>Data_GDP!L54/Data_GDP!L51*100-100</f>
        <v>0.54547512832556322</v>
      </c>
      <c r="M54">
        <f>Data_GDP!M54/Data_GDP!M51*100-100</f>
        <v>0.49041272881285636</v>
      </c>
      <c r="N54">
        <f>Data_GDP!N54/Data_GDP!N51*100-100</f>
        <v>1.0270882139150643</v>
      </c>
      <c r="O54">
        <f>Data_GDP!O54/Data_GDP!O51*100-100</f>
        <v>0.62093006221330427</v>
      </c>
      <c r="P54">
        <f>Data_GDP!P54/Data_GDP!P51*100-100</f>
        <v>0.77802779350820117</v>
      </c>
      <c r="Q54">
        <f>Data_GDP!Q54/Data_GDP!Q51*100-100</f>
        <v>0.77329687628846955</v>
      </c>
      <c r="R54">
        <f>Data_GDP!R54/Data_GDP!R51*100-100</f>
        <v>0.78529133181935151</v>
      </c>
      <c r="S54" s="6">
        <f t="shared" si="0"/>
        <v>2003</v>
      </c>
      <c r="T54">
        <f t="shared" si="1"/>
        <v>12</v>
      </c>
    </row>
    <row r="55" spans="2:20" x14ac:dyDescent="0.25">
      <c r="B55" s="5">
        <v>38017</v>
      </c>
      <c r="S55" s="6">
        <f t="shared" si="0"/>
        <v>2004</v>
      </c>
      <c r="T55">
        <f t="shared" si="1"/>
        <v>1</v>
      </c>
    </row>
    <row r="56" spans="2:20" x14ac:dyDescent="0.25">
      <c r="B56" s="5">
        <v>38046</v>
      </c>
      <c r="S56" s="6">
        <f t="shared" si="0"/>
        <v>2004</v>
      </c>
      <c r="T56">
        <f t="shared" si="1"/>
        <v>2</v>
      </c>
    </row>
    <row r="57" spans="2:20" x14ac:dyDescent="0.25">
      <c r="B57" s="5">
        <v>38077</v>
      </c>
      <c r="C57">
        <f>Data_GDP!C57/Data_GDP!C54*100-100</f>
        <v>0.99719511773808733</v>
      </c>
      <c r="D57">
        <f>Data_GDP!D57/Data_GDP!D54*100-100</f>
        <v>1.5579200036929421</v>
      </c>
      <c r="E57">
        <f>Data_GDP!E57/Data_GDP!E54*100-100</f>
        <v>0.48166390460227149</v>
      </c>
      <c r="F57">
        <f>Data_GDP!F57/Data_GDP!F54*100-100</f>
        <v>0.91141857132794257</v>
      </c>
      <c r="G57">
        <f>Data_GDP!G57/Data_GDP!G54*100-100</f>
        <v>0.92927562556090493</v>
      </c>
      <c r="H57">
        <f>Data_GDP!H57/Data_GDP!H54*100-100</f>
        <v>-2.4217124890114405E-2</v>
      </c>
      <c r="I57">
        <f>Data_GDP!I57/Data_GDP!I54*100-100</f>
        <v>1.8302655008679523</v>
      </c>
      <c r="J57">
        <f>Data_GDP!J57/Data_GDP!J54*100-100</f>
        <v>-0.40517262294687839</v>
      </c>
      <c r="K57">
        <f>Data_GDP!K57/Data_GDP!K54*100-100</f>
        <v>0.46209962703890994</v>
      </c>
      <c r="L57">
        <f>Data_GDP!L57/Data_GDP!L54*100-100</f>
        <v>0.99071748088282163</v>
      </c>
      <c r="M57">
        <f>Data_GDP!M57/Data_GDP!M54*100-100</f>
        <v>0.91392650889929428</v>
      </c>
      <c r="N57">
        <f>Data_GDP!N57/Data_GDP!N54*100-100</f>
        <v>0.60755980370967677</v>
      </c>
      <c r="O57">
        <f>Data_GDP!O57/Data_GDP!O54*100-100</f>
        <v>1.5311102996101056</v>
      </c>
      <c r="P57">
        <f>Data_GDP!P57/Data_GDP!P54*100-100</f>
        <v>0.51816176891072985</v>
      </c>
      <c r="Q57">
        <f>Data_GDP!Q57/Data_GDP!Q54*100-100</f>
        <v>0.58174444281213766</v>
      </c>
      <c r="R57">
        <f>Data_GDP!R57/Data_GDP!R54*100-100</f>
        <v>0.57957853922192726</v>
      </c>
      <c r="S57" s="6">
        <f t="shared" si="0"/>
        <v>2004</v>
      </c>
      <c r="T57">
        <f t="shared" si="1"/>
        <v>3</v>
      </c>
    </row>
    <row r="58" spans="2:20" x14ac:dyDescent="0.25">
      <c r="B58" s="5">
        <v>38107</v>
      </c>
      <c r="S58" s="6">
        <f t="shared" si="0"/>
        <v>2004</v>
      </c>
      <c r="T58">
        <f t="shared" si="1"/>
        <v>4</v>
      </c>
    </row>
    <row r="59" spans="2:20" x14ac:dyDescent="0.25">
      <c r="B59" s="5">
        <v>38138</v>
      </c>
      <c r="S59" s="6">
        <f t="shared" si="0"/>
        <v>2004</v>
      </c>
      <c r="T59">
        <f t="shared" si="1"/>
        <v>5</v>
      </c>
    </row>
    <row r="60" spans="2:20" x14ac:dyDescent="0.25">
      <c r="B60" s="5">
        <v>38168</v>
      </c>
      <c r="C60">
        <f>Data_GDP!C60/Data_GDP!C57*100-100</f>
        <v>0.76251194341332962</v>
      </c>
      <c r="D60">
        <f>Data_GDP!D60/Data_GDP!D57*100-100</f>
        <v>0.9806372437610662</v>
      </c>
      <c r="E60">
        <f>Data_GDP!E60/Data_GDP!E57*100-100</f>
        <v>0.59545061906128183</v>
      </c>
      <c r="F60">
        <f>Data_GDP!F60/Data_GDP!F57*100-100</f>
        <v>1.0451826159827249</v>
      </c>
      <c r="G60">
        <f>Data_GDP!G60/Data_GDP!G57*100-100</f>
        <v>0.54479819011865516</v>
      </c>
      <c r="H60">
        <f>Data_GDP!H60/Data_GDP!H57*100-100</f>
        <v>0.34437925415444681</v>
      </c>
      <c r="I60">
        <f>Data_GDP!I60/Data_GDP!I57*100-100</f>
        <v>-4.5877330170966957E-2</v>
      </c>
      <c r="J60">
        <f>Data_GDP!J60/Data_GDP!J57*100-100</f>
        <v>2.0073081607796155</v>
      </c>
      <c r="K60">
        <f>Data_GDP!K60/Data_GDP!K57*100-100</f>
        <v>0.3251884360183368</v>
      </c>
      <c r="L60">
        <f>Data_GDP!L60/Data_GDP!L57*100-100</f>
        <v>0.36235481779544898</v>
      </c>
      <c r="M60">
        <f>Data_GDP!M60/Data_GDP!M57*100-100</f>
        <v>0.60721523016162848</v>
      </c>
      <c r="N60">
        <f>Data_GDP!N60/Data_GDP!N57*100-100</f>
        <v>0.77548214398419191</v>
      </c>
      <c r="O60">
        <f>Data_GDP!O60/Data_GDP!O57*100-100</f>
        <v>0.72815191635038445</v>
      </c>
      <c r="P60">
        <f>Data_GDP!P60/Data_GDP!P57*100-100</f>
        <v>0.42198998206670524</v>
      </c>
      <c r="Q60">
        <f>Data_GDP!Q60/Data_GDP!Q57*100-100</f>
        <v>0.51109614032162654</v>
      </c>
      <c r="R60">
        <f>Data_GDP!R60/Data_GDP!R57*100-100</f>
        <v>0.49928343214378401</v>
      </c>
      <c r="S60" s="6">
        <f t="shared" si="0"/>
        <v>2004</v>
      </c>
      <c r="T60">
        <f t="shared" si="1"/>
        <v>6</v>
      </c>
    </row>
    <row r="61" spans="2:20" x14ac:dyDescent="0.25">
      <c r="B61" s="5">
        <v>38199</v>
      </c>
      <c r="S61" s="6">
        <f t="shared" si="0"/>
        <v>2004</v>
      </c>
      <c r="T61">
        <f t="shared" si="1"/>
        <v>7</v>
      </c>
    </row>
    <row r="62" spans="2:20" x14ac:dyDescent="0.25">
      <c r="B62" s="5">
        <v>38230</v>
      </c>
      <c r="S62" s="6">
        <f t="shared" si="0"/>
        <v>2004</v>
      </c>
      <c r="T62">
        <f t="shared" si="1"/>
        <v>8</v>
      </c>
    </row>
    <row r="63" spans="2:20" x14ac:dyDescent="0.25">
      <c r="B63" s="5">
        <v>38260</v>
      </c>
      <c r="C63">
        <f>Data_GDP!C63/Data_GDP!C60*100-100</f>
        <v>0.92916335791406368</v>
      </c>
      <c r="D63">
        <f>Data_GDP!D63/Data_GDP!D60*100-100</f>
        <v>0.87434030630029724</v>
      </c>
      <c r="E63">
        <f>Data_GDP!E63/Data_GDP!E60*100-100</f>
        <v>0.23562547228141284</v>
      </c>
      <c r="F63">
        <f>Data_GDP!F63/Data_GDP!F60*100-100</f>
        <v>0.89384445263549139</v>
      </c>
      <c r="G63">
        <f>Data_GDP!G63/Data_GDP!G60*100-100</f>
        <v>0.37558107970548349</v>
      </c>
      <c r="H63">
        <f>Data_GDP!H63/Data_GDP!H60*100-100</f>
        <v>-0.1823309206445316</v>
      </c>
      <c r="I63">
        <f>Data_GDP!I63/Data_GDP!I60*100-100</f>
        <v>1.3304904494515739</v>
      </c>
      <c r="J63">
        <f>Data_GDP!J63/Data_GDP!J60*100-100</f>
        <v>0.16955628791124866</v>
      </c>
      <c r="K63">
        <f>Data_GDP!K63/Data_GDP!K60*100-100</f>
        <v>9.5413927703646095E-2</v>
      </c>
      <c r="L63">
        <f>Data_GDP!L63/Data_GDP!L60*100-100</f>
        <v>0.27380699057594882</v>
      </c>
      <c r="M63">
        <f>Data_GDP!M63/Data_GDP!M60*100-100</f>
        <v>-0.1227401135522399</v>
      </c>
      <c r="N63">
        <f>Data_GDP!N63/Data_GDP!N60*100-100</f>
        <v>1.0076742750302543</v>
      </c>
      <c r="O63">
        <f>Data_GDP!O63/Data_GDP!O60*100-100</f>
        <v>0.86314833852424044</v>
      </c>
      <c r="P63">
        <f>Data_GDP!P63/Data_GDP!P60*100-100</f>
        <v>0.23055266133135888</v>
      </c>
      <c r="Q63">
        <f>Data_GDP!Q63/Data_GDP!Q60*100-100</f>
        <v>0.29426227047260056</v>
      </c>
      <c r="R63">
        <f>Data_GDP!R63/Data_GDP!R60*100-100</f>
        <v>0.28370757522144174</v>
      </c>
      <c r="S63" s="6">
        <f t="shared" si="0"/>
        <v>2004</v>
      </c>
      <c r="T63">
        <f t="shared" si="1"/>
        <v>9</v>
      </c>
    </row>
    <row r="64" spans="2:20" x14ac:dyDescent="0.25">
      <c r="B64" s="5">
        <v>38291</v>
      </c>
      <c r="S64" s="6">
        <f t="shared" si="0"/>
        <v>2004</v>
      </c>
      <c r="T64">
        <f t="shared" si="1"/>
        <v>10</v>
      </c>
    </row>
    <row r="65" spans="2:20" x14ac:dyDescent="0.25">
      <c r="B65" s="5">
        <v>38321</v>
      </c>
      <c r="S65" s="6">
        <f t="shared" si="0"/>
        <v>2004</v>
      </c>
      <c r="T65">
        <f t="shared" si="1"/>
        <v>11</v>
      </c>
    </row>
    <row r="66" spans="2:20" x14ac:dyDescent="0.25">
      <c r="B66" s="5">
        <v>38352</v>
      </c>
      <c r="C66">
        <f>Data_GDP!C66/Data_GDP!C63*100-100</f>
        <v>-0.15879459381909555</v>
      </c>
      <c r="D66">
        <f>Data_GDP!D66/Data_GDP!D63*100-100</f>
        <v>0.31903975726244482</v>
      </c>
      <c r="E66">
        <f>Data_GDP!E66/Data_GDP!E63*100-100</f>
        <v>1.0807810133435254</v>
      </c>
      <c r="F66">
        <f>Data_GDP!F66/Data_GDP!F63*100-100</f>
        <v>1.8883003013973507</v>
      </c>
      <c r="G66">
        <f>Data_GDP!G66/Data_GDP!G63*100-100</f>
        <v>0.6769390691453907</v>
      </c>
      <c r="H66">
        <f>Data_GDP!H66/Data_GDP!H63*100-100</f>
        <v>9.6709159994617266E-2</v>
      </c>
      <c r="I66">
        <f>Data_GDP!I66/Data_GDP!I63*100-100</f>
        <v>-0.40152666078098775</v>
      </c>
      <c r="J66">
        <f>Data_GDP!J66/Data_GDP!J63*100-100</f>
        <v>2.1408987960425776</v>
      </c>
      <c r="K66">
        <f>Data_GDP!K66/Data_GDP!K63*100-100</f>
        <v>0.16352414869396625</v>
      </c>
      <c r="L66">
        <f>Data_GDP!L66/Data_GDP!L63*100-100</f>
        <v>0.23207026061096769</v>
      </c>
      <c r="M66">
        <f>Data_GDP!M66/Data_GDP!M63*100-100</f>
        <v>-0.18001602203426614</v>
      </c>
      <c r="N66">
        <f>Data_GDP!N66/Data_GDP!N63*100-100</f>
        <v>0.61534312067499286</v>
      </c>
      <c r="O66">
        <f>Data_GDP!O66/Data_GDP!O63*100-100</f>
        <v>0.8196664414563628</v>
      </c>
      <c r="P66">
        <f>Data_GDP!P66/Data_GDP!P63*100-100</f>
        <v>0.36297328447820121</v>
      </c>
      <c r="Q66">
        <f>Data_GDP!Q66/Data_GDP!Q63*100-100</f>
        <v>0.38163544667865779</v>
      </c>
      <c r="R66">
        <f>Data_GDP!R66/Data_GDP!R63*100-100</f>
        <v>0.39267577915094876</v>
      </c>
      <c r="S66" s="6">
        <f t="shared" si="0"/>
        <v>2004</v>
      </c>
      <c r="T66">
        <f t="shared" si="1"/>
        <v>12</v>
      </c>
    </row>
    <row r="67" spans="2:20" x14ac:dyDescent="0.25">
      <c r="B67" s="5">
        <v>38383</v>
      </c>
      <c r="S67" s="6">
        <f t="shared" si="0"/>
        <v>2005</v>
      </c>
      <c r="T67">
        <f t="shared" si="1"/>
        <v>1</v>
      </c>
    </row>
    <row r="68" spans="2:20" x14ac:dyDescent="0.25">
      <c r="B68" s="5">
        <v>38411</v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25">
      <c r="B69" s="5">
        <v>38442</v>
      </c>
      <c r="C69">
        <f>Data_GDP!C69/Data_GDP!C66*100-100</f>
        <v>-0.15497811089989</v>
      </c>
      <c r="D69">
        <f>Data_GDP!D69/Data_GDP!D66*100-100</f>
        <v>0.39586344934960493</v>
      </c>
      <c r="E69">
        <f>Data_GDP!E69/Data_GDP!E66*100-100</f>
        <v>-0.3629624607317794</v>
      </c>
      <c r="F69">
        <f>Data_GDP!F69/Data_GDP!F66*100-100</f>
        <v>0.23530466351438406</v>
      </c>
      <c r="G69">
        <f>Data_GDP!G69/Data_GDP!G66*100-100</f>
        <v>0.25854597270583213</v>
      </c>
      <c r="H69">
        <f>Data_GDP!H69/Data_GDP!H66*100-100</f>
        <v>-0.19321480566404148</v>
      </c>
      <c r="I69">
        <f>Data_GDP!I69/Data_GDP!I66*100-100</f>
        <v>-0.53664001431860697</v>
      </c>
      <c r="J69">
        <f>Data_GDP!J69/Data_GDP!J66*100-100</f>
        <v>1.2674182480217269</v>
      </c>
      <c r="K69">
        <f>Data_GDP!K69/Data_GDP!K66*100-100</f>
        <v>-0.24919243878652253</v>
      </c>
      <c r="L69">
        <f>Data_GDP!L69/Data_GDP!L66*100-100</f>
        <v>0.37103333615520739</v>
      </c>
      <c r="M69">
        <f>Data_GDP!M69/Data_GDP!M66*100-100</f>
        <v>0.75705404177138291</v>
      </c>
      <c r="N69">
        <f>Data_GDP!N69/Data_GDP!N66*100-100</f>
        <v>1.0114090223692926</v>
      </c>
      <c r="O69">
        <f>Data_GDP!O69/Data_GDP!O66*100-100</f>
        <v>0.12656906046275651</v>
      </c>
      <c r="P69">
        <f>Data_GDP!P69/Data_GDP!P66*100-100</f>
        <v>0.84697620435159138</v>
      </c>
      <c r="Q69">
        <f>Data_GDP!Q69/Data_GDP!Q66*100-100</f>
        <v>0.17422491780804705</v>
      </c>
      <c r="R69">
        <f>Data_GDP!R69/Data_GDP!R66*100-100</f>
        <v>0.2698072803613627</v>
      </c>
      <c r="S69" s="6">
        <f t="shared" si="2"/>
        <v>2005</v>
      </c>
      <c r="T69">
        <f t="shared" si="3"/>
        <v>3</v>
      </c>
    </row>
    <row r="70" spans="2:20" x14ac:dyDescent="0.25">
      <c r="B70" s="5">
        <v>38472</v>
      </c>
      <c r="S70" s="6">
        <f t="shared" si="2"/>
        <v>2005</v>
      </c>
      <c r="T70">
        <f t="shared" si="3"/>
        <v>4</v>
      </c>
    </row>
    <row r="71" spans="2:20" x14ac:dyDescent="0.25">
      <c r="B71" s="5">
        <v>38503</v>
      </c>
      <c r="S71" s="6">
        <f t="shared" si="2"/>
        <v>2005</v>
      </c>
      <c r="T71">
        <f t="shared" si="3"/>
        <v>5</v>
      </c>
    </row>
    <row r="72" spans="2:20" x14ac:dyDescent="0.25">
      <c r="B72" s="5">
        <v>38533</v>
      </c>
      <c r="C72">
        <f>Data_GDP!C72/Data_GDP!C69*100-100</f>
        <v>1.8320564761544915</v>
      </c>
      <c r="D72">
        <f>Data_GDP!D72/Data_GDP!D69*100-100</f>
        <v>0.49952373568389419</v>
      </c>
      <c r="E72">
        <f>Data_GDP!E72/Data_GDP!E69*100-100</f>
        <v>1.9688611453872511</v>
      </c>
      <c r="F72">
        <f>Data_GDP!F72/Data_GDP!F69*100-100</f>
        <v>-0.23251654444649716</v>
      </c>
      <c r="G72">
        <f>Data_GDP!G72/Data_GDP!G69*100-100</f>
        <v>0.17164040080113807</v>
      </c>
      <c r="H72">
        <f>Data_GDP!H72/Data_GDP!H69*100-100</f>
        <v>0.66680288239334118</v>
      </c>
      <c r="I72">
        <f>Data_GDP!I72/Data_GDP!I69*100-100</f>
        <v>0.20234430481649213</v>
      </c>
      <c r="J72">
        <f>Data_GDP!J72/Data_GDP!J69*100-100</f>
        <v>2.0882312266630834</v>
      </c>
      <c r="K72">
        <f>Data_GDP!K72/Data_GDP!K69*100-100</f>
        <v>0.97134546992027992</v>
      </c>
      <c r="L72">
        <f>Data_GDP!L72/Data_GDP!L69*100-100</f>
        <v>0.72416203181929006</v>
      </c>
      <c r="M72">
        <f>Data_GDP!M72/Data_GDP!M69*100-100</f>
        <v>0.41896618214623516</v>
      </c>
      <c r="N72">
        <f>Data_GDP!N72/Data_GDP!N69*100-100</f>
        <v>1.0193664647052429</v>
      </c>
      <c r="O72">
        <f>Data_GDP!O72/Data_GDP!O69*100-100</f>
        <v>1.0509257773635454</v>
      </c>
      <c r="P72">
        <f>Data_GDP!P72/Data_GDP!P69*100-100</f>
        <v>1.0940796837706728</v>
      </c>
      <c r="Q72">
        <f>Data_GDP!Q72/Data_GDP!Q69*100-100</f>
        <v>0.67569552222235529</v>
      </c>
      <c r="R72">
        <f>Data_GDP!R72/Data_GDP!R69*100-100</f>
        <v>0.77803951139384253</v>
      </c>
      <c r="S72" s="6">
        <f t="shared" si="2"/>
        <v>2005</v>
      </c>
      <c r="T72">
        <f t="shared" si="3"/>
        <v>6</v>
      </c>
    </row>
    <row r="73" spans="2:20" x14ac:dyDescent="0.25">
      <c r="B73" s="5">
        <v>38564</v>
      </c>
      <c r="S73" s="6">
        <f t="shared" si="2"/>
        <v>2005</v>
      </c>
      <c r="T73">
        <f t="shared" si="3"/>
        <v>7</v>
      </c>
    </row>
    <row r="74" spans="2:20" x14ac:dyDescent="0.25">
      <c r="B74" s="5">
        <v>38595</v>
      </c>
      <c r="S74" s="6">
        <f t="shared" si="2"/>
        <v>2005</v>
      </c>
      <c r="T74">
        <f t="shared" si="3"/>
        <v>8</v>
      </c>
    </row>
    <row r="75" spans="2:20" x14ac:dyDescent="0.25">
      <c r="B75" s="5">
        <v>38625</v>
      </c>
      <c r="C75">
        <f>Data_GDP!C75/Data_GDP!C72*100-100</f>
        <v>0.50251774097213797</v>
      </c>
      <c r="D75">
        <f>Data_GDP!D75/Data_GDP!D72*100-100</f>
        <v>0.38683227349373794</v>
      </c>
      <c r="E75">
        <f>Data_GDP!E75/Data_GDP!E72*100-100</f>
        <v>0.11144626554917636</v>
      </c>
      <c r="F75">
        <f>Data_GDP!F75/Data_GDP!F72*100-100</f>
        <v>0.95912513445679792</v>
      </c>
      <c r="G75">
        <f>Data_GDP!G75/Data_GDP!G72*100-100</f>
        <v>0.52281517793906573</v>
      </c>
      <c r="H75">
        <f>Data_GDP!H75/Data_GDP!H72*100-100</f>
        <v>0.81196518976953769</v>
      </c>
      <c r="I75">
        <f>Data_GDP!I75/Data_GDP!I72*100-100</f>
        <v>1.4048570560869535</v>
      </c>
      <c r="J75">
        <f>Data_GDP!J75/Data_GDP!J72*100-100</f>
        <v>0.40413618712173616</v>
      </c>
      <c r="K75">
        <f>Data_GDP!K75/Data_GDP!K72*100-100</f>
        <v>0.6671122764682309</v>
      </c>
      <c r="L75">
        <f>Data_GDP!L75/Data_GDP!L72*100-100</f>
        <v>1.3536871440464466</v>
      </c>
      <c r="M75">
        <f>Data_GDP!M75/Data_GDP!M72*100-100</f>
        <v>-0.61983887441078878</v>
      </c>
      <c r="N75">
        <f>Data_GDP!N75/Data_GDP!N72*100-100</f>
        <v>0.9482769578870176</v>
      </c>
      <c r="O75">
        <f>Data_GDP!O75/Data_GDP!O72*100-100</f>
        <v>0.9506268330356562</v>
      </c>
      <c r="P75">
        <f>Data_GDP!P75/Data_GDP!P72*100-100</f>
        <v>1.0560597945523256</v>
      </c>
      <c r="Q75">
        <f>Data_GDP!Q75/Data_GDP!Q72*100-100</f>
        <v>0.74910708406903836</v>
      </c>
      <c r="R75">
        <f>Data_GDP!R75/Data_GDP!R72*100-100</f>
        <v>0.7853235822877167</v>
      </c>
      <c r="S75" s="6">
        <f t="shared" si="2"/>
        <v>2005</v>
      </c>
      <c r="T75">
        <f t="shared" si="3"/>
        <v>9</v>
      </c>
    </row>
    <row r="76" spans="2:20" x14ac:dyDescent="0.25">
      <c r="B76" s="5">
        <v>38656</v>
      </c>
      <c r="S76" s="6">
        <f t="shared" si="2"/>
        <v>2005</v>
      </c>
      <c r="T76">
        <f t="shared" si="3"/>
        <v>10</v>
      </c>
    </row>
    <row r="77" spans="2:20" x14ac:dyDescent="0.25">
      <c r="B77" s="5">
        <v>38686</v>
      </c>
      <c r="S77" s="6">
        <f t="shared" si="2"/>
        <v>2005</v>
      </c>
      <c r="T77">
        <f t="shared" si="3"/>
        <v>11</v>
      </c>
    </row>
    <row r="78" spans="2:20" x14ac:dyDescent="0.25">
      <c r="B78" s="5">
        <v>38717</v>
      </c>
      <c r="C78">
        <f>Data_GDP!C78/Data_GDP!C75*100-100</f>
        <v>0.9014682990138283</v>
      </c>
      <c r="D78">
        <f>Data_GDP!D78/Data_GDP!D75*100-100</f>
        <v>0.80032496047822121</v>
      </c>
      <c r="E78">
        <f>Data_GDP!E78/Data_GDP!E75*100-100</f>
        <v>0.3246342032462195</v>
      </c>
      <c r="F78">
        <f>Data_GDP!F78/Data_GDP!F75*100-100</f>
        <v>0.42173488413391169</v>
      </c>
      <c r="G78">
        <f>Data_GDP!G78/Data_GDP!G75*100-100</f>
        <v>0.65604440148419485</v>
      </c>
      <c r="H78">
        <f>Data_GDP!H78/Data_GDP!H75*100-100</f>
        <v>0.38152517139474185</v>
      </c>
      <c r="I78">
        <f>Data_GDP!I78/Data_GDP!I75*100-100</f>
        <v>0.51906536173314066</v>
      </c>
      <c r="J78">
        <f>Data_GDP!J78/Data_GDP!J75*100-100</f>
        <v>2.6736524926355969</v>
      </c>
      <c r="K78">
        <f>Data_GDP!K78/Data_GDP!K75*100-100</f>
        <v>0.28104637228527451</v>
      </c>
      <c r="L78">
        <f>Data_GDP!L78/Data_GDP!L75*100-100</f>
        <v>0.59964521362184087</v>
      </c>
      <c r="M78">
        <f>Data_GDP!M78/Data_GDP!M75*100-100</f>
        <v>0.20891243268846438</v>
      </c>
      <c r="N78">
        <f>Data_GDP!N78/Data_GDP!N75*100-100</f>
        <v>1.0454574072908258</v>
      </c>
      <c r="O78">
        <f>Data_GDP!O78/Data_GDP!O75*100-100</f>
        <v>0.66496950959231071</v>
      </c>
      <c r="P78">
        <f>Data_GDP!P78/Data_GDP!P75*100-100</f>
        <v>1.4668834193689122</v>
      </c>
      <c r="Q78">
        <f>Data_GDP!Q78/Data_GDP!Q75*100-100</f>
        <v>0.60393047675052003</v>
      </c>
      <c r="R78">
        <f>Data_GDP!R78/Data_GDP!R75*100-100</f>
        <v>0.74732759237654989</v>
      </c>
      <c r="S78" s="6">
        <f t="shared" si="2"/>
        <v>2005</v>
      </c>
      <c r="T78">
        <f t="shared" si="3"/>
        <v>12</v>
      </c>
    </row>
    <row r="79" spans="2:20" x14ac:dyDescent="0.25">
      <c r="B79" s="5">
        <v>38748</v>
      </c>
      <c r="S79" s="6">
        <f t="shared" si="2"/>
        <v>2006</v>
      </c>
      <c r="T79">
        <f t="shared" si="3"/>
        <v>1</v>
      </c>
    </row>
    <row r="80" spans="2:20" x14ac:dyDescent="0.25">
      <c r="B80" s="5">
        <v>38776</v>
      </c>
      <c r="S80" s="6">
        <f t="shared" si="2"/>
        <v>2006</v>
      </c>
      <c r="T80">
        <f t="shared" si="3"/>
        <v>2</v>
      </c>
    </row>
    <row r="81" spans="2:20" x14ac:dyDescent="0.25">
      <c r="B81" s="5">
        <v>38807</v>
      </c>
      <c r="C81">
        <f>Data_GDP!C81/Data_GDP!C78*100-100</f>
        <v>0.76572816301876401</v>
      </c>
      <c r="D81">
        <f>Data_GDP!D81/Data_GDP!D78*100-100</f>
        <v>0.62842393020896736</v>
      </c>
      <c r="E81">
        <f>Data_GDP!E81/Data_GDP!E78*100-100</f>
        <v>1.2566831891492711</v>
      </c>
      <c r="F81">
        <f>Data_GDP!F81/Data_GDP!F78*100-100</f>
        <v>2.2523319039829772</v>
      </c>
      <c r="G81">
        <f>Data_GDP!G81/Data_GDP!G78*100-100</f>
        <v>0.83205808917830382</v>
      </c>
      <c r="H81">
        <f>Data_GDP!H81/Data_GDP!H78*100-100</f>
        <v>0.93164472032145795</v>
      </c>
      <c r="I81">
        <f>Data_GDP!I81/Data_GDP!I78*100-100</f>
        <v>3.2294492744086938</v>
      </c>
      <c r="J81">
        <f>Data_GDP!J81/Data_GDP!J78*100-100</f>
        <v>0.93955321944821435</v>
      </c>
      <c r="K81">
        <f>Data_GDP!K81/Data_GDP!K78*100-100</f>
        <v>0.3569142086518724</v>
      </c>
      <c r="L81">
        <f>Data_GDP!L81/Data_GDP!L78*100-100</f>
        <v>0.76797741544349662</v>
      </c>
      <c r="M81">
        <f>Data_GDP!M81/Data_GDP!M78*100-100</f>
        <v>0.80211936260177197</v>
      </c>
      <c r="N81">
        <f>Data_GDP!N81/Data_GDP!N78*100-100</f>
        <v>1.0831378388959507</v>
      </c>
      <c r="O81">
        <f>Data_GDP!O81/Data_GDP!O78*100-100</f>
        <v>1.948807803266476</v>
      </c>
      <c r="P81">
        <f>Data_GDP!P81/Data_GDP!P78*100-100</f>
        <v>0.2632762433010214</v>
      </c>
      <c r="Q81">
        <f>Data_GDP!Q81/Data_GDP!Q78*100-100</f>
        <v>0.90011829501320051</v>
      </c>
      <c r="R81">
        <f>Data_GDP!R81/Data_GDP!R78*100-100</f>
        <v>0.81076556231644759</v>
      </c>
      <c r="S81" s="6">
        <f t="shared" si="2"/>
        <v>2006</v>
      </c>
      <c r="T81">
        <f t="shared" si="3"/>
        <v>3</v>
      </c>
    </row>
    <row r="82" spans="2:20" x14ac:dyDescent="0.25">
      <c r="B82" s="5">
        <v>38837</v>
      </c>
      <c r="S82" s="6">
        <f t="shared" si="2"/>
        <v>2006</v>
      </c>
      <c r="T82">
        <f t="shared" si="3"/>
        <v>4</v>
      </c>
    </row>
    <row r="83" spans="2:20" x14ac:dyDescent="0.25">
      <c r="B83" s="5">
        <v>38868</v>
      </c>
      <c r="S83" s="6">
        <f t="shared" si="2"/>
        <v>2006</v>
      </c>
      <c r="T83">
        <f t="shared" si="3"/>
        <v>5</v>
      </c>
    </row>
    <row r="84" spans="2:20" x14ac:dyDescent="0.25">
      <c r="B84" s="5">
        <v>38898</v>
      </c>
      <c r="C84">
        <f>Data_GDP!C84/Data_GDP!C81*100-100</f>
        <v>0.51136313040846915</v>
      </c>
      <c r="D84">
        <f>Data_GDP!D84/Data_GDP!D81*100-100</f>
        <v>0.32686105158362011</v>
      </c>
      <c r="E84">
        <f>Data_GDP!E84/Data_GDP!E81*100-100</f>
        <v>2.9824139288682403</v>
      </c>
      <c r="F84">
        <f>Data_GDP!F84/Data_GDP!F81*100-100</f>
        <v>0.50150234538823213</v>
      </c>
      <c r="G84">
        <f>Data_GDP!G84/Data_GDP!G81*100-100</f>
        <v>0.90916538658470358</v>
      </c>
      <c r="H84">
        <f>Data_GDP!H84/Data_GDP!H81*100-100</f>
        <v>1.6004114358645722</v>
      </c>
      <c r="I84">
        <f>Data_GDP!I84/Data_GDP!I81*100-100</f>
        <v>0.33804275444062171</v>
      </c>
      <c r="J84">
        <f>Data_GDP!J84/Data_GDP!J81*100-100</f>
        <v>0.75072143027617244</v>
      </c>
      <c r="K84">
        <f>Data_GDP!K84/Data_GDP!K81*100-100</f>
        <v>0.58913534297832371</v>
      </c>
      <c r="L84">
        <f>Data_GDP!L84/Data_GDP!L81*100-100</f>
        <v>1.4620586621666405</v>
      </c>
      <c r="M84">
        <f>Data_GDP!M84/Data_GDP!M81*100-100</f>
        <v>0.92904525294565588</v>
      </c>
      <c r="N84">
        <f>Data_GDP!N84/Data_GDP!N81*100-100</f>
        <v>1.044204020452554</v>
      </c>
      <c r="O84">
        <f>Data_GDP!O84/Data_GDP!O81*100-100</f>
        <v>1.1561066976688181</v>
      </c>
      <c r="P84">
        <f>Data_GDP!P84/Data_GDP!P81*100-100</f>
        <v>0.20254548512801307</v>
      </c>
      <c r="Q84">
        <f>Data_GDP!Q84/Data_GDP!Q81*100-100</f>
        <v>1.0604561571647082</v>
      </c>
      <c r="R84">
        <f>Data_GDP!R84/Data_GDP!R81*100-100</f>
        <v>0.92638545390923355</v>
      </c>
      <c r="S84" s="6">
        <f t="shared" si="2"/>
        <v>2006</v>
      </c>
      <c r="T84">
        <f t="shared" si="3"/>
        <v>6</v>
      </c>
    </row>
    <row r="85" spans="2:20" x14ac:dyDescent="0.25">
      <c r="B85" s="5">
        <v>38929</v>
      </c>
      <c r="S85" s="6">
        <f t="shared" si="2"/>
        <v>2006</v>
      </c>
      <c r="T85">
        <f t="shared" si="3"/>
        <v>7</v>
      </c>
    </row>
    <row r="86" spans="2:20" x14ac:dyDescent="0.25">
      <c r="B86" s="5">
        <v>38960</v>
      </c>
      <c r="S86" s="6">
        <f t="shared" si="2"/>
        <v>2006</v>
      </c>
      <c r="T86">
        <f t="shared" si="3"/>
        <v>8</v>
      </c>
    </row>
    <row r="87" spans="2:20" x14ac:dyDescent="0.25">
      <c r="B87" s="5">
        <v>38990</v>
      </c>
      <c r="C87">
        <f>Data_GDP!C87/Data_GDP!C84*100-100</f>
        <v>1.0947065085675121</v>
      </c>
      <c r="D87">
        <f>Data_GDP!D87/Data_GDP!D84*100-100</f>
        <v>0.84253905238591642</v>
      </c>
      <c r="E87">
        <f>Data_GDP!E87/Data_GDP!E84*100-100</f>
        <v>-0.66692862376935125</v>
      </c>
      <c r="F87">
        <f>Data_GDP!F87/Data_GDP!F84*100-100</f>
        <v>0.76140494267949066</v>
      </c>
      <c r="G87">
        <f>Data_GDP!G87/Data_GDP!G84*100-100</f>
        <v>5.3583497906444677E-2</v>
      </c>
      <c r="H87">
        <f>Data_GDP!H87/Data_GDP!H84*100-100</f>
        <v>0.99866066338086057</v>
      </c>
      <c r="I87">
        <f>Data_GDP!I87/Data_GDP!I84*100-100</f>
        <v>0.46954502901945716</v>
      </c>
      <c r="J87">
        <f>Data_GDP!J87/Data_GDP!J84*100-100</f>
        <v>2.33013890384413</v>
      </c>
      <c r="K87">
        <f>Data_GDP!K87/Data_GDP!K84*100-100</f>
        <v>0.35496052510988818</v>
      </c>
      <c r="L87">
        <f>Data_GDP!L87/Data_GDP!L84*100-100</f>
        <v>0.48568763683225313</v>
      </c>
      <c r="M87">
        <f>Data_GDP!M87/Data_GDP!M84*100-100</f>
        <v>-0.17140224462252718</v>
      </c>
      <c r="N87">
        <f>Data_GDP!N87/Data_GDP!N84*100-100</f>
        <v>0.98725314858505442</v>
      </c>
      <c r="O87">
        <f>Data_GDP!O87/Data_GDP!O84*100-100</f>
        <v>1.311930636388098</v>
      </c>
      <c r="P87">
        <f>Data_GDP!P87/Data_GDP!P84*100-100</f>
        <v>7.9269046136914767E-2</v>
      </c>
      <c r="Q87">
        <f>Data_GDP!Q87/Data_GDP!Q84*100-100</f>
        <v>0.64758047103839544</v>
      </c>
      <c r="R87">
        <f>Data_GDP!R87/Data_GDP!R84*100-100</f>
        <v>0.51962827437918691</v>
      </c>
      <c r="S87" s="6">
        <f t="shared" si="2"/>
        <v>2006</v>
      </c>
      <c r="T87">
        <f t="shared" si="3"/>
        <v>9</v>
      </c>
    </row>
    <row r="88" spans="2:20" x14ac:dyDescent="0.25">
      <c r="B88" s="5">
        <v>39021</v>
      </c>
      <c r="S88" s="6">
        <f t="shared" si="2"/>
        <v>2006</v>
      </c>
      <c r="T88">
        <f t="shared" si="3"/>
        <v>10</v>
      </c>
    </row>
    <row r="89" spans="2:20" x14ac:dyDescent="0.25">
      <c r="B89" s="5">
        <v>39051</v>
      </c>
      <c r="S89" s="6">
        <f t="shared" si="2"/>
        <v>2006</v>
      </c>
      <c r="T89">
        <f t="shared" si="3"/>
        <v>11</v>
      </c>
    </row>
    <row r="90" spans="2:20" x14ac:dyDescent="0.25">
      <c r="B90" s="5">
        <v>39082</v>
      </c>
      <c r="C90">
        <f>Data_GDP!C90/Data_GDP!C87*100-100</f>
        <v>1.3247785159198315</v>
      </c>
      <c r="D90">
        <f>Data_GDP!D90/Data_GDP!D87*100-100</f>
        <v>1.0772703445771867</v>
      </c>
      <c r="E90">
        <f>Data_GDP!E90/Data_GDP!E87*100-100</f>
        <v>-0.2709146308869208</v>
      </c>
      <c r="F90">
        <f>Data_GDP!F90/Data_GDP!F87*100-100</f>
        <v>1.0288812517343757</v>
      </c>
      <c r="G90">
        <f>Data_GDP!G90/Data_GDP!G87*100-100</f>
        <v>0.6830265765700716</v>
      </c>
      <c r="H90">
        <f>Data_GDP!H90/Data_GDP!H87*100-100</f>
        <v>1.3047920660445698</v>
      </c>
      <c r="I90">
        <f>Data_GDP!I90/Data_GDP!I87*100-100</f>
        <v>2.5460534275766378</v>
      </c>
      <c r="J90">
        <f>Data_GDP!J90/Data_GDP!J87*100-100</f>
        <v>0.21045099648550547</v>
      </c>
      <c r="K90">
        <f>Data_GDP!K90/Data_GDP!K87*100-100</f>
        <v>1.3018843442281565</v>
      </c>
      <c r="L90">
        <f>Data_GDP!L90/Data_GDP!L87*100-100</f>
        <v>0.83087419526816575</v>
      </c>
      <c r="M90">
        <f>Data_GDP!M90/Data_GDP!M87*100-100</f>
        <v>0.73505407518294419</v>
      </c>
      <c r="N90">
        <f>Data_GDP!N90/Data_GDP!N87*100-100</f>
        <v>0.94981409458068811</v>
      </c>
      <c r="O90">
        <f>Data_GDP!O90/Data_GDP!O87*100-100</f>
        <v>0.57659790147425838</v>
      </c>
      <c r="P90">
        <f>Data_GDP!P90/Data_GDP!P87*100-100</f>
        <v>0.36481471559125112</v>
      </c>
      <c r="Q90">
        <f>Data_GDP!Q90/Data_GDP!Q87*100-100</f>
        <v>1.1073466370578871</v>
      </c>
      <c r="R90">
        <f>Data_GDP!R90/Data_GDP!R87*100-100</f>
        <v>0.90906362712108546</v>
      </c>
      <c r="S90" s="6">
        <f t="shared" si="2"/>
        <v>2006</v>
      </c>
      <c r="T90">
        <f t="shared" si="3"/>
        <v>12</v>
      </c>
    </row>
    <row r="91" spans="2:20" x14ac:dyDescent="0.25">
      <c r="B91" s="5">
        <v>39113</v>
      </c>
      <c r="S91" s="6">
        <f t="shared" si="2"/>
        <v>2007</v>
      </c>
      <c r="T91">
        <f t="shared" si="3"/>
        <v>1</v>
      </c>
    </row>
    <row r="92" spans="2:20" x14ac:dyDescent="0.25">
      <c r="B92" s="5">
        <v>39141</v>
      </c>
      <c r="S92" s="6">
        <f t="shared" si="2"/>
        <v>2007</v>
      </c>
      <c r="T92">
        <f t="shared" si="3"/>
        <v>2</v>
      </c>
    </row>
    <row r="93" spans="2:20" x14ac:dyDescent="0.25">
      <c r="B93" s="5">
        <v>39172</v>
      </c>
      <c r="C93">
        <f>Data_GDP!C93/Data_GDP!C90*100-100</f>
        <v>1.371062010990272</v>
      </c>
      <c r="D93">
        <f>Data_GDP!D93/Data_GDP!D90*100-100</f>
        <v>1.286990389907487</v>
      </c>
      <c r="E93">
        <f>Data_GDP!E93/Data_GDP!E90*100-100</f>
        <v>0.33125503850715177</v>
      </c>
      <c r="F93">
        <f>Data_GDP!F93/Data_GDP!F90*100-100</f>
        <v>1.7367787191784316</v>
      </c>
      <c r="G93">
        <f>Data_GDP!G93/Data_GDP!G90*100-100</f>
        <v>0.77994036105748421</v>
      </c>
      <c r="H93">
        <f>Data_GDP!H93/Data_GDP!H90*100-100</f>
        <v>0.40998712186632247</v>
      </c>
      <c r="I93">
        <f>Data_GDP!I93/Data_GDP!I90*100-100</f>
        <v>-0.81495685808492624</v>
      </c>
      <c r="J93">
        <f>Data_GDP!J93/Data_GDP!J90*100-100</f>
        <v>4.5823970430727741</v>
      </c>
      <c r="K93">
        <f>Data_GDP!K93/Data_GDP!K90*100-100</f>
        <v>0.16091692284337</v>
      </c>
      <c r="L93">
        <f>Data_GDP!L93/Data_GDP!L90*100-100</f>
        <v>1.1040652246428095</v>
      </c>
      <c r="M93">
        <f>Data_GDP!M93/Data_GDP!M90*100-100</f>
        <v>1.1178822090866873</v>
      </c>
      <c r="N93">
        <f>Data_GDP!N93/Data_GDP!N90*100-100</f>
        <v>1.0228577184570327</v>
      </c>
      <c r="O93">
        <f>Data_GDP!O93/Data_GDP!O90*100-100</f>
        <v>0.85526546365233003</v>
      </c>
      <c r="P93">
        <f>Data_GDP!P93/Data_GDP!P90*100-100</f>
        <v>0.90199036731848992</v>
      </c>
      <c r="Q93">
        <f>Data_GDP!Q93/Data_GDP!Q90*100-100</f>
        <v>0.7431578347584491</v>
      </c>
      <c r="R93">
        <f>Data_GDP!R93/Data_GDP!R90*100-100</f>
        <v>0.74440366695931459</v>
      </c>
      <c r="S93" s="6">
        <f t="shared" si="2"/>
        <v>2007</v>
      </c>
      <c r="T93">
        <f t="shared" si="3"/>
        <v>3</v>
      </c>
    </row>
    <row r="94" spans="2:20" x14ac:dyDescent="0.25">
      <c r="B94" s="5">
        <v>39202</v>
      </c>
      <c r="S94" s="6">
        <f t="shared" si="2"/>
        <v>2007</v>
      </c>
      <c r="T94">
        <f t="shared" si="3"/>
        <v>4</v>
      </c>
    </row>
    <row r="95" spans="2:20" x14ac:dyDescent="0.25">
      <c r="B95" s="5">
        <v>39233</v>
      </c>
      <c r="S95" s="6">
        <f t="shared" si="2"/>
        <v>2007</v>
      </c>
      <c r="T95">
        <f t="shared" si="3"/>
        <v>5</v>
      </c>
    </row>
    <row r="96" spans="2:20" x14ac:dyDescent="0.25">
      <c r="B96" s="5">
        <v>39263</v>
      </c>
      <c r="C96">
        <f>Data_GDP!C96/Data_GDP!C93*100-100</f>
        <v>0.76992053136851268</v>
      </c>
      <c r="D96">
        <f>Data_GDP!D96/Data_GDP!D93*100-100</f>
        <v>0.39289446185964039</v>
      </c>
      <c r="E96">
        <f>Data_GDP!E96/Data_GDP!E93*100-100</f>
        <v>-0.44790823010009717</v>
      </c>
      <c r="F96">
        <f>Data_GDP!F96/Data_GDP!F93*100-100</f>
        <v>1.6988224543623005</v>
      </c>
      <c r="G96">
        <f>Data_GDP!G96/Data_GDP!G93*100-100</f>
        <v>0.71972506502513056</v>
      </c>
      <c r="H96">
        <f>Data_GDP!H96/Data_GDP!H93*100-100</f>
        <v>0.74155710165713629</v>
      </c>
      <c r="I96">
        <f>Data_GDP!I96/Data_GDP!I93*100-100</f>
        <v>2.951159132422319</v>
      </c>
      <c r="J96">
        <f>Data_GDP!J96/Data_GDP!J93*100-100</f>
        <v>-1.1325528625073105</v>
      </c>
      <c r="K96">
        <f>Data_GDP!K96/Data_GDP!K93*100-100</f>
        <v>-0.10031676985684612</v>
      </c>
      <c r="L96">
        <f>Data_GDP!L96/Data_GDP!L93*100-100</f>
        <v>0.45679761045668954</v>
      </c>
      <c r="M96">
        <f>Data_GDP!M96/Data_GDP!M93*100-100</f>
        <v>0.39153077262959357</v>
      </c>
      <c r="N96">
        <f>Data_GDP!N96/Data_GDP!N93*100-100</f>
        <v>0.81090926681517317</v>
      </c>
      <c r="O96">
        <f>Data_GDP!O96/Data_GDP!O93*100-100</f>
        <v>0.7325995754140564</v>
      </c>
      <c r="P96">
        <f>Data_GDP!P96/Data_GDP!P93*100-100</f>
        <v>0.71587790509101978</v>
      </c>
      <c r="Q96">
        <f>Data_GDP!Q96/Data_GDP!Q93*100-100</f>
        <v>0.63201175835818901</v>
      </c>
      <c r="R96">
        <f>Data_GDP!R96/Data_GDP!R93*100-100</f>
        <v>0.61375353163823831</v>
      </c>
      <c r="S96" s="6">
        <f t="shared" si="2"/>
        <v>2007</v>
      </c>
      <c r="T96">
        <f t="shared" si="3"/>
        <v>6</v>
      </c>
    </row>
    <row r="97" spans="2:20" x14ac:dyDescent="0.25">
      <c r="B97" s="5">
        <v>39294</v>
      </c>
      <c r="S97" s="6">
        <f t="shared" si="2"/>
        <v>2007</v>
      </c>
      <c r="T97">
        <f t="shared" si="3"/>
        <v>7</v>
      </c>
    </row>
    <row r="98" spans="2:20" x14ac:dyDescent="0.25">
      <c r="B98" s="5">
        <v>39325</v>
      </c>
      <c r="S98" s="6">
        <f t="shared" si="2"/>
        <v>2007</v>
      </c>
      <c r="T98">
        <f t="shared" si="3"/>
        <v>8</v>
      </c>
    </row>
    <row r="99" spans="2:20" x14ac:dyDescent="0.25">
      <c r="B99" s="5">
        <v>39355</v>
      </c>
      <c r="C99">
        <f>Data_GDP!C99/Data_GDP!C96*100-100</f>
        <v>-0.17934239892628057</v>
      </c>
      <c r="D99">
        <f>Data_GDP!D99/Data_GDP!D96*100-100</f>
        <v>0.77230525833715546</v>
      </c>
      <c r="E99">
        <f>Data_GDP!E99/Data_GDP!E96*100-100</f>
        <v>0.93955870578317047</v>
      </c>
      <c r="F99">
        <f>Data_GDP!F99/Data_GDP!F96*100-100</f>
        <v>0.69635892095007534</v>
      </c>
      <c r="G99">
        <f>Data_GDP!G99/Data_GDP!G96*100-100</f>
        <v>0.36225339476092699</v>
      </c>
      <c r="H99">
        <f>Data_GDP!H99/Data_GDP!H96*100-100</f>
        <v>0.84551141158488008</v>
      </c>
      <c r="I99">
        <f>Data_GDP!I99/Data_GDP!I96*100-100</f>
        <v>-0.62614802896212041</v>
      </c>
      <c r="J99">
        <f>Data_GDP!J99/Data_GDP!J96*100-100</f>
        <v>-2.286990961714281</v>
      </c>
      <c r="K99">
        <f>Data_GDP!K99/Data_GDP!K96*100-100</f>
        <v>-3.6625364949898653E-2</v>
      </c>
      <c r="L99">
        <f>Data_GDP!L99/Data_GDP!L96*100-100</f>
        <v>1.20540441510704</v>
      </c>
      <c r="M99">
        <f>Data_GDP!M99/Data_GDP!M96*100-100</f>
        <v>0.1739839775859906</v>
      </c>
      <c r="N99">
        <f>Data_GDP!N99/Data_GDP!N96*100-100</f>
        <v>0.81133936117166172</v>
      </c>
      <c r="O99">
        <f>Data_GDP!O99/Data_GDP!O96*100-100</f>
        <v>0.76291908019030075</v>
      </c>
      <c r="P99">
        <f>Data_GDP!P99/Data_GDP!P96*100-100</f>
        <v>0.66213972313013869</v>
      </c>
      <c r="Q99">
        <f>Data_GDP!Q99/Data_GDP!Q96*100-100</f>
        <v>0.49496475234211346</v>
      </c>
      <c r="R99">
        <f>Data_GDP!R99/Data_GDP!R96*100-100</f>
        <v>0.52117313358421313</v>
      </c>
      <c r="S99" s="6">
        <f t="shared" si="2"/>
        <v>2007</v>
      </c>
      <c r="T99">
        <f t="shared" si="3"/>
        <v>9</v>
      </c>
    </row>
    <row r="100" spans="2:20" x14ac:dyDescent="0.25">
      <c r="B100" s="5">
        <v>39386</v>
      </c>
      <c r="S100" s="6">
        <f t="shared" si="2"/>
        <v>2007</v>
      </c>
      <c r="T100">
        <f t="shared" si="3"/>
        <v>10</v>
      </c>
    </row>
    <row r="101" spans="2:20" x14ac:dyDescent="0.25">
      <c r="B101" s="5">
        <v>39416</v>
      </c>
      <c r="S101" s="6">
        <f t="shared" si="2"/>
        <v>2007</v>
      </c>
      <c r="T101">
        <f t="shared" si="3"/>
        <v>11</v>
      </c>
    </row>
    <row r="102" spans="2:20" x14ac:dyDescent="0.25">
      <c r="B102" s="5">
        <v>39447</v>
      </c>
      <c r="C102">
        <f>Data_GDP!C102/Data_GDP!C99*100-100</f>
        <v>0.63703276660460517</v>
      </c>
      <c r="D102">
        <f>Data_GDP!D102/Data_GDP!D99*100-100</f>
        <v>0.50507137102570709</v>
      </c>
      <c r="E102">
        <f>Data_GDP!E102/Data_GDP!E99*100-100</f>
        <v>1.0060948378891794</v>
      </c>
      <c r="F102">
        <f>Data_GDP!F102/Data_GDP!F99*100-100</f>
        <v>1.7907118231596399</v>
      </c>
      <c r="G102">
        <f>Data_GDP!G102/Data_GDP!G99*100-100</f>
        <v>0.27926331445206642</v>
      </c>
      <c r="H102">
        <f>Data_GDP!H102/Data_GDP!H99*100-100</f>
        <v>0.27619442412625972</v>
      </c>
      <c r="I102">
        <f>Data_GDP!I102/Data_GDP!I99*100-100</f>
        <v>-0.52387048967086969</v>
      </c>
      <c r="J102">
        <f>Data_GDP!J102/Data_GDP!J99*100-100</f>
        <v>4.3318298031554576</v>
      </c>
      <c r="K102">
        <f>Data_GDP!K102/Data_GDP!K99*100-100</f>
        <v>-0.14785942943569808</v>
      </c>
      <c r="L102">
        <f>Data_GDP!L102/Data_GDP!L99*100-100</f>
        <v>1.4638930116604172</v>
      </c>
      <c r="M102">
        <f>Data_GDP!M102/Data_GDP!M99*100-100</f>
        <v>1.1044559585950964</v>
      </c>
      <c r="N102">
        <f>Data_GDP!N102/Data_GDP!N99*100-100</f>
        <v>0.86047117062160794</v>
      </c>
      <c r="O102">
        <f>Data_GDP!O102/Data_GDP!O99*100-100</f>
        <v>1.2993224309493883</v>
      </c>
      <c r="P102">
        <f>Data_GDP!P102/Data_GDP!P99*100-100</f>
        <v>0.80390813256427407</v>
      </c>
      <c r="Q102">
        <f>Data_GDP!Q102/Data_GDP!Q99*100-100</f>
        <v>0.52316011818103902</v>
      </c>
      <c r="R102">
        <f>Data_GDP!R102/Data_GDP!R99*100-100</f>
        <v>0.58066691905590062</v>
      </c>
      <c r="S102" s="6">
        <f t="shared" si="2"/>
        <v>2007</v>
      </c>
      <c r="T102">
        <f t="shared" si="3"/>
        <v>12</v>
      </c>
    </row>
    <row r="103" spans="2:20" x14ac:dyDescent="0.25">
      <c r="B103" s="5">
        <v>39478</v>
      </c>
      <c r="S103" s="6">
        <f t="shared" si="2"/>
        <v>2008</v>
      </c>
      <c r="T103">
        <f t="shared" si="3"/>
        <v>1</v>
      </c>
    </row>
    <row r="104" spans="2:20" x14ac:dyDescent="0.25">
      <c r="B104" s="5">
        <v>39507</v>
      </c>
      <c r="S104" s="6">
        <f t="shared" si="2"/>
        <v>2008</v>
      </c>
      <c r="T104">
        <f t="shared" si="3"/>
        <v>2</v>
      </c>
    </row>
    <row r="105" spans="2:20" x14ac:dyDescent="0.25">
      <c r="B105" s="5">
        <v>39538</v>
      </c>
      <c r="C105">
        <f>Data_GDP!C105/Data_GDP!C102*100-100</f>
        <v>2.0683052446755852</v>
      </c>
      <c r="D105">
        <f>Data_GDP!D105/Data_GDP!D102*100-100</f>
        <v>0.5775535161915144</v>
      </c>
      <c r="E105">
        <f>Data_GDP!E105/Data_GDP!E102*100-100</f>
        <v>-4.1687282220834732E-2</v>
      </c>
      <c r="F105">
        <f>Data_GDP!F105/Data_GDP!F102*100-100</f>
        <v>-0.36260036260036088</v>
      </c>
      <c r="G105">
        <f>Data_GDP!G105/Data_GDP!G102*100-100</f>
        <v>0.36921037891397646</v>
      </c>
      <c r="H105">
        <f>Data_GDP!H105/Data_GDP!H102*100-100</f>
        <v>0.87794641709970733</v>
      </c>
      <c r="I105">
        <f>Data_GDP!I105/Data_GDP!I102*100-100</f>
        <v>0.62569918781159117</v>
      </c>
      <c r="J105">
        <f>Data_GDP!J105/Data_GDP!J102*100-100</f>
        <v>-2.95061064291842</v>
      </c>
      <c r="K105">
        <f>Data_GDP!K105/Data_GDP!K102*100-100</f>
        <v>1.110029715423579</v>
      </c>
      <c r="L105">
        <f>Data_GDP!L105/Data_GDP!L102*100-100</f>
        <v>-1.3833881618225519E-2</v>
      </c>
      <c r="M105">
        <f>Data_GDP!M105/Data_GDP!M102*100-100</f>
        <v>2.9017684064029936E-2</v>
      </c>
      <c r="N105">
        <f>Data_GDP!N105/Data_GDP!N102*100-100</f>
        <v>0.45613284869212123</v>
      </c>
      <c r="O105">
        <f>Data_GDP!O105/Data_GDP!O102*100-100</f>
        <v>-1.3413408902608097</v>
      </c>
      <c r="P105">
        <f>Data_GDP!P105/Data_GDP!P102*100-100</f>
        <v>0.27213487445563089</v>
      </c>
      <c r="Q105">
        <f>Data_GDP!Q105/Data_GDP!Q102*100-100</f>
        <v>0.53417154038302783</v>
      </c>
      <c r="R105">
        <f>Data_GDP!R105/Data_GDP!R102*100-100</f>
        <v>0.43648209410036998</v>
      </c>
      <c r="S105" s="6">
        <f t="shared" si="2"/>
        <v>2008</v>
      </c>
      <c r="T105">
        <f t="shared" si="3"/>
        <v>3</v>
      </c>
    </row>
    <row r="106" spans="2:20" x14ac:dyDescent="0.25">
      <c r="B106" s="5">
        <v>39568</v>
      </c>
      <c r="S106" s="6">
        <f t="shared" si="2"/>
        <v>2008</v>
      </c>
      <c r="T106">
        <f t="shared" si="3"/>
        <v>4</v>
      </c>
    </row>
    <row r="107" spans="2:20" x14ac:dyDescent="0.25">
      <c r="B107" s="5">
        <v>39599</v>
      </c>
      <c r="S107" s="6">
        <f t="shared" si="2"/>
        <v>2008</v>
      </c>
      <c r="T107">
        <f t="shared" si="3"/>
        <v>5</v>
      </c>
    </row>
    <row r="108" spans="2:20" x14ac:dyDescent="0.25">
      <c r="B108" s="5">
        <v>39629</v>
      </c>
      <c r="C108">
        <f>Data_GDP!C108/Data_GDP!C105*100-100</f>
        <v>-0.25767280738509157</v>
      </c>
      <c r="D108">
        <f>Data_GDP!D108/Data_GDP!D105*100-100</f>
        <v>0.15939674462821074</v>
      </c>
      <c r="E108">
        <f>Data_GDP!E108/Data_GDP!E105*100-100</f>
        <v>-0.92255780203764459</v>
      </c>
      <c r="F108">
        <f>Data_GDP!F108/Data_GDP!F105*100-100</f>
        <v>-0.74983503629204051</v>
      </c>
      <c r="G108">
        <f>Data_GDP!G108/Data_GDP!G105*100-100</f>
        <v>-0.45195519748477864</v>
      </c>
      <c r="H108">
        <f>Data_GDP!H108/Data_GDP!H105*100-100</f>
        <v>-0.27303506502119035</v>
      </c>
      <c r="I108">
        <f>Data_GDP!I108/Data_GDP!I105*100-100</f>
        <v>-0.62889521515977265</v>
      </c>
      <c r="J108">
        <f>Data_GDP!J108/Data_GDP!J105*100-100</f>
        <v>-1.9728198390538978</v>
      </c>
      <c r="K108">
        <f>Data_GDP!K108/Data_GDP!K105*100-100</f>
        <v>-0.98361726211196299</v>
      </c>
      <c r="L108">
        <f>Data_GDP!L108/Data_GDP!L105*100-100</f>
        <v>0.37374686910776234</v>
      </c>
      <c r="M108">
        <f>Data_GDP!M108/Data_GDP!M105*100-100</f>
        <v>-0.51205266827444973</v>
      </c>
      <c r="N108">
        <f>Data_GDP!N108/Data_GDP!N105*100-100</f>
        <v>5.5798970307677109E-2</v>
      </c>
      <c r="O108">
        <f>Data_GDP!O108/Data_GDP!O105*100-100</f>
        <v>0.19318726811789588</v>
      </c>
      <c r="P108">
        <f>Data_GDP!P108/Data_GDP!P105*100-100</f>
        <v>-0.6761337362001143</v>
      </c>
      <c r="Q108">
        <f>Data_GDP!Q108/Data_GDP!Q105*100-100</f>
        <v>-0.38342293798082494</v>
      </c>
      <c r="R108">
        <f>Data_GDP!R108/Data_GDP!R105*100-100</f>
        <v>-0.44891089932825423</v>
      </c>
      <c r="S108" s="6">
        <f t="shared" si="2"/>
        <v>2008</v>
      </c>
      <c r="T108">
        <f t="shared" si="3"/>
        <v>6</v>
      </c>
    </row>
    <row r="109" spans="2:20" x14ac:dyDescent="0.25">
      <c r="B109" s="5">
        <v>39660</v>
      </c>
      <c r="S109" s="6">
        <f t="shared" si="2"/>
        <v>2008</v>
      </c>
      <c r="T109">
        <f t="shared" si="3"/>
        <v>7</v>
      </c>
    </row>
    <row r="110" spans="2:20" x14ac:dyDescent="0.25">
      <c r="B110" s="5">
        <v>39691</v>
      </c>
      <c r="S110" s="6">
        <f t="shared" si="2"/>
        <v>2008</v>
      </c>
      <c r="T110">
        <f t="shared" si="3"/>
        <v>8</v>
      </c>
    </row>
    <row r="111" spans="2:20" x14ac:dyDescent="0.25">
      <c r="B111" s="5">
        <v>39721</v>
      </c>
      <c r="C111">
        <f>Data_GDP!C111/Data_GDP!C108*100-100</f>
        <v>-1.0679716655160263</v>
      </c>
      <c r="D111">
        <f>Data_GDP!D111/Data_GDP!D108*100-100</f>
        <v>-0.50293292527440769</v>
      </c>
      <c r="E111">
        <f>Data_GDP!E111/Data_GDP!E108*100-100</f>
        <v>-0.58419981844730273</v>
      </c>
      <c r="F111">
        <f>Data_GDP!F111/Data_GDP!F108*100-100</f>
        <v>6.0440003223192207E-3</v>
      </c>
      <c r="G111">
        <f>Data_GDP!G111/Data_GDP!G108*100-100</f>
        <v>-0.32254243979477337</v>
      </c>
      <c r="H111">
        <f>Data_GDP!H111/Data_GDP!H108*100-100</f>
        <v>-0.36178678629400451</v>
      </c>
      <c r="I111">
        <f>Data_GDP!I111/Data_GDP!I108*100-100</f>
        <v>-0.10543443384447926</v>
      </c>
      <c r="J111">
        <f>Data_GDP!J111/Data_GDP!J108*100-100</f>
        <v>-0.59265774538755522</v>
      </c>
      <c r="K111">
        <f>Data_GDP!K111/Data_GDP!K108*100-100</f>
        <v>-1.3982304705690325</v>
      </c>
      <c r="L111">
        <f>Data_GDP!L111/Data_GDP!L108*100-100</f>
        <v>-0.32605006747229481</v>
      </c>
      <c r="M111">
        <f>Data_GDP!M111/Data_GDP!M108*100-100</f>
        <v>-0.2321087472008827</v>
      </c>
      <c r="N111">
        <f>Data_GDP!N111/Data_GDP!N108*100-100</f>
        <v>-0.75554899713669954</v>
      </c>
      <c r="O111">
        <f>Data_GDP!O111/Data_GDP!O108*100-100</f>
        <v>-0.21218949931292741</v>
      </c>
      <c r="P111">
        <f>Data_GDP!P111/Data_GDP!P108*100-100</f>
        <v>-1.6010414453671586</v>
      </c>
      <c r="Q111">
        <f>Data_GDP!Q111/Data_GDP!Q108*100-100</f>
        <v>-0.57746788933596349</v>
      </c>
      <c r="R111">
        <f>Data_GDP!R111/Data_GDP!R108*100-100</f>
        <v>-0.7599866504848336</v>
      </c>
      <c r="S111" s="6">
        <f t="shared" si="2"/>
        <v>2008</v>
      </c>
      <c r="T111">
        <f t="shared" si="3"/>
        <v>9</v>
      </c>
    </row>
    <row r="112" spans="2:20" x14ac:dyDescent="0.25">
      <c r="B112" s="5">
        <v>39752</v>
      </c>
      <c r="S112" s="6">
        <f t="shared" si="2"/>
        <v>2008</v>
      </c>
      <c r="T112">
        <f t="shared" si="3"/>
        <v>10</v>
      </c>
    </row>
    <row r="113" spans="2:20" x14ac:dyDescent="0.25">
      <c r="B113" s="5">
        <v>39782</v>
      </c>
      <c r="S113" s="6">
        <f t="shared" si="2"/>
        <v>2008</v>
      </c>
      <c r="T113">
        <f t="shared" si="3"/>
        <v>11</v>
      </c>
    </row>
    <row r="114" spans="2:20" x14ac:dyDescent="0.25">
      <c r="B114" s="5">
        <v>39813</v>
      </c>
      <c r="C114">
        <f>Data_GDP!C114/Data_GDP!C111*100-100</f>
        <v>-1.7912886997046513</v>
      </c>
      <c r="D114">
        <f>Data_GDP!D114/Data_GDP!D111*100-100</f>
        <v>-2.0936718205306022</v>
      </c>
      <c r="E114">
        <f>Data_GDP!E114/Data_GDP!E111*100-100</f>
        <v>-2.3614369203594663</v>
      </c>
      <c r="F114">
        <f>Data_GDP!F114/Data_GDP!F111*100-100</f>
        <v>-1.782872338282445</v>
      </c>
      <c r="G114">
        <f>Data_GDP!G114/Data_GDP!G111*100-100</f>
        <v>-1.4551474752754814</v>
      </c>
      <c r="H114">
        <f>Data_GDP!H114/Data_GDP!H111*100-100</f>
        <v>-1.9332681826428626</v>
      </c>
      <c r="I114">
        <f>Data_GDP!I114/Data_GDP!I111*100-100</f>
        <v>-1.3792042348222679</v>
      </c>
      <c r="J114">
        <f>Data_GDP!J114/Data_GDP!J111*100-100</f>
        <v>-3.8425886913289702</v>
      </c>
      <c r="K114">
        <f>Data_GDP!K114/Data_GDP!K111*100-100</f>
        <v>-2.267805661887536</v>
      </c>
      <c r="L114">
        <f>Data_GDP!L114/Data_GDP!L111*100-100</f>
        <v>-0.85672117817915705</v>
      </c>
      <c r="M114">
        <f>Data_GDP!M114/Data_GDP!M111*100-100</f>
        <v>-1.3437983875273147</v>
      </c>
      <c r="N114">
        <f>Data_GDP!N114/Data_GDP!N111*100-100</f>
        <v>-1.0073117723106577</v>
      </c>
      <c r="O114">
        <f>Data_GDP!O114/Data_GDP!O111*100-100</f>
        <v>-3.7280649384770328</v>
      </c>
      <c r="P114">
        <f>Data_GDP!P114/Data_GDP!P111*100-100</f>
        <v>-2.1764995015824695</v>
      </c>
      <c r="Q114">
        <f>Data_GDP!Q114/Data_GDP!Q111*100-100</f>
        <v>-1.7221127164066274</v>
      </c>
      <c r="R114">
        <f>Data_GDP!R114/Data_GDP!R111*100-100</f>
        <v>-1.8761944380170519</v>
      </c>
      <c r="S114" s="6">
        <f t="shared" si="2"/>
        <v>2008</v>
      </c>
      <c r="T114">
        <f t="shared" si="3"/>
        <v>12</v>
      </c>
    </row>
    <row r="115" spans="2:20" x14ac:dyDescent="0.25">
      <c r="B115" s="5">
        <v>39844</v>
      </c>
      <c r="S115" s="6">
        <f t="shared" si="2"/>
        <v>2009</v>
      </c>
      <c r="T115">
        <f t="shared" si="3"/>
        <v>1</v>
      </c>
    </row>
    <row r="116" spans="2:20" x14ac:dyDescent="0.25">
      <c r="B116" s="5">
        <v>39872</v>
      </c>
      <c r="S116" s="6">
        <f t="shared" si="2"/>
        <v>2009</v>
      </c>
      <c r="T116">
        <f t="shared" si="3"/>
        <v>2</v>
      </c>
    </row>
    <row r="117" spans="2:20" x14ac:dyDescent="0.25">
      <c r="B117" s="5">
        <v>39903</v>
      </c>
      <c r="C117">
        <f>Data_GDP!C117/Data_GDP!C114*100-100</f>
        <v>-2.0637147550358037</v>
      </c>
      <c r="D117">
        <f>Data_GDP!D117/Data_GDP!D114*100-100</f>
        <v>-1.1498586239397923</v>
      </c>
      <c r="E117">
        <f>Data_GDP!E117/Data_GDP!E114*100-100</f>
        <v>-1.4235779551288346</v>
      </c>
      <c r="F117">
        <f>Data_GDP!F117/Data_GDP!F114*100-100</f>
        <v>-6.8035443245682501</v>
      </c>
      <c r="G117">
        <f>Data_GDP!G117/Data_GDP!G114*100-100</f>
        <v>-1.6609125875673101</v>
      </c>
      <c r="H117">
        <f>Data_GDP!H117/Data_GDP!H114*100-100</f>
        <v>-4.4854896453012145</v>
      </c>
      <c r="I117">
        <f>Data_GDP!I117/Data_GDP!I114*100-100</f>
        <v>-4.7383672442868345</v>
      </c>
      <c r="J117">
        <f>Data_GDP!J117/Data_GDP!J114*100-100</f>
        <v>-0.34396634826046579</v>
      </c>
      <c r="K117">
        <f>Data_GDP!K117/Data_GDP!K114*100-100</f>
        <v>-2.7524532483954687</v>
      </c>
      <c r="L117">
        <f>Data_GDP!L117/Data_GDP!L114*100-100</f>
        <v>-3.1671803220780106</v>
      </c>
      <c r="M117">
        <f>Data_GDP!M117/Data_GDP!M114*100-100</f>
        <v>-2.2999988327847518</v>
      </c>
      <c r="N117">
        <f>Data_GDP!N117/Data_GDP!N114*100-100</f>
        <v>-1.5993461387660659</v>
      </c>
      <c r="O117">
        <f>Data_GDP!O117/Data_GDP!O114*100-100</f>
        <v>-2.5156893556121105</v>
      </c>
      <c r="P117">
        <f>Data_GDP!P117/Data_GDP!P114*100-100</f>
        <v>-1.5982549976285867</v>
      </c>
      <c r="Q117">
        <f>Data_GDP!Q117/Data_GDP!Q114*100-100</f>
        <v>-2.9388185027965363</v>
      </c>
      <c r="R117">
        <f>Data_GDP!R117/Data_GDP!R114*100-100</f>
        <v>-2.5909078755980914</v>
      </c>
      <c r="S117" s="6">
        <f t="shared" si="2"/>
        <v>2009</v>
      </c>
      <c r="T117">
        <f t="shared" si="3"/>
        <v>3</v>
      </c>
    </row>
    <row r="118" spans="2:20" x14ac:dyDescent="0.25">
      <c r="B118" s="5">
        <v>39933</v>
      </c>
      <c r="S118" s="6">
        <f t="shared" si="2"/>
        <v>2009</v>
      </c>
      <c r="T118">
        <f t="shared" si="3"/>
        <v>4</v>
      </c>
    </row>
    <row r="119" spans="2:20" x14ac:dyDescent="0.25">
      <c r="B119" s="5">
        <v>39964</v>
      </c>
      <c r="S119" s="6">
        <f t="shared" si="2"/>
        <v>2009</v>
      </c>
      <c r="T119">
        <f t="shared" si="3"/>
        <v>5</v>
      </c>
    </row>
    <row r="120" spans="2:20" x14ac:dyDescent="0.25">
      <c r="B120" s="5">
        <v>39994</v>
      </c>
      <c r="C120">
        <f>Data_GDP!C120/Data_GDP!C117*100-100</f>
        <v>-1.0477674668923385</v>
      </c>
      <c r="D120">
        <f>Data_GDP!D120/Data_GDP!D117*100-100</f>
        <v>-0.10911941689950311</v>
      </c>
      <c r="E120">
        <f>Data_GDP!E120/Data_GDP!E117*100-100</f>
        <v>-1.9382531726564736</v>
      </c>
      <c r="F120">
        <f>Data_GDP!F120/Data_GDP!F117*100-100</f>
        <v>-0.55021238197932121</v>
      </c>
      <c r="G120">
        <f>Data_GDP!G120/Data_GDP!G117*100-100</f>
        <v>-0.16572903405102579</v>
      </c>
      <c r="H120">
        <f>Data_GDP!H120/Data_GDP!H117*100-100</f>
        <v>7.3339993754089505E-2</v>
      </c>
      <c r="I120">
        <f>Data_GDP!I120/Data_GDP!I117*100-100</f>
        <v>2.7475530292899464</v>
      </c>
      <c r="J120">
        <f>Data_GDP!J120/Data_GDP!J117*100-100</f>
        <v>0.12091366764141753</v>
      </c>
      <c r="K120">
        <f>Data_GDP!K120/Data_GDP!K117*100-100</f>
        <v>-0.79444013411107051</v>
      </c>
      <c r="L120">
        <f>Data_GDP!L120/Data_GDP!L117*100-100</f>
        <v>-0.21918808524965527</v>
      </c>
      <c r="M120">
        <f>Data_GDP!M120/Data_GDP!M117*100-100</f>
        <v>0.13409803140824295</v>
      </c>
      <c r="N120">
        <f>Data_GDP!N120/Data_GDP!N117*100-100</f>
        <v>-0.96838524486172162</v>
      </c>
      <c r="O120">
        <f>Data_GDP!O120/Data_GDP!O117*100-100</f>
        <v>5.1886557620633766E-2</v>
      </c>
      <c r="P120">
        <f>Data_GDP!P120/Data_GDP!P117*100-100</f>
        <v>-0.22524725897476117</v>
      </c>
      <c r="Q120">
        <f>Data_GDP!Q120/Data_GDP!Q117*100-100</f>
        <v>-0.27385475010567006</v>
      </c>
      <c r="R120">
        <f>Data_GDP!R120/Data_GDP!R117*100-100</f>
        <v>-0.28135751618150096</v>
      </c>
      <c r="S120" s="6">
        <f t="shared" si="2"/>
        <v>2009</v>
      </c>
      <c r="T120">
        <f t="shared" si="3"/>
        <v>6</v>
      </c>
    </row>
    <row r="121" spans="2:20" x14ac:dyDescent="0.25">
      <c r="B121" s="5">
        <v>40025</v>
      </c>
      <c r="S121" s="6">
        <f t="shared" si="2"/>
        <v>2009</v>
      </c>
      <c r="T121">
        <f t="shared" si="3"/>
        <v>7</v>
      </c>
    </row>
    <row r="122" spans="2:20" x14ac:dyDescent="0.25">
      <c r="B122" s="5">
        <v>40056</v>
      </c>
      <c r="S122" s="6">
        <f t="shared" si="2"/>
        <v>2009</v>
      </c>
      <c r="T122">
        <f t="shared" si="3"/>
        <v>8</v>
      </c>
    </row>
    <row r="123" spans="2:20" x14ac:dyDescent="0.25">
      <c r="B123" s="5">
        <v>40086</v>
      </c>
      <c r="C123">
        <f>Data_GDP!C123/Data_GDP!C120*100-100</f>
        <v>1.2247283285700092</v>
      </c>
      <c r="D123">
        <f>Data_GDP!D123/Data_GDP!D120*100-100</f>
        <v>1.1135975564485818</v>
      </c>
      <c r="E123">
        <f>Data_GDP!E123/Data_GDP!E120*100-100</f>
        <v>0.34574010132031674</v>
      </c>
      <c r="F123">
        <f>Data_GDP!F123/Data_GDP!F120*100-100</f>
        <v>0.82545864961164739</v>
      </c>
      <c r="G123">
        <f>Data_GDP!G123/Data_GDP!G120*100-100</f>
        <v>0.1965030642197263</v>
      </c>
      <c r="H123">
        <f>Data_GDP!H123/Data_GDP!H120*100-100</f>
        <v>0.59673601016325506</v>
      </c>
      <c r="I123">
        <f>Data_GDP!I123/Data_GDP!I120*100-100</f>
        <v>-0.75133019627433839</v>
      </c>
      <c r="J123">
        <f>Data_GDP!J123/Data_GDP!J120*100-100</f>
        <v>-1.4931272232225723</v>
      </c>
      <c r="K123">
        <f>Data_GDP!K123/Data_GDP!K120*100-100</f>
        <v>0.57010959995353971</v>
      </c>
      <c r="L123">
        <f>Data_GDP!L123/Data_GDP!L120*100-100</f>
        <v>0.26934590257621949</v>
      </c>
      <c r="M123">
        <f>Data_GDP!M123/Data_GDP!M120*100-100</f>
        <v>0.93541024034040277</v>
      </c>
      <c r="N123">
        <f>Data_GDP!N123/Data_GDP!N120*100-100</f>
        <v>-0.31087170186748381</v>
      </c>
      <c r="O123">
        <f>Data_GDP!O123/Data_GDP!O120*100-100</f>
        <v>7.1210264893224462E-2</v>
      </c>
      <c r="P123">
        <f>Data_GDP!P123/Data_GDP!P120*100-100</f>
        <v>0.15520709026182544</v>
      </c>
      <c r="Q123">
        <f>Data_GDP!Q123/Data_GDP!Q120*100-100</f>
        <v>0.31065653414781025</v>
      </c>
      <c r="R123">
        <f>Data_GDP!R123/Data_GDP!R120*100-100</f>
        <v>0.2875384423301881</v>
      </c>
      <c r="S123" s="6">
        <f t="shared" si="2"/>
        <v>2009</v>
      </c>
      <c r="T123">
        <f t="shared" si="3"/>
        <v>9</v>
      </c>
    </row>
    <row r="124" spans="2:20" x14ac:dyDescent="0.25">
      <c r="B124" s="5">
        <v>40117</v>
      </c>
      <c r="S124" s="6">
        <f t="shared" si="2"/>
        <v>2009</v>
      </c>
      <c r="T124">
        <f t="shared" si="3"/>
        <v>10</v>
      </c>
    </row>
    <row r="125" spans="2:20" x14ac:dyDescent="0.25">
      <c r="B125" s="5">
        <v>40147</v>
      </c>
      <c r="S125" s="6">
        <f t="shared" si="2"/>
        <v>2009</v>
      </c>
      <c r="T125">
        <f t="shared" si="3"/>
        <v>11</v>
      </c>
    </row>
    <row r="126" spans="2:20" x14ac:dyDescent="0.25">
      <c r="B126" s="5">
        <v>40178</v>
      </c>
      <c r="C126">
        <f>Data_GDP!C126/Data_GDP!C123*100-100</f>
        <v>1.568437825520391</v>
      </c>
      <c r="D126">
        <f>Data_GDP!D126/Data_GDP!D123*100-100</f>
        <v>0.8443554054477147</v>
      </c>
      <c r="E126">
        <f>Data_GDP!E126/Data_GDP!E123*100-100</f>
        <v>9.0765819669599068E-2</v>
      </c>
      <c r="F126">
        <f>Data_GDP!F126/Data_GDP!F123*100-100</f>
        <v>-0.17559262510982876</v>
      </c>
      <c r="G126">
        <f>Data_GDP!G126/Data_GDP!G123*100-100</f>
        <v>0.61981360648158557</v>
      </c>
      <c r="H126">
        <f>Data_GDP!H126/Data_GDP!H123*100-100</f>
        <v>0.91580612129544647</v>
      </c>
      <c r="I126">
        <f>Data_GDP!I126/Data_GDP!I123*100-100</f>
        <v>0.15934677073481396</v>
      </c>
      <c r="J126">
        <f>Data_GDP!J126/Data_GDP!J123*100-100</f>
        <v>-5.7955508002294209E-2</v>
      </c>
      <c r="K126">
        <f>Data_GDP!K126/Data_GDP!K123*100-100</f>
        <v>0.39353896850222725</v>
      </c>
      <c r="L126">
        <f>Data_GDP!L126/Data_GDP!L123*100-100</f>
        <v>0.50141739204632074</v>
      </c>
      <c r="M126">
        <f>Data_GDP!M126/Data_GDP!M123*100-100</f>
        <v>-6.2424179032518623E-3</v>
      </c>
      <c r="N126">
        <f>Data_GDP!N126/Data_GDP!N123*100-100</f>
        <v>-6.2749743981157735E-2</v>
      </c>
      <c r="O126">
        <f>Data_GDP!O126/Data_GDP!O123*100-100</f>
        <v>0.57038169828290108</v>
      </c>
      <c r="P126">
        <f>Data_GDP!P126/Data_GDP!P123*100-100</f>
        <v>0.26671442215841523</v>
      </c>
      <c r="Q126">
        <f>Data_GDP!Q126/Data_GDP!Q123*100-100</f>
        <v>0.54579622916897108</v>
      </c>
      <c r="R126">
        <f>Data_GDP!R126/Data_GDP!R123*100-100</f>
        <v>0.49154190325589298</v>
      </c>
      <c r="S126" s="6">
        <f t="shared" si="2"/>
        <v>2009</v>
      </c>
      <c r="T126">
        <f t="shared" si="3"/>
        <v>12</v>
      </c>
    </row>
    <row r="127" spans="2:20" x14ac:dyDescent="0.25">
      <c r="B127" s="5">
        <v>40209</v>
      </c>
      <c r="S127" s="6">
        <f t="shared" si="2"/>
        <v>2010</v>
      </c>
      <c r="T127">
        <f t="shared" si="3"/>
        <v>1</v>
      </c>
    </row>
    <row r="128" spans="2:20" x14ac:dyDescent="0.25">
      <c r="B128" s="5">
        <v>40237</v>
      </c>
      <c r="S128" s="6">
        <f t="shared" si="2"/>
        <v>2010</v>
      </c>
      <c r="T128">
        <f t="shared" si="3"/>
        <v>2</v>
      </c>
    </row>
    <row r="129" spans="2:20" x14ac:dyDescent="0.25">
      <c r="B129" s="5">
        <v>40268</v>
      </c>
      <c r="C129">
        <f>Data_GDP!C129/Data_GDP!C126*100-100</f>
        <v>-2.0180094032925808</v>
      </c>
      <c r="D129">
        <f>Data_GDP!D129/Data_GDP!D126*100-100</f>
        <v>0.47532867365617903</v>
      </c>
      <c r="E129">
        <f>Data_GDP!E129/Data_GDP!E126*100-100</f>
        <v>0.8635235732009221</v>
      </c>
      <c r="F129">
        <f>Data_GDP!F129/Data_GDP!F126*100-100</f>
        <v>0.4287598944591906</v>
      </c>
      <c r="G129">
        <f>Data_GDP!G129/Data_GDP!G126*100-100</f>
        <v>0.44707391946991493</v>
      </c>
      <c r="H129">
        <f>Data_GDP!H129/Data_GDP!H126*100-100</f>
        <v>0.73470385664207072</v>
      </c>
      <c r="I129">
        <f>Data_GDP!I129/Data_GDP!I126*100-100</f>
        <v>-1.6156454716619351</v>
      </c>
      <c r="J129">
        <f>Data_GDP!J129/Data_GDP!J126*100-100</f>
        <v>1.4430368453920863</v>
      </c>
      <c r="K129">
        <f>Data_GDP!K129/Data_GDP!K126*100-100</f>
        <v>0.42088237709828036</v>
      </c>
      <c r="L129">
        <f>Data_GDP!L129/Data_GDP!L126*100-100</f>
        <v>-6.3226247227106569E-2</v>
      </c>
      <c r="M129">
        <f>Data_GDP!M129/Data_GDP!M126*100-100</f>
        <v>0.95331198121357374</v>
      </c>
      <c r="N129">
        <f>Data_GDP!N129/Data_GDP!N126*100-100</f>
        <v>0.3016892791304997</v>
      </c>
      <c r="O129">
        <f>Data_GDP!O129/Data_GDP!O126*100-100</f>
        <v>2.3717547271389776</v>
      </c>
      <c r="P129">
        <f>Data_GDP!P129/Data_GDP!P126*100-100</f>
        <v>0.53796345468279583</v>
      </c>
      <c r="Q129">
        <f>Data_GDP!Q129/Data_GDP!Q126*100-100</f>
        <v>0.42570223712804989</v>
      </c>
      <c r="R129">
        <f>Data_GDP!R129/Data_GDP!R126*100-100</f>
        <v>0.50126795398490742</v>
      </c>
      <c r="S129" s="6">
        <f t="shared" si="2"/>
        <v>2010</v>
      </c>
      <c r="T129">
        <f t="shared" si="3"/>
        <v>3</v>
      </c>
    </row>
    <row r="130" spans="2:20" x14ac:dyDescent="0.25">
      <c r="B130" s="5">
        <v>40298</v>
      </c>
      <c r="S130" s="6">
        <f t="shared" si="2"/>
        <v>2010</v>
      </c>
      <c r="T130">
        <f t="shared" si="3"/>
        <v>4</v>
      </c>
    </row>
    <row r="131" spans="2:20" x14ac:dyDescent="0.25">
      <c r="B131" s="5">
        <v>40329</v>
      </c>
      <c r="S131" s="6">
        <f t="shared" si="2"/>
        <v>2010</v>
      </c>
      <c r="T131">
        <f t="shared" si="3"/>
        <v>5</v>
      </c>
    </row>
    <row r="132" spans="2:20" x14ac:dyDescent="0.25">
      <c r="B132" s="5">
        <v>40359</v>
      </c>
      <c r="C132">
        <f>Data_GDP!C132/Data_GDP!C129*100-100</f>
        <v>2.099206710465424</v>
      </c>
      <c r="D132">
        <f>Data_GDP!D132/Data_GDP!D129*100-100</f>
        <v>1.0093063218806577</v>
      </c>
      <c r="E132">
        <f>Data_GDP!E132/Data_GDP!E129*100-100</f>
        <v>0.68347318888551456</v>
      </c>
      <c r="F132">
        <f>Data_GDP!F132/Data_GDP!F129*100-100</f>
        <v>2.8243021346468424</v>
      </c>
      <c r="G132">
        <f>Data_GDP!G132/Data_GDP!G129*100-100</f>
        <v>0.6039560332943239</v>
      </c>
      <c r="H132">
        <f>Data_GDP!H132/Data_GDP!H129*100-100</f>
        <v>2.0475031822835774</v>
      </c>
      <c r="I132">
        <f>Data_GDP!I132/Data_GDP!I129*100-100</f>
        <v>-3.1005459661198671</v>
      </c>
      <c r="J132">
        <f>Data_GDP!J132/Data_GDP!J129*100-100</f>
        <v>0.90143570125100325</v>
      </c>
      <c r="K132">
        <f>Data_GDP!K132/Data_GDP!K129*100-100</f>
        <v>0.54915228815136174</v>
      </c>
      <c r="L132">
        <f>Data_GDP!L132/Data_GDP!L129*100-100</f>
        <v>0.57409805719397866</v>
      </c>
      <c r="M132">
        <f>Data_GDP!M132/Data_GDP!M129*100-100</f>
        <v>0.55899865591804598</v>
      </c>
      <c r="N132">
        <f>Data_GDP!N132/Data_GDP!N129*100-100</f>
        <v>0.18189139000683952</v>
      </c>
      <c r="O132">
        <f>Data_GDP!O132/Data_GDP!O129*100-100</f>
        <v>2.1797528754821514</v>
      </c>
      <c r="P132">
        <f>Data_GDP!P132/Data_GDP!P129*100-100</f>
        <v>0.89986166906686549</v>
      </c>
      <c r="Q132">
        <f>Data_GDP!Q132/Data_GDP!Q129*100-100</f>
        <v>0.94516761205743194</v>
      </c>
      <c r="R132">
        <f>Data_GDP!R132/Data_GDP!R129*100-100</f>
        <v>0.96716558181819323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25">
      <c r="B133" s="5">
        <v>40390</v>
      </c>
      <c r="S133" s="6">
        <f t="shared" si="4"/>
        <v>2010</v>
      </c>
      <c r="T133">
        <f t="shared" si="5"/>
        <v>7</v>
      </c>
    </row>
    <row r="134" spans="2:20" x14ac:dyDescent="0.25">
      <c r="B134" s="5">
        <v>40421</v>
      </c>
      <c r="S134" s="6">
        <f t="shared" si="4"/>
        <v>2010</v>
      </c>
      <c r="T134">
        <f t="shared" si="5"/>
        <v>8</v>
      </c>
    </row>
    <row r="135" spans="2:20" x14ac:dyDescent="0.25">
      <c r="B135" s="5">
        <v>40451</v>
      </c>
      <c r="C135">
        <f>Data_GDP!C135/Data_GDP!C132*100-100</f>
        <v>1.3152520307613713</v>
      </c>
      <c r="D135">
        <f>Data_GDP!D135/Data_GDP!D132*100-100</f>
        <v>0.44170697712549156</v>
      </c>
      <c r="E135">
        <f>Data_GDP!E135/Data_GDP!E132*100-100</f>
        <v>1.5853517672774302</v>
      </c>
      <c r="F135">
        <f>Data_GDP!F135/Data_GDP!F132*100-100</f>
        <v>-0.4301075268816561</v>
      </c>
      <c r="G135">
        <f>Data_GDP!G135/Data_GDP!G132*100-100</f>
        <v>0.62624817670776167</v>
      </c>
      <c r="H135">
        <f>Data_GDP!H135/Data_GDP!H132*100-100</f>
        <v>0.81259685080283361</v>
      </c>
      <c r="I135">
        <f>Data_GDP!I135/Data_GDP!I132*100-100</f>
        <v>-3.5223989504315227</v>
      </c>
      <c r="J135">
        <f>Data_GDP!J135/Data_GDP!J132*100-100</f>
        <v>0.91953021157915771</v>
      </c>
      <c r="K135">
        <f>Data_GDP!K135/Data_GDP!K132*100-100</f>
        <v>0.52805726585567925</v>
      </c>
      <c r="L135">
        <f>Data_GDP!L135/Data_GDP!L132*100-100</f>
        <v>0.37557742010525885</v>
      </c>
      <c r="M135">
        <f>Data_GDP!M135/Data_GDP!M132*100-100</f>
        <v>0.18091763164747476</v>
      </c>
      <c r="N135">
        <f>Data_GDP!N135/Data_GDP!N132*100-100</f>
        <v>4.858960182512817E-2</v>
      </c>
      <c r="O135">
        <f>Data_GDP!O135/Data_GDP!O132*100-100</f>
        <v>1.2762757242920486</v>
      </c>
      <c r="P135">
        <f>Data_GDP!P135/Data_GDP!P132*100-100</f>
        <v>0.46411174364698127</v>
      </c>
      <c r="Q135">
        <f>Data_GDP!Q135/Data_GDP!Q132*100-100</f>
        <v>0.45513234154965687</v>
      </c>
      <c r="R135">
        <f>Data_GDP!R135/Data_GDP!R132*100-100</f>
        <v>0.50013013226515568</v>
      </c>
      <c r="S135" s="6">
        <f t="shared" si="4"/>
        <v>2010</v>
      </c>
      <c r="T135">
        <f t="shared" si="5"/>
        <v>9</v>
      </c>
    </row>
    <row r="136" spans="2:20" x14ac:dyDescent="0.25">
      <c r="B136" s="5">
        <v>40482</v>
      </c>
      <c r="S136" s="6">
        <f t="shared" si="4"/>
        <v>2010</v>
      </c>
      <c r="T136">
        <f t="shared" si="5"/>
        <v>10</v>
      </c>
    </row>
    <row r="137" spans="2:20" x14ac:dyDescent="0.25">
      <c r="B137" s="5">
        <v>40512</v>
      </c>
      <c r="S137" s="6">
        <f t="shared" si="4"/>
        <v>2010</v>
      </c>
      <c r="T137">
        <f t="shared" si="5"/>
        <v>11</v>
      </c>
    </row>
    <row r="138" spans="2:20" x14ac:dyDescent="0.25">
      <c r="B138" s="5">
        <v>40543</v>
      </c>
      <c r="C138">
        <f>Data_GDP!C138/Data_GDP!C135*100-100</f>
        <v>0.51620133861713668</v>
      </c>
      <c r="D138">
        <f>Data_GDP!D138/Data_GDP!D135*100-100</f>
        <v>0.41323578928032134</v>
      </c>
      <c r="E138">
        <f>Data_GDP!E138/Data_GDP!E135*100-100</f>
        <v>-0.22500606794793043</v>
      </c>
      <c r="F138">
        <f>Data_GDP!F138/Data_GDP!F135*100-100</f>
        <v>1.9973055620896503</v>
      </c>
      <c r="G138">
        <f>Data_GDP!G138/Data_GDP!G135*100-100</f>
        <v>0.57582915204964991</v>
      </c>
      <c r="H138">
        <f>Data_GDP!H138/Data_GDP!H135*100-100</f>
        <v>0.83590538590297569</v>
      </c>
      <c r="I138">
        <f>Data_GDP!I138/Data_GDP!I135*100-100</f>
        <v>-1.1773476016188198</v>
      </c>
      <c r="J138">
        <f>Data_GDP!J138/Data_GDP!J135*100-100</f>
        <v>-0.2094353881032589</v>
      </c>
      <c r="K138">
        <f>Data_GDP!K138/Data_GDP!K135*100-100</f>
        <v>0.6420767544265118</v>
      </c>
      <c r="L138">
        <f>Data_GDP!L138/Data_GDP!L135*100-100</f>
        <v>1.2513415664041361</v>
      </c>
      <c r="M138">
        <f>Data_GDP!M138/Data_GDP!M135*100-100</f>
        <v>-0.2789604854872465</v>
      </c>
      <c r="N138">
        <f>Data_GDP!N138/Data_GDP!N135*100-100</f>
        <v>-1.2990906364365173E-3</v>
      </c>
      <c r="O138">
        <f>Data_GDP!O138/Data_GDP!O135*100-100</f>
        <v>1.8245873858403883</v>
      </c>
      <c r="P138">
        <f>Data_GDP!P138/Data_GDP!P135*100-100</f>
        <v>7.2204359367361803E-2</v>
      </c>
      <c r="Q138">
        <f>Data_GDP!Q138/Data_GDP!Q135*100-100</f>
        <v>0.59577194052778282</v>
      </c>
      <c r="R138">
        <f>Data_GDP!R138/Data_GDP!R135*100-100</f>
        <v>0.5262197682501295</v>
      </c>
      <c r="S138" s="6">
        <f t="shared" si="4"/>
        <v>2010</v>
      </c>
      <c r="T138">
        <f t="shared" si="5"/>
        <v>12</v>
      </c>
    </row>
    <row r="139" spans="2:20" x14ac:dyDescent="0.25">
      <c r="B139" s="5">
        <v>40574</v>
      </c>
      <c r="S139" s="6">
        <f t="shared" si="4"/>
        <v>2011</v>
      </c>
      <c r="T139">
        <f t="shared" si="5"/>
        <v>1</v>
      </c>
    </row>
    <row r="140" spans="2:20" x14ac:dyDescent="0.25">
      <c r="B140" s="5">
        <v>40602</v>
      </c>
      <c r="S140" s="6">
        <f t="shared" si="4"/>
        <v>2011</v>
      </c>
      <c r="T140">
        <f t="shared" si="5"/>
        <v>2</v>
      </c>
    </row>
    <row r="141" spans="2:20" x14ac:dyDescent="0.25">
      <c r="B141" s="5">
        <v>40633</v>
      </c>
      <c r="C141">
        <f>Data_GDP!C141/Data_GDP!C138*100-100</f>
        <v>1.5329552723975439</v>
      </c>
      <c r="D141">
        <f>Data_GDP!D141/Data_GDP!D138*100-100</f>
        <v>0.66150469454974825</v>
      </c>
      <c r="E141">
        <f>Data_GDP!E141/Data_GDP!E138*100-100</f>
        <v>0.21784296020976512</v>
      </c>
      <c r="F141">
        <f>Data_GDP!F141/Data_GDP!F138*100-100</f>
        <v>0.58074931337397118</v>
      </c>
      <c r="G141">
        <f>Data_GDP!G141/Data_GDP!G138*100-100</f>
        <v>1.0672447575769866</v>
      </c>
      <c r="H141">
        <f>Data_GDP!H141/Data_GDP!H138*100-100</f>
        <v>1.7664140874210261</v>
      </c>
      <c r="I141">
        <f>Data_GDP!I141/Data_GDP!I138*100-100</f>
        <v>-2.8808144514467244</v>
      </c>
      <c r="J141">
        <f>Data_GDP!J141/Data_GDP!J138*100-100</f>
        <v>2.3627158250033204</v>
      </c>
      <c r="K141">
        <f>Data_GDP!K141/Data_GDP!K138*100-100</f>
        <v>0.30932984224027393</v>
      </c>
      <c r="L141">
        <f>Data_GDP!L141/Data_GDP!L138*100-100</f>
        <v>0.63657609051195152</v>
      </c>
      <c r="M141">
        <f>Data_GDP!M141/Data_GDP!M138*100-100</f>
        <v>-0.75113717152393633</v>
      </c>
      <c r="N141">
        <f>Data_GDP!N141/Data_GDP!N138*100-100</f>
        <v>-0.360752163263939</v>
      </c>
      <c r="O141">
        <f>Data_GDP!O141/Data_GDP!O138*100-100</f>
        <v>-9.940813455941111E-2</v>
      </c>
      <c r="P141">
        <f>Data_GDP!P141/Data_GDP!P138*100-100</f>
        <v>0.58702520192134955</v>
      </c>
      <c r="Q141">
        <f>Data_GDP!Q141/Data_GDP!Q138*100-100</f>
        <v>0.8281336034491602</v>
      </c>
      <c r="R141">
        <f>Data_GDP!R141/Data_GDP!R138*100-100</f>
        <v>0.75226367820404505</v>
      </c>
      <c r="S141" s="6">
        <f t="shared" si="4"/>
        <v>2011</v>
      </c>
      <c r="T141">
        <f t="shared" si="5"/>
        <v>3</v>
      </c>
    </row>
    <row r="142" spans="2:20" x14ac:dyDescent="0.25">
      <c r="B142" s="5">
        <v>40663</v>
      </c>
      <c r="S142" s="6">
        <f t="shared" si="4"/>
        <v>2011</v>
      </c>
      <c r="T142">
        <f t="shared" si="5"/>
        <v>4</v>
      </c>
    </row>
    <row r="143" spans="2:20" x14ac:dyDescent="0.25">
      <c r="B143" s="5">
        <v>40694</v>
      </c>
      <c r="S143" s="6">
        <f t="shared" si="4"/>
        <v>2011</v>
      </c>
      <c r="T143">
        <f t="shared" si="5"/>
        <v>5</v>
      </c>
    </row>
    <row r="144" spans="2:20" x14ac:dyDescent="0.25">
      <c r="B144" s="5">
        <v>40724</v>
      </c>
      <c r="C144">
        <f>Data_GDP!C144/Data_GDP!C141*100-100</f>
        <v>0.30161089312521483</v>
      </c>
      <c r="D144">
        <f>Data_GDP!D144/Data_GDP!D141*100-100</f>
        <v>0.28870516741822883</v>
      </c>
      <c r="E144">
        <f>Data_GDP!E144/Data_GDP!E141*100-100</f>
        <v>1.0024361121923704</v>
      </c>
      <c r="F144">
        <f>Data_GDP!F144/Data_GDP!F141*100-100</f>
        <v>-0.20636177929712574</v>
      </c>
      <c r="G144">
        <f>Data_GDP!G144/Data_GDP!G141*100-100</f>
        <v>1.7678151572226852E-3</v>
      </c>
      <c r="H144">
        <f>Data_GDP!H144/Data_GDP!H141*100-100</f>
        <v>0.17455617258590905</v>
      </c>
      <c r="I144">
        <f>Data_GDP!I144/Data_GDP!I141*100-100</f>
        <v>-1.5405769631237121</v>
      </c>
      <c r="J144">
        <f>Data_GDP!J144/Data_GDP!J141*100-100</f>
        <v>0.37201437328255338</v>
      </c>
      <c r="K144">
        <f>Data_GDP!K144/Data_GDP!K141*100-100</f>
        <v>6.4023028560413309E-2</v>
      </c>
      <c r="L144">
        <f>Data_GDP!L144/Data_GDP!L141*100-100</f>
        <v>-9.2582046148692143E-2</v>
      </c>
      <c r="M144">
        <f>Data_GDP!M144/Data_GDP!M141*100-100</f>
        <v>-0.45553793469061077</v>
      </c>
      <c r="N144">
        <f>Data_GDP!N144/Data_GDP!N141*100-100</f>
        <v>-0.47920070365672984</v>
      </c>
      <c r="O144">
        <f>Data_GDP!O144/Data_GDP!O141*100-100</f>
        <v>0.30005046720356177</v>
      </c>
      <c r="P144">
        <f>Data_GDP!P144/Data_GDP!P141*100-100</f>
        <v>0.14810515930577139</v>
      </c>
      <c r="Q144">
        <f>Data_GDP!Q144/Data_GDP!Q141*100-100</f>
        <v>-7.9009093258690655E-3</v>
      </c>
      <c r="R144">
        <f>Data_GDP!R144/Data_GDP!R141*100-100</f>
        <v>3.0193992819249615E-2</v>
      </c>
      <c r="S144" s="6">
        <f t="shared" si="4"/>
        <v>2011</v>
      </c>
      <c r="T144">
        <f t="shared" si="5"/>
        <v>6</v>
      </c>
    </row>
    <row r="145" spans="2:20" x14ac:dyDescent="0.25">
      <c r="B145" s="5">
        <v>40755</v>
      </c>
      <c r="S145" s="6">
        <f t="shared" si="4"/>
        <v>2011</v>
      </c>
      <c r="T145">
        <f t="shared" si="5"/>
        <v>7</v>
      </c>
    </row>
    <row r="146" spans="2:20" x14ac:dyDescent="0.25">
      <c r="B146" s="5">
        <v>40786</v>
      </c>
      <c r="S146" s="6">
        <f t="shared" si="4"/>
        <v>2011</v>
      </c>
      <c r="T146">
        <f t="shared" si="5"/>
        <v>8</v>
      </c>
    </row>
    <row r="147" spans="2:20" x14ac:dyDescent="0.25">
      <c r="B147" s="5">
        <v>40816</v>
      </c>
      <c r="C147">
        <f>Data_GDP!C147/Data_GDP!C144*100-100</f>
        <v>-0.62562191138691503</v>
      </c>
      <c r="D147">
        <f>Data_GDP!D147/Data_GDP!D144*100-100</f>
        <v>0.22345469003231244</v>
      </c>
      <c r="E147">
        <f>Data_GDP!E147/Data_GDP!E144*100-100</f>
        <v>-1.243856496416754</v>
      </c>
      <c r="F147">
        <f>Data_GDP!F147/Data_GDP!F144*100-100</f>
        <v>0.30287206266319799</v>
      </c>
      <c r="G147">
        <f>Data_GDP!G147/Data_GDP!G144*100-100</f>
        <v>0.22706202171627865</v>
      </c>
      <c r="H147">
        <f>Data_GDP!H147/Data_GDP!H144*100-100</f>
        <v>0.47435109599101111</v>
      </c>
      <c r="I147">
        <f>Data_GDP!I147/Data_GDP!I144*100-100</f>
        <v>-2.0541739153733687</v>
      </c>
      <c r="J147">
        <f>Data_GDP!J147/Data_GDP!J144*100-100</f>
        <v>-0.3853767426188881</v>
      </c>
      <c r="K147">
        <f>Data_GDP!K147/Data_GDP!K144*100-100</f>
        <v>-0.58453876842399666</v>
      </c>
      <c r="L147">
        <f>Data_GDP!L147/Data_GDP!L144*100-100</f>
        <v>2.1109488321641834E-2</v>
      </c>
      <c r="M147">
        <f>Data_GDP!M147/Data_GDP!M144*100-100</f>
        <v>-0.74536999033091433</v>
      </c>
      <c r="N147">
        <f>Data_GDP!N147/Data_GDP!N144*100-100</f>
        <v>-0.40622836463599299</v>
      </c>
      <c r="O147">
        <f>Data_GDP!O147/Data_GDP!O144*100-100</f>
        <v>0.96515677317468374</v>
      </c>
      <c r="P147">
        <f>Data_GDP!P147/Data_GDP!P144*100-100</f>
        <v>0.38060976372990751</v>
      </c>
      <c r="Q147">
        <f>Data_GDP!Q147/Data_GDP!Q144*100-100</f>
        <v>3.7055183743888165E-3</v>
      </c>
      <c r="R147">
        <f>Data_GDP!R147/Data_GDP!R144*100-100</f>
        <v>5.9616385692280005E-2</v>
      </c>
      <c r="S147" s="6">
        <f t="shared" si="4"/>
        <v>2011</v>
      </c>
      <c r="T147">
        <f t="shared" si="5"/>
        <v>9</v>
      </c>
    </row>
    <row r="148" spans="2:20" x14ac:dyDescent="0.25">
      <c r="B148" s="5">
        <v>40847</v>
      </c>
      <c r="S148" s="6">
        <f t="shared" si="4"/>
        <v>2011</v>
      </c>
      <c r="T148">
        <f t="shared" si="5"/>
        <v>10</v>
      </c>
    </row>
    <row r="149" spans="2:20" x14ac:dyDescent="0.25">
      <c r="B149" s="5">
        <v>40877</v>
      </c>
      <c r="S149" s="6">
        <f t="shared" si="4"/>
        <v>2011</v>
      </c>
      <c r="T149">
        <f t="shared" si="5"/>
        <v>11</v>
      </c>
    </row>
    <row r="150" spans="2:20" x14ac:dyDescent="0.25">
      <c r="B150" s="5">
        <v>40908</v>
      </c>
      <c r="C150">
        <f>Data_GDP!C150/Data_GDP!C147*100-100</f>
        <v>-0.4023720781354001</v>
      </c>
      <c r="D150">
        <f>Data_GDP!D150/Data_GDP!D147*100-100</f>
        <v>6.7288668387746498E-2</v>
      </c>
      <c r="E150">
        <f>Data_GDP!E150/Data_GDP!E147*100-100</f>
        <v>0.81731981364757189</v>
      </c>
      <c r="F150">
        <f>Data_GDP!F150/Data_GDP!F147*100-100</f>
        <v>4.3731778425694756E-2</v>
      </c>
      <c r="G150">
        <f>Data_GDP!G150/Data_GDP!G147*100-100</f>
        <v>9.5440043271381114E-2</v>
      </c>
      <c r="H150">
        <f>Data_GDP!H150/Data_GDP!H147*100-100</f>
        <v>1.9262790195440971E-2</v>
      </c>
      <c r="I150">
        <f>Data_GDP!I150/Data_GDP!I147*100-100</f>
        <v>-3.9847265426828216</v>
      </c>
      <c r="J150">
        <f>Data_GDP!J150/Data_GDP!J147*100-100</f>
        <v>-0.20506098978930254</v>
      </c>
      <c r="K150">
        <f>Data_GDP!K150/Data_GDP!K147*100-100</f>
        <v>-0.90111486561863785</v>
      </c>
      <c r="L150">
        <f>Data_GDP!L150/Data_GDP!L147*100-100</f>
        <v>-0.73969265841115828</v>
      </c>
      <c r="M150">
        <f>Data_GDP!M150/Data_GDP!M147*100-100</f>
        <v>-1.5823603643428754</v>
      </c>
      <c r="N150">
        <f>Data_GDP!N150/Data_GDP!N147*100-100</f>
        <v>-0.59326012781973247</v>
      </c>
      <c r="O150">
        <f>Data_GDP!O150/Data_GDP!O147*100-100</f>
        <v>-1.6767796970219138</v>
      </c>
      <c r="P150">
        <f>Data_GDP!P150/Data_GDP!P147*100-100</f>
        <v>0.19004514438125852</v>
      </c>
      <c r="Q150">
        <f>Data_GDP!Q150/Data_GDP!Q147*100-100</f>
        <v>-0.33787387459884144</v>
      </c>
      <c r="R150">
        <f>Data_GDP!R150/Data_GDP!R147*100-100</f>
        <v>-0.28722015083246788</v>
      </c>
      <c r="S150" s="6">
        <f t="shared" si="4"/>
        <v>2011</v>
      </c>
      <c r="T150">
        <f t="shared" si="5"/>
        <v>12</v>
      </c>
    </row>
    <row r="151" spans="2:20" x14ac:dyDescent="0.25">
      <c r="B151" s="5">
        <v>40939</v>
      </c>
      <c r="S151" s="6">
        <f t="shared" si="4"/>
        <v>2012</v>
      </c>
      <c r="T151">
        <f t="shared" si="5"/>
        <v>1</v>
      </c>
    </row>
    <row r="152" spans="2:20" x14ac:dyDescent="0.25">
      <c r="B152" s="5">
        <v>40968</v>
      </c>
      <c r="S152" s="6">
        <f t="shared" si="4"/>
        <v>2012</v>
      </c>
      <c r="T152">
        <f t="shared" si="5"/>
        <v>2</v>
      </c>
    </row>
    <row r="153" spans="2:20" x14ac:dyDescent="0.25">
      <c r="B153" s="5">
        <v>40999</v>
      </c>
      <c r="C153">
        <f>Data_GDP!C153/Data_GDP!C150*100-100</f>
        <v>2.0652649726453376</v>
      </c>
      <c r="D153">
        <f>Data_GDP!D153/Data_GDP!D150*100-100</f>
        <v>0.19470483148948858</v>
      </c>
      <c r="E153">
        <f>Data_GDP!E153/Data_GDP!E150*100-100</f>
        <v>-6.9587455121506991E-2</v>
      </c>
      <c r="F153">
        <f>Data_GDP!F153/Data_GDP!F150*100-100</f>
        <v>0</v>
      </c>
      <c r="G153">
        <f>Data_GDP!G153/Data_GDP!G150*100-100</f>
        <v>6.6568119744218279E-2</v>
      </c>
      <c r="H153">
        <f>Data_GDP!H153/Data_GDP!H150*100-100</f>
        <v>0.31547197993471343</v>
      </c>
      <c r="I153">
        <f>Data_GDP!I153/Data_GDP!I150*100-100</f>
        <v>-1.0838171197545847</v>
      </c>
      <c r="J153">
        <f>Data_GDP!J153/Data_GDP!J150*100-100</f>
        <v>2.7538872177260032E-2</v>
      </c>
      <c r="K153">
        <f>Data_GDP!K153/Data_GDP!K150*100-100</f>
        <v>-0.87768761185613187</v>
      </c>
      <c r="L153">
        <f>Data_GDP!L153/Data_GDP!L150*100-100</f>
        <v>-0.17283730425980082</v>
      </c>
      <c r="M153">
        <f>Data_GDP!M153/Data_GDP!M150*100-100</f>
        <v>-0.43355577858054062</v>
      </c>
      <c r="N153">
        <f>Data_GDP!N153/Data_GDP!N150*100-100</f>
        <v>-0.86797196675499322</v>
      </c>
      <c r="O153">
        <f>Data_GDP!O153/Data_GDP!O150*100-100</f>
        <v>0.41807543993674301</v>
      </c>
      <c r="P153">
        <f>Data_GDP!P153/Data_GDP!P150*100-100</f>
        <v>0.64649509770021041</v>
      </c>
      <c r="Q153">
        <f>Data_GDP!Q153/Data_GDP!Q150*100-100</f>
        <v>-0.14734882332876964</v>
      </c>
      <c r="R153">
        <f>Data_GDP!R153/Data_GDP!R150*100-100</f>
        <v>-1.1590325269168034E-2</v>
      </c>
      <c r="S153" s="6">
        <f t="shared" si="4"/>
        <v>2012</v>
      </c>
      <c r="T153">
        <f t="shared" si="5"/>
        <v>3</v>
      </c>
    </row>
    <row r="154" spans="2:20" x14ac:dyDescent="0.25">
      <c r="B154" s="5">
        <v>41029</v>
      </c>
      <c r="S154" s="6">
        <f t="shared" si="4"/>
        <v>2012</v>
      </c>
      <c r="T154">
        <f t="shared" si="5"/>
        <v>4</v>
      </c>
    </row>
    <row r="155" spans="2:20" x14ac:dyDescent="0.25">
      <c r="B155" s="5">
        <v>41060</v>
      </c>
      <c r="S155" s="6">
        <f t="shared" si="4"/>
        <v>2012</v>
      </c>
      <c r="T155">
        <f t="shared" si="5"/>
        <v>5</v>
      </c>
    </row>
    <row r="156" spans="2:20" x14ac:dyDescent="0.25">
      <c r="B156" s="5">
        <v>41090</v>
      </c>
      <c r="C156">
        <f>Data_GDP!C156/Data_GDP!C153*100-100</f>
        <v>-0.99164764061353594</v>
      </c>
      <c r="D156">
        <f>Data_GDP!D156/Data_GDP!D153*100-100</f>
        <v>-0.19332478563983102</v>
      </c>
      <c r="E156">
        <f>Data_GDP!E156/Data_GDP!E153*100-100</f>
        <v>7.5293830910894144E-2</v>
      </c>
      <c r="F156">
        <f>Data_GDP!F156/Data_GDP!F153*100-100</f>
        <v>-1.6465102724755241</v>
      </c>
      <c r="G156">
        <f>Data_GDP!G156/Data_GDP!G153*100-100</f>
        <v>-9.2742053825560333E-2</v>
      </c>
      <c r="H156">
        <f>Data_GDP!H156/Data_GDP!H153*100-100</f>
        <v>9.6022346499196942E-2</v>
      </c>
      <c r="I156">
        <f>Data_GDP!I156/Data_GDP!I153*100-100</f>
        <v>-1.8048924897332626</v>
      </c>
      <c r="J156">
        <f>Data_GDP!J156/Data_GDP!J153*100-100</f>
        <v>0.88523687498674519</v>
      </c>
      <c r="K156">
        <f>Data_GDP!K156/Data_GDP!K153*100-100</f>
        <v>-0.91677986027099223</v>
      </c>
      <c r="L156">
        <f>Data_GDP!L156/Data_GDP!L153*100-100</f>
        <v>9.0124651542240031E-2</v>
      </c>
      <c r="M156">
        <f>Data_GDP!M156/Data_GDP!M153*100-100</f>
        <v>-1.3703655470113603</v>
      </c>
      <c r="N156">
        <f>Data_GDP!N156/Data_GDP!N153*100-100</f>
        <v>-0.95124851367425833</v>
      </c>
      <c r="O156">
        <f>Data_GDP!O156/Data_GDP!O153*100-100</f>
        <v>0.66870534444231566</v>
      </c>
      <c r="P156">
        <f>Data_GDP!P156/Data_GDP!P153*100-100</f>
        <v>-0.10671356567580403</v>
      </c>
      <c r="Q156">
        <f>Data_GDP!Q156/Data_GDP!Q153*100-100</f>
        <v>-0.34443586274726101</v>
      </c>
      <c r="R156">
        <f>Data_GDP!R156/Data_GDP!R153*100-100</f>
        <v>-0.26966251436093103</v>
      </c>
      <c r="S156" s="6">
        <f t="shared" si="4"/>
        <v>2012</v>
      </c>
      <c r="T156">
        <f t="shared" si="5"/>
        <v>6</v>
      </c>
    </row>
    <row r="157" spans="2:20" x14ac:dyDescent="0.25">
      <c r="B157" s="5">
        <v>41121</v>
      </c>
      <c r="S157" s="6">
        <f t="shared" si="4"/>
        <v>2012</v>
      </c>
      <c r="T157">
        <f t="shared" si="5"/>
        <v>7</v>
      </c>
    </row>
    <row r="158" spans="2:20" x14ac:dyDescent="0.25">
      <c r="B158" s="5">
        <v>41152</v>
      </c>
      <c r="S158" s="6">
        <f t="shared" si="4"/>
        <v>2012</v>
      </c>
      <c r="T158">
        <f t="shared" si="5"/>
        <v>8</v>
      </c>
    </row>
    <row r="159" spans="2:20" x14ac:dyDescent="0.25">
      <c r="B159" s="5">
        <v>41182</v>
      </c>
      <c r="C159">
        <f>Data_GDP!C159/Data_GDP!C156*100-100</f>
        <v>-0.1077245465335892</v>
      </c>
      <c r="D159">
        <f>Data_GDP!D159/Data_GDP!D156*100-100</f>
        <v>-3.8137677014134397E-2</v>
      </c>
      <c r="E159">
        <f>Data_GDP!E159/Data_GDP!E156*100-100</f>
        <v>9.393775319168185E-2</v>
      </c>
      <c r="F159">
        <f>Data_GDP!F159/Data_GDP!F156*100-100</f>
        <v>-0.32804232804244293</v>
      </c>
      <c r="G159">
        <f>Data_GDP!G159/Data_GDP!G156*100-100</f>
        <v>0.11809150034956417</v>
      </c>
      <c r="H159">
        <f>Data_GDP!H159/Data_GDP!H156*100-100</f>
        <v>0.23023404418471216</v>
      </c>
      <c r="I159">
        <f>Data_GDP!I159/Data_GDP!I156*100-100</f>
        <v>-1.2373583249759577</v>
      </c>
      <c r="J159">
        <f>Data_GDP!J159/Data_GDP!J156*100-100</f>
        <v>-1.2826164535969866</v>
      </c>
      <c r="K159">
        <f>Data_GDP!K159/Data_GDP!K156*100-100</f>
        <v>-0.45049393606026911</v>
      </c>
      <c r="L159">
        <f>Data_GDP!L159/Data_GDP!L156*100-100</f>
        <v>-0.38792193086602822</v>
      </c>
      <c r="M159">
        <f>Data_GDP!M159/Data_GDP!M156*100-100</f>
        <v>-1.094395146980915</v>
      </c>
      <c r="N159">
        <f>Data_GDP!N159/Data_GDP!N156*100-100</f>
        <v>-0.73884476070200833</v>
      </c>
      <c r="O159">
        <f>Data_GDP!O159/Data_GDP!O156*100-100</f>
        <v>-8.6704704641732633E-2</v>
      </c>
      <c r="P159">
        <f>Data_GDP!P159/Data_GDP!P156*100-100</f>
        <v>1.1510326282561039</v>
      </c>
      <c r="Q159">
        <f>Data_GDP!Q159/Data_GDP!Q156*100-100</f>
        <v>-0.15037458991113795</v>
      </c>
      <c r="R159">
        <f>Data_GDP!R159/Data_GDP!R156*100-100</f>
        <v>5.1025322853519128E-2</v>
      </c>
      <c r="S159" s="6">
        <f t="shared" si="4"/>
        <v>2012</v>
      </c>
      <c r="T159">
        <f t="shared" si="5"/>
        <v>9</v>
      </c>
    </row>
    <row r="160" spans="2:20" x14ac:dyDescent="0.25">
      <c r="B160" s="5">
        <v>41213</v>
      </c>
      <c r="S160" s="6">
        <f t="shared" si="4"/>
        <v>2012</v>
      </c>
      <c r="T160">
        <f t="shared" si="5"/>
        <v>10</v>
      </c>
    </row>
    <row r="161" spans="2:20" x14ac:dyDescent="0.25">
      <c r="B161" s="5">
        <v>41243</v>
      </c>
      <c r="S161" s="6">
        <f t="shared" si="4"/>
        <v>2012</v>
      </c>
      <c r="T161">
        <f t="shared" si="5"/>
        <v>11</v>
      </c>
    </row>
    <row r="162" spans="2:20" x14ac:dyDescent="0.25">
      <c r="B162" s="5">
        <v>41274</v>
      </c>
      <c r="C162">
        <f>Data_GDP!C162/Data_GDP!C159*100-100</f>
        <v>-9.7116579579250129E-2</v>
      </c>
      <c r="D162">
        <f>Data_GDP!D162/Data_GDP!D159*100-100</f>
        <v>-0.12048071806503913</v>
      </c>
      <c r="E162">
        <f>Data_GDP!E162/Data_GDP!E159*100-100</f>
        <v>-0.1616298545984165</v>
      </c>
      <c r="F162">
        <f>Data_GDP!F162/Data_GDP!F159*100-100</f>
        <v>-0.65399723962200085</v>
      </c>
      <c r="G162">
        <f>Data_GDP!G162/Data_GDP!G159*100-100</f>
        <v>-8.1568940425356118E-2</v>
      </c>
      <c r="H162">
        <f>Data_GDP!H162/Data_GDP!H159*100-100</f>
        <v>-0.44984086563862036</v>
      </c>
      <c r="I162">
        <f>Data_GDP!I162/Data_GDP!I159*100-100</f>
        <v>-5.8982870673276011E-2</v>
      </c>
      <c r="J162">
        <f>Data_GDP!J162/Data_GDP!J159*100-100</f>
        <v>1.0143324969165803</v>
      </c>
      <c r="K162">
        <f>Data_GDP!K162/Data_GDP!K159*100-100</f>
        <v>-0.55764416959394225</v>
      </c>
      <c r="L162">
        <f>Data_GDP!L162/Data_GDP!L159*100-100</f>
        <v>-0.77378694809617343</v>
      </c>
      <c r="M162">
        <f>Data_GDP!M162/Data_GDP!M159*100-100</f>
        <v>-1.6398887672623346</v>
      </c>
      <c r="N162">
        <f>Data_GDP!N162/Data_GDP!N159*100-100</f>
        <v>-0.97724564406632908</v>
      </c>
      <c r="O162">
        <f>Data_GDP!O162/Data_GDP!O159*100-100</f>
        <v>-0.47658005906366441</v>
      </c>
      <c r="P162">
        <f>Data_GDP!P162/Data_GDP!P159*100-100</f>
        <v>-0.14504643752340485</v>
      </c>
      <c r="Q162">
        <f>Data_GDP!Q162/Data_GDP!Q159*100-100</f>
        <v>-0.42031105515476952</v>
      </c>
      <c r="R162">
        <f>Data_GDP!R162/Data_GDP!R159*100-100</f>
        <v>-0.37729569688339382</v>
      </c>
      <c r="S162" s="6">
        <f t="shared" si="4"/>
        <v>2012</v>
      </c>
      <c r="T162">
        <f t="shared" si="5"/>
        <v>12</v>
      </c>
    </row>
    <row r="163" spans="2:20" x14ac:dyDescent="0.25">
      <c r="B163" s="5">
        <v>41305</v>
      </c>
      <c r="S163" s="6">
        <f t="shared" si="4"/>
        <v>2013</v>
      </c>
      <c r="T163">
        <f t="shared" si="5"/>
        <v>1</v>
      </c>
    </row>
    <row r="164" spans="2:20" x14ac:dyDescent="0.25">
      <c r="B164" s="5">
        <v>41333</v>
      </c>
      <c r="S164" s="6">
        <f t="shared" si="4"/>
        <v>2013</v>
      </c>
      <c r="T164">
        <f t="shared" si="5"/>
        <v>2</v>
      </c>
    </row>
    <row r="165" spans="2:20" x14ac:dyDescent="0.25">
      <c r="B165" s="5">
        <v>41364</v>
      </c>
      <c r="C165">
        <f>Data_GDP!C165/Data_GDP!C162*100-100</f>
        <v>-0.26217090386269604</v>
      </c>
      <c r="D165">
        <f>Data_GDP!D165/Data_GDP!D162*100-100</f>
        <v>-0.31965903036761745</v>
      </c>
      <c r="E165">
        <f>Data_GDP!E165/Data_GDP!E162*100-100</f>
        <v>0.56379156902043803</v>
      </c>
      <c r="F165">
        <f>Data_GDP!F165/Data_GDP!F162*100-100</f>
        <v>-3.8472225190702147E-2</v>
      </c>
      <c r="G165">
        <f>Data_GDP!G165/Data_GDP!G162*100-100</f>
        <v>1.0571507438257299E-2</v>
      </c>
      <c r="H165">
        <f>Data_GDP!H165/Data_GDP!H162*100-100</f>
        <v>-0.22113637828479682</v>
      </c>
      <c r="I165">
        <f>Data_GDP!I165/Data_GDP!I162*100-100</f>
        <v>-2.19225621400237</v>
      </c>
      <c r="J165">
        <f>Data_GDP!J165/Data_GDP!J162*100-100</f>
        <v>-1.4735911416120047</v>
      </c>
      <c r="K165">
        <f>Data_GDP!K165/Data_GDP!K162*100-100</f>
        <v>-1.0262109240016031</v>
      </c>
      <c r="L165">
        <f>Data_GDP!L165/Data_GDP!L162*100-100</f>
        <v>0.35167946733886879</v>
      </c>
      <c r="M165">
        <f>Data_GDP!M165/Data_GDP!M162*100-100</f>
        <v>0.30522242900192964</v>
      </c>
      <c r="N165">
        <f>Data_GDP!N165/Data_GDP!N162*100-100</f>
        <v>-0.34309641082965925</v>
      </c>
      <c r="O165">
        <f>Data_GDP!O165/Data_GDP!O162*100-100</f>
        <v>1.1787691173088035</v>
      </c>
      <c r="P165">
        <f>Data_GDP!P165/Data_GDP!P162*100-100</f>
        <v>0.63845046958897456</v>
      </c>
      <c r="Q165">
        <f>Data_GDP!Q165/Data_GDP!Q162*100-100</f>
        <v>-0.32111574261296028</v>
      </c>
      <c r="R165">
        <f>Data_GDP!R165/Data_GDP!R162*100-100</f>
        <v>-8.8680015068959506E-2</v>
      </c>
      <c r="S165" s="6">
        <f t="shared" si="4"/>
        <v>2013</v>
      </c>
      <c r="T165">
        <f t="shared" si="5"/>
        <v>3</v>
      </c>
    </row>
    <row r="166" spans="2:20" x14ac:dyDescent="0.25">
      <c r="B166" s="5">
        <v>41394</v>
      </c>
      <c r="S166" s="6">
        <f t="shared" si="4"/>
        <v>2013</v>
      </c>
      <c r="T166">
        <f t="shared" si="5"/>
        <v>4</v>
      </c>
    </row>
    <row r="167" spans="2:20" x14ac:dyDescent="0.25">
      <c r="B167" s="5">
        <v>41425</v>
      </c>
      <c r="S167" s="6">
        <f t="shared" si="4"/>
        <v>2013</v>
      </c>
      <c r="T167">
        <f t="shared" si="5"/>
        <v>5</v>
      </c>
    </row>
    <row r="168" spans="2:20" x14ac:dyDescent="0.25">
      <c r="B168" s="5">
        <v>41455</v>
      </c>
      <c r="C168">
        <f>Data_GDP!C168/Data_GDP!C165*100-100</f>
        <v>0.18910824501045909</v>
      </c>
      <c r="D168">
        <f>Data_GDP!D168/Data_GDP!D165*100-100</f>
        <v>0.48102618920404439</v>
      </c>
      <c r="E168">
        <f>Data_GDP!E168/Data_GDP!E165*100-100</f>
        <v>7.4217042656400167E-2</v>
      </c>
      <c r="F168">
        <f>Data_GDP!F168/Data_GDP!F165*100-100</f>
        <v>0.39128482541855192</v>
      </c>
      <c r="G168">
        <f>Data_GDP!G168/Data_GDP!G165*100-100</f>
        <v>0.69138180444387842</v>
      </c>
      <c r="H168">
        <f>Data_GDP!H168/Data_GDP!H165*100-100</f>
        <v>0.88649394911747947</v>
      </c>
      <c r="I168">
        <f>Data_GDP!I168/Data_GDP!I165*100-100</f>
        <v>7.729267568117848E-2</v>
      </c>
      <c r="J168">
        <f>Data_GDP!J168/Data_GDP!J165*100-100</f>
        <v>2.0191013396576096</v>
      </c>
      <c r="K168">
        <f>Data_GDP!K168/Data_GDP!K165*100-100</f>
        <v>8.8390895738257313E-3</v>
      </c>
      <c r="L168">
        <f>Data_GDP!L168/Data_GDP!L165*100-100</f>
        <v>-0.24200249577023669</v>
      </c>
      <c r="M168">
        <f>Data_GDP!M168/Data_GDP!M165*100-100</f>
        <v>0.70798942551233779</v>
      </c>
      <c r="N168">
        <f>Data_GDP!N168/Data_GDP!N165*100-100</f>
        <v>-8.3502932127643703E-2</v>
      </c>
      <c r="O168">
        <f>Data_GDP!O168/Data_GDP!O165*100-100</f>
        <v>-0.35176597796824183</v>
      </c>
      <c r="P168">
        <f>Data_GDP!P168/Data_GDP!P165*100-100</f>
        <v>0.54058198826820103</v>
      </c>
      <c r="Q168">
        <f>Data_GDP!Q168/Data_GDP!Q165*100-100</f>
        <v>0.47127426798705585</v>
      </c>
      <c r="R168">
        <f>Data_GDP!R168/Data_GDP!R165*100-100</f>
        <v>0.45182131520238045</v>
      </c>
      <c r="S168" s="6">
        <f t="shared" si="4"/>
        <v>2013</v>
      </c>
      <c r="T168">
        <f t="shared" si="5"/>
        <v>6</v>
      </c>
    </row>
    <row r="169" spans="2:20" x14ac:dyDescent="0.25">
      <c r="B169" s="5">
        <v>41486</v>
      </c>
      <c r="S169" s="6">
        <f t="shared" si="4"/>
        <v>2013</v>
      </c>
      <c r="T169">
        <f t="shared" si="5"/>
        <v>7</v>
      </c>
    </row>
    <row r="170" spans="2:20" x14ac:dyDescent="0.25">
      <c r="B170" s="5">
        <v>41517</v>
      </c>
      <c r="S170" s="6">
        <f t="shared" si="4"/>
        <v>2013</v>
      </c>
      <c r="T170">
        <f t="shared" si="5"/>
        <v>8</v>
      </c>
    </row>
    <row r="171" spans="2:20" x14ac:dyDescent="0.25">
      <c r="B171" s="5">
        <v>41547</v>
      </c>
      <c r="C171">
        <f>Data_GDP!C171/Data_GDP!C168*100-100</f>
        <v>0.79572831425278423</v>
      </c>
      <c r="D171">
        <f>Data_GDP!D171/Data_GDP!D168*100-100</f>
        <v>0.48875953432334995</v>
      </c>
      <c r="E171">
        <f>Data_GDP!E171/Data_GDP!E168*100-100</f>
        <v>0.63351214375748555</v>
      </c>
      <c r="F171">
        <f>Data_GDP!F171/Data_GDP!F168*100-100</f>
        <v>0.30456636564990447</v>
      </c>
      <c r="G171">
        <f>Data_GDP!G171/Data_GDP!G168*100-100</f>
        <v>-1.0497810040206446E-2</v>
      </c>
      <c r="H171">
        <f>Data_GDP!H171/Data_GDP!H168*100-100</f>
        <v>0.50620679598283402</v>
      </c>
      <c r="I171">
        <f>Data_GDP!I171/Data_GDP!I168*100-100</f>
        <v>0.44227029313228172</v>
      </c>
      <c r="J171">
        <f>Data_GDP!J171/Data_GDP!J168*100-100</f>
        <v>2.942531624361223</v>
      </c>
      <c r="K171">
        <f>Data_GDP!K171/Data_GDP!K168*100-100</f>
        <v>0.33637561770673585</v>
      </c>
      <c r="L171">
        <f>Data_GDP!L171/Data_GDP!L168*100-100</f>
        <v>0.62836960396195707</v>
      </c>
      <c r="M171">
        <f>Data_GDP!M171/Data_GDP!M168*100-100</f>
        <v>-0.12282875704282503</v>
      </c>
      <c r="N171">
        <f>Data_GDP!N171/Data_GDP!N168*100-100</f>
        <v>-6.853174704063747E-2</v>
      </c>
      <c r="O171">
        <f>Data_GDP!O171/Data_GDP!O168*100-100</f>
        <v>0.67893875406656434</v>
      </c>
      <c r="P171">
        <f>Data_GDP!P171/Data_GDP!P168*100-100</f>
        <v>0.85036607687626997</v>
      </c>
      <c r="Q171">
        <f>Data_GDP!Q171/Data_GDP!Q168*100-100</f>
        <v>0.35393260818614181</v>
      </c>
      <c r="R171">
        <f>Data_GDP!R171/Data_GDP!R168*100-100</f>
        <v>0.44910915196551571</v>
      </c>
      <c r="S171" s="6">
        <f t="shared" si="4"/>
        <v>2013</v>
      </c>
      <c r="T171">
        <f t="shared" si="5"/>
        <v>9</v>
      </c>
    </row>
    <row r="172" spans="2:20" x14ac:dyDescent="0.25">
      <c r="B172" s="5">
        <v>41578</v>
      </c>
      <c r="S172" s="6">
        <f t="shared" si="4"/>
        <v>2013</v>
      </c>
      <c r="T172">
        <f t="shared" si="5"/>
        <v>10</v>
      </c>
    </row>
    <row r="173" spans="2:20" x14ac:dyDescent="0.25">
      <c r="B173" s="5">
        <v>41608</v>
      </c>
      <c r="S173" s="6">
        <f t="shared" si="4"/>
        <v>2013</v>
      </c>
      <c r="T173">
        <f t="shared" si="5"/>
        <v>11</v>
      </c>
    </row>
    <row r="174" spans="2:20" x14ac:dyDescent="0.25">
      <c r="B174" s="5">
        <v>41639</v>
      </c>
      <c r="C174">
        <f>Data_GDP!C174/Data_GDP!C171*100-100</f>
        <v>0.50249610220140539</v>
      </c>
      <c r="D174">
        <f>Data_GDP!D174/Data_GDP!D171*100-100</f>
        <v>0.29562455681258371</v>
      </c>
      <c r="E174">
        <f>Data_GDP!E174/Data_GDP!E171*100-100</f>
        <v>0.20110392303058688</v>
      </c>
      <c r="F174">
        <f>Data_GDP!F174/Data_GDP!F171*100-100</f>
        <v>-0.36734260537201635</v>
      </c>
      <c r="G174">
        <f>Data_GDP!G174/Data_GDP!G171*100-100</f>
        <v>0.43764909913500105</v>
      </c>
      <c r="H174">
        <f>Data_GDP!H174/Data_GDP!H171*100-100</f>
        <v>0.4086339449430767</v>
      </c>
      <c r="I174">
        <f>Data_GDP!I174/Data_GDP!I171*100-100</f>
        <v>-0.60202830741508251</v>
      </c>
      <c r="J174">
        <f>Data_GDP!J174/Data_GDP!J171*100-100</f>
        <v>-0.81581999064137278</v>
      </c>
      <c r="K174">
        <f>Data_GDP!K174/Data_GDP!K171*100-100</f>
        <v>-0.11995346945322183</v>
      </c>
      <c r="L174">
        <f>Data_GDP!L174/Data_GDP!L171*100-100</f>
        <v>0.60450074722500347</v>
      </c>
      <c r="M174">
        <f>Data_GDP!M174/Data_GDP!M171*100-100</f>
        <v>0.94942666682446486</v>
      </c>
      <c r="N174">
        <f>Data_GDP!N174/Data_GDP!N171*100-100</f>
        <v>0.28555044777573357</v>
      </c>
      <c r="O174">
        <f>Data_GDP!O174/Data_GDP!O171*100-100</f>
        <v>0.81003512293081315</v>
      </c>
      <c r="P174">
        <f>Data_GDP!P174/Data_GDP!P171*100-100</f>
        <v>0.51890684810238952</v>
      </c>
      <c r="Q174">
        <f>Data_GDP!Q174/Data_GDP!Q171*100-100</f>
        <v>0.26201891854722703</v>
      </c>
      <c r="R174">
        <f>Data_GDP!R174/Data_GDP!R171*100-100</f>
        <v>0.31701010122296225</v>
      </c>
      <c r="S174" s="6">
        <f t="shared" si="4"/>
        <v>2013</v>
      </c>
      <c r="T174">
        <f t="shared" si="5"/>
        <v>12</v>
      </c>
    </row>
    <row r="175" spans="2:20" x14ac:dyDescent="0.25">
      <c r="B175" s="5">
        <v>41670</v>
      </c>
      <c r="S175" s="6">
        <f t="shared" si="4"/>
        <v>2014</v>
      </c>
      <c r="T175">
        <f t="shared" si="5"/>
        <v>1</v>
      </c>
    </row>
    <row r="176" spans="2:20" x14ac:dyDescent="0.25">
      <c r="B176" s="5">
        <v>41698</v>
      </c>
      <c r="S176" s="6">
        <f t="shared" si="4"/>
        <v>2014</v>
      </c>
      <c r="T176">
        <f t="shared" si="5"/>
        <v>2</v>
      </c>
    </row>
    <row r="177" spans="2:20" x14ac:dyDescent="0.25">
      <c r="B177" s="5">
        <v>41729</v>
      </c>
      <c r="C177">
        <f>Data_GDP!C177/Data_GDP!C174*100-100</f>
        <v>-0.57295018087563676</v>
      </c>
      <c r="D177">
        <f>Data_GDP!D177/Data_GDP!D174*100-100</f>
        <v>0.30271949652973262</v>
      </c>
      <c r="E177">
        <f>Data_GDP!E177/Data_GDP!E174*100-100</f>
        <v>0.25323404100190317</v>
      </c>
      <c r="F177">
        <f>Data_GDP!F177/Data_GDP!F174*100-100</f>
        <v>-0.64149013256052001</v>
      </c>
      <c r="G177">
        <f>Data_GDP!G177/Data_GDP!G174*100-100</f>
        <v>6.6590526336199218E-2</v>
      </c>
      <c r="H177">
        <f>Data_GDP!H177/Data_GDP!H174*100-100</f>
        <v>0.88017439883788029</v>
      </c>
      <c r="I177">
        <f>Data_GDP!I177/Data_GDP!I174*100-100</f>
        <v>0.83272404756678498</v>
      </c>
      <c r="J177">
        <f>Data_GDP!J177/Data_GDP!J174*100-100</f>
        <v>3.7783065310140245</v>
      </c>
      <c r="K177">
        <f>Data_GDP!K177/Data_GDP!K174*100-100</f>
        <v>3.0037352147772367E-2</v>
      </c>
      <c r="L177">
        <f>Data_GDP!L177/Data_GDP!L174*100-100</f>
        <v>-0.17133297638859801</v>
      </c>
      <c r="M177">
        <f>Data_GDP!M177/Data_GDP!M174*100-100</f>
        <v>-0.49287483859849601</v>
      </c>
      <c r="N177">
        <f>Data_GDP!N177/Data_GDP!N174*100-100</f>
        <v>0.39529242655666508</v>
      </c>
      <c r="O177">
        <f>Data_GDP!O177/Data_GDP!O174*100-100</f>
        <v>0.70826182692735529</v>
      </c>
      <c r="P177">
        <f>Data_GDP!P177/Data_GDP!P174*100-100</f>
        <v>0.85897878441893738</v>
      </c>
      <c r="Q177">
        <f>Data_GDP!Q177/Data_GDP!Q174*100-100</f>
        <v>0.42243376403826005</v>
      </c>
      <c r="R177">
        <f>Data_GDP!R177/Data_GDP!R174*100-100</f>
        <v>0.49228202196400161</v>
      </c>
      <c r="S177" s="6">
        <f t="shared" si="4"/>
        <v>2014</v>
      </c>
      <c r="T177">
        <f t="shared" si="5"/>
        <v>3</v>
      </c>
    </row>
    <row r="178" spans="2:20" x14ac:dyDescent="0.25">
      <c r="B178" s="5">
        <v>41759</v>
      </c>
      <c r="S178" s="6">
        <f t="shared" si="4"/>
        <v>2014</v>
      </c>
      <c r="T178">
        <f t="shared" si="5"/>
        <v>4</v>
      </c>
    </row>
    <row r="179" spans="2:20" x14ac:dyDescent="0.25">
      <c r="B179" s="5">
        <v>41790</v>
      </c>
      <c r="S179" s="6">
        <f t="shared" si="4"/>
        <v>2014</v>
      </c>
      <c r="T179">
        <f t="shared" si="5"/>
        <v>5</v>
      </c>
    </row>
    <row r="180" spans="2:20" x14ac:dyDescent="0.25">
      <c r="B180" s="5">
        <v>41820</v>
      </c>
      <c r="C180">
        <f>Data_GDP!C180/Data_GDP!C177*100-100</f>
        <v>0.45397711137499641</v>
      </c>
      <c r="D180">
        <f>Data_GDP!D180/Data_GDP!D177*100-100</f>
        <v>0.24819561785830047</v>
      </c>
      <c r="E180">
        <f>Data_GDP!E180/Data_GDP!E177*100-100</f>
        <v>-7.2505924525316345E-2</v>
      </c>
      <c r="F180">
        <f>Data_GDP!F180/Data_GDP!F177*100-100</f>
        <v>-0.11797258746055661</v>
      </c>
      <c r="G180">
        <f>Data_GDP!G180/Data_GDP!G177*100-100</f>
        <v>0.20582898397086069</v>
      </c>
      <c r="H180">
        <f>Data_GDP!H180/Data_GDP!H177*100-100</f>
        <v>-0.16887617823958578</v>
      </c>
      <c r="I180">
        <f>Data_GDP!I180/Data_GDP!I177*100-100</f>
        <v>-0.17576474667639275</v>
      </c>
      <c r="J180">
        <f>Data_GDP!J180/Data_GDP!J177*100-100</f>
        <v>3.1624303277068861</v>
      </c>
      <c r="K180">
        <f>Data_GDP!K180/Data_GDP!K177*100-100</f>
        <v>-7.0532870651703661E-2</v>
      </c>
      <c r="L180">
        <f>Data_GDP!L180/Data_GDP!L177*100-100</f>
        <v>0.53480044034708385</v>
      </c>
      <c r="M180">
        <f>Data_GDP!M180/Data_GDP!M177*100-100</f>
        <v>0.4129184700618822</v>
      </c>
      <c r="N180">
        <f>Data_GDP!N180/Data_GDP!N177*100-100</f>
        <v>0.38626135017749164</v>
      </c>
      <c r="O180">
        <f>Data_GDP!O180/Data_GDP!O177*100-100</f>
        <v>0.77830396160052828</v>
      </c>
      <c r="P180">
        <f>Data_GDP!P180/Data_GDP!P177*100-100</f>
        <v>0.85297950479798601</v>
      </c>
      <c r="Q180">
        <f>Data_GDP!Q180/Data_GDP!Q177*100-100</f>
        <v>0.1373563846533159</v>
      </c>
      <c r="R180">
        <f>Data_GDP!R180/Data_GDP!R177*100-100</f>
        <v>0.26533631040798866</v>
      </c>
      <c r="S180" s="6">
        <f t="shared" si="4"/>
        <v>2014</v>
      </c>
      <c r="T180">
        <f t="shared" si="5"/>
        <v>6</v>
      </c>
    </row>
    <row r="181" spans="2:20" x14ac:dyDescent="0.25">
      <c r="B181" s="5">
        <v>41851</v>
      </c>
      <c r="S181" s="6">
        <f t="shared" si="4"/>
        <v>2014</v>
      </c>
      <c r="T181">
        <f t="shared" si="5"/>
        <v>7</v>
      </c>
    </row>
    <row r="182" spans="2:20" x14ac:dyDescent="0.25">
      <c r="B182" s="5">
        <v>41882</v>
      </c>
      <c r="S182" s="6">
        <f t="shared" si="4"/>
        <v>2014</v>
      </c>
      <c r="T182">
        <f t="shared" si="5"/>
        <v>8</v>
      </c>
    </row>
    <row r="183" spans="2:20" x14ac:dyDescent="0.25">
      <c r="B183" s="5">
        <v>41912</v>
      </c>
      <c r="C183">
        <f>Data_GDP!C183/Data_GDP!C180*100-100</f>
        <v>0.19078974101265089</v>
      </c>
      <c r="D183">
        <f>Data_GDP!D183/Data_GDP!D180*100-100</f>
        <v>0.38721689097516787</v>
      </c>
      <c r="E183">
        <f>Data_GDP!E183/Data_GDP!E180*100-100</f>
        <v>1.6739831638516733</v>
      </c>
      <c r="F183">
        <f>Data_GDP!F183/Data_GDP!F180*100-100</f>
        <v>0.27058368766921603</v>
      </c>
      <c r="G183">
        <f>Data_GDP!G183/Data_GDP!G180*100-100</f>
        <v>0.54556195197667989</v>
      </c>
      <c r="H183">
        <f>Data_GDP!H183/Data_GDP!H180*100-100</f>
        <v>0.31952162975832721</v>
      </c>
      <c r="I183">
        <f>Data_GDP!I183/Data_GDP!I180*100-100</f>
        <v>1.2319553298288923</v>
      </c>
      <c r="J183">
        <f>Data_GDP!J183/Data_GDP!J180*100-100</f>
        <v>0.58435835536663205</v>
      </c>
      <c r="K183">
        <f>Data_GDP!K183/Data_GDP!K180*100-100</f>
        <v>0.20972390245283634</v>
      </c>
      <c r="L183">
        <f>Data_GDP!L183/Data_GDP!L180*100-100</f>
        <v>0.39089148866023038</v>
      </c>
      <c r="M183">
        <f>Data_GDP!M183/Data_GDP!M180*100-100</f>
        <v>0.18006052595180222</v>
      </c>
      <c r="N183">
        <f>Data_GDP!N183/Data_GDP!N180*100-100</f>
        <v>0.68030421249586936</v>
      </c>
      <c r="O183">
        <f>Data_GDP!O183/Data_GDP!O180*100-100</f>
        <v>0.38820629663149475</v>
      </c>
      <c r="P183">
        <f>Data_GDP!P183/Data_GDP!P180*100-100</f>
        <v>0.76114526367079804</v>
      </c>
      <c r="Q183">
        <f>Data_GDP!Q183/Data_GDP!Q180*100-100</f>
        <v>0.43227320372693612</v>
      </c>
      <c r="R183">
        <f>Data_GDP!R183/Data_GDP!R180*100-100</f>
        <v>0.50960075215593292</v>
      </c>
      <c r="S183" s="6">
        <f t="shared" si="4"/>
        <v>2014</v>
      </c>
      <c r="T183">
        <f t="shared" si="5"/>
        <v>9</v>
      </c>
    </row>
    <row r="184" spans="2:20" x14ac:dyDescent="0.25">
      <c r="B184" s="5">
        <v>41943</v>
      </c>
      <c r="S184" s="6">
        <f t="shared" si="4"/>
        <v>2014</v>
      </c>
      <c r="T184">
        <f t="shared" si="5"/>
        <v>10</v>
      </c>
    </row>
    <row r="185" spans="2:20" x14ac:dyDescent="0.25">
      <c r="B185" s="5">
        <v>41973</v>
      </c>
      <c r="S185" s="6">
        <f t="shared" si="4"/>
        <v>2014</v>
      </c>
      <c r="T185">
        <f t="shared" si="5"/>
        <v>11</v>
      </c>
    </row>
    <row r="186" spans="2:20" x14ac:dyDescent="0.25">
      <c r="B186" s="5">
        <v>42004</v>
      </c>
      <c r="C186">
        <f>Data_GDP!C186/Data_GDP!C183*100-100</f>
        <v>0.58681363241579731</v>
      </c>
      <c r="D186">
        <f>Data_GDP!D186/Data_GDP!D183*100-100</f>
        <v>0.30680293583775153</v>
      </c>
      <c r="E186">
        <f>Data_GDP!E186/Data_GDP!E183*100-100</f>
        <v>0.3587141864723975</v>
      </c>
      <c r="F186">
        <f>Data_GDP!F186/Data_GDP!F183*100-100</f>
        <v>-4.069219566528659E-2</v>
      </c>
      <c r="G186">
        <f>Data_GDP!G186/Data_GDP!G183*100-100</f>
        <v>8.2561479501919166E-3</v>
      </c>
      <c r="H186">
        <f>Data_GDP!H186/Data_GDP!H183*100-100</f>
        <v>0.88992795606921504</v>
      </c>
      <c r="I186">
        <f>Data_GDP!I186/Data_GDP!I183*100-100</f>
        <v>-1.305940087808537</v>
      </c>
      <c r="J186">
        <f>Data_GDP!J186/Data_GDP!J183*100-100</f>
        <v>1.241928417684008</v>
      </c>
      <c r="K186">
        <f>Data_GDP!K186/Data_GDP!K183*100-100</f>
        <v>8.1026071284313161E-2</v>
      </c>
      <c r="L186">
        <f>Data_GDP!L186/Data_GDP!L183*100-100</f>
        <v>1.122663983371524</v>
      </c>
      <c r="M186">
        <f>Data_GDP!M186/Data_GDP!M183*100-100</f>
        <v>0.64678345984330576</v>
      </c>
      <c r="N186">
        <f>Data_GDP!N186/Data_GDP!N183*100-100</f>
        <v>0.7501841086379244</v>
      </c>
      <c r="O186">
        <f>Data_GDP!O186/Data_GDP!O183*100-100</f>
        <v>1.3480941731421723</v>
      </c>
      <c r="P186">
        <f>Data_GDP!P186/Data_GDP!P183*100-100</f>
        <v>0.76122460875510001</v>
      </c>
      <c r="Q186">
        <f>Data_GDP!Q186/Data_GDP!Q183*100-100</f>
        <v>0.47729252316858606</v>
      </c>
      <c r="R186">
        <f>Data_GDP!R186/Data_GDP!R183*100-100</f>
        <v>0.55002219183957379</v>
      </c>
      <c r="S186" s="6">
        <f t="shared" si="4"/>
        <v>2014</v>
      </c>
      <c r="T186">
        <f t="shared" si="5"/>
        <v>12</v>
      </c>
    </row>
    <row r="187" spans="2:20" x14ac:dyDescent="0.25">
      <c r="B187" s="5">
        <v>42035</v>
      </c>
      <c r="S187" s="6">
        <f t="shared" si="4"/>
        <v>2015</v>
      </c>
      <c r="T187">
        <f t="shared" si="5"/>
        <v>1</v>
      </c>
    </row>
    <row r="188" spans="2:20" x14ac:dyDescent="0.25">
      <c r="B188" s="5">
        <v>42063</v>
      </c>
      <c r="S188" s="6">
        <f t="shared" si="4"/>
        <v>2015</v>
      </c>
      <c r="T188">
        <f t="shared" si="5"/>
        <v>2</v>
      </c>
    </row>
    <row r="189" spans="2:20" x14ac:dyDescent="0.25">
      <c r="B189" s="5">
        <v>42094</v>
      </c>
      <c r="C189">
        <f>Data_GDP!C189/Data_GDP!C186*100-100</f>
        <v>-0.37887804059599262</v>
      </c>
      <c r="D189">
        <f>Data_GDP!D189/Data_GDP!D186*100-100</f>
        <v>0.41306464461712267</v>
      </c>
      <c r="E189">
        <f>Data_GDP!E189/Data_GDP!E186*100-100</f>
        <v>0.45559997818492093</v>
      </c>
      <c r="F189">
        <f>Data_GDP!F189/Data_GDP!F186*100-100</f>
        <v>-0.72632999807163401</v>
      </c>
      <c r="G189">
        <f>Data_GDP!G189/Data_GDP!G186*100-100</f>
        <v>0.39741431113891679</v>
      </c>
      <c r="H189">
        <f>Data_GDP!H189/Data_GDP!H186*100-100</f>
        <v>0.11142954338532718</v>
      </c>
      <c r="I189">
        <f>Data_GDP!I189/Data_GDP!I186*100-100</f>
        <v>0.31622721345010518</v>
      </c>
      <c r="J189">
        <f>Data_GDP!J189/Data_GDP!J186*100-100</f>
        <v>21.58190814848264</v>
      </c>
      <c r="K189">
        <f>Data_GDP!K189/Data_GDP!K186*100-100</f>
        <v>0.26070876248964225</v>
      </c>
      <c r="L189">
        <f>Data_GDP!L189/Data_GDP!L186*100-100</f>
        <v>0.76778316548691805</v>
      </c>
      <c r="M189">
        <f>Data_GDP!M189/Data_GDP!M186*100-100</f>
        <v>0.66097147152201785</v>
      </c>
      <c r="N189">
        <f>Data_GDP!N189/Data_GDP!N186*100-100</f>
        <v>1.0520732853407821</v>
      </c>
      <c r="O189">
        <f>Data_GDP!O189/Data_GDP!O186*100-100</f>
        <v>1.0220597946430274</v>
      </c>
      <c r="P189">
        <f>Data_GDP!P189/Data_GDP!P186*100-100</f>
        <v>0.34259856404278821</v>
      </c>
      <c r="Q189">
        <f>Data_GDP!Q189/Data_GDP!Q186*100-100</f>
        <v>0.76963510719900796</v>
      </c>
      <c r="R189">
        <f>Data_GDP!R189/Data_GDP!R186*100-100</f>
        <v>0.7004833204345573</v>
      </c>
      <c r="S189" s="6">
        <f t="shared" si="4"/>
        <v>2015</v>
      </c>
      <c r="T189">
        <f t="shared" si="5"/>
        <v>3</v>
      </c>
    </row>
    <row r="190" spans="2:20" x14ac:dyDescent="0.25">
      <c r="B190" s="5">
        <v>42124</v>
      </c>
      <c r="S190" s="6">
        <f t="shared" si="4"/>
        <v>2015</v>
      </c>
      <c r="T190">
        <f t="shared" si="5"/>
        <v>4</v>
      </c>
    </row>
    <row r="191" spans="2:20" x14ac:dyDescent="0.25">
      <c r="B191" s="5">
        <v>42155</v>
      </c>
      <c r="S191" s="6">
        <f t="shared" si="4"/>
        <v>2015</v>
      </c>
      <c r="T191">
        <f t="shared" si="5"/>
        <v>5</v>
      </c>
    </row>
    <row r="192" spans="2:20" x14ac:dyDescent="0.25">
      <c r="B192" s="5">
        <v>42185</v>
      </c>
      <c r="C192">
        <f>Data_GDP!C192/Data_GDP!C189*100-100</f>
        <v>0.55570696776763384</v>
      </c>
      <c r="D192">
        <f>Data_GDP!D192/Data_GDP!D189*100-100</f>
        <v>0.46621416468335042</v>
      </c>
      <c r="E192">
        <f>Data_GDP!E192/Data_GDP!E189*100-100</f>
        <v>9.834915411379086E-2</v>
      </c>
      <c r="F192">
        <f>Data_GDP!F192/Data_GDP!F189*100-100</f>
        <v>1.0100574092458743</v>
      </c>
      <c r="G192">
        <f>Data_GDP!G192/Data_GDP!G189*100-100</f>
        <v>-1.9887672893730723E-2</v>
      </c>
      <c r="H192">
        <f>Data_GDP!H192/Data_GDP!H189*100-100</f>
        <v>0.44517892741326648</v>
      </c>
      <c r="I192">
        <f>Data_GDP!I192/Data_GDP!I189*100-100</f>
        <v>0.19302098631344222</v>
      </c>
      <c r="J192">
        <f>Data_GDP!J192/Data_GDP!J189*100-100</f>
        <v>-1.1203614868001779</v>
      </c>
      <c r="K192">
        <f>Data_GDP!K192/Data_GDP!K189*100-100</f>
        <v>0.34836803292965612</v>
      </c>
      <c r="L192">
        <f>Data_GDP!L192/Data_GDP!L189*100-100</f>
        <v>1.11386874651771E-2</v>
      </c>
      <c r="M192">
        <f>Data_GDP!M192/Data_GDP!M189*100-100</f>
        <v>0.44182634944307608</v>
      </c>
      <c r="N192">
        <f>Data_GDP!N192/Data_GDP!N189*100-100</f>
        <v>0.84867235722197165</v>
      </c>
      <c r="O192">
        <f>Data_GDP!O192/Data_GDP!O189*100-100</f>
        <v>0.95446308350210529</v>
      </c>
      <c r="P192">
        <f>Data_GDP!P192/Data_GDP!P189*100-100</f>
        <v>0.57481327109753977</v>
      </c>
      <c r="Q192">
        <f>Data_GDP!Q192/Data_GDP!Q189*100-100</f>
        <v>0.32404097044185676</v>
      </c>
      <c r="R192">
        <f>Data_GDP!R192/Data_GDP!R189*100-100</f>
        <v>0.37308200588708473</v>
      </c>
      <c r="S192" s="6">
        <f t="shared" si="4"/>
        <v>2015</v>
      </c>
      <c r="T192">
        <f t="shared" si="5"/>
        <v>6</v>
      </c>
    </row>
    <row r="193" spans="2:20" x14ac:dyDescent="0.25">
      <c r="B193" s="5">
        <v>42216</v>
      </c>
      <c r="S193" s="6">
        <f t="shared" si="4"/>
        <v>2015</v>
      </c>
      <c r="T193">
        <f t="shared" si="5"/>
        <v>7</v>
      </c>
    </row>
    <row r="194" spans="2:20" x14ac:dyDescent="0.25">
      <c r="B194" s="5">
        <v>42247</v>
      </c>
      <c r="S194" s="6">
        <f t="shared" si="4"/>
        <v>2015</v>
      </c>
      <c r="T194">
        <f t="shared" si="5"/>
        <v>8</v>
      </c>
    </row>
    <row r="195" spans="2:20" x14ac:dyDescent="0.25">
      <c r="B195" s="5">
        <v>42277</v>
      </c>
      <c r="C195">
        <f>Data_GDP!C195/Data_GDP!C192*100-100</f>
        <v>0.67368246188578951</v>
      </c>
      <c r="D195">
        <f>Data_GDP!D195/Data_GDP!D192*100-100</f>
        <v>5.8493785034926304E-2</v>
      </c>
      <c r="E195">
        <f>Data_GDP!E195/Data_GDP!E192*100-100</f>
        <v>5.2985437348823439E-2</v>
      </c>
      <c r="F195">
        <f>Data_GDP!F195/Data_GDP!F192*100-100</f>
        <v>-0.19443613520790848</v>
      </c>
      <c r="G195">
        <f>Data_GDP!G195/Data_GDP!G192*100-100</f>
        <v>0.4045268756945859</v>
      </c>
      <c r="H195">
        <f>Data_GDP!H195/Data_GDP!H192*100-100</f>
        <v>0.32318031024264826</v>
      </c>
      <c r="I195">
        <f>Data_GDP!I195/Data_GDP!I192*100-100</f>
        <v>-1.5886938336821999</v>
      </c>
      <c r="J195">
        <f>Data_GDP!J195/Data_GDP!J192*100-100</f>
        <v>3.8185858712323437</v>
      </c>
      <c r="K195">
        <f>Data_GDP!K195/Data_GDP!K192*100-100</f>
        <v>0.21473995634222831</v>
      </c>
      <c r="L195">
        <f>Data_GDP!L195/Data_GDP!L192*100-100</f>
        <v>0.433432884123647</v>
      </c>
      <c r="M195">
        <f>Data_GDP!M195/Data_GDP!M192*100-100</f>
        <v>0.12004218159242441</v>
      </c>
      <c r="N195">
        <f>Data_GDP!N195/Data_GDP!N192*100-100</f>
        <v>0.93912574160212614</v>
      </c>
      <c r="O195">
        <f>Data_GDP!O195/Data_GDP!O192*100-100</f>
        <v>1.4850825345179146</v>
      </c>
      <c r="P195">
        <f>Data_GDP!P195/Data_GDP!P192*100-100</f>
        <v>0.41654459065256333</v>
      </c>
      <c r="Q195">
        <f>Data_GDP!Q195/Data_GDP!Q192*100-100</f>
        <v>0.42297127698797965</v>
      </c>
      <c r="R195">
        <f>Data_GDP!R195/Data_GDP!R192*100-100</f>
        <v>0.4451443158634163</v>
      </c>
      <c r="S195" s="6">
        <f t="shared" si="4"/>
        <v>2015</v>
      </c>
      <c r="T195">
        <f t="shared" si="5"/>
        <v>9</v>
      </c>
    </row>
    <row r="196" spans="2:20" x14ac:dyDescent="0.25">
      <c r="B196" s="5">
        <v>42308</v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25">
      <c r="B197" s="5">
        <v>42338</v>
      </c>
      <c r="S197" s="6">
        <f t="shared" si="6"/>
        <v>2015</v>
      </c>
      <c r="T197">
        <f t="shared" si="7"/>
        <v>11</v>
      </c>
    </row>
    <row r="198" spans="2:20" x14ac:dyDescent="0.25">
      <c r="B198" s="5">
        <v>42369</v>
      </c>
      <c r="C198">
        <f>Data_GDP!C198/Data_GDP!C195*100-100</f>
        <v>0.26477618199058384</v>
      </c>
      <c r="D198">
        <f>Data_GDP!D198/Data_GDP!D195*100-100</f>
        <v>0.47839430993361987</v>
      </c>
      <c r="E198">
        <f>Data_GDP!E198/Data_GDP!E195*100-100</f>
        <v>-0.14948992037616904</v>
      </c>
      <c r="F198">
        <f>Data_GDP!F198/Data_GDP!F195*100-100</f>
        <v>0.52664254672343702</v>
      </c>
      <c r="G198">
        <f>Data_GDP!G198/Data_GDP!G195*100-100</f>
        <v>0.23259446649954896</v>
      </c>
      <c r="H198">
        <f>Data_GDP!H198/Data_GDP!H195*100-100</f>
        <v>0.42337938678849696</v>
      </c>
      <c r="I198">
        <f>Data_GDP!I198/Data_GDP!I195*100-100</f>
        <v>1.6491265671986923</v>
      </c>
      <c r="J198">
        <f>Data_GDP!J198/Data_GDP!J195*100-100</f>
        <v>0.56830172751665486</v>
      </c>
      <c r="K198">
        <f>Data_GDP!K198/Data_GDP!K195*100-100</f>
        <v>0.19482782424651646</v>
      </c>
      <c r="L198">
        <f>Data_GDP!L198/Data_GDP!L195*100-100</f>
        <v>0.32870647750048931</v>
      </c>
      <c r="M198">
        <f>Data_GDP!M198/Data_GDP!M195*100-100</f>
        <v>0.32150279055511533</v>
      </c>
      <c r="N198">
        <f>Data_GDP!N198/Data_GDP!N195*100-100</f>
        <v>0.91742289396256638</v>
      </c>
      <c r="O198">
        <f>Data_GDP!O198/Data_GDP!O195*100-100</f>
        <v>1.284984054126312</v>
      </c>
      <c r="P198">
        <f>Data_GDP!P198/Data_GDP!P195*100-100</f>
        <v>0.72582350205077262</v>
      </c>
      <c r="Q198">
        <f>Data_GDP!Q198/Data_GDP!Q195*100-100</f>
        <v>0.42737828496373709</v>
      </c>
      <c r="R198">
        <f>Data_GDP!R198/Data_GDP!R195*100-100</f>
        <v>0.49531676951137626</v>
      </c>
      <c r="S198" s="6">
        <f t="shared" si="6"/>
        <v>2015</v>
      </c>
      <c r="T198">
        <f t="shared" si="7"/>
        <v>12</v>
      </c>
    </row>
    <row r="199" spans="2:20" x14ac:dyDescent="0.25">
      <c r="B199" s="5">
        <v>42400</v>
      </c>
      <c r="S199" s="6">
        <f t="shared" si="6"/>
        <v>2016</v>
      </c>
      <c r="T199">
        <f t="shared" si="7"/>
        <v>1</v>
      </c>
    </row>
    <row r="200" spans="2:20" x14ac:dyDescent="0.25">
      <c r="B200" s="5">
        <v>42429</v>
      </c>
      <c r="S200" s="6">
        <f t="shared" si="6"/>
        <v>2016</v>
      </c>
      <c r="T200">
        <f t="shared" si="7"/>
        <v>2</v>
      </c>
    </row>
    <row r="201" spans="2:20" x14ac:dyDescent="0.25">
      <c r="B201" s="5">
        <v>42460</v>
      </c>
      <c r="C201">
        <f>Data_GDP!C201/Data_GDP!C198*100-100</f>
        <v>0.30729972506209435</v>
      </c>
      <c r="D201">
        <f>Data_GDP!D201/Data_GDP!D198*100-100</f>
        <v>0.27830033163303369</v>
      </c>
      <c r="E201">
        <f>Data_GDP!E201/Data_GDP!E198*100-100</f>
        <v>1.2010507105659087</v>
      </c>
      <c r="F201">
        <f>Data_GDP!F201/Data_GDP!F198*100-100</f>
        <v>0.79221415337443091</v>
      </c>
      <c r="G201">
        <f>Data_GDP!G201/Data_GDP!G198*100-100</f>
        <v>0.61406126168589026</v>
      </c>
      <c r="H201">
        <f>Data_GDP!H201/Data_GDP!H198*100-100</f>
        <v>0.63239166423274185</v>
      </c>
      <c r="I201">
        <f>Data_GDP!I201/Data_GDP!I198*100-100</f>
        <v>-0.6193898574431671</v>
      </c>
      <c r="J201">
        <f>Data_GDP!J201/Data_GDP!J198*100-100</f>
        <v>-0.30128157086113561</v>
      </c>
      <c r="K201">
        <f>Data_GDP!K201/Data_GDP!K198*100-100</f>
        <v>0.31234264410653623</v>
      </c>
      <c r="L201">
        <f>Data_GDP!L201/Data_GDP!L198*100-100</f>
        <v>0.76319224292429055</v>
      </c>
      <c r="M201">
        <f>Data_GDP!M201/Data_GDP!M198*100-100</f>
        <v>0.21701582604904956</v>
      </c>
      <c r="N201">
        <f>Data_GDP!N201/Data_GDP!N198*100-100</f>
        <v>0.74943555800321349</v>
      </c>
      <c r="O201">
        <f>Data_GDP!O201/Data_GDP!O198*100-100</f>
        <v>0.28985827107625539</v>
      </c>
      <c r="P201">
        <f>Data_GDP!P201/Data_GDP!P198*100-100</f>
        <v>0.21158112813890284</v>
      </c>
      <c r="Q201">
        <f>Data_GDP!Q201/Data_GDP!Q198*100-100</f>
        <v>0.52730974046808399</v>
      </c>
      <c r="R201">
        <f>Data_GDP!R201/Data_GDP!R198*100-100</f>
        <v>0.47398086436025721</v>
      </c>
      <c r="S201" s="6">
        <f t="shared" si="6"/>
        <v>2016</v>
      </c>
      <c r="T201">
        <f t="shared" si="7"/>
        <v>3</v>
      </c>
    </row>
    <row r="202" spans="2:20" x14ac:dyDescent="0.25">
      <c r="B202" s="5">
        <v>42490</v>
      </c>
      <c r="S202" s="6">
        <f t="shared" si="6"/>
        <v>2016</v>
      </c>
      <c r="T202">
        <f t="shared" si="7"/>
        <v>4</v>
      </c>
    </row>
    <row r="203" spans="2:20" x14ac:dyDescent="0.25">
      <c r="B203" s="5">
        <v>42521</v>
      </c>
      <c r="S203" s="6">
        <f t="shared" si="6"/>
        <v>2016</v>
      </c>
      <c r="T203">
        <f t="shared" si="7"/>
        <v>5</v>
      </c>
    </row>
    <row r="204" spans="2:20" x14ac:dyDescent="0.25">
      <c r="B204" s="5">
        <v>42551</v>
      </c>
      <c r="C204">
        <f>Data_GDP!C204/Data_GDP!C201*100-100</f>
        <v>0.49025314517170671</v>
      </c>
      <c r="D204">
        <f>Data_GDP!D204/Data_GDP!D201*100-100</f>
        <v>0.74071925193175048</v>
      </c>
      <c r="E204">
        <f>Data_GDP!E204/Data_GDP!E201*100-100</f>
        <v>0.56533777900654059</v>
      </c>
      <c r="F204">
        <f>Data_GDP!F204/Data_GDP!F201*100-100</f>
        <v>0.13099790825918944</v>
      </c>
      <c r="G204">
        <f>Data_GDP!G204/Data_GDP!G201*100-100</f>
        <v>-7.5746127691729725E-2</v>
      </c>
      <c r="H204">
        <f>Data_GDP!H204/Data_GDP!H201*100-100</f>
        <v>0.46447287696797446</v>
      </c>
      <c r="I204">
        <f>Data_GDP!I204/Data_GDP!I201*100-100</f>
        <v>-0.3554374757106018</v>
      </c>
      <c r="J204">
        <f>Data_GDP!J204/Data_GDP!J201*100-100</f>
        <v>1.7154283308777281</v>
      </c>
      <c r="K204">
        <f>Data_GDP!K204/Data_GDP!K201*100-100</f>
        <v>0.11997770493050552</v>
      </c>
      <c r="L204">
        <f>Data_GDP!L204/Data_GDP!L201*100-100</f>
        <v>0.33849352469070482</v>
      </c>
      <c r="M204">
        <f>Data_GDP!M204/Data_GDP!M201*100-100</f>
        <v>0.24201724446071182</v>
      </c>
      <c r="N204">
        <f>Data_GDP!N204/Data_GDP!N201*100-100</f>
        <v>0.78705909566320997</v>
      </c>
      <c r="O204">
        <f>Data_GDP!O204/Data_GDP!O201*100-100</f>
        <v>0.50771149296737406</v>
      </c>
      <c r="P204">
        <f>Data_GDP!P204/Data_GDP!P201*100-100</f>
        <v>0.47589025199974344</v>
      </c>
      <c r="Q204">
        <f>Data_GDP!Q204/Data_GDP!Q201*100-100</f>
        <v>0.35663664085234359</v>
      </c>
      <c r="R204">
        <f>Data_GDP!R204/Data_GDP!R201*100-100</f>
        <v>0.38268474819862774</v>
      </c>
      <c r="S204" s="6">
        <f t="shared" si="6"/>
        <v>2016</v>
      </c>
      <c r="T204">
        <f t="shared" si="7"/>
        <v>6</v>
      </c>
    </row>
    <row r="205" spans="2:20" x14ac:dyDescent="0.25">
      <c r="B205" s="5">
        <v>42582</v>
      </c>
      <c r="S205" s="6">
        <f t="shared" si="6"/>
        <v>2016</v>
      </c>
      <c r="T205">
        <f t="shared" si="7"/>
        <v>7</v>
      </c>
    </row>
    <row r="206" spans="2:20" x14ac:dyDescent="0.25">
      <c r="B206" s="5">
        <v>42613</v>
      </c>
      <c r="S206" s="6">
        <f t="shared" si="6"/>
        <v>2016</v>
      </c>
      <c r="T206">
        <f t="shared" si="7"/>
        <v>8</v>
      </c>
    </row>
    <row r="207" spans="2:20" x14ac:dyDescent="0.25">
      <c r="B207" s="5">
        <v>42643</v>
      </c>
      <c r="C207">
        <f>Data_GDP!C207/Data_GDP!C204*100-100</f>
        <v>-8.8115881308965527E-3</v>
      </c>
      <c r="D207">
        <f>Data_GDP!D207/Data_GDP!D204*100-100</f>
        <v>0.11038693018730328</v>
      </c>
      <c r="E207">
        <f>Data_GDP!E207/Data_GDP!E204*100-100</f>
        <v>0.4185422419913607</v>
      </c>
      <c r="F207">
        <f>Data_GDP!F207/Data_GDP!F204*100-100</f>
        <v>1.1141355953661929</v>
      </c>
      <c r="G207">
        <f>Data_GDP!G207/Data_GDP!G204*100-100</f>
        <v>0.15444263599736985</v>
      </c>
      <c r="H207">
        <f>Data_GDP!H207/Data_GDP!H204*100-100</f>
        <v>0.33542041681644719</v>
      </c>
      <c r="I207">
        <f>Data_GDP!I207/Data_GDP!I204*100-100</f>
        <v>0.50809461989813087</v>
      </c>
      <c r="J207">
        <f>Data_GDP!J207/Data_GDP!J204*100-100</f>
        <v>0.70652575567211784</v>
      </c>
      <c r="K207">
        <f>Data_GDP!K207/Data_GDP!K204*100-100</f>
        <v>0.23859677756637154</v>
      </c>
      <c r="L207">
        <f>Data_GDP!L207/Data_GDP!L204*100-100</f>
        <v>0.9668908666526761</v>
      </c>
      <c r="M207">
        <f>Data_GDP!M207/Data_GDP!M204*100-100</f>
        <v>1.243178142753635</v>
      </c>
      <c r="N207">
        <f>Data_GDP!N207/Data_GDP!N204*100-100</f>
        <v>0.71372805950706208</v>
      </c>
      <c r="O207">
        <f>Data_GDP!O207/Data_GDP!O204*100-100</f>
        <v>0.49401660589127516</v>
      </c>
      <c r="P207">
        <f>Data_GDP!P207/Data_GDP!P204*100-100</f>
        <v>0.5409709960329252</v>
      </c>
      <c r="Q207">
        <f>Data_GDP!Q207/Data_GDP!Q204*100-100</f>
        <v>0.40830725478595298</v>
      </c>
      <c r="R207">
        <f>Data_GDP!R207/Data_GDP!R204*100-100</f>
        <v>0.42808252038615535</v>
      </c>
      <c r="S207" s="6">
        <f t="shared" si="6"/>
        <v>2016</v>
      </c>
      <c r="T207">
        <f t="shared" si="7"/>
        <v>9</v>
      </c>
    </row>
    <row r="208" spans="2:20" x14ac:dyDescent="0.25">
      <c r="B208" s="5">
        <v>42674</v>
      </c>
      <c r="S208" s="6">
        <f t="shared" si="6"/>
        <v>2016</v>
      </c>
      <c r="T208">
        <f t="shared" si="7"/>
        <v>10</v>
      </c>
    </row>
    <row r="209" spans="2:20" x14ac:dyDescent="0.25">
      <c r="B209" s="5">
        <v>42704</v>
      </c>
      <c r="S209" s="6">
        <f t="shared" si="6"/>
        <v>2016</v>
      </c>
      <c r="T209">
        <f t="shared" si="7"/>
        <v>11</v>
      </c>
    </row>
    <row r="210" spans="2:20" x14ac:dyDescent="0.25">
      <c r="B210" s="5">
        <v>42735</v>
      </c>
      <c r="C210">
        <f>Data_GDP!C210/Data_GDP!C207*100-100</f>
        <v>0.40043739085369623</v>
      </c>
      <c r="D210">
        <f>Data_GDP!D210/Data_GDP!D207*100-100</f>
        <v>0.26080119661764911</v>
      </c>
      <c r="E210">
        <f>Data_GDP!E210/Data_GDP!E207*100-100</f>
        <v>0.71775027275735681</v>
      </c>
      <c r="F210">
        <f>Data_GDP!F210/Data_GDP!F207*100-100</f>
        <v>0.49041090173002999</v>
      </c>
      <c r="G210">
        <f>Data_GDP!G210/Data_GDP!G207*100-100</f>
        <v>0.4543086656499753</v>
      </c>
      <c r="H210">
        <f>Data_GDP!H210/Data_GDP!H207*100-100</f>
        <v>0.41561132310789617</v>
      </c>
      <c r="I210">
        <f>Data_GDP!I210/Data_GDP!I207*100-100</f>
        <v>-0.39055378980602029</v>
      </c>
      <c r="J210">
        <f>Data_GDP!J210/Data_GDP!J207*100-100</f>
        <v>6.7617747640644126</v>
      </c>
      <c r="K210">
        <f>Data_GDP!K210/Data_GDP!K207*100-100</f>
        <v>0.42606553273077452</v>
      </c>
      <c r="L210">
        <f>Data_GDP!L210/Data_GDP!L207*100-100</f>
        <v>0.64302067597159862</v>
      </c>
      <c r="M210">
        <f>Data_GDP!M210/Data_GDP!M207*100-100</f>
        <v>0.70717822459072011</v>
      </c>
      <c r="N210">
        <f>Data_GDP!N210/Data_GDP!N207*100-100</f>
        <v>0.6822787682363014</v>
      </c>
      <c r="O210">
        <f>Data_GDP!O210/Data_GDP!O207*100-100</f>
        <v>0.4629915426880018</v>
      </c>
      <c r="P210">
        <f>Data_GDP!P210/Data_GDP!P207*100-100</f>
        <v>0.74830806489070767</v>
      </c>
      <c r="Q210">
        <f>Data_GDP!Q210/Data_GDP!Q207*100-100</f>
        <v>0.64405546282937109</v>
      </c>
      <c r="R210">
        <f>Data_GDP!R210/Data_GDP!R207*100-100</f>
        <v>0.65102406477039665</v>
      </c>
      <c r="S210" s="6">
        <f t="shared" si="6"/>
        <v>2016</v>
      </c>
      <c r="T210">
        <f t="shared" si="7"/>
        <v>12</v>
      </c>
    </row>
    <row r="211" spans="2:20" x14ac:dyDescent="0.25">
      <c r="B211" s="5">
        <v>42766</v>
      </c>
      <c r="S211" s="6">
        <f t="shared" si="6"/>
        <v>2017</v>
      </c>
      <c r="T211">
        <f t="shared" si="7"/>
        <v>1</v>
      </c>
    </row>
    <row r="212" spans="2:20" x14ac:dyDescent="0.25">
      <c r="B212" s="5">
        <v>42794</v>
      </c>
      <c r="S212" s="6">
        <f t="shared" si="6"/>
        <v>2017</v>
      </c>
      <c r="T212">
        <f t="shared" si="7"/>
        <v>2</v>
      </c>
    </row>
    <row r="213" spans="2:20" x14ac:dyDescent="0.25">
      <c r="B213" s="5">
        <v>42825</v>
      </c>
      <c r="C213">
        <f>Data_GDP!C213/Data_GDP!C210*100-100</f>
        <v>2.1229254586094868</v>
      </c>
      <c r="D213">
        <f>Data_GDP!D213/Data_GDP!D210*100-100</f>
        <v>0.66943365912372599</v>
      </c>
      <c r="E213">
        <f>Data_GDP!E213/Data_GDP!E210*100-100</f>
        <v>2.2841656202645169</v>
      </c>
      <c r="F213">
        <f>Data_GDP!F213/Data_GDP!F210*100-100</f>
        <v>1.3083025293848323</v>
      </c>
      <c r="G213">
        <f>Data_GDP!G213/Data_GDP!G210*100-100</f>
        <v>0.66175268637398688</v>
      </c>
      <c r="H213">
        <f>Data_GDP!H213/Data_GDP!H210*100-100</f>
        <v>0.8997744569043391</v>
      </c>
      <c r="I213">
        <f>Data_GDP!I213/Data_GDP!I210*100-100</f>
        <v>0.64028111723244763</v>
      </c>
      <c r="J213">
        <f>Data_GDP!J213/Data_GDP!J210*100-100</f>
        <v>-3.4382733021721066</v>
      </c>
      <c r="K213">
        <f>Data_GDP!K213/Data_GDP!K210*100-100</f>
        <v>0.4613713002832327</v>
      </c>
      <c r="L213">
        <f>Data_GDP!L213/Data_GDP!L210*100-100</f>
        <v>0.61354668679429381</v>
      </c>
      <c r="M213">
        <f>Data_GDP!M213/Data_GDP!M210*100-100</f>
        <v>0.70837705580350985</v>
      </c>
      <c r="N213">
        <f>Data_GDP!N213/Data_GDP!N210*100-100</f>
        <v>0.78637415740470828</v>
      </c>
      <c r="O213">
        <f>Data_GDP!O213/Data_GDP!O210*100-100</f>
        <v>0.42073607125053059</v>
      </c>
      <c r="P213">
        <f>Data_GDP!P213/Data_GDP!P210*100-100</f>
        <v>0.22864928163781428</v>
      </c>
      <c r="Q213">
        <f>Data_GDP!Q213/Data_GDP!Q210*100-100</f>
        <v>0.62801834528644918</v>
      </c>
      <c r="R213">
        <f>Data_GDP!R213/Data_GDP!R210*100-100</f>
        <v>0.57473547563672867</v>
      </c>
      <c r="S213" s="6">
        <f t="shared" si="6"/>
        <v>2017</v>
      </c>
      <c r="T213">
        <f t="shared" si="7"/>
        <v>3</v>
      </c>
    </row>
    <row r="214" spans="2:20" x14ac:dyDescent="0.25">
      <c r="B214" s="5">
        <v>42855</v>
      </c>
      <c r="S214" s="6">
        <f t="shared" si="6"/>
        <v>2017</v>
      </c>
      <c r="T214">
        <f t="shared" si="7"/>
        <v>4</v>
      </c>
    </row>
    <row r="215" spans="2:20" x14ac:dyDescent="0.25">
      <c r="B215" s="5">
        <v>42886</v>
      </c>
      <c r="S215" s="6">
        <f t="shared" si="6"/>
        <v>2017</v>
      </c>
      <c r="T215">
        <f t="shared" si="7"/>
        <v>5</v>
      </c>
    </row>
    <row r="216" spans="2:20" x14ac:dyDescent="0.25">
      <c r="B216" s="5">
        <v>42916</v>
      </c>
      <c r="C216">
        <f>Data_GDP!C216/Data_GDP!C213*100-100</f>
        <v>0.11849824910086681</v>
      </c>
      <c r="D216">
        <f>Data_GDP!D216/Data_GDP!D213*100-100</f>
        <v>0.45978758573555467</v>
      </c>
      <c r="E216">
        <f>Data_GDP!E216/Data_GDP!E213*100-100</f>
        <v>-1.1731013706346118</v>
      </c>
      <c r="F216">
        <f>Data_GDP!F216/Data_GDP!F213*100-100</f>
        <v>0.57190882256486475</v>
      </c>
      <c r="G216">
        <f>Data_GDP!G216/Data_GDP!G213*100-100</f>
        <v>0.62511082697922404</v>
      </c>
      <c r="H216">
        <f>Data_GDP!H216/Data_GDP!H213*100-100</f>
        <v>0.63313206967667668</v>
      </c>
      <c r="I216">
        <f>Data_GDP!I216/Data_GDP!I213*100-100</f>
        <v>0.74793598062170474</v>
      </c>
      <c r="J216">
        <f>Data_GDP!J216/Data_GDP!J213*100-100</f>
        <v>2.7178632953203277</v>
      </c>
      <c r="K216">
        <f>Data_GDP!K216/Data_GDP!K213*100-100</f>
        <v>0.42823550178729874</v>
      </c>
      <c r="L216">
        <f>Data_GDP!L216/Data_GDP!L213*100-100</f>
        <v>1.4887956583927036</v>
      </c>
      <c r="M216">
        <f>Data_GDP!M216/Data_GDP!M213*100-100</f>
        <v>0.32527997976747258</v>
      </c>
      <c r="N216">
        <f>Data_GDP!N216/Data_GDP!N213*100-100</f>
        <v>0.86478839987746881</v>
      </c>
      <c r="O216">
        <f>Data_GDP!O216/Data_GDP!O213*100-100</f>
        <v>1.1564059001802178</v>
      </c>
      <c r="P216">
        <f>Data_GDP!P216/Data_GDP!P213*100-100</f>
        <v>0.26508804783505013</v>
      </c>
      <c r="Q216">
        <f>Data_GDP!Q216/Data_GDP!Q213*100-100</f>
        <v>0.73216275092813987</v>
      </c>
      <c r="R216">
        <f>Data_GDP!R216/Data_GDP!R213*100-100</f>
        <v>0.61888928538544974</v>
      </c>
      <c r="S216" s="6">
        <f t="shared" si="6"/>
        <v>2017</v>
      </c>
      <c r="T216">
        <f t="shared" si="7"/>
        <v>6</v>
      </c>
    </row>
    <row r="217" spans="2:20" x14ac:dyDescent="0.25">
      <c r="B217" s="5">
        <v>42947</v>
      </c>
      <c r="S217" s="6">
        <f t="shared" si="6"/>
        <v>2017</v>
      </c>
      <c r="T217">
        <f t="shared" si="7"/>
        <v>7</v>
      </c>
    </row>
    <row r="218" spans="2:20" x14ac:dyDescent="0.25">
      <c r="B218" s="5">
        <v>42978</v>
      </c>
      <c r="S218" s="6">
        <f t="shared" si="6"/>
        <v>2017</v>
      </c>
      <c r="T218">
        <f t="shared" si="7"/>
        <v>8</v>
      </c>
    </row>
    <row r="219" spans="2:20" x14ac:dyDescent="0.25">
      <c r="B219" s="5">
        <v>43008</v>
      </c>
      <c r="C219">
        <f>Data_GDP!C219/Data_GDP!C216*100-100</f>
        <v>0.46851686978122586</v>
      </c>
      <c r="D219">
        <f>Data_GDP!D219/Data_GDP!D216*100-100</f>
        <v>0.19196217494103962</v>
      </c>
      <c r="E219">
        <f>Data_GDP!E219/Data_GDP!E216*100-100</f>
        <v>-0.81697116619572796</v>
      </c>
      <c r="F219">
        <f>Data_GDP!F219/Data_GDP!F216*100-100</f>
        <v>0.18955220838508069</v>
      </c>
      <c r="G219">
        <f>Data_GDP!G219/Data_GDP!G216*100-100</f>
        <v>0.54480294716690025</v>
      </c>
      <c r="H219">
        <f>Data_GDP!H219/Data_GDP!H216*100-100</f>
        <v>0.73548759338906677</v>
      </c>
      <c r="I219">
        <f>Data_GDP!I219/Data_GDP!I216*100-100</f>
        <v>0.39955838022767409</v>
      </c>
      <c r="J219">
        <f>Data_GDP!J219/Data_GDP!J216*100-100</f>
        <v>4.2398957698064379</v>
      </c>
      <c r="K219">
        <f>Data_GDP!K219/Data_GDP!K216*100-100</f>
        <v>0.40288186710199625</v>
      </c>
      <c r="L219">
        <f>Data_GDP!L219/Data_GDP!L216*100-100</f>
        <v>0.43475303209928029</v>
      </c>
      <c r="M219">
        <f>Data_GDP!M219/Data_GDP!M216*100-100</f>
        <v>0.61945167333685447</v>
      </c>
      <c r="N219">
        <f>Data_GDP!N219/Data_GDP!N216*100-100</f>
        <v>0.69571836346322868</v>
      </c>
      <c r="O219">
        <f>Data_GDP!O219/Data_GDP!O216*100-100</f>
        <v>0.81262192664806321</v>
      </c>
      <c r="P219">
        <f>Data_GDP!P219/Data_GDP!P216*100-100</f>
        <v>0.50051300535116638</v>
      </c>
      <c r="Q219">
        <f>Data_GDP!Q219/Data_GDP!Q216*100-100</f>
        <v>0.68224520999675065</v>
      </c>
      <c r="R219">
        <f>Data_GDP!R219/Data_GDP!R216*100-100</f>
        <v>0.62072937686370722</v>
      </c>
      <c r="S219" s="6">
        <f t="shared" si="6"/>
        <v>2017</v>
      </c>
      <c r="T219">
        <f t="shared" si="7"/>
        <v>9</v>
      </c>
    </row>
    <row r="220" spans="2:20" x14ac:dyDescent="0.25">
      <c r="B220" s="5">
        <v>43039</v>
      </c>
      <c r="S220" s="6">
        <f t="shared" si="6"/>
        <v>2017</v>
      </c>
      <c r="T220">
        <f t="shared" si="7"/>
        <v>10</v>
      </c>
    </row>
    <row r="221" spans="2:20" x14ac:dyDescent="0.25">
      <c r="B221" s="5">
        <v>43069</v>
      </c>
      <c r="S221" s="6">
        <f t="shared" si="6"/>
        <v>2017</v>
      </c>
      <c r="T221">
        <f t="shared" si="7"/>
        <v>11</v>
      </c>
    </row>
    <row r="222" spans="2:20" x14ac:dyDescent="0.25">
      <c r="B222" s="5">
        <v>43100</v>
      </c>
      <c r="C222">
        <f>Data_GDP!C222/Data_GDP!C219*100-100</f>
        <v>0.19508153557370633</v>
      </c>
      <c r="D222">
        <f>Data_GDP!D222/Data_GDP!D219*100-100</f>
        <v>0.52287334950418085</v>
      </c>
      <c r="E222">
        <f>Data_GDP!E222/Data_GDP!E219*100-100</f>
        <v>0.96250149221117454</v>
      </c>
      <c r="F222">
        <f>Data_GDP!F222/Data_GDP!F219*100-100</f>
        <v>0.68760680283178033</v>
      </c>
      <c r="G222">
        <f>Data_GDP!G222/Data_GDP!G219*100-100</f>
        <v>0.64627299914579339</v>
      </c>
      <c r="H222">
        <f>Data_GDP!H222/Data_GDP!H219*100-100</f>
        <v>0.60697191245191107</v>
      </c>
      <c r="I222">
        <f>Data_GDP!I222/Data_GDP!I219*100-100</f>
        <v>9.5933282718533519E-2</v>
      </c>
      <c r="J222">
        <f>J219</f>
        <v>4.2398957698064379</v>
      </c>
      <c r="K222">
        <f>Data_GDP!K222/Data_GDP!K219*100-100</f>
        <v>0.31228414330799126</v>
      </c>
      <c r="L222">
        <f>Data_GDP!L222/Data_GDP!L219*100-100</f>
        <v>0.79352139533703792</v>
      </c>
      <c r="M222">
        <f>Data_GDP!M222/Data_GDP!M219*100-100</f>
        <v>0.70706741944346163</v>
      </c>
      <c r="N222">
        <f>Data_GDP!N222/Data_GDP!N219*100-100</f>
        <v>0.67673805078271698</v>
      </c>
      <c r="O222">
        <f>Data_GDP!O222/Data_GDP!O219*100-100</f>
        <v>0.86166275763852695</v>
      </c>
      <c r="P222">
        <f>Data_GDP!P222/Data_GDP!P219*100-100</f>
        <v>0.39348498093710305</v>
      </c>
      <c r="Q222">
        <f>Data_GDP!Q222/Data_GDP!Q219*100-100</f>
        <v>0.60157727921389892</v>
      </c>
      <c r="R222">
        <f>Data_GDP!R222/Data_GDP!R219*100-100</f>
        <v>0.56948986230260346</v>
      </c>
      <c r="S222" s="6">
        <f t="shared" si="6"/>
        <v>2017</v>
      </c>
      <c r="T222">
        <f t="shared" si="7"/>
        <v>12</v>
      </c>
    </row>
    <row r="223" spans="2:20" x14ac:dyDescent="0.25">
      <c r="B223" s="5"/>
    </row>
    <row r="224" spans="2:20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topLeftCell="A188" workbookViewId="0">
      <selection activeCell="C208" sqref="C208:C222"/>
    </sheetView>
  </sheetViews>
  <sheetFormatPr defaultRowHeight="15" x14ac:dyDescent="0.25"/>
  <cols>
    <col min="2" max="2" width="14" customWidth="1"/>
    <col min="19" max="19" width="9.140625" style="6"/>
  </cols>
  <sheetData>
    <row r="2" spans="2:20" x14ac:dyDescent="0.25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25">
      <c r="B3" s="5">
        <v>36433</v>
      </c>
      <c r="S3" s="6">
        <f>YEAR(B3)</f>
        <v>1999</v>
      </c>
      <c r="T3">
        <f>MONTH(B3)</f>
        <v>9</v>
      </c>
    </row>
    <row r="4" spans="2:20" x14ac:dyDescent="0.25">
      <c r="B4" s="5">
        <v>36464</v>
      </c>
      <c r="S4" s="6">
        <f t="shared" ref="S4:S67" si="0">YEAR(B4)</f>
        <v>1999</v>
      </c>
      <c r="T4">
        <f t="shared" ref="T4:T67" si="1">MONTH(B4)</f>
        <v>10</v>
      </c>
    </row>
    <row r="5" spans="2:20" x14ac:dyDescent="0.25">
      <c r="B5" s="5">
        <v>36494</v>
      </c>
      <c r="S5" s="6">
        <f t="shared" si="0"/>
        <v>1999</v>
      </c>
      <c r="T5">
        <f t="shared" si="1"/>
        <v>11</v>
      </c>
    </row>
    <row r="6" spans="2:20" x14ac:dyDescent="0.25">
      <c r="B6" s="5">
        <v>36525</v>
      </c>
      <c r="S6" s="6">
        <f t="shared" si="0"/>
        <v>1999</v>
      </c>
      <c r="T6">
        <f t="shared" si="1"/>
        <v>12</v>
      </c>
    </row>
    <row r="7" spans="2:20" x14ac:dyDescent="0.25">
      <c r="B7" s="5">
        <v>36556</v>
      </c>
      <c r="S7" s="6">
        <f t="shared" si="0"/>
        <v>2000</v>
      </c>
      <c r="T7">
        <f t="shared" si="1"/>
        <v>1</v>
      </c>
    </row>
    <row r="8" spans="2:20" x14ac:dyDescent="0.25">
      <c r="B8" s="5">
        <v>36585</v>
      </c>
      <c r="C8" s="3">
        <f>IFERROR(Data_UEMP!C8-Data_UEMP!C7,"")</f>
        <v>-0.16166666666666973</v>
      </c>
      <c r="D8" s="3">
        <f>IFERROR(Data_UEMP!D8-Data_UEMP!D7,"")</f>
        <v>-0.20000000000000018</v>
      </c>
      <c r="E8" s="3">
        <f>IFERROR(Data_UEMP!E8-Data_UEMP!E7,"")</f>
        <v>-0.20000000000000018</v>
      </c>
      <c r="F8" s="3">
        <f>IFERROR(Data_UEMP!F8-Data_UEMP!F7,"")</f>
        <v>-9.9999999999999645E-2</v>
      </c>
      <c r="G8" s="3">
        <f>IFERROR(Data_UEMP!G8-Data_UEMP!G7,"")</f>
        <v>0</v>
      </c>
      <c r="H8" s="3">
        <f>IFERROR(Data_UEMP!H8-Data_UEMP!H7,"")</f>
        <v>-0.10000000000000142</v>
      </c>
      <c r="I8" s="3">
        <f>IFERROR(Data_UEMP!I8-Data_UEMP!I7,"")</f>
        <v>-0.13333333333333108</v>
      </c>
      <c r="J8" s="3">
        <f>IFERROR(Data_UEMP!J8-Data_UEMP!J7,"")</f>
        <v>-9.9999999999999645E-2</v>
      </c>
      <c r="K8" s="3" t="str">
        <f>IFERROR(Data_UEMP!K8-Data_UEMP!K7,"")</f>
        <v/>
      </c>
      <c r="L8" s="3">
        <f>IFERROR(Data_UEMP!L8-Data_UEMP!L7,"")</f>
        <v>-0.19999999999999929</v>
      </c>
      <c r="M8" s="3" t="str">
        <f>IFERROR(Data_UEMP!M8-Data_UEMP!M7,"")</f>
        <v/>
      </c>
      <c r="N8" s="3" t="str">
        <f>IFERROR(Data_UEMP!N8-Data_UEMP!N7,"")</f>
        <v/>
      </c>
      <c r="O8" s="3">
        <f>IFERROR(Data_UEMP!O8-Data_UEMP!O7,"")</f>
        <v>-0.16874999999999041</v>
      </c>
      <c r="P8" s="3">
        <f>IFERROR(Data_UEMP!P8-Data_UEMP!P7,"")</f>
        <v>-0.40000000000000036</v>
      </c>
      <c r="Q8" s="3" t="str">
        <f>IFERROR(Data_UEMP!Q8-Data_UEMP!Q7,"")</f>
        <v/>
      </c>
      <c r="R8" s="3">
        <f>IFERROR(Data_UEMP!R8-Data_UEMP!R7,"")</f>
        <v>-9.9999999999999645E-2</v>
      </c>
      <c r="S8" s="6">
        <f t="shared" si="0"/>
        <v>2000</v>
      </c>
      <c r="T8">
        <f t="shared" si="1"/>
        <v>2</v>
      </c>
    </row>
    <row r="9" spans="2:20" x14ac:dyDescent="0.25">
      <c r="B9" s="5">
        <v>36616</v>
      </c>
      <c r="C9" s="3">
        <f>IFERROR(Data_UEMP!C9-Data_UEMP!C8,"")</f>
        <v>-0.18083333333333051</v>
      </c>
      <c r="D9" s="3">
        <f>IFERROR(Data_UEMP!D9-Data_UEMP!D8,"")</f>
        <v>-0.19999999999999929</v>
      </c>
      <c r="E9" s="3">
        <f>IFERROR(Data_UEMP!E9-Data_UEMP!E8,"")</f>
        <v>-9.9999999999999645E-2</v>
      </c>
      <c r="F9" s="3">
        <f>IFERROR(Data_UEMP!F9-Data_UEMP!F8,"")</f>
        <v>-0.10000000000000142</v>
      </c>
      <c r="G9" s="3">
        <f>IFERROR(Data_UEMP!G9-Data_UEMP!G8,"")</f>
        <v>-9.9999999999999645E-2</v>
      </c>
      <c r="H9" s="3">
        <f>IFERROR(Data_UEMP!H9-Data_UEMP!H8,"")</f>
        <v>-0.19999999999999929</v>
      </c>
      <c r="I9" s="3">
        <f>IFERROR(Data_UEMP!I9-Data_UEMP!I8,"")</f>
        <v>-0.13333333333332931</v>
      </c>
      <c r="J9" s="3">
        <f>IFERROR(Data_UEMP!J9-Data_UEMP!J8,"")</f>
        <v>0</v>
      </c>
      <c r="K9" s="3" t="str">
        <f>IFERROR(Data_UEMP!K9-Data_UEMP!K8,"")</f>
        <v/>
      </c>
      <c r="L9" s="3">
        <f>IFERROR(Data_UEMP!L9-Data_UEMP!L8,"")</f>
        <v>-0.10000000000000053</v>
      </c>
      <c r="M9" s="3" t="str">
        <f>IFERROR(Data_UEMP!M9-Data_UEMP!M8,"")</f>
        <v/>
      </c>
      <c r="N9" s="3" t="str">
        <f>IFERROR(Data_UEMP!N9-Data_UEMP!N8,"")</f>
        <v/>
      </c>
      <c r="O9" s="3">
        <f>IFERROR(Data_UEMP!O9-Data_UEMP!O8,"")</f>
        <v>-0.16250000000000941</v>
      </c>
      <c r="P9" s="3">
        <f>IFERROR(Data_UEMP!P9-Data_UEMP!P8,"")</f>
        <v>-0.20000000000000107</v>
      </c>
      <c r="Q9" s="3" t="str">
        <f>IFERROR(Data_UEMP!Q9-Data_UEMP!Q8,"")</f>
        <v/>
      </c>
      <c r="R9" s="3">
        <f>IFERROR(Data_UEMP!R9-Data_UEMP!R8,"")</f>
        <v>0</v>
      </c>
      <c r="S9" s="6">
        <f t="shared" si="0"/>
        <v>2000</v>
      </c>
      <c r="T9">
        <f t="shared" si="1"/>
        <v>3</v>
      </c>
    </row>
    <row r="10" spans="2:20" x14ac:dyDescent="0.25">
      <c r="B10" s="5">
        <v>36646</v>
      </c>
      <c r="C10" s="3">
        <f>IFERROR(Data_UEMP!C10-Data_UEMP!C9,"")</f>
        <v>-0.10416666666666963</v>
      </c>
      <c r="D10" s="3">
        <f>IFERROR(Data_UEMP!D10-Data_UEMP!D9,"")</f>
        <v>0</v>
      </c>
      <c r="E10" s="3">
        <f>IFERROR(Data_UEMP!E10-Data_UEMP!E9,"")</f>
        <v>-0.60000000000000053</v>
      </c>
      <c r="F10" s="3">
        <f>IFERROR(Data_UEMP!F10-Data_UEMP!F9,"")</f>
        <v>-9.9999999999999645E-2</v>
      </c>
      <c r="G10" s="3">
        <f>IFERROR(Data_UEMP!G10-Data_UEMP!G9,"")</f>
        <v>0</v>
      </c>
      <c r="H10" s="3">
        <f>IFERROR(Data_UEMP!H10-Data_UEMP!H9,"")</f>
        <v>-9.9999999999999645E-2</v>
      </c>
      <c r="I10" s="3">
        <f>IFERROR(Data_UEMP!I10-Data_UEMP!I9,"")</f>
        <v>-0.13333333333333997</v>
      </c>
      <c r="J10" s="3">
        <f>IFERROR(Data_UEMP!J10-Data_UEMP!J9,"")</f>
        <v>-0.5</v>
      </c>
      <c r="K10" s="3" t="str">
        <f>IFERROR(Data_UEMP!K10-Data_UEMP!K9,"")</f>
        <v/>
      </c>
      <c r="L10" s="3">
        <f>IFERROR(Data_UEMP!L10-Data_UEMP!L9,"")</f>
        <v>0.10000000000000053</v>
      </c>
      <c r="M10" s="3" t="str">
        <f>IFERROR(Data_UEMP!M10-Data_UEMP!M9,"")</f>
        <v/>
      </c>
      <c r="N10" s="3" t="str">
        <f>IFERROR(Data_UEMP!N10-Data_UEMP!N9,"")</f>
        <v/>
      </c>
      <c r="O10" s="3">
        <f>IFERROR(Data_UEMP!O10-Data_UEMP!O9,"")</f>
        <v>-0.10312500000000036</v>
      </c>
      <c r="P10" s="3">
        <f>IFERROR(Data_UEMP!P10-Data_UEMP!P9,"")</f>
        <v>-0.19999999999999929</v>
      </c>
      <c r="Q10" s="3" t="str">
        <f>IFERROR(Data_UEMP!Q10-Data_UEMP!Q9,"")</f>
        <v/>
      </c>
      <c r="R10" s="3">
        <f>IFERROR(Data_UEMP!R10-Data_UEMP!R9,"")</f>
        <v>-0.10000000000000009</v>
      </c>
      <c r="S10" s="6">
        <f t="shared" si="0"/>
        <v>2000</v>
      </c>
      <c r="T10">
        <f t="shared" si="1"/>
        <v>4</v>
      </c>
    </row>
    <row r="11" spans="2:20" x14ac:dyDescent="0.25">
      <c r="B11" s="5">
        <v>36677</v>
      </c>
      <c r="C11" s="3">
        <f>IFERROR(Data_UEMP!C11-Data_UEMP!C10,"")</f>
        <v>7.4166666666670267E-2</v>
      </c>
      <c r="D11" s="3">
        <f>IFERROR(Data_UEMP!D11-Data_UEMP!D10,"")</f>
        <v>-0.10000000000000053</v>
      </c>
      <c r="E11" s="3">
        <f>IFERROR(Data_UEMP!E11-Data_UEMP!E10,"")</f>
        <v>0.20000000000000018</v>
      </c>
      <c r="F11" s="3">
        <f>IFERROR(Data_UEMP!F11-Data_UEMP!F10,"")</f>
        <v>-9.9999999999999645E-2</v>
      </c>
      <c r="G11" s="3">
        <f>IFERROR(Data_UEMP!G11-Data_UEMP!G10,"")</f>
        <v>-9.9999999999999645E-2</v>
      </c>
      <c r="H11" s="3">
        <f>IFERROR(Data_UEMP!H11-Data_UEMP!H10,"")</f>
        <v>-9.9999999999999645E-2</v>
      </c>
      <c r="I11" s="3">
        <f>IFERROR(Data_UEMP!I11-Data_UEMP!I10,"")</f>
        <v>-0.13333333333332931</v>
      </c>
      <c r="J11" s="3">
        <f>IFERROR(Data_UEMP!J11-Data_UEMP!J10,"")</f>
        <v>-9.9999999999999645E-2</v>
      </c>
      <c r="K11" s="3" t="str">
        <f>IFERROR(Data_UEMP!K11-Data_UEMP!K10,"")</f>
        <v/>
      </c>
      <c r="L11" s="3">
        <f>IFERROR(Data_UEMP!L11-Data_UEMP!L10,"")</f>
        <v>-0.10000000000000053</v>
      </c>
      <c r="M11" s="3" t="str">
        <f>IFERROR(Data_UEMP!M11-Data_UEMP!M10,"")</f>
        <v/>
      </c>
      <c r="N11" s="3" t="str">
        <f>IFERROR(Data_UEMP!N11-Data_UEMP!N10,"")</f>
        <v/>
      </c>
      <c r="O11" s="3">
        <f>IFERROR(Data_UEMP!O11-Data_UEMP!O10,"")</f>
        <v>2.0833333333403203E-3</v>
      </c>
      <c r="P11" s="3">
        <f>IFERROR(Data_UEMP!P11-Data_UEMP!P10,"")</f>
        <v>-9.9999999999999645E-2</v>
      </c>
      <c r="Q11" s="3" t="str">
        <f>IFERROR(Data_UEMP!Q11-Data_UEMP!Q10,"")</f>
        <v/>
      </c>
      <c r="R11" s="3">
        <f>IFERROR(Data_UEMP!R11-Data_UEMP!R10,"")</f>
        <v>0</v>
      </c>
      <c r="S11" s="6">
        <f t="shared" si="0"/>
        <v>2000</v>
      </c>
      <c r="T11">
        <f t="shared" si="1"/>
        <v>5</v>
      </c>
    </row>
    <row r="12" spans="2:20" x14ac:dyDescent="0.25">
      <c r="B12" s="5">
        <v>36707</v>
      </c>
      <c r="C12" s="3">
        <f>IFERROR(Data_UEMP!C12-Data_UEMP!C11,"")</f>
        <v>-8.1666666666670551E-2</v>
      </c>
      <c r="D12" s="3">
        <f>IFERROR(Data_UEMP!D12-Data_UEMP!D11,"")</f>
        <v>-9.9999999999999645E-2</v>
      </c>
      <c r="E12" s="3">
        <f>IFERROR(Data_UEMP!E12-Data_UEMP!E11,"")</f>
        <v>0.10000000000000053</v>
      </c>
      <c r="F12" s="3">
        <f>IFERROR(Data_UEMP!F12-Data_UEMP!F11,"")</f>
        <v>0</v>
      </c>
      <c r="G12" s="3">
        <f>IFERROR(Data_UEMP!G12-Data_UEMP!G11,"")</f>
        <v>0</v>
      </c>
      <c r="H12" s="3">
        <f>IFERROR(Data_UEMP!H12-Data_UEMP!H11,"")</f>
        <v>0</v>
      </c>
      <c r="I12" s="3">
        <f>IFERROR(Data_UEMP!I12-Data_UEMP!I11,"")</f>
        <v>-0.10000000000000142</v>
      </c>
      <c r="J12" s="3">
        <f>IFERROR(Data_UEMP!J12-Data_UEMP!J11,"")</f>
        <v>0</v>
      </c>
      <c r="K12" s="3" t="str">
        <f>IFERROR(Data_UEMP!K12-Data_UEMP!K11,"")</f>
        <v/>
      </c>
      <c r="L12" s="3">
        <f>IFERROR(Data_UEMP!L12-Data_UEMP!L11,"")</f>
        <v>-9.9999999999999645E-2</v>
      </c>
      <c r="M12" s="3" t="str">
        <f>IFERROR(Data_UEMP!M12-Data_UEMP!M11,"")</f>
        <v/>
      </c>
      <c r="N12" s="3" t="str">
        <f>IFERROR(Data_UEMP!N12-Data_UEMP!N11,"")</f>
        <v/>
      </c>
      <c r="O12" s="3">
        <f>IFERROR(Data_UEMP!O12-Data_UEMP!O11,"")</f>
        <v>-9.583333333334032E-2</v>
      </c>
      <c r="P12" s="3">
        <f>IFERROR(Data_UEMP!P12-Data_UEMP!P11,"")</f>
        <v>0</v>
      </c>
      <c r="Q12" s="3" t="str">
        <f>IFERROR(Data_UEMP!Q12-Data_UEMP!Q11,"")</f>
        <v/>
      </c>
      <c r="R12" s="3">
        <f>IFERROR(Data_UEMP!R12-Data_UEMP!R11,"")</f>
        <v>-0.10000000000000009</v>
      </c>
      <c r="S12" s="6">
        <f t="shared" si="0"/>
        <v>2000</v>
      </c>
      <c r="T12">
        <f t="shared" si="1"/>
        <v>6</v>
      </c>
    </row>
    <row r="13" spans="2:20" x14ac:dyDescent="0.25">
      <c r="B13" s="5">
        <v>36738</v>
      </c>
      <c r="C13" s="3">
        <f>IFERROR(Data_UEMP!C13-Data_UEMP!C12,"")</f>
        <v>-4.0833333333329946E-2</v>
      </c>
      <c r="D13" s="3">
        <f>IFERROR(Data_UEMP!D13-Data_UEMP!D12,"")</f>
        <v>9.9999999999999645E-2</v>
      </c>
      <c r="E13" s="3">
        <f>IFERROR(Data_UEMP!E13-Data_UEMP!E12,"")</f>
        <v>9.9999999999999645E-2</v>
      </c>
      <c r="F13" s="3">
        <f>IFERROR(Data_UEMP!F13-Data_UEMP!F12,"")</f>
        <v>-9.9999999999999645E-2</v>
      </c>
      <c r="G13" s="3">
        <f>IFERROR(Data_UEMP!G13-Data_UEMP!G12,"")</f>
        <v>-9.9999999999999645E-2</v>
      </c>
      <c r="H13" s="3">
        <f>IFERROR(Data_UEMP!H13-Data_UEMP!H12,"")</f>
        <v>0</v>
      </c>
      <c r="I13" s="3">
        <f>IFERROR(Data_UEMP!I13-Data_UEMP!I12,"")</f>
        <v>-9.9999999999999645E-2</v>
      </c>
      <c r="J13" s="3">
        <f>IFERROR(Data_UEMP!J13-Data_UEMP!J12,"")</f>
        <v>0</v>
      </c>
      <c r="K13" s="3" t="str">
        <f>IFERROR(Data_UEMP!K13-Data_UEMP!K12,"")</f>
        <v/>
      </c>
      <c r="L13" s="3">
        <f>IFERROR(Data_UEMP!L13-Data_UEMP!L12,"")</f>
        <v>-0.20000000000000018</v>
      </c>
      <c r="M13" s="3" t="str">
        <f>IFERROR(Data_UEMP!M13-Data_UEMP!M12,"")</f>
        <v/>
      </c>
      <c r="N13" s="3" t="str">
        <f>IFERROR(Data_UEMP!N13-Data_UEMP!N12,"")</f>
        <v/>
      </c>
      <c r="O13" s="3">
        <f>IFERROR(Data_UEMP!O13-Data_UEMP!O12,"")</f>
        <v>5.7291666666670515E-2</v>
      </c>
      <c r="P13" s="3">
        <f>IFERROR(Data_UEMP!P13-Data_UEMP!P12,"")</f>
        <v>0</v>
      </c>
      <c r="Q13" s="3" t="str">
        <f>IFERROR(Data_UEMP!Q13-Data_UEMP!Q12,"")</f>
        <v/>
      </c>
      <c r="R13" s="3">
        <f>IFERROR(Data_UEMP!R13-Data_UEMP!R12,"")</f>
        <v>0</v>
      </c>
      <c r="S13" s="6">
        <f t="shared" si="0"/>
        <v>2000</v>
      </c>
      <c r="T13">
        <f t="shared" si="1"/>
        <v>7</v>
      </c>
    </row>
    <row r="14" spans="2:20" x14ac:dyDescent="0.25">
      <c r="B14" s="5">
        <v>36769</v>
      </c>
      <c r="C14" s="3">
        <f>IFERROR(Data_UEMP!C14-Data_UEMP!C13,"")</f>
        <v>-2.4999999999999467E-2</v>
      </c>
      <c r="D14" s="3">
        <f>IFERROR(Data_UEMP!D14-Data_UEMP!D13,"")</f>
        <v>0.20000000000000018</v>
      </c>
      <c r="E14" s="3">
        <f>IFERROR(Data_UEMP!E14-Data_UEMP!E13,"")</f>
        <v>0</v>
      </c>
      <c r="F14" s="3">
        <f>IFERROR(Data_UEMP!F14-Data_UEMP!F13,"")</f>
        <v>0</v>
      </c>
      <c r="G14" s="3">
        <f>IFERROR(Data_UEMP!G14-Data_UEMP!G13,"")</f>
        <v>0</v>
      </c>
      <c r="H14" s="3">
        <f>IFERROR(Data_UEMP!H14-Data_UEMP!H13,"")</f>
        <v>0</v>
      </c>
      <c r="I14" s="3">
        <f>IFERROR(Data_UEMP!I14-Data_UEMP!I13,"")</f>
        <v>-9.9999999999999645E-2</v>
      </c>
      <c r="J14" s="3">
        <f>IFERROR(Data_UEMP!J14-Data_UEMP!J13,"")</f>
        <v>0</v>
      </c>
      <c r="K14" s="3" t="str">
        <f>IFERROR(Data_UEMP!K14-Data_UEMP!K13,"")</f>
        <v/>
      </c>
      <c r="L14" s="3">
        <f>IFERROR(Data_UEMP!L14-Data_UEMP!L13,"")</f>
        <v>-9.9999999999999645E-2</v>
      </c>
      <c r="M14" s="3" t="str">
        <f>IFERROR(Data_UEMP!M14-Data_UEMP!M13,"")</f>
        <v/>
      </c>
      <c r="N14" s="3" t="str">
        <f>IFERROR(Data_UEMP!N14-Data_UEMP!N13,"")</f>
        <v/>
      </c>
      <c r="O14" s="3">
        <f>IFERROR(Data_UEMP!O14-Data_UEMP!O13,"")</f>
        <v>0.17249999999999943</v>
      </c>
      <c r="P14" s="3">
        <f>IFERROR(Data_UEMP!P14-Data_UEMP!P13,"")</f>
        <v>-9.9999999999999645E-2</v>
      </c>
      <c r="Q14" s="3" t="str">
        <f>IFERROR(Data_UEMP!Q14-Data_UEMP!Q13,"")</f>
        <v/>
      </c>
      <c r="R14" s="3">
        <f>IFERROR(Data_UEMP!R14-Data_UEMP!R13,"")</f>
        <v>-0.10000000000000009</v>
      </c>
      <c r="S14" s="6">
        <f t="shared" si="0"/>
        <v>2000</v>
      </c>
      <c r="T14">
        <f t="shared" si="1"/>
        <v>8</v>
      </c>
    </row>
    <row r="15" spans="2:20" x14ac:dyDescent="0.25">
      <c r="B15" s="5">
        <v>36799</v>
      </c>
      <c r="C15" s="3">
        <f>IFERROR(Data_UEMP!C15-Data_UEMP!C14,"")</f>
        <v>-0.10749999999999993</v>
      </c>
      <c r="D15" s="3">
        <f>IFERROR(Data_UEMP!D15-Data_UEMP!D14,"")</f>
        <v>-9.9999999999999645E-2</v>
      </c>
      <c r="E15" s="3">
        <f>IFERROR(Data_UEMP!E15-Data_UEMP!E14,"")</f>
        <v>0</v>
      </c>
      <c r="F15" s="3">
        <f>IFERROR(Data_UEMP!F15-Data_UEMP!F14,"")</f>
        <v>-9.9999999999999645E-2</v>
      </c>
      <c r="G15" s="3">
        <f>IFERROR(Data_UEMP!G15-Data_UEMP!G14,"")</f>
        <v>0</v>
      </c>
      <c r="H15" s="3">
        <f>IFERROR(Data_UEMP!H15-Data_UEMP!H14,"")</f>
        <v>9.9999999999999645E-2</v>
      </c>
      <c r="I15" s="3">
        <f>IFERROR(Data_UEMP!I15-Data_UEMP!I14,"")</f>
        <v>-9.9999999999999645E-2</v>
      </c>
      <c r="J15" s="3">
        <f>IFERROR(Data_UEMP!J15-Data_UEMP!J14,"")</f>
        <v>-9.9999999999999645E-2</v>
      </c>
      <c r="K15" s="3" t="str">
        <f>IFERROR(Data_UEMP!K15-Data_UEMP!K14,"")</f>
        <v/>
      </c>
      <c r="L15" s="3">
        <f>IFERROR(Data_UEMP!L15-Data_UEMP!L14,"")</f>
        <v>-0.20000000000000018</v>
      </c>
      <c r="M15" s="3" t="str">
        <f>IFERROR(Data_UEMP!M15-Data_UEMP!M14,"")</f>
        <v/>
      </c>
      <c r="N15" s="3" t="str">
        <f>IFERROR(Data_UEMP!N15-Data_UEMP!N14,"")</f>
        <v/>
      </c>
      <c r="O15" s="3">
        <f>IFERROR(Data_UEMP!O15-Data_UEMP!O14,"")</f>
        <v>-2.916666666666945E-2</v>
      </c>
      <c r="P15" s="3">
        <f>IFERROR(Data_UEMP!P15-Data_UEMP!P14,"")</f>
        <v>-0.10000000000000142</v>
      </c>
      <c r="Q15" s="3" t="str">
        <f>IFERROR(Data_UEMP!Q15-Data_UEMP!Q14,"")</f>
        <v/>
      </c>
      <c r="R15" s="3">
        <f>IFERROR(Data_UEMP!R15-Data_UEMP!R14,"")</f>
        <v>0</v>
      </c>
      <c r="S15" s="6">
        <f t="shared" si="0"/>
        <v>2000</v>
      </c>
      <c r="T15">
        <f t="shared" si="1"/>
        <v>9</v>
      </c>
    </row>
    <row r="16" spans="2:20" x14ac:dyDescent="0.25">
      <c r="B16" s="5">
        <v>36830</v>
      </c>
      <c r="C16" s="3">
        <f>IFERROR(Data_UEMP!C16-Data_UEMP!C15,"")</f>
        <v>9.166666666666945E-2</v>
      </c>
      <c r="D16" s="3">
        <f>IFERROR(Data_UEMP!D16-Data_UEMP!D15,"")</f>
        <v>-0.10000000000000053</v>
      </c>
      <c r="E16" s="3">
        <f>IFERROR(Data_UEMP!E16-Data_UEMP!E15,"")</f>
        <v>-9.9999999999999645E-2</v>
      </c>
      <c r="F16" s="3">
        <f>IFERROR(Data_UEMP!F16-Data_UEMP!F15,"")</f>
        <v>-0.10000000000000142</v>
      </c>
      <c r="G16" s="3">
        <f>IFERROR(Data_UEMP!G16-Data_UEMP!G15,"")</f>
        <v>-9.9999999999999645E-2</v>
      </c>
      <c r="H16" s="3">
        <f>IFERROR(Data_UEMP!H16-Data_UEMP!H15,"")</f>
        <v>0</v>
      </c>
      <c r="I16" s="3">
        <f>IFERROR(Data_UEMP!I16-Data_UEMP!I15,"")</f>
        <v>-0.10000000000000053</v>
      </c>
      <c r="J16" s="3">
        <f>IFERROR(Data_UEMP!J16-Data_UEMP!J15,"")</f>
        <v>0</v>
      </c>
      <c r="K16" s="3" t="str">
        <f>IFERROR(Data_UEMP!K16-Data_UEMP!K15,"")</f>
        <v/>
      </c>
      <c r="L16" s="3">
        <f>IFERROR(Data_UEMP!L16-Data_UEMP!L15,"")</f>
        <v>-0.20000000000000018</v>
      </c>
      <c r="M16" s="3" t="str">
        <f>IFERROR(Data_UEMP!M16-Data_UEMP!M15,"")</f>
        <v/>
      </c>
      <c r="N16" s="3" t="str">
        <f>IFERROR(Data_UEMP!N16-Data_UEMP!N15,"")</f>
        <v/>
      </c>
      <c r="O16" s="3">
        <f>IFERROR(Data_UEMP!O16-Data_UEMP!O15,"")</f>
        <v>-0.10416666666666075</v>
      </c>
      <c r="P16" s="3">
        <f>IFERROR(Data_UEMP!P16-Data_UEMP!P15,"")</f>
        <v>0</v>
      </c>
      <c r="Q16" s="3" t="str">
        <f>IFERROR(Data_UEMP!Q16-Data_UEMP!Q15,"")</f>
        <v/>
      </c>
      <c r="R16" s="3">
        <f>IFERROR(Data_UEMP!R16-Data_UEMP!R15,"")</f>
        <v>0</v>
      </c>
      <c r="S16" s="6">
        <f t="shared" si="0"/>
        <v>2000</v>
      </c>
      <c r="T16">
        <f t="shared" si="1"/>
        <v>10</v>
      </c>
    </row>
    <row r="17" spans="2:20" x14ac:dyDescent="0.25">
      <c r="B17" s="5">
        <v>36860</v>
      </c>
      <c r="C17" s="3">
        <f>IFERROR(Data_UEMP!C17-Data_UEMP!C16,"")</f>
        <v>-0.14666666666667005</v>
      </c>
      <c r="D17" s="3">
        <f>IFERROR(Data_UEMP!D17-Data_UEMP!D16,"")</f>
        <v>-9.9999999999999645E-2</v>
      </c>
      <c r="E17" s="3">
        <f>IFERROR(Data_UEMP!E17-Data_UEMP!E16,"")</f>
        <v>0</v>
      </c>
      <c r="F17" s="3">
        <f>IFERROR(Data_UEMP!F17-Data_UEMP!F16,"")</f>
        <v>-9.9999999999999645E-2</v>
      </c>
      <c r="G17" s="3">
        <f>IFERROR(Data_UEMP!G17-Data_UEMP!G16,"")</f>
        <v>0</v>
      </c>
      <c r="H17" s="3">
        <f>IFERROR(Data_UEMP!H17-Data_UEMP!H16,"")</f>
        <v>-9.9999999999999645E-2</v>
      </c>
      <c r="I17" s="3">
        <f>IFERROR(Data_UEMP!I17-Data_UEMP!I16,"")</f>
        <v>-9.9999999999999645E-2</v>
      </c>
      <c r="J17" s="3">
        <f>IFERROR(Data_UEMP!J17-Data_UEMP!J16,"")</f>
        <v>-9.9999999999999645E-2</v>
      </c>
      <c r="K17" s="3" t="str">
        <f>IFERROR(Data_UEMP!K17-Data_UEMP!K16,"")</f>
        <v/>
      </c>
      <c r="L17" s="3">
        <f>IFERROR(Data_UEMP!L17-Data_UEMP!L16,"")</f>
        <v>0</v>
      </c>
      <c r="M17" s="3" t="str">
        <f>IFERROR(Data_UEMP!M17-Data_UEMP!M16,"")</f>
        <v/>
      </c>
      <c r="N17" s="3" t="str">
        <f>IFERROR(Data_UEMP!N17-Data_UEMP!N16,"")</f>
        <v/>
      </c>
      <c r="O17" s="3">
        <f>IFERROR(Data_UEMP!O17-Data_UEMP!O16,"")</f>
        <v>-0.27749999999999986</v>
      </c>
      <c r="P17" s="3">
        <f>IFERROR(Data_UEMP!P17-Data_UEMP!P16,"")</f>
        <v>-0.19999999999999929</v>
      </c>
      <c r="Q17" s="3" t="str">
        <f>IFERROR(Data_UEMP!Q17-Data_UEMP!Q16,"")</f>
        <v/>
      </c>
      <c r="R17" s="3">
        <f>IFERROR(Data_UEMP!R17-Data_UEMP!R16,"")</f>
        <v>0</v>
      </c>
      <c r="S17" s="6">
        <f t="shared" si="0"/>
        <v>2000</v>
      </c>
      <c r="T17">
        <f t="shared" si="1"/>
        <v>11</v>
      </c>
    </row>
    <row r="18" spans="2:20" x14ac:dyDescent="0.25">
      <c r="B18" s="5">
        <v>36891</v>
      </c>
      <c r="C18" s="3">
        <f>IFERROR(Data_UEMP!C18-Data_UEMP!C17,"")</f>
        <v>-0.28416666666666934</v>
      </c>
      <c r="D18" s="3">
        <f>IFERROR(Data_UEMP!D18-Data_UEMP!D17,"")</f>
        <v>-0.29999999999999982</v>
      </c>
      <c r="E18" s="3">
        <f>IFERROR(Data_UEMP!E18-Data_UEMP!E17,"")</f>
        <v>0</v>
      </c>
      <c r="F18" s="3">
        <f>IFERROR(Data_UEMP!F18-Data_UEMP!F17,"")</f>
        <v>0</v>
      </c>
      <c r="G18" s="3">
        <f>IFERROR(Data_UEMP!G18-Data_UEMP!G17,"")</f>
        <v>-0.10000000000000142</v>
      </c>
      <c r="H18" s="3">
        <f>IFERROR(Data_UEMP!H18-Data_UEMP!H17,"")</f>
        <v>-0.10000000000000142</v>
      </c>
      <c r="I18" s="3">
        <f>IFERROR(Data_UEMP!I18-Data_UEMP!I17,"")</f>
        <v>-0.10000000000000053</v>
      </c>
      <c r="J18" s="3">
        <f>IFERROR(Data_UEMP!J18-Data_UEMP!J17,"")</f>
        <v>0</v>
      </c>
      <c r="K18" s="3" t="str">
        <f>IFERROR(Data_UEMP!K18-Data_UEMP!K17,"")</f>
        <v/>
      </c>
      <c r="L18" s="3">
        <f>IFERROR(Data_UEMP!L18-Data_UEMP!L17,"")</f>
        <v>0</v>
      </c>
      <c r="M18" s="3" t="str">
        <f>IFERROR(Data_UEMP!M18-Data_UEMP!M17,"")</f>
        <v/>
      </c>
      <c r="N18" s="3" t="str">
        <f>IFERROR(Data_UEMP!N18-Data_UEMP!N17,"")</f>
        <v/>
      </c>
      <c r="O18" s="3">
        <f>IFERROR(Data_UEMP!O18-Data_UEMP!O17,"")</f>
        <v>0.125</v>
      </c>
      <c r="P18" s="3">
        <f>IFERROR(Data_UEMP!P18-Data_UEMP!P17,"")</f>
        <v>-0.30000000000000071</v>
      </c>
      <c r="Q18" s="3" t="str">
        <f>IFERROR(Data_UEMP!Q18-Data_UEMP!Q17,"")</f>
        <v/>
      </c>
      <c r="R18" s="3">
        <f>IFERROR(Data_UEMP!R18-Data_UEMP!R17,"")</f>
        <v>-0.10000000000000009</v>
      </c>
      <c r="S18" s="6">
        <f t="shared" si="0"/>
        <v>2000</v>
      </c>
      <c r="T18">
        <f t="shared" si="1"/>
        <v>12</v>
      </c>
    </row>
    <row r="19" spans="2:20" x14ac:dyDescent="0.25">
      <c r="B19" s="5">
        <v>36922</v>
      </c>
      <c r="C19" s="3">
        <f>IFERROR(Data_UEMP!C19-Data_UEMP!C18,"")</f>
        <v>0.25352928999139923</v>
      </c>
      <c r="D19" s="3">
        <f>IFERROR(Data_UEMP!D19-Data_UEMP!D18,"")</f>
        <v>-0.30000000000000071</v>
      </c>
      <c r="E19" s="3">
        <f>IFERROR(Data_UEMP!E19-Data_UEMP!E18,"")</f>
        <v>-0.10000000000000053</v>
      </c>
      <c r="F19" s="3">
        <f>IFERROR(Data_UEMP!F19-Data_UEMP!F18,"")</f>
        <v>-9.9999999999999645E-2</v>
      </c>
      <c r="G19" s="3">
        <f>IFERROR(Data_UEMP!G19-Data_UEMP!G18,"")</f>
        <v>0</v>
      </c>
      <c r="H19" s="3">
        <f>IFERROR(Data_UEMP!H19-Data_UEMP!H18,"")</f>
        <v>0</v>
      </c>
      <c r="I19" s="3">
        <f>IFERROR(Data_UEMP!I19-Data_UEMP!I18,"")</f>
        <v>-9.9999999999999645E-2</v>
      </c>
      <c r="J19" s="3">
        <f>IFERROR(Data_UEMP!J19-Data_UEMP!J18,"")</f>
        <v>0</v>
      </c>
      <c r="K19" s="3" t="str">
        <f>IFERROR(Data_UEMP!K19-Data_UEMP!K18,"")</f>
        <v/>
      </c>
      <c r="L19" s="3">
        <f>IFERROR(Data_UEMP!L19-Data_UEMP!L18,"")</f>
        <v>0</v>
      </c>
      <c r="M19" s="3" t="str">
        <f>IFERROR(Data_UEMP!M19-Data_UEMP!M18,"")</f>
        <v/>
      </c>
      <c r="N19" s="3" t="str">
        <f>IFERROR(Data_UEMP!N19-Data_UEMP!N18,"")</f>
        <v/>
      </c>
      <c r="O19" s="3">
        <f>IFERROR(Data_UEMP!O19-Data_UEMP!O18,"")</f>
        <v>-3.5746527777780202E-2</v>
      </c>
      <c r="P19" s="3">
        <f>IFERROR(Data_UEMP!P19-Data_UEMP!P18,"")</f>
        <v>-0.39999999999999858</v>
      </c>
      <c r="Q19" s="3" t="str">
        <f>IFERROR(Data_UEMP!Q19-Data_UEMP!Q18,"")</f>
        <v/>
      </c>
      <c r="R19" s="3">
        <f>IFERROR(Data_UEMP!R19-Data_UEMP!R18,"")</f>
        <v>-9.9999999999999645E-2</v>
      </c>
      <c r="S19" s="6">
        <f t="shared" si="0"/>
        <v>2001</v>
      </c>
      <c r="T19">
        <f t="shared" si="1"/>
        <v>1</v>
      </c>
    </row>
    <row r="20" spans="2:20" x14ac:dyDescent="0.25">
      <c r="B20" s="5">
        <v>36950</v>
      </c>
      <c r="C20" s="3">
        <f>IFERROR(Data_UEMP!C20-Data_UEMP!C19,"")</f>
        <v>7.916666666667016E-2</v>
      </c>
      <c r="D20" s="3">
        <f>IFERROR(Data_UEMP!D20-Data_UEMP!D19,"")</f>
        <v>-9.9999999999999645E-2</v>
      </c>
      <c r="E20" s="3">
        <f>IFERROR(Data_UEMP!E20-Data_UEMP!E19,"")</f>
        <v>0</v>
      </c>
      <c r="F20" s="3">
        <f>IFERROR(Data_UEMP!F20-Data_UEMP!F19,"")</f>
        <v>-9.9999999999999645E-2</v>
      </c>
      <c r="G20" s="3">
        <f>IFERROR(Data_UEMP!G20-Data_UEMP!G19,"")</f>
        <v>0</v>
      </c>
      <c r="H20" s="3">
        <f>IFERROR(Data_UEMP!H20-Data_UEMP!H19,"")</f>
        <v>0.10000000000000142</v>
      </c>
      <c r="I20" s="3">
        <f>IFERROR(Data_UEMP!I20-Data_UEMP!I19,"")</f>
        <v>-9.9999999999999645E-2</v>
      </c>
      <c r="J20" s="3">
        <f>IFERROR(Data_UEMP!J20-Data_UEMP!J19,"")</f>
        <v>0</v>
      </c>
      <c r="K20" s="3" t="str">
        <f>IFERROR(Data_UEMP!K20-Data_UEMP!K19,"")</f>
        <v/>
      </c>
      <c r="L20" s="3">
        <f>IFERROR(Data_UEMP!L20-Data_UEMP!L19,"")</f>
        <v>0</v>
      </c>
      <c r="M20" s="3" t="str">
        <f>IFERROR(Data_UEMP!M20-Data_UEMP!M19,"")</f>
        <v/>
      </c>
      <c r="N20" s="3" t="str">
        <f>IFERROR(Data_UEMP!N20-Data_UEMP!N19,"")</f>
        <v/>
      </c>
      <c r="O20" s="3">
        <f>IFERROR(Data_UEMP!O20-Data_UEMP!O19,"")</f>
        <v>0.24333333333333051</v>
      </c>
      <c r="P20" s="3">
        <f>IFERROR(Data_UEMP!P20-Data_UEMP!P19,"")</f>
        <v>-0.10000000000000142</v>
      </c>
      <c r="Q20" s="3">
        <f>IFERROR(Data_UEMP!Q20-Data_UEMP!Q19,"")</f>
        <v>-9.9999999999999645E-2</v>
      </c>
      <c r="R20" s="3">
        <f>IFERROR(Data_UEMP!R20-Data_UEMP!R19,"")</f>
        <v>0</v>
      </c>
      <c r="S20" s="6">
        <f t="shared" si="0"/>
        <v>2001</v>
      </c>
      <c r="T20">
        <f t="shared" si="1"/>
        <v>2</v>
      </c>
    </row>
    <row r="21" spans="2:20" x14ac:dyDescent="0.25">
      <c r="B21" s="5">
        <v>36981</v>
      </c>
      <c r="C21" s="3">
        <f>IFERROR(Data_UEMP!C21-Data_UEMP!C20,"")</f>
        <v>0.14000000000000057</v>
      </c>
      <c r="D21" s="3">
        <f>IFERROR(Data_UEMP!D21-Data_UEMP!D20,"")</f>
        <v>9.9999999999999645E-2</v>
      </c>
      <c r="E21" s="3">
        <f>IFERROR(Data_UEMP!E21-Data_UEMP!E20,"")</f>
        <v>0</v>
      </c>
      <c r="F21" s="3">
        <f>IFERROR(Data_UEMP!F21-Data_UEMP!F20,"")</f>
        <v>0</v>
      </c>
      <c r="G21" s="3">
        <f>IFERROR(Data_UEMP!G21-Data_UEMP!G20,"")</f>
        <v>0</v>
      </c>
      <c r="H21" s="3">
        <f>IFERROR(Data_UEMP!H21-Data_UEMP!H20,"")</f>
        <v>-0.10000000000000142</v>
      </c>
      <c r="I21" s="3">
        <f>IFERROR(Data_UEMP!I21-Data_UEMP!I20,"")</f>
        <v>-3.333333333333055E-2</v>
      </c>
      <c r="J21" s="3">
        <f>IFERROR(Data_UEMP!J21-Data_UEMP!J20,"")</f>
        <v>0</v>
      </c>
      <c r="K21" s="3" t="str">
        <f>IFERROR(Data_UEMP!K21-Data_UEMP!K20,"")</f>
        <v/>
      </c>
      <c r="L21" s="3">
        <f>IFERROR(Data_UEMP!L21-Data_UEMP!L20,"")</f>
        <v>0</v>
      </c>
      <c r="M21" s="3" t="str">
        <f>IFERROR(Data_UEMP!M21-Data_UEMP!M20,"")</f>
        <v/>
      </c>
      <c r="N21" s="3" t="str">
        <f>IFERROR(Data_UEMP!N21-Data_UEMP!N20,"")</f>
        <v/>
      </c>
      <c r="O21" s="3">
        <f>IFERROR(Data_UEMP!O21-Data_UEMP!O20,"")</f>
        <v>4.6666666666669521E-2</v>
      </c>
      <c r="P21" s="3">
        <f>IFERROR(Data_UEMP!P21-Data_UEMP!P20,"")</f>
        <v>-0.19999999999999929</v>
      </c>
      <c r="Q21" s="3">
        <f>IFERROR(Data_UEMP!Q21-Data_UEMP!Q20,"")</f>
        <v>-0.10000000000000053</v>
      </c>
      <c r="R21" s="3">
        <f>IFERROR(Data_UEMP!R21-Data_UEMP!R20,"")</f>
        <v>0</v>
      </c>
      <c r="S21" s="6">
        <f t="shared" si="0"/>
        <v>2001</v>
      </c>
      <c r="T21">
        <f t="shared" si="1"/>
        <v>3</v>
      </c>
    </row>
    <row r="22" spans="2:20" x14ac:dyDescent="0.25">
      <c r="B22" s="5">
        <v>37011</v>
      </c>
      <c r="C22" s="3">
        <f>IFERROR(Data_UEMP!C22-Data_UEMP!C21,"")</f>
        <v>-8.3333333333079906E-4</v>
      </c>
      <c r="D22" s="3">
        <f>IFERROR(Data_UEMP!D22-Data_UEMP!D21,"")</f>
        <v>0.40000000000000036</v>
      </c>
      <c r="E22" s="3">
        <f>IFERROR(Data_UEMP!E22-Data_UEMP!E21,"")</f>
        <v>-9.9999999999999645E-2</v>
      </c>
      <c r="F22" s="3">
        <f>IFERROR(Data_UEMP!F22-Data_UEMP!F21,"")</f>
        <v>0</v>
      </c>
      <c r="G22" s="3">
        <f>IFERROR(Data_UEMP!G22-Data_UEMP!G21,"")</f>
        <v>0</v>
      </c>
      <c r="H22" s="3">
        <f>IFERROR(Data_UEMP!H22-Data_UEMP!H21,"")</f>
        <v>-9.9999999999999645E-2</v>
      </c>
      <c r="I22" s="3">
        <f>IFERROR(Data_UEMP!I22-Data_UEMP!I21,"")</f>
        <v>-3.3333333333339432E-2</v>
      </c>
      <c r="J22" s="3">
        <f>IFERROR(Data_UEMP!J22-Data_UEMP!J21,"")</f>
        <v>0</v>
      </c>
      <c r="K22" s="3" t="str">
        <f>IFERROR(Data_UEMP!K22-Data_UEMP!K21,"")</f>
        <v/>
      </c>
      <c r="L22" s="3">
        <f>IFERROR(Data_UEMP!L22-Data_UEMP!L21,"")</f>
        <v>-0.10000000000000009</v>
      </c>
      <c r="M22" s="3" t="str">
        <f>IFERROR(Data_UEMP!M22-Data_UEMP!M21,"")</f>
        <v/>
      </c>
      <c r="N22" s="3" t="str">
        <f>IFERROR(Data_UEMP!N22-Data_UEMP!N21,"")</f>
        <v/>
      </c>
      <c r="O22" s="3">
        <f>IFERROR(Data_UEMP!O22-Data_UEMP!O21,"")</f>
        <v>1.0833333333330586E-2</v>
      </c>
      <c r="P22" s="3">
        <f>IFERROR(Data_UEMP!P22-Data_UEMP!P21,"")</f>
        <v>-9.9999999999999645E-2</v>
      </c>
      <c r="Q22" s="3">
        <f>IFERROR(Data_UEMP!Q22-Data_UEMP!Q21,"")</f>
        <v>-9.9999999999999645E-2</v>
      </c>
      <c r="R22" s="3">
        <f>IFERROR(Data_UEMP!R22-Data_UEMP!R21,"")</f>
        <v>-0.10000000000000009</v>
      </c>
      <c r="S22" s="6">
        <f t="shared" si="0"/>
        <v>2001</v>
      </c>
      <c r="T22">
        <f t="shared" si="1"/>
        <v>4</v>
      </c>
    </row>
    <row r="23" spans="2:20" x14ac:dyDescent="0.25">
      <c r="B23" s="5">
        <v>37042</v>
      </c>
      <c r="C23" s="3">
        <f>IFERROR(Data_UEMP!C23-Data_UEMP!C22,"")</f>
        <v>0.13833333333333009</v>
      </c>
      <c r="D23" s="3">
        <f>IFERROR(Data_UEMP!D23-Data_UEMP!D22,"")</f>
        <v>9.9999999999999645E-2</v>
      </c>
      <c r="E23" s="3">
        <f>IFERROR(Data_UEMP!E23-Data_UEMP!E22,"")</f>
        <v>0</v>
      </c>
      <c r="F23" s="3">
        <f>IFERROR(Data_UEMP!F23-Data_UEMP!F22,"")</f>
        <v>0</v>
      </c>
      <c r="G23" s="3">
        <f>IFERROR(Data_UEMP!G23-Data_UEMP!G22,"")</f>
        <v>0</v>
      </c>
      <c r="H23" s="3">
        <f>IFERROR(Data_UEMP!H23-Data_UEMP!H22,"")</f>
        <v>-9.9999999999999645E-2</v>
      </c>
      <c r="I23" s="3">
        <f>IFERROR(Data_UEMP!I23-Data_UEMP!I22,"")</f>
        <v>-3.333333333333055E-2</v>
      </c>
      <c r="J23" s="3">
        <f>IFERROR(Data_UEMP!J23-Data_UEMP!J22,"")</f>
        <v>-0.10000000000000142</v>
      </c>
      <c r="K23" s="3" t="str">
        <f>IFERROR(Data_UEMP!K23-Data_UEMP!K22,"")</f>
        <v/>
      </c>
      <c r="L23" s="3">
        <f>IFERROR(Data_UEMP!L23-Data_UEMP!L22,"")</f>
        <v>0.10000000000000009</v>
      </c>
      <c r="M23" s="3" t="str">
        <f>IFERROR(Data_UEMP!M23-Data_UEMP!M22,"")</f>
        <v/>
      </c>
      <c r="N23" s="3" t="str">
        <f>IFERROR(Data_UEMP!N23-Data_UEMP!N22,"")</f>
        <v/>
      </c>
      <c r="O23" s="3">
        <f>IFERROR(Data_UEMP!O23-Data_UEMP!O22,"")</f>
        <v>-9.166666666660106E-3</v>
      </c>
      <c r="P23" s="3">
        <f>IFERROR(Data_UEMP!P23-Data_UEMP!P22,"")</f>
        <v>0.19999999999999929</v>
      </c>
      <c r="Q23" s="3">
        <f>IFERROR(Data_UEMP!Q23-Data_UEMP!Q22,"")</f>
        <v>0</v>
      </c>
      <c r="R23" s="3">
        <f>IFERROR(Data_UEMP!R23-Data_UEMP!R22,"")</f>
        <v>0</v>
      </c>
      <c r="S23" s="6">
        <f t="shared" si="0"/>
        <v>2001</v>
      </c>
      <c r="T23">
        <f t="shared" si="1"/>
        <v>5</v>
      </c>
    </row>
    <row r="24" spans="2:20" x14ac:dyDescent="0.25">
      <c r="B24" s="5">
        <v>37072</v>
      </c>
      <c r="C24" s="3">
        <f>IFERROR(Data_UEMP!C24-Data_UEMP!C23,"")</f>
        <v>0.10333333333332995</v>
      </c>
      <c r="D24" s="3">
        <f>IFERROR(Data_UEMP!D24-Data_UEMP!D23,"")</f>
        <v>-0.19999999999999929</v>
      </c>
      <c r="E24" s="3">
        <f>IFERROR(Data_UEMP!E24-Data_UEMP!E23,"")</f>
        <v>0</v>
      </c>
      <c r="F24" s="3">
        <f>IFERROR(Data_UEMP!F24-Data_UEMP!F23,"")</f>
        <v>0</v>
      </c>
      <c r="G24" s="3">
        <f>IFERROR(Data_UEMP!G24-Data_UEMP!G23,"")</f>
        <v>0</v>
      </c>
      <c r="H24" s="3">
        <f>IFERROR(Data_UEMP!H24-Data_UEMP!H23,"")</f>
        <v>0</v>
      </c>
      <c r="I24" s="3">
        <f>IFERROR(Data_UEMP!I24-Data_UEMP!I23,"")</f>
        <v>3.333333333333055E-2</v>
      </c>
      <c r="J24" s="3">
        <f>IFERROR(Data_UEMP!J24-Data_UEMP!J23,"")</f>
        <v>0.10000000000000142</v>
      </c>
      <c r="K24" s="3" t="str">
        <f>IFERROR(Data_UEMP!K24-Data_UEMP!K23,"")</f>
        <v/>
      </c>
      <c r="L24" s="3">
        <f>IFERROR(Data_UEMP!L24-Data_UEMP!L23,"")</f>
        <v>9.9999999999999645E-2</v>
      </c>
      <c r="M24" s="3" t="str">
        <f>IFERROR(Data_UEMP!M24-Data_UEMP!M23,"")</f>
        <v/>
      </c>
      <c r="N24" s="3" t="str">
        <f>IFERROR(Data_UEMP!N24-Data_UEMP!N23,"")</f>
        <v/>
      </c>
      <c r="O24" s="3">
        <f>IFERROR(Data_UEMP!O24-Data_UEMP!O23,"")</f>
        <v>8.3333333333301951E-3</v>
      </c>
      <c r="P24" s="3">
        <f>IFERROR(Data_UEMP!P24-Data_UEMP!P23,"")</f>
        <v>-9.9999999999999645E-2</v>
      </c>
      <c r="Q24" s="3">
        <f>IFERROR(Data_UEMP!Q24-Data_UEMP!Q23,"")</f>
        <v>0</v>
      </c>
      <c r="R24" s="3">
        <f>IFERROR(Data_UEMP!R24-Data_UEMP!R23,"")</f>
        <v>0</v>
      </c>
      <c r="S24" s="6">
        <f t="shared" si="0"/>
        <v>2001</v>
      </c>
      <c r="T24">
        <f t="shared" si="1"/>
        <v>6</v>
      </c>
    </row>
    <row r="25" spans="2:20" x14ac:dyDescent="0.25">
      <c r="B25" s="5">
        <v>37103</v>
      </c>
      <c r="C25" s="3">
        <f>IFERROR(Data_UEMP!C25-Data_UEMP!C24,"")</f>
        <v>4.4459209231160202E-2</v>
      </c>
      <c r="D25" s="3">
        <f>IFERROR(Data_UEMP!D25-Data_UEMP!D24,"")</f>
        <v>-0.30000000000000071</v>
      </c>
      <c r="E25" s="3">
        <f>IFERROR(Data_UEMP!E25-Data_UEMP!E24,"")</f>
        <v>-0.10000000000000053</v>
      </c>
      <c r="F25" s="3">
        <f>IFERROR(Data_UEMP!F25-Data_UEMP!F24,"")</f>
        <v>0</v>
      </c>
      <c r="G25" s="3">
        <f>IFERROR(Data_UEMP!G25-Data_UEMP!G24,"")</f>
        <v>0</v>
      </c>
      <c r="H25" s="3">
        <f>IFERROR(Data_UEMP!H25-Data_UEMP!H24,"")</f>
        <v>0</v>
      </c>
      <c r="I25" s="3">
        <f>IFERROR(Data_UEMP!I25-Data_UEMP!I24,"")</f>
        <v>3.3333333333339432E-2</v>
      </c>
      <c r="J25" s="3">
        <f>IFERROR(Data_UEMP!J25-Data_UEMP!J24,"")</f>
        <v>0</v>
      </c>
      <c r="K25" s="3" t="str">
        <f>IFERROR(Data_UEMP!K25-Data_UEMP!K24,"")</f>
        <v/>
      </c>
      <c r="L25" s="3">
        <f>IFERROR(Data_UEMP!L25-Data_UEMP!L24,"")</f>
        <v>0.20000000000000018</v>
      </c>
      <c r="M25" s="3" t="str">
        <f>IFERROR(Data_UEMP!M25-Data_UEMP!M24,"")</f>
        <v/>
      </c>
      <c r="N25" s="3" t="str">
        <f>IFERROR(Data_UEMP!N25-Data_UEMP!N24,"")</f>
        <v/>
      </c>
      <c r="O25" s="3">
        <f>IFERROR(Data_UEMP!O25-Data_UEMP!O24,"")</f>
        <v>8.7499999999999467E-2</v>
      </c>
      <c r="P25" s="3">
        <f>IFERROR(Data_UEMP!P25-Data_UEMP!P24,"")</f>
        <v>0</v>
      </c>
      <c r="Q25" s="3">
        <f>IFERROR(Data_UEMP!Q25-Data_UEMP!Q24,"")</f>
        <v>0.20000000000000018</v>
      </c>
      <c r="R25" s="3">
        <f>IFERROR(Data_UEMP!R25-Data_UEMP!R24,"")</f>
        <v>0</v>
      </c>
      <c r="S25" s="6">
        <f t="shared" si="0"/>
        <v>2001</v>
      </c>
      <c r="T25">
        <f t="shared" si="1"/>
        <v>7</v>
      </c>
    </row>
    <row r="26" spans="2:20" x14ac:dyDescent="0.25">
      <c r="B26" s="5">
        <v>37134</v>
      </c>
      <c r="C26" s="3">
        <f>IFERROR(Data_UEMP!C26-Data_UEMP!C25,"")</f>
        <v>0.15886971327831034</v>
      </c>
      <c r="D26" s="3">
        <f>IFERROR(Data_UEMP!D26-Data_UEMP!D25,"")</f>
        <v>0.10000000000000053</v>
      </c>
      <c r="E26" s="3">
        <f>IFERROR(Data_UEMP!E26-Data_UEMP!E25,"")</f>
        <v>0.10000000000000053</v>
      </c>
      <c r="F26" s="3">
        <f>IFERROR(Data_UEMP!F26-Data_UEMP!F25,"")</f>
        <v>0</v>
      </c>
      <c r="G26" s="3">
        <f>IFERROR(Data_UEMP!G26-Data_UEMP!G25,"")</f>
        <v>0</v>
      </c>
      <c r="H26" s="3">
        <f>IFERROR(Data_UEMP!H26-Data_UEMP!H25,"")</f>
        <v>9.9999999999999645E-2</v>
      </c>
      <c r="I26" s="3">
        <f>IFERROR(Data_UEMP!I26-Data_UEMP!I25,"")</f>
        <v>3.333333333333055E-2</v>
      </c>
      <c r="J26" s="3">
        <f>IFERROR(Data_UEMP!J26-Data_UEMP!J25,"")</f>
        <v>0</v>
      </c>
      <c r="K26" s="3" t="str">
        <f>IFERROR(Data_UEMP!K26-Data_UEMP!K25,"")</f>
        <v/>
      </c>
      <c r="L26" s="3">
        <f>IFERROR(Data_UEMP!L26-Data_UEMP!L25,"")</f>
        <v>0.10000000000000053</v>
      </c>
      <c r="M26" s="3" t="str">
        <f>IFERROR(Data_UEMP!M26-Data_UEMP!M25,"")</f>
        <v/>
      </c>
      <c r="N26" s="3" t="str">
        <f>IFERROR(Data_UEMP!N26-Data_UEMP!N25,"")</f>
        <v/>
      </c>
      <c r="O26" s="3">
        <f>IFERROR(Data_UEMP!O26-Data_UEMP!O25,"")</f>
        <v>-5.3333333333330124E-2</v>
      </c>
      <c r="P26" s="3">
        <f>IFERROR(Data_UEMP!P26-Data_UEMP!P25,"")</f>
        <v>9.9999999999999645E-2</v>
      </c>
      <c r="Q26" s="3">
        <f>IFERROR(Data_UEMP!Q26-Data_UEMP!Q25,"")</f>
        <v>-0.10000000000000053</v>
      </c>
      <c r="R26" s="3">
        <f>IFERROR(Data_UEMP!R26-Data_UEMP!R25,"")</f>
        <v>0</v>
      </c>
      <c r="S26" s="6">
        <f t="shared" si="0"/>
        <v>2001</v>
      </c>
      <c r="T26">
        <f t="shared" si="1"/>
        <v>8</v>
      </c>
    </row>
    <row r="27" spans="2:20" x14ac:dyDescent="0.25">
      <c r="B27" s="5">
        <v>37164</v>
      </c>
      <c r="C27" s="3">
        <f>IFERROR(Data_UEMP!C27-Data_UEMP!C26,"")</f>
        <v>3.8219120011007135E-4</v>
      </c>
      <c r="D27" s="3">
        <f>IFERROR(Data_UEMP!D27-Data_UEMP!D26,"")</f>
        <v>0.39999999999999947</v>
      </c>
      <c r="E27" s="3">
        <f>IFERROR(Data_UEMP!E27-Data_UEMP!E26,"")</f>
        <v>-0.20000000000000018</v>
      </c>
      <c r="F27" s="3">
        <f>IFERROR(Data_UEMP!F27-Data_UEMP!F26,"")</f>
        <v>0</v>
      </c>
      <c r="G27" s="3">
        <f>IFERROR(Data_UEMP!G27-Data_UEMP!G26,"")</f>
        <v>0.10000000000000142</v>
      </c>
      <c r="H27" s="3">
        <f>IFERROR(Data_UEMP!H27-Data_UEMP!H26,"")</f>
        <v>0</v>
      </c>
      <c r="I27" s="3">
        <f>IFERROR(Data_UEMP!I27-Data_UEMP!I26,"")</f>
        <v>3.3333333333329662E-2</v>
      </c>
      <c r="J27" s="3">
        <f>IFERROR(Data_UEMP!J27-Data_UEMP!J26,"")</f>
        <v>9.9999999999999645E-2</v>
      </c>
      <c r="K27" s="3" t="str">
        <f>IFERROR(Data_UEMP!K27-Data_UEMP!K26,"")</f>
        <v/>
      </c>
      <c r="L27" s="3">
        <f>IFERROR(Data_UEMP!L27-Data_UEMP!L26,"")</f>
        <v>0</v>
      </c>
      <c r="M27" s="3" t="str">
        <f>IFERROR(Data_UEMP!M27-Data_UEMP!M26,"")</f>
        <v/>
      </c>
      <c r="N27" s="3" t="str">
        <f>IFERROR(Data_UEMP!N27-Data_UEMP!N26,"")</f>
        <v/>
      </c>
      <c r="O27" s="3">
        <f>IFERROR(Data_UEMP!O27-Data_UEMP!O26,"")</f>
        <v>-5.3333333333339894E-2</v>
      </c>
      <c r="P27" s="3">
        <f>IFERROR(Data_UEMP!P27-Data_UEMP!P26,"")</f>
        <v>-9.9999999999999645E-2</v>
      </c>
      <c r="Q27" s="3">
        <f>IFERROR(Data_UEMP!Q27-Data_UEMP!Q26,"")</f>
        <v>0</v>
      </c>
      <c r="R27" s="3">
        <f>IFERROR(Data_UEMP!R27-Data_UEMP!R26,"")</f>
        <v>-0.10000000000000009</v>
      </c>
      <c r="S27" s="6">
        <f t="shared" si="0"/>
        <v>2001</v>
      </c>
      <c r="T27">
        <f t="shared" si="1"/>
        <v>9</v>
      </c>
    </row>
    <row r="28" spans="2:20" x14ac:dyDescent="0.25">
      <c r="B28" s="5">
        <v>37195</v>
      </c>
      <c r="C28" s="3">
        <f>IFERROR(Data_UEMP!C28-Data_UEMP!C27,"")</f>
        <v>0.12228571876734939</v>
      </c>
      <c r="D28" s="3">
        <f>IFERROR(Data_UEMP!D28-Data_UEMP!D27,"")</f>
        <v>0.70000000000000018</v>
      </c>
      <c r="E28" s="3">
        <f>IFERROR(Data_UEMP!E28-Data_UEMP!E27,"")</f>
        <v>0</v>
      </c>
      <c r="F28" s="3">
        <f>IFERROR(Data_UEMP!F28-Data_UEMP!F27,"")</f>
        <v>0</v>
      </c>
      <c r="G28" s="3">
        <f>IFERROR(Data_UEMP!G28-Data_UEMP!G27,"")</f>
        <v>0</v>
      </c>
      <c r="H28" s="3">
        <f>IFERROR(Data_UEMP!H28-Data_UEMP!H27,"")</f>
        <v>9.9999999999999645E-2</v>
      </c>
      <c r="I28" s="3">
        <f>IFERROR(Data_UEMP!I28-Data_UEMP!I27,"")</f>
        <v>3.333333333334032E-2</v>
      </c>
      <c r="J28" s="3">
        <f>IFERROR(Data_UEMP!J28-Data_UEMP!J27,"")</f>
        <v>9.9999999999999645E-2</v>
      </c>
      <c r="K28" s="3" t="str">
        <f>IFERROR(Data_UEMP!K28-Data_UEMP!K27,"")</f>
        <v/>
      </c>
      <c r="L28" s="3">
        <f>IFERROR(Data_UEMP!L28-Data_UEMP!L27,"")</f>
        <v>0</v>
      </c>
      <c r="M28" s="3" t="str">
        <f>IFERROR(Data_UEMP!M28-Data_UEMP!M27,"")</f>
        <v/>
      </c>
      <c r="N28" s="3" t="str">
        <f>IFERROR(Data_UEMP!N28-Data_UEMP!N27,"")</f>
        <v/>
      </c>
      <c r="O28" s="3">
        <f>IFERROR(Data_UEMP!O28-Data_UEMP!O27,"")</f>
        <v>4.6666666666670409E-2</v>
      </c>
      <c r="P28" s="3">
        <f>IFERROR(Data_UEMP!P28-Data_UEMP!P27,"")</f>
        <v>0</v>
      </c>
      <c r="Q28" s="3">
        <f>IFERROR(Data_UEMP!Q28-Data_UEMP!Q27,"")</f>
        <v>0.40000000000000036</v>
      </c>
      <c r="R28" s="3">
        <f>IFERROR(Data_UEMP!R28-Data_UEMP!R27,"")</f>
        <v>0.10000000000000009</v>
      </c>
      <c r="S28" s="6">
        <f t="shared" si="0"/>
        <v>2001</v>
      </c>
      <c r="T28">
        <f t="shared" si="1"/>
        <v>10</v>
      </c>
    </row>
    <row r="29" spans="2:20" x14ac:dyDescent="0.25">
      <c r="B29" s="5">
        <v>37225</v>
      </c>
      <c r="C29" s="3">
        <f>IFERROR(Data_UEMP!C29-Data_UEMP!C28,"")</f>
        <v>0.16229065696183032</v>
      </c>
      <c r="D29" s="3">
        <f>IFERROR(Data_UEMP!D29-Data_UEMP!D28,"")</f>
        <v>0.10000000000000053</v>
      </c>
      <c r="E29" s="3">
        <f>IFERROR(Data_UEMP!E29-Data_UEMP!E28,"")</f>
        <v>0</v>
      </c>
      <c r="F29" s="3">
        <f>IFERROR(Data_UEMP!F29-Data_UEMP!F28,"")</f>
        <v>9.9999999999999645E-2</v>
      </c>
      <c r="G29" s="3">
        <f>IFERROR(Data_UEMP!G29-Data_UEMP!G28,"")</f>
        <v>9.9999999999999645E-2</v>
      </c>
      <c r="H29" s="3">
        <f>IFERROR(Data_UEMP!H29-Data_UEMP!H28,"")</f>
        <v>-9.9999999999999645E-2</v>
      </c>
      <c r="I29" s="3">
        <f>IFERROR(Data_UEMP!I29-Data_UEMP!I28,"")</f>
        <v>3.3333333333329662E-2</v>
      </c>
      <c r="J29" s="3">
        <f>IFERROR(Data_UEMP!J29-Data_UEMP!J28,"")</f>
        <v>9.9999999999999645E-2</v>
      </c>
      <c r="K29" s="3" t="str">
        <f>IFERROR(Data_UEMP!K29-Data_UEMP!K28,"")</f>
        <v/>
      </c>
      <c r="L29" s="3">
        <f>IFERROR(Data_UEMP!L29-Data_UEMP!L28,"")</f>
        <v>9.9999999999999645E-2</v>
      </c>
      <c r="M29" s="3" t="str">
        <f>IFERROR(Data_UEMP!M29-Data_UEMP!M28,"")</f>
        <v/>
      </c>
      <c r="N29" s="3" t="str">
        <f>IFERROR(Data_UEMP!N29-Data_UEMP!N28,"")</f>
        <v/>
      </c>
      <c r="O29" s="3">
        <f>IFERROR(Data_UEMP!O29-Data_UEMP!O28,"")</f>
        <v>-1.0833333333330586E-2</v>
      </c>
      <c r="P29" s="3">
        <f>IFERROR(Data_UEMP!P29-Data_UEMP!P28,"")</f>
        <v>9.9999999999999645E-2</v>
      </c>
      <c r="Q29" s="3">
        <f>IFERROR(Data_UEMP!Q29-Data_UEMP!Q28,"")</f>
        <v>-0.40000000000000036</v>
      </c>
      <c r="R29" s="3">
        <f>IFERROR(Data_UEMP!R29-Data_UEMP!R28,"")</f>
        <v>0</v>
      </c>
      <c r="S29" s="6">
        <f t="shared" si="0"/>
        <v>2001</v>
      </c>
      <c r="T29">
        <f t="shared" si="1"/>
        <v>11</v>
      </c>
    </row>
    <row r="30" spans="2:20" x14ac:dyDescent="0.25">
      <c r="B30" s="5">
        <v>37256</v>
      </c>
      <c r="C30" s="3">
        <f>IFERROR(Data_UEMP!C30-Data_UEMP!C29,"")</f>
        <v>0.20524412996523012</v>
      </c>
      <c r="D30" s="3">
        <f>IFERROR(Data_UEMP!D30-Data_UEMP!D29,"")</f>
        <v>9.9999999999999645E-2</v>
      </c>
      <c r="E30" s="3">
        <f>IFERROR(Data_UEMP!E30-Data_UEMP!E29,"")</f>
        <v>0</v>
      </c>
      <c r="F30" s="3">
        <f>IFERROR(Data_UEMP!F30-Data_UEMP!F29,"")</f>
        <v>0</v>
      </c>
      <c r="G30" s="3">
        <f>IFERROR(Data_UEMP!G30-Data_UEMP!G29,"")</f>
        <v>0</v>
      </c>
      <c r="H30" s="3">
        <f>IFERROR(Data_UEMP!H30-Data_UEMP!H29,"")</f>
        <v>0</v>
      </c>
      <c r="I30" s="3">
        <f>IFERROR(Data_UEMP!I30-Data_UEMP!I29,"")</f>
        <v>0</v>
      </c>
      <c r="J30" s="3">
        <f>IFERROR(Data_UEMP!J30-Data_UEMP!J29,"")</f>
        <v>0</v>
      </c>
      <c r="K30" s="3" t="str">
        <f>IFERROR(Data_UEMP!K30-Data_UEMP!K29,"")</f>
        <v/>
      </c>
      <c r="L30" s="3">
        <f>IFERROR(Data_UEMP!L30-Data_UEMP!L29,"")</f>
        <v>-9.9999999999999645E-2</v>
      </c>
      <c r="M30" s="3" t="str">
        <f>IFERROR(Data_UEMP!M30-Data_UEMP!M29,"")</f>
        <v/>
      </c>
      <c r="N30" s="3" t="str">
        <f>IFERROR(Data_UEMP!N30-Data_UEMP!N29,"")</f>
        <v/>
      </c>
      <c r="O30" s="3">
        <f>IFERROR(Data_UEMP!O30-Data_UEMP!O29,"")</f>
        <v>3.333333333333055E-2</v>
      </c>
      <c r="P30" s="3">
        <f>IFERROR(Data_UEMP!P30-Data_UEMP!P29,"")</f>
        <v>9.9999999999999645E-2</v>
      </c>
      <c r="Q30" s="3">
        <f>IFERROR(Data_UEMP!Q30-Data_UEMP!Q29,"")</f>
        <v>0.10000000000000053</v>
      </c>
      <c r="R30" s="3">
        <f>IFERROR(Data_UEMP!R30-Data_UEMP!R29,"")</f>
        <v>0</v>
      </c>
      <c r="S30" s="6">
        <f t="shared" si="0"/>
        <v>2001</v>
      </c>
      <c r="T30">
        <f t="shared" si="1"/>
        <v>12</v>
      </c>
    </row>
    <row r="31" spans="2:20" x14ac:dyDescent="0.25">
      <c r="B31" s="5">
        <v>37287</v>
      </c>
      <c r="C31" s="3">
        <f>IFERROR(Data_UEMP!C31-Data_UEMP!C30,"")</f>
        <v>5.3958621304960097E-2</v>
      </c>
      <c r="D31" s="3">
        <f>IFERROR(Data_UEMP!D31-Data_UEMP!D30,"")</f>
        <v>-9.9999999999999645E-2</v>
      </c>
      <c r="E31" s="3">
        <f>IFERROR(Data_UEMP!E31-Data_UEMP!E30,"")</f>
        <v>0.20000000000000018</v>
      </c>
      <c r="F31" s="3">
        <f>IFERROR(Data_UEMP!F31-Data_UEMP!F30,"")</f>
        <v>0</v>
      </c>
      <c r="G31" s="3">
        <f>IFERROR(Data_UEMP!G31-Data_UEMP!G30,"")</f>
        <v>0</v>
      </c>
      <c r="H31" s="3">
        <f>IFERROR(Data_UEMP!H31-Data_UEMP!H30,"")</f>
        <v>0</v>
      </c>
      <c r="I31" s="3">
        <f>IFERROR(Data_UEMP!I31-Data_UEMP!I30,"")</f>
        <v>0</v>
      </c>
      <c r="J31" s="3">
        <f>IFERROR(Data_UEMP!J31-Data_UEMP!J30,"")</f>
        <v>0</v>
      </c>
      <c r="K31" s="3" t="str">
        <f>IFERROR(Data_UEMP!K31-Data_UEMP!K30,"")</f>
        <v/>
      </c>
      <c r="L31" s="3">
        <f>IFERROR(Data_UEMP!L31-Data_UEMP!L30,"")</f>
        <v>9.9999999999999645E-2</v>
      </c>
      <c r="M31" s="3" t="str">
        <f>IFERROR(Data_UEMP!M31-Data_UEMP!M30,"")</f>
        <v/>
      </c>
      <c r="N31" s="3" t="str">
        <f>IFERROR(Data_UEMP!N31-Data_UEMP!N30,"")</f>
        <v/>
      </c>
      <c r="O31" s="3">
        <f>IFERROR(Data_UEMP!O31-Data_UEMP!O30,"")</f>
        <v>0.1631944444444402</v>
      </c>
      <c r="P31" s="3">
        <f>IFERROR(Data_UEMP!P31-Data_UEMP!P30,"")</f>
        <v>0.40000000000000036</v>
      </c>
      <c r="Q31" s="3">
        <f>IFERROR(Data_UEMP!Q31-Data_UEMP!Q30,"")</f>
        <v>-0.10000000000000053</v>
      </c>
      <c r="R31" s="3">
        <f>IFERROR(Data_UEMP!R31-Data_UEMP!R30,"")</f>
        <v>0</v>
      </c>
      <c r="S31" s="6">
        <f t="shared" si="0"/>
        <v>2002</v>
      </c>
      <c r="T31">
        <f t="shared" si="1"/>
        <v>1</v>
      </c>
    </row>
    <row r="32" spans="2:20" x14ac:dyDescent="0.25">
      <c r="B32" s="5">
        <v>37315</v>
      </c>
      <c r="C32" s="3">
        <f>IFERROR(Data_UEMP!C32-Data_UEMP!C31,"")</f>
        <v>-6.9862252319359719E-2</v>
      </c>
      <c r="D32" s="3">
        <f>IFERROR(Data_UEMP!D32-Data_UEMP!D31,"")</f>
        <v>-0.10000000000000053</v>
      </c>
      <c r="E32" s="3">
        <f>IFERROR(Data_UEMP!E32-Data_UEMP!E31,"")</f>
        <v>-0.10000000000000053</v>
      </c>
      <c r="F32" s="3">
        <f>IFERROR(Data_UEMP!F32-Data_UEMP!F31,"")</f>
        <v>0</v>
      </c>
      <c r="G32" s="3">
        <f>IFERROR(Data_UEMP!G32-Data_UEMP!G31,"")</f>
        <v>0</v>
      </c>
      <c r="H32" s="3">
        <f>IFERROR(Data_UEMP!H32-Data_UEMP!H31,"")</f>
        <v>0</v>
      </c>
      <c r="I32" s="3">
        <f>IFERROR(Data_UEMP!I32-Data_UEMP!I31,"")</f>
        <v>0</v>
      </c>
      <c r="J32" s="3">
        <f>IFERROR(Data_UEMP!J32-Data_UEMP!J31,"")</f>
        <v>0</v>
      </c>
      <c r="K32" s="3" t="str">
        <f>IFERROR(Data_UEMP!K32-Data_UEMP!K31,"")</f>
        <v/>
      </c>
      <c r="L32" s="3">
        <f>IFERROR(Data_UEMP!L32-Data_UEMP!L31,"")</f>
        <v>9.9999999999999645E-2</v>
      </c>
      <c r="M32" s="3" t="str">
        <f>IFERROR(Data_UEMP!M32-Data_UEMP!M31,"")</f>
        <v/>
      </c>
      <c r="N32" s="3" t="str">
        <f>IFERROR(Data_UEMP!N32-Data_UEMP!N31,"")</f>
        <v/>
      </c>
      <c r="O32" s="3">
        <f>IFERROR(Data_UEMP!O32-Data_UEMP!O31,"")</f>
        <v>-4.0000000000000036E-2</v>
      </c>
      <c r="P32" s="3">
        <f>IFERROR(Data_UEMP!P32-Data_UEMP!P31,"")</f>
        <v>0.40000000000000036</v>
      </c>
      <c r="Q32" s="3">
        <f>IFERROR(Data_UEMP!Q32-Data_UEMP!Q31,"")</f>
        <v>0</v>
      </c>
      <c r="R32" s="3">
        <f>IFERROR(Data_UEMP!R32-Data_UEMP!R31,"")</f>
        <v>-0.10000000000000009</v>
      </c>
      <c r="S32" s="6">
        <f t="shared" si="0"/>
        <v>2002</v>
      </c>
      <c r="T32">
        <f t="shared" si="1"/>
        <v>2</v>
      </c>
    </row>
    <row r="33" spans="2:20" x14ac:dyDescent="0.25">
      <c r="B33" s="5">
        <v>37346</v>
      </c>
      <c r="C33" s="3">
        <f>IFERROR(Data_UEMP!C33-Data_UEMP!C32,"")</f>
        <v>7.3119225862119386E-2</v>
      </c>
      <c r="D33" s="3">
        <f>IFERROR(Data_UEMP!D33-Data_UEMP!D32,"")</f>
        <v>0</v>
      </c>
      <c r="E33" s="3">
        <f>IFERROR(Data_UEMP!E33-Data_UEMP!E32,"")</f>
        <v>0</v>
      </c>
      <c r="F33" s="3">
        <f>IFERROR(Data_UEMP!F33-Data_UEMP!F32,"")</f>
        <v>0</v>
      </c>
      <c r="G33" s="3">
        <f>IFERROR(Data_UEMP!G33-Data_UEMP!G32,"")</f>
        <v>0</v>
      </c>
      <c r="H33" s="3">
        <f>IFERROR(Data_UEMP!H33-Data_UEMP!H32,"")</f>
        <v>9.9999999999999645E-2</v>
      </c>
      <c r="I33" s="3">
        <f>IFERROR(Data_UEMP!I33-Data_UEMP!I32,"")</f>
        <v>0</v>
      </c>
      <c r="J33" s="3">
        <f>IFERROR(Data_UEMP!J33-Data_UEMP!J32,"")</f>
        <v>0</v>
      </c>
      <c r="K33" s="3" t="str">
        <f>IFERROR(Data_UEMP!K33-Data_UEMP!K32,"")</f>
        <v/>
      </c>
      <c r="L33" s="3">
        <f>IFERROR(Data_UEMP!L33-Data_UEMP!L32,"")</f>
        <v>0.10000000000000053</v>
      </c>
      <c r="M33" s="3" t="str">
        <f>IFERROR(Data_UEMP!M33-Data_UEMP!M32,"")</f>
        <v/>
      </c>
      <c r="N33" s="3" t="str">
        <f>IFERROR(Data_UEMP!N33-Data_UEMP!N32,"")</f>
        <v/>
      </c>
      <c r="O33" s="3">
        <f>IFERROR(Data_UEMP!O33-Data_UEMP!O32,"")</f>
        <v>0.16416666666667012</v>
      </c>
      <c r="P33" s="3">
        <f>IFERROR(Data_UEMP!P33-Data_UEMP!P32,"")</f>
        <v>-0.30000000000000071</v>
      </c>
      <c r="Q33" s="3">
        <f>IFERROR(Data_UEMP!Q33-Data_UEMP!Q32,"")</f>
        <v>0</v>
      </c>
      <c r="R33" s="3">
        <f>IFERROR(Data_UEMP!R33-Data_UEMP!R32,"")</f>
        <v>0</v>
      </c>
      <c r="S33" s="6">
        <f t="shared" si="0"/>
        <v>2002</v>
      </c>
      <c r="T33">
        <f t="shared" si="1"/>
        <v>3</v>
      </c>
    </row>
    <row r="34" spans="2:20" x14ac:dyDescent="0.25">
      <c r="B34" s="5">
        <v>37376</v>
      </c>
      <c r="C34" s="3">
        <f>IFERROR(Data_UEMP!C34-Data_UEMP!C33,"")</f>
        <v>0.14303293035071984</v>
      </c>
      <c r="D34" s="3">
        <f>IFERROR(Data_UEMP!D34-Data_UEMP!D33,"")</f>
        <v>0</v>
      </c>
      <c r="E34" s="3">
        <f>IFERROR(Data_UEMP!E34-Data_UEMP!E33,"")</f>
        <v>0</v>
      </c>
      <c r="F34" s="3">
        <f>IFERROR(Data_UEMP!F34-Data_UEMP!F33,"")</f>
        <v>0</v>
      </c>
      <c r="G34" s="3">
        <f>IFERROR(Data_UEMP!G34-Data_UEMP!G33,"")</f>
        <v>9.9999999999999645E-2</v>
      </c>
      <c r="H34" s="3">
        <f>IFERROR(Data_UEMP!H34-Data_UEMP!H33,"")</f>
        <v>0</v>
      </c>
      <c r="I34" s="3">
        <f>IFERROR(Data_UEMP!I34-Data_UEMP!I33,"")</f>
        <v>0</v>
      </c>
      <c r="J34" s="3">
        <f>IFERROR(Data_UEMP!J34-Data_UEMP!J33,"")</f>
        <v>-9.9999999999999645E-2</v>
      </c>
      <c r="K34" s="3" t="str">
        <f>IFERROR(Data_UEMP!K34-Data_UEMP!K33,"")</f>
        <v/>
      </c>
      <c r="L34" s="3">
        <f>IFERROR(Data_UEMP!L34-Data_UEMP!L33,"")</f>
        <v>0</v>
      </c>
      <c r="M34" s="3" t="str">
        <f>IFERROR(Data_UEMP!M34-Data_UEMP!M33,"")</f>
        <v/>
      </c>
      <c r="N34" s="3" t="str">
        <f>IFERROR(Data_UEMP!N34-Data_UEMP!N33,"")</f>
        <v/>
      </c>
      <c r="O34" s="3">
        <f>IFERROR(Data_UEMP!O34-Data_UEMP!O33,"")</f>
        <v>0.12666666666666959</v>
      </c>
      <c r="P34" s="3">
        <f>IFERROR(Data_UEMP!P34-Data_UEMP!P33,"")</f>
        <v>0</v>
      </c>
      <c r="Q34" s="3">
        <f>IFERROR(Data_UEMP!Q34-Data_UEMP!Q33,"")</f>
        <v>0.20000000000000018</v>
      </c>
      <c r="R34" s="3">
        <f>IFERROR(Data_UEMP!R34-Data_UEMP!R33,"")</f>
        <v>0</v>
      </c>
      <c r="S34" s="6">
        <f t="shared" si="0"/>
        <v>2002</v>
      </c>
      <c r="T34">
        <f t="shared" si="1"/>
        <v>4</v>
      </c>
    </row>
    <row r="35" spans="2:20" x14ac:dyDescent="0.25">
      <c r="B35" s="5">
        <v>37407</v>
      </c>
      <c r="C35" s="3">
        <f>IFERROR(Data_UEMP!C35-Data_UEMP!C34,"")</f>
        <v>-8.1354680355859799E-2</v>
      </c>
      <c r="D35" s="3">
        <f>IFERROR(Data_UEMP!D35-Data_UEMP!D34,"")</f>
        <v>0</v>
      </c>
      <c r="E35" s="3">
        <f>IFERROR(Data_UEMP!E35-Data_UEMP!E34,"")</f>
        <v>0.10000000000000053</v>
      </c>
      <c r="F35" s="3">
        <f>IFERROR(Data_UEMP!F35-Data_UEMP!F34,"")</f>
        <v>9.9999999999999645E-2</v>
      </c>
      <c r="G35" s="3">
        <f>IFERROR(Data_UEMP!G35-Data_UEMP!G34,"")</f>
        <v>0</v>
      </c>
      <c r="H35" s="3">
        <f>IFERROR(Data_UEMP!H35-Data_UEMP!H34,"")</f>
        <v>0</v>
      </c>
      <c r="I35" s="3">
        <f>IFERROR(Data_UEMP!I35-Data_UEMP!I34,"")</f>
        <v>0</v>
      </c>
      <c r="J35" s="3">
        <f>IFERROR(Data_UEMP!J35-Data_UEMP!J34,"")</f>
        <v>0.19999999999999929</v>
      </c>
      <c r="K35" s="3" t="str">
        <f>IFERROR(Data_UEMP!K35-Data_UEMP!K34,"")</f>
        <v/>
      </c>
      <c r="L35" s="3">
        <f>IFERROR(Data_UEMP!L35-Data_UEMP!L34,"")</f>
        <v>0</v>
      </c>
      <c r="M35" s="3" t="str">
        <f>IFERROR(Data_UEMP!M35-Data_UEMP!M34,"")</f>
        <v/>
      </c>
      <c r="N35" s="3" t="str">
        <f>IFERROR(Data_UEMP!N35-Data_UEMP!N34,"")</f>
        <v/>
      </c>
      <c r="O35" s="3">
        <f>IFERROR(Data_UEMP!O35-Data_UEMP!O34,"")</f>
        <v>0.14833333333332988</v>
      </c>
      <c r="P35" s="3">
        <f>IFERROR(Data_UEMP!P35-Data_UEMP!P34,"")</f>
        <v>0</v>
      </c>
      <c r="Q35" s="3">
        <f>IFERROR(Data_UEMP!Q35-Data_UEMP!Q34,"")</f>
        <v>-0.20000000000000018</v>
      </c>
      <c r="R35" s="3">
        <f>IFERROR(Data_UEMP!R35-Data_UEMP!R34,"")</f>
        <v>0</v>
      </c>
      <c r="S35" s="6">
        <f t="shared" si="0"/>
        <v>2002</v>
      </c>
      <c r="T35">
        <f t="shared" si="1"/>
        <v>5</v>
      </c>
    </row>
    <row r="36" spans="2:20" x14ac:dyDescent="0.25">
      <c r="B36" s="5">
        <v>37437</v>
      </c>
      <c r="C36" s="3">
        <f>IFERROR(Data_UEMP!C36-Data_UEMP!C35,"")</f>
        <v>-2.3420942843729975E-2</v>
      </c>
      <c r="D36" s="3">
        <f>IFERROR(Data_UEMP!D36-Data_UEMP!D35,"")</f>
        <v>0</v>
      </c>
      <c r="E36" s="3">
        <f>IFERROR(Data_UEMP!E36-Data_UEMP!E35,"")</f>
        <v>0</v>
      </c>
      <c r="F36" s="3">
        <f>IFERROR(Data_UEMP!F36-Data_UEMP!F35,"")</f>
        <v>0</v>
      </c>
      <c r="G36" s="3">
        <f>IFERROR(Data_UEMP!G36-Data_UEMP!G35,"")</f>
        <v>0</v>
      </c>
      <c r="H36" s="3">
        <f>IFERROR(Data_UEMP!H36-Data_UEMP!H35,"")</f>
        <v>-9.9999999999999645E-2</v>
      </c>
      <c r="I36" s="3">
        <f>IFERROR(Data_UEMP!I36-Data_UEMP!I35,"")</f>
        <v>0</v>
      </c>
      <c r="J36" s="3">
        <f>IFERROR(Data_UEMP!J36-Data_UEMP!J35,"")</f>
        <v>0.10000000000000142</v>
      </c>
      <c r="K36" s="3" t="str">
        <f>IFERROR(Data_UEMP!K36-Data_UEMP!K35,"")</f>
        <v/>
      </c>
      <c r="L36" s="3">
        <f>IFERROR(Data_UEMP!L36-Data_UEMP!L35,"")</f>
        <v>-0.10000000000000053</v>
      </c>
      <c r="M36" s="3" t="str">
        <f>IFERROR(Data_UEMP!M36-Data_UEMP!M35,"")</f>
        <v/>
      </c>
      <c r="N36" s="3" t="str">
        <f>IFERROR(Data_UEMP!N36-Data_UEMP!N35,"")</f>
        <v/>
      </c>
      <c r="O36" s="3">
        <f>IFERROR(Data_UEMP!O36-Data_UEMP!O35,"")</f>
        <v>0.28833333333333044</v>
      </c>
      <c r="P36" s="3">
        <f>IFERROR(Data_UEMP!P36-Data_UEMP!P35,"")</f>
        <v>0.20000000000000107</v>
      </c>
      <c r="Q36" s="3">
        <f>IFERROR(Data_UEMP!Q36-Data_UEMP!Q35,"")</f>
        <v>-0.20000000000000018</v>
      </c>
      <c r="R36" s="3">
        <f>IFERROR(Data_UEMP!R36-Data_UEMP!R35,"")</f>
        <v>0</v>
      </c>
      <c r="S36" s="6">
        <f t="shared" si="0"/>
        <v>2002</v>
      </c>
      <c r="T36">
        <f t="shared" si="1"/>
        <v>6</v>
      </c>
    </row>
    <row r="37" spans="2:20" x14ac:dyDescent="0.25">
      <c r="B37" s="5">
        <v>37468</v>
      </c>
      <c r="C37" s="3">
        <f>IFERROR(Data_UEMP!C37-Data_UEMP!C36,"")</f>
        <v>5.044486226098055E-2</v>
      </c>
      <c r="D37" s="3">
        <f>IFERROR(Data_UEMP!D37-Data_UEMP!D36,"")</f>
        <v>0.20000000000000018</v>
      </c>
      <c r="E37" s="3">
        <f>IFERROR(Data_UEMP!E37-Data_UEMP!E36,"")</f>
        <v>0</v>
      </c>
      <c r="F37" s="3">
        <f>IFERROR(Data_UEMP!F37-Data_UEMP!F36,"")</f>
        <v>9.9999999999999645E-2</v>
      </c>
      <c r="G37" s="3">
        <f>IFERROR(Data_UEMP!G37-Data_UEMP!G36,"")</f>
        <v>9.9999999999999645E-2</v>
      </c>
      <c r="H37" s="3">
        <f>IFERROR(Data_UEMP!H37-Data_UEMP!H36,"")</f>
        <v>0</v>
      </c>
      <c r="I37" s="3">
        <f>IFERROR(Data_UEMP!I37-Data_UEMP!I36,"")</f>
        <v>0</v>
      </c>
      <c r="J37" s="3">
        <f>IFERROR(Data_UEMP!J37-Data_UEMP!J36,"")</f>
        <v>0</v>
      </c>
      <c r="K37" s="3" t="str">
        <f>IFERROR(Data_UEMP!K37-Data_UEMP!K36,"")</f>
        <v/>
      </c>
      <c r="L37" s="3">
        <f>IFERROR(Data_UEMP!L37-Data_UEMP!L36,"")</f>
        <v>-0.19999999999999929</v>
      </c>
      <c r="M37" s="3" t="str">
        <f>IFERROR(Data_UEMP!M37-Data_UEMP!M36,"")</f>
        <v/>
      </c>
      <c r="N37" s="3" t="str">
        <f>IFERROR(Data_UEMP!N37-Data_UEMP!N36,"")</f>
        <v/>
      </c>
      <c r="O37" s="3">
        <f>IFERROR(Data_UEMP!O37-Data_UEMP!O36,"")</f>
        <v>0.18833333333333968</v>
      </c>
      <c r="P37" s="3">
        <f>IFERROR(Data_UEMP!P37-Data_UEMP!P36,"")</f>
        <v>0.29999999999999893</v>
      </c>
      <c r="Q37" s="3">
        <f>IFERROR(Data_UEMP!Q37-Data_UEMP!Q36,"")</f>
        <v>0.5</v>
      </c>
      <c r="R37" s="3">
        <f>IFERROR(Data_UEMP!R37-Data_UEMP!R36,"")</f>
        <v>0</v>
      </c>
      <c r="S37" s="6">
        <f t="shared" si="0"/>
        <v>2002</v>
      </c>
      <c r="T37">
        <f t="shared" si="1"/>
        <v>7</v>
      </c>
    </row>
    <row r="38" spans="2:20" x14ac:dyDescent="0.25">
      <c r="B38" s="5">
        <v>37499</v>
      </c>
      <c r="C38" s="3">
        <f>IFERROR(Data_UEMP!C38-Data_UEMP!C37,"")</f>
        <v>3.663170183211939E-2</v>
      </c>
      <c r="D38" s="3">
        <f>IFERROR(Data_UEMP!D38-Data_UEMP!D37,"")</f>
        <v>-9.9999999999999645E-2</v>
      </c>
      <c r="E38" s="3">
        <f>IFERROR(Data_UEMP!E38-Data_UEMP!E37,"")</f>
        <v>0.20000000000000018</v>
      </c>
      <c r="F38" s="3">
        <f>IFERROR(Data_UEMP!F38-Data_UEMP!F37,"")</f>
        <v>0</v>
      </c>
      <c r="G38" s="3">
        <f>IFERROR(Data_UEMP!G38-Data_UEMP!G37,"")</f>
        <v>0</v>
      </c>
      <c r="H38" s="3">
        <f>IFERROR(Data_UEMP!H38-Data_UEMP!H37,"")</f>
        <v>0</v>
      </c>
      <c r="I38" s="3">
        <f>IFERROR(Data_UEMP!I38-Data_UEMP!I37,"")</f>
        <v>0</v>
      </c>
      <c r="J38" s="3">
        <f>IFERROR(Data_UEMP!J38-Data_UEMP!J37,"")</f>
        <v>0</v>
      </c>
      <c r="K38" s="3" t="str">
        <f>IFERROR(Data_UEMP!K38-Data_UEMP!K37,"")</f>
        <v/>
      </c>
      <c r="L38" s="3">
        <f>IFERROR(Data_UEMP!L38-Data_UEMP!L37,"")</f>
        <v>0</v>
      </c>
      <c r="M38" s="3" t="str">
        <f>IFERROR(Data_UEMP!M38-Data_UEMP!M37,"")</f>
        <v/>
      </c>
      <c r="N38" s="3" t="str">
        <f>IFERROR(Data_UEMP!N38-Data_UEMP!N37,"")</f>
        <v/>
      </c>
      <c r="O38" s="3">
        <f>IFERROR(Data_UEMP!O38-Data_UEMP!O37,"")</f>
        <v>-9.166666666669876E-3</v>
      </c>
      <c r="P38" s="3">
        <f>IFERROR(Data_UEMP!P38-Data_UEMP!P37,"")</f>
        <v>0.10000000000000142</v>
      </c>
      <c r="Q38" s="3">
        <f>IFERROR(Data_UEMP!Q38-Data_UEMP!Q37,"")</f>
        <v>-0.19999999999999929</v>
      </c>
      <c r="R38" s="3">
        <f>IFERROR(Data_UEMP!R38-Data_UEMP!R37,"")</f>
        <v>0</v>
      </c>
      <c r="S38" s="6">
        <f t="shared" si="0"/>
        <v>2002</v>
      </c>
      <c r="T38">
        <f t="shared" si="1"/>
        <v>8</v>
      </c>
    </row>
    <row r="39" spans="2:20" x14ac:dyDescent="0.25">
      <c r="B39" s="5">
        <v>37529</v>
      </c>
      <c r="C39" s="3">
        <f>IFERROR(Data_UEMP!C39-Data_UEMP!C38,"")</f>
        <v>1.7300106445730101E-2</v>
      </c>
      <c r="D39" s="3">
        <f>IFERROR(Data_UEMP!D39-Data_UEMP!D38,"")</f>
        <v>0.19999999999999929</v>
      </c>
      <c r="E39" s="3">
        <f>IFERROR(Data_UEMP!E39-Data_UEMP!E38,"")</f>
        <v>0</v>
      </c>
      <c r="F39" s="3">
        <f>IFERROR(Data_UEMP!F39-Data_UEMP!F38,"")</f>
        <v>0.10000000000000142</v>
      </c>
      <c r="G39" s="3">
        <f>IFERROR(Data_UEMP!G39-Data_UEMP!G38,"")</f>
        <v>9.9999999999999645E-2</v>
      </c>
      <c r="H39" s="3">
        <f>IFERROR(Data_UEMP!H39-Data_UEMP!H38,"")</f>
        <v>-9.9999999999999645E-2</v>
      </c>
      <c r="I39" s="3">
        <f>IFERROR(Data_UEMP!I39-Data_UEMP!I38,"")</f>
        <v>3.3333333333329662E-2</v>
      </c>
      <c r="J39" s="3">
        <f>IFERROR(Data_UEMP!J39-Data_UEMP!J38,"")</f>
        <v>9.9999999999999645E-2</v>
      </c>
      <c r="K39" s="3" t="str">
        <f>IFERROR(Data_UEMP!K39-Data_UEMP!K38,"")</f>
        <v/>
      </c>
      <c r="L39" s="3">
        <f>IFERROR(Data_UEMP!L39-Data_UEMP!L38,"")</f>
        <v>0.29999999999999982</v>
      </c>
      <c r="M39" s="3" t="str">
        <f>IFERROR(Data_UEMP!M39-Data_UEMP!M38,"")</f>
        <v/>
      </c>
      <c r="N39" s="3" t="str">
        <f>IFERROR(Data_UEMP!N39-Data_UEMP!N38,"")</f>
        <v/>
      </c>
      <c r="O39" s="3">
        <f>IFERROR(Data_UEMP!O39-Data_UEMP!O38,"")</f>
        <v>0.25499999999999989</v>
      </c>
      <c r="P39" s="3">
        <f>IFERROR(Data_UEMP!P39-Data_UEMP!P38,"")</f>
        <v>-0.10000000000000142</v>
      </c>
      <c r="Q39" s="3">
        <f>IFERROR(Data_UEMP!Q39-Data_UEMP!Q38,"")</f>
        <v>0.29999999999999982</v>
      </c>
      <c r="R39" s="3">
        <f>IFERROR(Data_UEMP!R39-Data_UEMP!R38,"")</f>
        <v>0</v>
      </c>
      <c r="S39" s="6">
        <f t="shared" si="0"/>
        <v>2002</v>
      </c>
      <c r="T39">
        <f t="shared" si="1"/>
        <v>9</v>
      </c>
    </row>
    <row r="40" spans="2:20" x14ac:dyDescent="0.25">
      <c r="B40" s="5">
        <v>37560</v>
      </c>
      <c r="C40" s="3">
        <f>IFERROR(Data_UEMP!C40-Data_UEMP!C39,"")</f>
        <v>-7.3320330492710362E-2</v>
      </c>
      <c r="D40" s="3">
        <f>IFERROR(Data_UEMP!D40-Data_UEMP!D39,"")</f>
        <v>0.20000000000000018</v>
      </c>
      <c r="E40" s="3">
        <f>IFERROR(Data_UEMP!E40-Data_UEMP!E39,"")</f>
        <v>9.9999999999999645E-2</v>
      </c>
      <c r="F40" s="3">
        <f>IFERROR(Data_UEMP!F40-Data_UEMP!F39,"")</f>
        <v>0</v>
      </c>
      <c r="G40" s="3">
        <f>IFERROR(Data_UEMP!G40-Data_UEMP!G39,"")</f>
        <v>-9.9999999999999645E-2</v>
      </c>
      <c r="H40" s="3">
        <f>IFERROR(Data_UEMP!H40-Data_UEMP!H39,"")</f>
        <v>0</v>
      </c>
      <c r="I40" s="3">
        <f>IFERROR(Data_UEMP!I40-Data_UEMP!I39,"")</f>
        <v>3.333333333334032E-2</v>
      </c>
      <c r="J40" s="3">
        <f>IFERROR(Data_UEMP!J40-Data_UEMP!J39,"")</f>
        <v>9.9999999999999645E-2</v>
      </c>
      <c r="K40" s="3" t="str">
        <f>IFERROR(Data_UEMP!K40-Data_UEMP!K39,"")</f>
        <v/>
      </c>
      <c r="L40" s="3">
        <f>IFERROR(Data_UEMP!L40-Data_UEMP!L39,"")</f>
        <v>0.39999999999999947</v>
      </c>
      <c r="M40" s="3" t="str">
        <f>IFERROR(Data_UEMP!M40-Data_UEMP!M39,"")</f>
        <v/>
      </c>
      <c r="N40" s="3" t="str">
        <f>IFERROR(Data_UEMP!N40-Data_UEMP!N39,"")</f>
        <v/>
      </c>
      <c r="O40" s="3">
        <f>IFERROR(Data_UEMP!O40-Data_UEMP!O39,"")</f>
        <v>0.33833333333333027</v>
      </c>
      <c r="P40" s="3">
        <f>IFERROR(Data_UEMP!P40-Data_UEMP!P39,"")</f>
        <v>-9.9999999999999645E-2</v>
      </c>
      <c r="Q40" s="3">
        <f>IFERROR(Data_UEMP!Q40-Data_UEMP!Q39,"")</f>
        <v>-0.20000000000000018</v>
      </c>
      <c r="R40" s="3">
        <f>IFERROR(Data_UEMP!R40-Data_UEMP!R39,"")</f>
        <v>0</v>
      </c>
      <c r="S40" s="6">
        <f t="shared" si="0"/>
        <v>2002</v>
      </c>
      <c r="T40">
        <f t="shared" si="1"/>
        <v>10</v>
      </c>
    </row>
    <row r="41" spans="2:20" x14ac:dyDescent="0.25">
      <c r="B41" s="5">
        <v>37590</v>
      </c>
      <c r="C41" s="3">
        <f>IFERROR(Data_UEMP!C41-Data_UEMP!C40,"")</f>
        <v>1.1315048741490585E-2</v>
      </c>
      <c r="D41" s="3">
        <f>IFERROR(Data_UEMP!D41-Data_UEMP!D40,"")</f>
        <v>0.20000000000000018</v>
      </c>
      <c r="E41" s="3">
        <f>IFERROR(Data_UEMP!E41-Data_UEMP!E40,"")</f>
        <v>0</v>
      </c>
      <c r="F41" s="3">
        <f>IFERROR(Data_UEMP!F41-Data_UEMP!F40,"")</f>
        <v>9.9999999999999645E-2</v>
      </c>
      <c r="G41" s="3">
        <f>IFERROR(Data_UEMP!G41-Data_UEMP!G40,"")</f>
        <v>0</v>
      </c>
      <c r="H41" s="3">
        <f>IFERROR(Data_UEMP!H41-Data_UEMP!H40,"")</f>
        <v>-9.9999999999999645E-2</v>
      </c>
      <c r="I41" s="3">
        <f>IFERROR(Data_UEMP!I41-Data_UEMP!I40,"")</f>
        <v>3.3333333333329662E-2</v>
      </c>
      <c r="J41" s="3">
        <f>IFERROR(Data_UEMP!J41-Data_UEMP!J40,"")</f>
        <v>9.9999999999999645E-2</v>
      </c>
      <c r="K41" s="3" t="str">
        <f>IFERROR(Data_UEMP!K41-Data_UEMP!K40,"")</f>
        <v/>
      </c>
      <c r="L41" s="3">
        <f>IFERROR(Data_UEMP!L41-Data_UEMP!L40,"")</f>
        <v>0.30000000000000071</v>
      </c>
      <c r="M41" s="3" t="str">
        <f>IFERROR(Data_UEMP!M41-Data_UEMP!M40,"")</f>
        <v/>
      </c>
      <c r="N41" s="3" t="str">
        <f>IFERROR(Data_UEMP!N41-Data_UEMP!N40,"")</f>
        <v/>
      </c>
      <c r="O41" s="3">
        <f>IFERROR(Data_UEMP!O41-Data_UEMP!O40,"")</f>
        <v>0.31916666666666949</v>
      </c>
      <c r="P41" s="3">
        <f>IFERROR(Data_UEMP!P41-Data_UEMP!P40,"")</f>
        <v>0</v>
      </c>
      <c r="Q41" s="3">
        <f>IFERROR(Data_UEMP!Q41-Data_UEMP!Q40,"")</f>
        <v>0.20000000000000018</v>
      </c>
      <c r="R41" s="3">
        <f>IFERROR(Data_UEMP!R41-Data_UEMP!R40,"")</f>
        <v>0</v>
      </c>
      <c r="S41" s="6">
        <f t="shared" si="0"/>
        <v>2002</v>
      </c>
      <c r="T41">
        <f t="shared" si="1"/>
        <v>11</v>
      </c>
    </row>
    <row r="42" spans="2:20" x14ac:dyDescent="0.25">
      <c r="B42" s="5">
        <v>37621</v>
      </c>
      <c r="C42" s="3">
        <f>IFERROR(Data_UEMP!C42-Data_UEMP!C41,"")</f>
        <v>6.9848603569869994E-2</v>
      </c>
      <c r="D42" s="3">
        <f>IFERROR(Data_UEMP!D42-Data_UEMP!D41,"")</f>
        <v>9.9999999999999645E-2</v>
      </c>
      <c r="E42" s="3">
        <f>IFERROR(Data_UEMP!E42-Data_UEMP!E41,"")</f>
        <v>0</v>
      </c>
      <c r="F42" s="3">
        <f>IFERROR(Data_UEMP!F42-Data_UEMP!F41,"")</f>
        <v>0</v>
      </c>
      <c r="G42" s="3">
        <f>IFERROR(Data_UEMP!G42-Data_UEMP!G41,"")</f>
        <v>0</v>
      </c>
      <c r="H42" s="3">
        <f>IFERROR(Data_UEMP!H42-Data_UEMP!H41,"")</f>
        <v>0</v>
      </c>
      <c r="I42" s="3">
        <f>IFERROR(Data_UEMP!I42-Data_UEMP!I41,"")</f>
        <v>0.1333333333333302</v>
      </c>
      <c r="J42" s="3">
        <f>IFERROR(Data_UEMP!J42-Data_UEMP!J41,"")</f>
        <v>9.9999999999999645E-2</v>
      </c>
      <c r="K42" s="3" t="str">
        <f>IFERROR(Data_UEMP!K42-Data_UEMP!K41,"")</f>
        <v/>
      </c>
      <c r="L42" s="3">
        <f>IFERROR(Data_UEMP!L42-Data_UEMP!L41,"")</f>
        <v>-0.10000000000000053</v>
      </c>
      <c r="M42" s="3" t="str">
        <f>IFERROR(Data_UEMP!M42-Data_UEMP!M41,"")</f>
        <v/>
      </c>
      <c r="N42" s="3" t="str">
        <f>IFERROR(Data_UEMP!N42-Data_UEMP!N41,"")</f>
        <v/>
      </c>
      <c r="O42" s="3">
        <f>IFERROR(Data_UEMP!O42-Data_UEMP!O41,"")</f>
        <v>6.0000000000000497E-2</v>
      </c>
      <c r="P42" s="3">
        <f>IFERROR(Data_UEMP!P42-Data_UEMP!P41,"")</f>
        <v>0</v>
      </c>
      <c r="Q42" s="3">
        <f>IFERROR(Data_UEMP!Q42-Data_UEMP!Q41,"")</f>
        <v>9.9999999999999645E-2</v>
      </c>
      <c r="R42" s="3">
        <f>IFERROR(Data_UEMP!R42-Data_UEMP!R41,"")</f>
        <v>0</v>
      </c>
      <c r="S42" s="6">
        <f t="shared" si="0"/>
        <v>2002</v>
      </c>
      <c r="T42">
        <f t="shared" si="1"/>
        <v>12</v>
      </c>
    </row>
    <row r="43" spans="2:20" x14ac:dyDescent="0.25">
      <c r="B43" s="5">
        <v>37652</v>
      </c>
      <c r="C43" s="3">
        <f>IFERROR(Data_UEMP!C43-Data_UEMP!C42,"")</f>
        <v>-8.8553014923300033E-2</v>
      </c>
      <c r="D43" s="3">
        <f>IFERROR(Data_UEMP!D43-Data_UEMP!D42,"")</f>
        <v>0</v>
      </c>
      <c r="E43" s="3">
        <f>IFERROR(Data_UEMP!E43-Data_UEMP!E42,"")</f>
        <v>0.20000000000000018</v>
      </c>
      <c r="F43" s="3">
        <f>IFERROR(Data_UEMP!F43-Data_UEMP!F42,"")</f>
        <v>9.9999999999999645E-2</v>
      </c>
      <c r="G43" s="3">
        <f>IFERROR(Data_UEMP!G43-Data_UEMP!G42,"")</f>
        <v>9.9999999999999645E-2</v>
      </c>
      <c r="H43" s="3">
        <f>IFERROR(Data_UEMP!H43-Data_UEMP!H42,"")</f>
        <v>0</v>
      </c>
      <c r="I43" s="3">
        <f>IFERROR(Data_UEMP!I43-Data_UEMP!I42,"")</f>
        <v>0.13333333333333997</v>
      </c>
      <c r="J43" s="3">
        <f>IFERROR(Data_UEMP!J43-Data_UEMP!J42,"")</f>
        <v>0.20000000000000107</v>
      </c>
      <c r="K43" s="3" t="str">
        <f>IFERROR(Data_UEMP!K43-Data_UEMP!K42,"")</f>
        <v/>
      </c>
      <c r="L43" s="3">
        <f>IFERROR(Data_UEMP!L43-Data_UEMP!L42,"")</f>
        <v>-0.29999999999999982</v>
      </c>
      <c r="M43" s="3" t="str">
        <f>IFERROR(Data_UEMP!M43-Data_UEMP!M42,"")</f>
        <v/>
      </c>
      <c r="N43" s="3" t="str">
        <f>IFERROR(Data_UEMP!N43-Data_UEMP!N42,"")</f>
        <v/>
      </c>
      <c r="O43" s="3">
        <f>IFERROR(Data_UEMP!O43-Data_UEMP!O42,"")</f>
        <v>0.12381944444444937</v>
      </c>
      <c r="P43" s="3">
        <f>IFERROR(Data_UEMP!P43-Data_UEMP!P42,"")</f>
        <v>9.9999999999999645E-2</v>
      </c>
      <c r="Q43" s="3">
        <f>IFERROR(Data_UEMP!Q43-Data_UEMP!Q42,"")</f>
        <v>0.10000000000000053</v>
      </c>
      <c r="R43" s="3">
        <f>IFERROR(Data_UEMP!R43-Data_UEMP!R42,"")</f>
        <v>0</v>
      </c>
      <c r="S43" s="6">
        <f t="shared" si="0"/>
        <v>2003</v>
      </c>
      <c r="T43">
        <f t="shared" si="1"/>
        <v>1</v>
      </c>
    </row>
    <row r="44" spans="2:20" x14ac:dyDescent="0.25">
      <c r="B44" s="5">
        <v>37680</v>
      </c>
      <c r="C44" s="3">
        <f>IFERROR(Data_UEMP!C44-Data_UEMP!C43,"")</f>
        <v>-3.8175030871023807E-4</v>
      </c>
      <c r="D44" s="3">
        <f>IFERROR(Data_UEMP!D44-Data_UEMP!D43,"")</f>
        <v>0</v>
      </c>
      <c r="E44" s="3">
        <f>IFERROR(Data_UEMP!E44-Data_UEMP!E43,"")</f>
        <v>0.20000000000000018</v>
      </c>
      <c r="F44" s="3">
        <f>IFERROR(Data_UEMP!F44-Data_UEMP!F43,"")</f>
        <v>0</v>
      </c>
      <c r="G44" s="3">
        <f>IFERROR(Data_UEMP!G44-Data_UEMP!G43,"")</f>
        <v>-9.9999999999999645E-2</v>
      </c>
      <c r="H44" s="3">
        <f>IFERROR(Data_UEMP!H44-Data_UEMP!H43,"")</f>
        <v>9.9999999999999645E-2</v>
      </c>
      <c r="I44" s="3">
        <f>IFERROR(Data_UEMP!I44-Data_UEMP!I43,"")</f>
        <v>0.1333333333333302</v>
      </c>
      <c r="J44" s="3">
        <f>IFERROR(Data_UEMP!J44-Data_UEMP!J43,"")</f>
        <v>9.9999999999999645E-2</v>
      </c>
      <c r="K44" s="3" t="str">
        <f>IFERROR(Data_UEMP!K44-Data_UEMP!K43,"")</f>
        <v/>
      </c>
      <c r="L44" s="3">
        <f>IFERROR(Data_UEMP!L44-Data_UEMP!L43,"")</f>
        <v>-0.20000000000000018</v>
      </c>
      <c r="M44" s="3" t="str">
        <f>IFERROR(Data_UEMP!M44-Data_UEMP!M43,"")</f>
        <v/>
      </c>
      <c r="N44" s="3">
        <f>IFERROR(Data_UEMP!N44-Data_UEMP!N43,"")</f>
        <v>0</v>
      </c>
      <c r="O44" s="3">
        <f>IFERROR(Data_UEMP!O44-Data_UEMP!O43,"")</f>
        <v>2.4166666666660674E-2</v>
      </c>
      <c r="P44" s="3">
        <f>IFERROR(Data_UEMP!P44-Data_UEMP!P43,"")</f>
        <v>0</v>
      </c>
      <c r="Q44" s="3">
        <f>IFERROR(Data_UEMP!Q44-Data_UEMP!Q43,"")</f>
        <v>-0.40000000000000036</v>
      </c>
      <c r="R44" s="3">
        <f>IFERROR(Data_UEMP!R44-Data_UEMP!R43,"")</f>
        <v>0</v>
      </c>
      <c r="S44" s="6">
        <f t="shared" si="0"/>
        <v>2003</v>
      </c>
      <c r="T44">
        <f t="shared" si="1"/>
        <v>2</v>
      </c>
    </row>
    <row r="45" spans="2:20" x14ac:dyDescent="0.25">
      <c r="B45" s="5">
        <v>37711</v>
      </c>
      <c r="C45" s="3">
        <f>IFERROR(Data_UEMP!C45-Data_UEMP!C44,"")</f>
        <v>-7.6691327756289951E-2</v>
      </c>
      <c r="D45" s="3">
        <f>IFERROR(Data_UEMP!D45-Data_UEMP!D44,"")</f>
        <v>0</v>
      </c>
      <c r="E45" s="3">
        <f>IFERROR(Data_UEMP!E45-Data_UEMP!E44,"")</f>
        <v>0</v>
      </c>
      <c r="F45" s="3">
        <f>IFERROR(Data_UEMP!F45-Data_UEMP!F44,"")</f>
        <v>0</v>
      </c>
      <c r="G45" s="3">
        <f>IFERROR(Data_UEMP!G45-Data_UEMP!G44,"")</f>
        <v>9.9999999999999645E-2</v>
      </c>
      <c r="H45" s="3">
        <f>IFERROR(Data_UEMP!H45-Data_UEMP!H44,"")</f>
        <v>9.9999999999999645E-2</v>
      </c>
      <c r="I45" s="3">
        <f>IFERROR(Data_UEMP!I45-Data_UEMP!I44,"")</f>
        <v>3.3333333333329662E-2</v>
      </c>
      <c r="J45" s="3">
        <f>IFERROR(Data_UEMP!J45-Data_UEMP!J44,"")</f>
        <v>0</v>
      </c>
      <c r="K45" s="3" t="str">
        <f>IFERROR(Data_UEMP!K45-Data_UEMP!K44,"")</f>
        <v/>
      </c>
      <c r="L45" s="3">
        <f>IFERROR(Data_UEMP!L45-Data_UEMP!L44,"")</f>
        <v>-9.9999999999999645E-2</v>
      </c>
      <c r="M45" s="3" t="str">
        <f>IFERROR(Data_UEMP!M45-Data_UEMP!M44,"")</f>
        <v/>
      </c>
      <c r="N45" s="3">
        <f>IFERROR(Data_UEMP!N45-Data_UEMP!N44,"")</f>
        <v>0.20000000000000018</v>
      </c>
      <c r="O45" s="3">
        <f>IFERROR(Data_UEMP!O45-Data_UEMP!O44,"")</f>
        <v>4.4166666666670018E-2</v>
      </c>
      <c r="P45" s="3">
        <f>IFERROR(Data_UEMP!P45-Data_UEMP!P44,"")</f>
        <v>-9.9999999999999645E-2</v>
      </c>
      <c r="Q45" s="3">
        <f>IFERROR(Data_UEMP!Q45-Data_UEMP!Q44,"")</f>
        <v>0.29999999999999982</v>
      </c>
      <c r="R45" s="3">
        <f>IFERROR(Data_UEMP!R45-Data_UEMP!R44,"")</f>
        <v>0</v>
      </c>
      <c r="S45" s="6">
        <f t="shared" si="0"/>
        <v>2003</v>
      </c>
      <c r="T45">
        <f t="shared" si="1"/>
        <v>3</v>
      </c>
    </row>
    <row r="46" spans="2:20" x14ac:dyDescent="0.25">
      <c r="B46" s="5">
        <v>37741</v>
      </c>
      <c r="C46" s="3">
        <f>IFERROR(Data_UEMP!C46-Data_UEMP!C45,"")</f>
        <v>7.0615777709179817E-2</v>
      </c>
      <c r="D46" s="3">
        <f>IFERROR(Data_UEMP!D46-Data_UEMP!D45,"")</f>
        <v>0</v>
      </c>
      <c r="E46" s="3">
        <f>IFERROR(Data_UEMP!E46-Data_UEMP!E45,"")</f>
        <v>0</v>
      </c>
      <c r="F46" s="3">
        <f>IFERROR(Data_UEMP!F46-Data_UEMP!F45,"")</f>
        <v>0</v>
      </c>
      <c r="G46" s="3">
        <f>IFERROR(Data_UEMP!G46-Data_UEMP!G45,"")</f>
        <v>-9.9999999999999645E-2</v>
      </c>
      <c r="H46" s="3">
        <f>IFERROR(Data_UEMP!H46-Data_UEMP!H45,"")</f>
        <v>9.9999999999999645E-2</v>
      </c>
      <c r="I46" s="3">
        <f>IFERROR(Data_UEMP!I46-Data_UEMP!I45,"")</f>
        <v>3.333333333334032E-2</v>
      </c>
      <c r="J46" s="3">
        <f>IFERROR(Data_UEMP!J46-Data_UEMP!J45,"")</f>
        <v>9.9999999999999645E-2</v>
      </c>
      <c r="K46" s="3" t="str">
        <f>IFERROR(Data_UEMP!K46-Data_UEMP!K45,"")</f>
        <v/>
      </c>
      <c r="L46" s="3">
        <f>IFERROR(Data_UEMP!L46-Data_UEMP!L45,"")</f>
        <v>0</v>
      </c>
      <c r="M46" s="3" t="str">
        <f>IFERROR(Data_UEMP!M46-Data_UEMP!M45,"")</f>
        <v/>
      </c>
      <c r="N46" s="3">
        <f>IFERROR(Data_UEMP!N46-Data_UEMP!N45,"")</f>
        <v>9.9999999999999645E-2</v>
      </c>
      <c r="O46" s="3">
        <f>IFERROR(Data_UEMP!O46-Data_UEMP!O45,"")</f>
        <v>6.6666666666694852E-3</v>
      </c>
      <c r="P46" s="3">
        <f>IFERROR(Data_UEMP!P46-Data_UEMP!P45,"")</f>
        <v>-0.19999999999999929</v>
      </c>
      <c r="Q46" s="3">
        <f>IFERROR(Data_UEMP!Q46-Data_UEMP!Q45,"")</f>
        <v>0</v>
      </c>
      <c r="R46" s="3">
        <f>IFERROR(Data_UEMP!R46-Data_UEMP!R45,"")</f>
        <v>0</v>
      </c>
      <c r="S46" s="6">
        <f t="shared" si="0"/>
        <v>2003</v>
      </c>
      <c r="T46">
        <f t="shared" si="1"/>
        <v>4</v>
      </c>
    </row>
    <row r="47" spans="2:20" x14ac:dyDescent="0.25">
      <c r="B47" s="5">
        <v>37772</v>
      </c>
      <c r="C47" s="3">
        <f>IFERROR(Data_UEMP!C47-Data_UEMP!C46,"")</f>
        <v>0.14758123118170996</v>
      </c>
      <c r="D47" s="3">
        <f>IFERROR(Data_UEMP!D47-Data_UEMP!D46,"")</f>
        <v>0</v>
      </c>
      <c r="E47" s="3">
        <f>IFERROR(Data_UEMP!E47-Data_UEMP!E46,"")</f>
        <v>0.29999999999999982</v>
      </c>
      <c r="F47" s="3">
        <f>IFERROR(Data_UEMP!F47-Data_UEMP!F46,"")</f>
        <v>0</v>
      </c>
      <c r="G47" s="3">
        <f>IFERROR(Data_UEMP!G47-Data_UEMP!G46,"")</f>
        <v>0</v>
      </c>
      <c r="H47" s="3">
        <f>IFERROR(Data_UEMP!H47-Data_UEMP!H46,"")</f>
        <v>0</v>
      </c>
      <c r="I47" s="3">
        <f>IFERROR(Data_UEMP!I47-Data_UEMP!I46,"")</f>
        <v>3.3333333333329662E-2</v>
      </c>
      <c r="J47" s="3">
        <f>IFERROR(Data_UEMP!J47-Data_UEMP!J46,"")</f>
        <v>0</v>
      </c>
      <c r="K47" s="3" t="str">
        <f>IFERROR(Data_UEMP!K47-Data_UEMP!K46,"")</f>
        <v/>
      </c>
      <c r="L47" s="3">
        <f>IFERROR(Data_UEMP!L47-Data_UEMP!L46,"")</f>
        <v>0</v>
      </c>
      <c r="M47" s="3" t="str">
        <f>IFERROR(Data_UEMP!M47-Data_UEMP!M46,"")</f>
        <v/>
      </c>
      <c r="N47" s="3">
        <f>IFERROR(Data_UEMP!N47-Data_UEMP!N46,"")</f>
        <v>0.10000000000000053</v>
      </c>
      <c r="O47" s="3">
        <f>IFERROR(Data_UEMP!O47-Data_UEMP!O46,"")</f>
        <v>8.9999999999999858E-2</v>
      </c>
      <c r="P47" s="3">
        <f>IFERROR(Data_UEMP!P47-Data_UEMP!P46,"")</f>
        <v>-9.9999999999999645E-2</v>
      </c>
      <c r="Q47" s="3">
        <f>IFERROR(Data_UEMP!Q47-Data_UEMP!Q46,"")</f>
        <v>0</v>
      </c>
      <c r="R47" s="3">
        <f>IFERROR(Data_UEMP!R47-Data_UEMP!R46,"")</f>
        <v>0</v>
      </c>
      <c r="S47" s="6">
        <f t="shared" si="0"/>
        <v>2003</v>
      </c>
      <c r="T47">
        <f t="shared" si="1"/>
        <v>5</v>
      </c>
    </row>
    <row r="48" spans="2:20" x14ac:dyDescent="0.25">
      <c r="B48" s="5">
        <v>37802</v>
      </c>
      <c r="C48" s="3">
        <f>IFERROR(Data_UEMP!C48-Data_UEMP!C47,"")</f>
        <v>4.7790936095010395E-2</v>
      </c>
      <c r="D48" s="3">
        <f>IFERROR(Data_UEMP!D48-Data_UEMP!D47,"")</f>
        <v>0</v>
      </c>
      <c r="E48" s="3">
        <f>IFERROR(Data_UEMP!E48-Data_UEMP!E47,"")</f>
        <v>9.9999999999999645E-2</v>
      </c>
      <c r="F48" s="3">
        <f>IFERROR(Data_UEMP!F48-Data_UEMP!F47,"")</f>
        <v>9.9999999999999645E-2</v>
      </c>
      <c r="G48" s="3">
        <f>IFERROR(Data_UEMP!G48-Data_UEMP!G47,"")</f>
        <v>9.9999999999999645E-2</v>
      </c>
      <c r="H48" s="3">
        <f>IFERROR(Data_UEMP!H48-Data_UEMP!H47,"")</f>
        <v>-9.9999999999999645E-2</v>
      </c>
      <c r="I48" s="3">
        <f>IFERROR(Data_UEMP!I48-Data_UEMP!I47,"")</f>
        <v>-3.3333333333329662E-2</v>
      </c>
      <c r="J48" s="3">
        <f>IFERROR(Data_UEMP!J48-Data_UEMP!J47,"")</f>
        <v>0</v>
      </c>
      <c r="K48" s="3" t="str">
        <f>IFERROR(Data_UEMP!K48-Data_UEMP!K47,"")</f>
        <v/>
      </c>
      <c r="L48" s="3">
        <f>IFERROR(Data_UEMP!L48-Data_UEMP!L47,"")</f>
        <v>0.20000000000000018</v>
      </c>
      <c r="M48" s="3" t="str">
        <f>IFERROR(Data_UEMP!M48-Data_UEMP!M47,"")</f>
        <v/>
      </c>
      <c r="N48" s="3">
        <f>IFERROR(Data_UEMP!N48-Data_UEMP!N47,"")</f>
        <v>9.9999999999999645E-2</v>
      </c>
      <c r="O48" s="3">
        <f>IFERROR(Data_UEMP!O48-Data_UEMP!O47,"")</f>
        <v>-3.083333333333993E-2</v>
      </c>
      <c r="P48" s="3">
        <f>IFERROR(Data_UEMP!P48-Data_UEMP!P47,"")</f>
        <v>0.19999999999999929</v>
      </c>
      <c r="Q48" s="3">
        <f>IFERROR(Data_UEMP!Q48-Data_UEMP!Q47,"")</f>
        <v>0.10000000000000053</v>
      </c>
      <c r="R48" s="3">
        <f>IFERROR(Data_UEMP!R48-Data_UEMP!R47,"")</f>
        <v>0</v>
      </c>
      <c r="S48" s="6">
        <f t="shared" si="0"/>
        <v>2003</v>
      </c>
      <c r="T48">
        <f t="shared" si="1"/>
        <v>6</v>
      </c>
    </row>
    <row r="49" spans="2:20" x14ac:dyDescent="0.25">
      <c r="B49" s="5">
        <v>37833</v>
      </c>
      <c r="C49" s="3">
        <f>IFERROR(Data_UEMP!C49-Data_UEMP!C48,"")</f>
        <v>5.2354317984399934E-2</v>
      </c>
      <c r="D49" s="3">
        <f>IFERROR(Data_UEMP!D49-Data_UEMP!D48,"")</f>
        <v>0</v>
      </c>
      <c r="E49" s="3">
        <f>IFERROR(Data_UEMP!E49-Data_UEMP!E48,"")</f>
        <v>0</v>
      </c>
      <c r="F49" s="3">
        <f>IFERROR(Data_UEMP!F49-Data_UEMP!F48,"")</f>
        <v>0</v>
      </c>
      <c r="G49" s="3">
        <f>IFERROR(Data_UEMP!G49-Data_UEMP!G48,"")</f>
        <v>0</v>
      </c>
      <c r="H49" s="3">
        <f>IFERROR(Data_UEMP!H49-Data_UEMP!H48,"")</f>
        <v>-9.9999999999999645E-2</v>
      </c>
      <c r="I49" s="3">
        <f>IFERROR(Data_UEMP!I49-Data_UEMP!I48,"")</f>
        <v>-3.333333333334032E-2</v>
      </c>
      <c r="J49" s="3">
        <f>IFERROR(Data_UEMP!J49-Data_UEMP!J48,"")</f>
        <v>0</v>
      </c>
      <c r="K49" s="3" t="str">
        <f>IFERROR(Data_UEMP!K49-Data_UEMP!K48,"")</f>
        <v/>
      </c>
      <c r="L49" s="3">
        <f>IFERROR(Data_UEMP!L49-Data_UEMP!L48,"")</f>
        <v>9.9999999999999645E-2</v>
      </c>
      <c r="M49" s="3" t="str">
        <f>IFERROR(Data_UEMP!M49-Data_UEMP!M48,"")</f>
        <v/>
      </c>
      <c r="N49" s="3">
        <f>IFERROR(Data_UEMP!N49-Data_UEMP!N48,"")</f>
        <v>0.10000000000000053</v>
      </c>
      <c r="O49" s="3">
        <f>IFERROR(Data_UEMP!O49-Data_UEMP!O48,"")</f>
        <v>-0.13416666666666011</v>
      </c>
      <c r="P49" s="3">
        <f>IFERROR(Data_UEMP!P49-Data_UEMP!P48,"")</f>
        <v>9.9999999999999645E-2</v>
      </c>
      <c r="Q49" s="3">
        <f>IFERROR(Data_UEMP!Q49-Data_UEMP!Q48,"")</f>
        <v>9.9999999999999645E-2</v>
      </c>
      <c r="R49" s="3">
        <f>IFERROR(Data_UEMP!R49-Data_UEMP!R48,"")</f>
        <v>0</v>
      </c>
      <c r="S49" s="6">
        <f t="shared" si="0"/>
        <v>2003</v>
      </c>
      <c r="T49">
        <f t="shared" si="1"/>
        <v>7</v>
      </c>
    </row>
    <row r="50" spans="2:20" x14ac:dyDescent="0.25">
      <c r="B50" s="5">
        <v>37864</v>
      </c>
      <c r="C50" s="3">
        <f>IFERROR(Data_UEMP!C50-Data_UEMP!C49,"")</f>
        <v>-8.2702625876209801E-2</v>
      </c>
      <c r="D50" s="3">
        <f>IFERROR(Data_UEMP!D50-Data_UEMP!D49,"")</f>
        <v>0</v>
      </c>
      <c r="E50" s="3">
        <f>IFERROR(Data_UEMP!E50-Data_UEMP!E49,"")</f>
        <v>0</v>
      </c>
      <c r="F50" s="3">
        <f>IFERROR(Data_UEMP!F50-Data_UEMP!F49,"")</f>
        <v>0</v>
      </c>
      <c r="G50" s="3">
        <f>IFERROR(Data_UEMP!G50-Data_UEMP!G49,"")</f>
        <v>0</v>
      </c>
      <c r="H50" s="3">
        <f>IFERROR(Data_UEMP!H50-Data_UEMP!H49,"")</f>
        <v>-9.9999999999999645E-2</v>
      </c>
      <c r="I50" s="3">
        <f>IFERROR(Data_UEMP!I50-Data_UEMP!I49,"")</f>
        <v>-3.3333333333329662E-2</v>
      </c>
      <c r="J50" s="3">
        <f>IFERROR(Data_UEMP!J50-Data_UEMP!J49,"")</f>
        <v>-9.9999999999999645E-2</v>
      </c>
      <c r="K50" s="3" t="str">
        <f>IFERROR(Data_UEMP!K50-Data_UEMP!K49,"")</f>
        <v/>
      </c>
      <c r="L50" s="3">
        <f>IFERROR(Data_UEMP!L50-Data_UEMP!L49,"")</f>
        <v>9.9999999999999645E-2</v>
      </c>
      <c r="M50" s="3" t="str">
        <f>IFERROR(Data_UEMP!M50-Data_UEMP!M49,"")</f>
        <v/>
      </c>
      <c r="N50" s="3">
        <f>IFERROR(Data_UEMP!N50-Data_UEMP!N49,"")</f>
        <v>9.9999999999999645E-2</v>
      </c>
      <c r="O50" s="3">
        <f>IFERROR(Data_UEMP!O50-Data_UEMP!O49,"")</f>
        <v>2.2499999999999964E-2</v>
      </c>
      <c r="P50" s="3">
        <f>IFERROR(Data_UEMP!P50-Data_UEMP!P49,"")</f>
        <v>-9.9999999999999645E-2</v>
      </c>
      <c r="Q50" s="3">
        <f>IFERROR(Data_UEMP!Q50-Data_UEMP!Q49,"")</f>
        <v>0.40000000000000036</v>
      </c>
      <c r="R50" s="3">
        <f>IFERROR(Data_UEMP!R50-Data_UEMP!R49,"")</f>
        <v>0</v>
      </c>
      <c r="S50" s="6">
        <f t="shared" si="0"/>
        <v>2003</v>
      </c>
      <c r="T50">
        <f t="shared" si="1"/>
        <v>8</v>
      </c>
    </row>
    <row r="51" spans="2:20" x14ac:dyDescent="0.25">
      <c r="B51" s="5">
        <v>37894</v>
      </c>
      <c r="C51" s="3">
        <f>IFERROR(Data_UEMP!C51-Data_UEMP!C50,"")</f>
        <v>0.10367912565406989</v>
      </c>
      <c r="D51" s="3">
        <f>IFERROR(Data_UEMP!D51-Data_UEMP!D50,"")</f>
        <v>9.9999999999999645E-2</v>
      </c>
      <c r="E51" s="3">
        <f>IFERROR(Data_UEMP!E51-Data_UEMP!E50,"")</f>
        <v>0.10000000000000053</v>
      </c>
      <c r="F51" s="3">
        <f>IFERROR(Data_UEMP!F51-Data_UEMP!F50,"")</f>
        <v>0</v>
      </c>
      <c r="G51" s="3">
        <f>IFERROR(Data_UEMP!G51-Data_UEMP!G50,"")</f>
        <v>0</v>
      </c>
      <c r="H51" s="3">
        <f>IFERROR(Data_UEMP!H51-Data_UEMP!H50,"")</f>
        <v>0</v>
      </c>
      <c r="I51" s="3">
        <f>IFERROR(Data_UEMP!I51-Data_UEMP!I50,"")</f>
        <v>0.13333333333332931</v>
      </c>
      <c r="J51" s="3">
        <f>IFERROR(Data_UEMP!J51-Data_UEMP!J50,"")</f>
        <v>0</v>
      </c>
      <c r="K51" s="3" t="str">
        <f>IFERROR(Data_UEMP!K51-Data_UEMP!K50,"")</f>
        <v/>
      </c>
      <c r="L51" s="3">
        <f>IFERROR(Data_UEMP!L51-Data_UEMP!L50,"")</f>
        <v>-9.9999999999999645E-2</v>
      </c>
      <c r="M51" s="3" t="str">
        <f>IFERROR(Data_UEMP!M51-Data_UEMP!M50,"")</f>
        <v/>
      </c>
      <c r="N51" s="3">
        <f>IFERROR(Data_UEMP!N51-Data_UEMP!N50,"")</f>
        <v>9.9999999999999645E-2</v>
      </c>
      <c r="O51" s="3">
        <f>IFERROR(Data_UEMP!O51-Data_UEMP!O50,"")</f>
        <v>4.0000000000000036E-2</v>
      </c>
      <c r="P51" s="3">
        <f>IFERROR(Data_UEMP!P51-Data_UEMP!P50,"")</f>
        <v>0</v>
      </c>
      <c r="Q51" s="3">
        <f>IFERROR(Data_UEMP!Q51-Data_UEMP!Q50,"")</f>
        <v>-0.40000000000000036</v>
      </c>
      <c r="R51" s="3">
        <f>IFERROR(Data_UEMP!R51-Data_UEMP!R50,"")</f>
        <v>-0.10000000000000009</v>
      </c>
      <c r="S51" s="6">
        <f t="shared" si="0"/>
        <v>2003</v>
      </c>
      <c r="T51">
        <f t="shared" si="1"/>
        <v>9</v>
      </c>
    </row>
    <row r="52" spans="2:20" x14ac:dyDescent="0.25">
      <c r="B52" s="5">
        <v>37925</v>
      </c>
      <c r="C52" s="3">
        <f>IFERROR(Data_UEMP!C52-Data_UEMP!C51,"")</f>
        <v>-5.2832592934380251E-2</v>
      </c>
      <c r="D52" s="3">
        <f>IFERROR(Data_UEMP!D52-Data_UEMP!D51,"")</f>
        <v>0.10000000000000142</v>
      </c>
      <c r="E52" s="3">
        <f>IFERROR(Data_UEMP!E52-Data_UEMP!E51,"")</f>
        <v>9.9999999999999645E-2</v>
      </c>
      <c r="F52" s="3">
        <f>IFERROR(Data_UEMP!F52-Data_UEMP!F51,"")</f>
        <v>0</v>
      </c>
      <c r="G52" s="3">
        <f>IFERROR(Data_UEMP!G52-Data_UEMP!G51,"")</f>
        <v>0</v>
      </c>
      <c r="H52" s="3">
        <f>IFERROR(Data_UEMP!H52-Data_UEMP!H51,"")</f>
        <v>0</v>
      </c>
      <c r="I52" s="3">
        <f>IFERROR(Data_UEMP!I52-Data_UEMP!I51,"")</f>
        <v>0.13333333333333997</v>
      </c>
      <c r="J52" s="3">
        <f>IFERROR(Data_UEMP!J52-Data_UEMP!J51,"")</f>
        <v>0</v>
      </c>
      <c r="K52" s="3" t="str">
        <f>IFERROR(Data_UEMP!K52-Data_UEMP!K51,"")</f>
        <v/>
      </c>
      <c r="L52" s="3">
        <f>IFERROR(Data_UEMP!L52-Data_UEMP!L51,"")</f>
        <v>-0.20000000000000018</v>
      </c>
      <c r="M52" s="3" t="str">
        <f>IFERROR(Data_UEMP!M52-Data_UEMP!M51,"")</f>
        <v/>
      </c>
      <c r="N52" s="3">
        <f>IFERROR(Data_UEMP!N52-Data_UEMP!N51,"")</f>
        <v>0.10000000000000053</v>
      </c>
      <c r="O52" s="3">
        <f>IFERROR(Data_UEMP!O52-Data_UEMP!O51,"")</f>
        <v>9.9166666666659964E-2</v>
      </c>
      <c r="P52" s="3">
        <f>IFERROR(Data_UEMP!P52-Data_UEMP!P51,"")</f>
        <v>-9.9999999999999645E-2</v>
      </c>
      <c r="Q52" s="3">
        <f>IFERROR(Data_UEMP!Q52-Data_UEMP!Q51,"")</f>
        <v>0.40000000000000036</v>
      </c>
      <c r="R52" s="3">
        <f>IFERROR(Data_UEMP!R52-Data_UEMP!R51,"")</f>
        <v>0</v>
      </c>
      <c r="S52" s="6">
        <f t="shared" si="0"/>
        <v>2003</v>
      </c>
      <c r="T52">
        <f t="shared" si="1"/>
        <v>10</v>
      </c>
    </row>
    <row r="53" spans="2:20" x14ac:dyDescent="0.25">
      <c r="B53" s="5">
        <v>37955</v>
      </c>
      <c r="C53" s="3">
        <f>IFERROR(Data_UEMP!C53-Data_UEMP!C52,"")</f>
        <v>1.1600323949820357E-2</v>
      </c>
      <c r="D53" s="3">
        <f>IFERROR(Data_UEMP!D53-Data_UEMP!D52,"")</f>
        <v>0</v>
      </c>
      <c r="E53" s="3">
        <f>IFERROR(Data_UEMP!E53-Data_UEMP!E52,"")</f>
        <v>9.9999999999999645E-2</v>
      </c>
      <c r="F53" s="3">
        <f>IFERROR(Data_UEMP!F53-Data_UEMP!F52,"")</f>
        <v>0</v>
      </c>
      <c r="G53" s="3">
        <f>IFERROR(Data_UEMP!G53-Data_UEMP!G52,"")</f>
        <v>0</v>
      </c>
      <c r="H53" s="3">
        <f>IFERROR(Data_UEMP!H53-Data_UEMP!H52,"")</f>
        <v>0</v>
      </c>
      <c r="I53" s="3">
        <f>IFERROR(Data_UEMP!I53-Data_UEMP!I52,"")</f>
        <v>0.13333333333333108</v>
      </c>
      <c r="J53" s="3">
        <f>IFERROR(Data_UEMP!J53-Data_UEMP!J52,"")</f>
        <v>0</v>
      </c>
      <c r="K53" s="3" t="str">
        <f>IFERROR(Data_UEMP!K53-Data_UEMP!K52,"")</f>
        <v/>
      </c>
      <c r="L53" s="3">
        <f>IFERROR(Data_UEMP!L53-Data_UEMP!L52,"")</f>
        <v>-9.9999999999999645E-2</v>
      </c>
      <c r="M53" s="3" t="str">
        <f>IFERROR(Data_UEMP!M53-Data_UEMP!M52,"")</f>
        <v/>
      </c>
      <c r="N53" s="3">
        <f>IFERROR(Data_UEMP!N53-Data_UEMP!N52,"")</f>
        <v>0</v>
      </c>
      <c r="O53" s="3">
        <f>IFERROR(Data_UEMP!O53-Data_UEMP!O52,"")</f>
        <v>-2.2499999999999964E-2</v>
      </c>
      <c r="P53" s="3">
        <f>IFERROR(Data_UEMP!P53-Data_UEMP!P52,"")</f>
        <v>-9.9999999999999645E-2</v>
      </c>
      <c r="Q53" s="3">
        <f>IFERROR(Data_UEMP!Q53-Data_UEMP!Q52,"")</f>
        <v>0.39999999999999947</v>
      </c>
      <c r="R53" s="3">
        <f>IFERROR(Data_UEMP!R53-Data_UEMP!R52,"")</f>
        <v>0</v>
      </c>
      <c r="S53" s="6">
        <f t="shared" si="0"/>
        <v>2003</v>
      </c>
      <c r="T53">
        <f t="shared" si="1"/>
        <v>11</v>
      </c>
    </row>
    <row r="54" spans="2:20" x14ac:dyDescent="0.25">
      <c r="B54" s="5">
        <v>37986</v>
      </c>
      <c r="C54" s="3">
        <f>IFERROR(Data_UEMP!C54-Data_UEMP!C53,"")</f>
        <v>0.1209425132782096</v>
      </c>
      <c r="D54" s="3">
        <f>IFERROR(Data_UEMP!D54-Data_UEMP!D53,"")</f>
        <v>0.19999999999999929</v>
      </c>
      <c r="E54" s="3">
        <f>IFERROR(Data_UEMP!E54-Data_UEMP!E53,"")</f>
        <v>0.10000000000000053</v>
      </c>
      <c r="F54" s="3">
        <f>IFERROR(Data_UEMP!F54-Data_UEMP!F53,"")</f>
        <v>0</v>
      </c>
      <c r="G54" s="3">
        <f>IFERROR(Data_UEMP!G54-Data_UEMP!G53,"")</f>
        <v>0.10000000000000142</v>
      </c>
      <c r="H54" s="3">
        <f>IFERROR(Data_UEMP!H54-Data_UEMP!H53,"")</f>
        <v>0</v>
      </c>
      <c r="I54" s="3">
        <f>IFERROR(Data_UEMP!I54-Data_UEMP!I53,"")</f>
        <v>6.6666666666669983E-2</v>
      </c>
      <c r="J54" s="3">
        <f>IFERROR(Data_UEMP!J54-Data_UEMP!J53,"")</f>
        <v>0</v>
      </c>
      <c r="K54" s="3" t="str">
        <f>IFERROR(Data_UEMP!K54-Data_UEMP!K53,"")</f>
        <v/>
      </c>
      <c r="L54" s="3">
        <f>IFERROR(Data_UEMP!L54-Data_UEMP!L53,"")</f>
        <v>9.9999999999999645E-2</v>
      </c>
      <c r="M54" s="3" t="str">
        <f>IFERROR(Data_UEMP!M54-Data_UEMP!M53,"")</f>
        <v/>
      </c>
      <c r="N54" s="3">
        <f>IFERROR(Data_UEMP!N54-Data_UEMP!N53,"")</f>
        <v>0.20000000000000018</v>
      </c>
      <c r="O54" s="3">
        <f>IFERROR(Data_UEMP!O54-Data_UEMP!O53,"")</f>
        <v>-8.3333333333329485E-2</v>
      </c>
      <c r="P54" s="3">
        <f>IFERROR(Data_UEMP!P54-Data_UEMP!P53,"")</f>
        <v>9.9999999999999645E-2</v>
      </c>
      <c r="Q54" s="3">
        <f>IFERROR(Data_UEMP!Q54-Data_UEMP!Q53,"")</f>
        <v>-0.29999999999999982</v>
      </c>
      <c r="R54" s="3">
        <f>IFERROR(Data_UEMP!R54-Data_UEMP!R53,"")</f>
        <v>0</v>
      </c>
      <c r="S54" s="6">
        <f t="shared" si="0"/>
        <v>2003</v>
      </c>
      <c r="T54">
        <f t="shared" si="1"/>
        <v>12</v>
      </c>
    </row>
    <row r="55" spans="2:20" x14ac:dyDescent="0.25">
      <c r="B55" s="5">
        <v>38017</v>
      </c>
      <c r="C55" s="3">
        <f>IFERROR(Data_UEMP!C55-Data_UEMP!C54,"")</f>
        <v>-0.14872750232868981</v>
      </c>
      <c r="D55" s="3">
        <f>IFERROR(Data_UEMP!D55-Data_UEMP!D54,"")</f>
        <v>0.19999999999999929</v>
      </c>
      <c r="E55" s="3">
        <f>IFERROR(Data_UEMP!E55-Data_UEMP!E54,"")</f>
        <v>-0.10000000000000053</v>
      </c>
      <c r="F55" s="3">
        <f>IFERROR(Data_UEMP!F55-Data_UEMP!F54,"")</f>
        <v>9.9999999999999645E-2</v>
      </c>
      <c r="G55" s="3">
        <f>IFERROR(Data_UEMP!G55-Data_UEMP!G54,"")</f>
        <v>0</v>
      </c>
      <c r="H55" s="3">
        <f>IFERROR(Data_UEMP!H55-Data_UEMP!H54,"")</f>
        <v>0</v>
      </c>
      <c r="I55" s="3">
        <f>IFERROR(Data_UEMP!I55-Data_UEMP!I54,"")</f>
        <v>6.6666666666659324E-2</v>
      </c>
      <c r="J55" s="3">
        <f>IFERROR(Data_UEMP!J55-Data_UEMP!J54,"")</f>
        <v>-0.19999999999999929</v>
      </c>
      <c r="K55" s="3" t="str">
        <f>IFERROR(Data_UEMP!K55-Data_UEMP!K54,"")</f>
        <v/>
      </c>
      <c r="L55" s="3">
        <f>IFERROR(Data_UEMP!L55-Data_UEMP!L54,"")</f>
        <v>0.29999999999999982</v>
      </c>
      <c r="M55" s="3" t="str">
        <f>IFERROR(Data_UEMP!M55-Data_UEMP!M54,"")</f>
        <v/>
      </c>
      <c r="N55" s="3">
        <f>IFERROR(Data_UEMP!N55-Data_UEMP!N54,"")</f>
        <v>0</v>
      </c>
      <c r="O55" s="3">
        <f>IFERROR(Data_UEMP!O55-Data_UEMP!O54,"")</f>
        <v>-8.9375000000000426E-2</v>
      </c>
      <c r="P55" s="3">
        <f>IFERROR(Data_UEMP!P55-Data_UEMP!P54,"")</f>
        <v>-9.9999999999999645E-2</v>
      </c>
      <c r="Q55" s="3">
        <f>IFERROR(Data_UEMP!Q55-Data_UEMP!Q54,"")</f>
        <v>0</v>
      </c>
      <c r="R55" s="3">
        <f>IFERROR(Data_UEMP!R55-Data_UEMP!R54,"")</f>
        <v>-0.10000000000000009</v>
      </c>
      <c r="S55" s="6">
        <f t="shared" si="0"/>
        <v>2004</v>
      </c>
      <c r="T55">
        <f t="shared" si="1"/>
        <v>1</v>
      </c>
    </row>
    <row r="56" spans="2:20" x14ac:dyDescent="0.25">
      <c r="B56" s="5">
        <v>38046</v>
      </c>
      <c r="C56" s="3">
        <f>IFERROR(Data_UEMP!C56-Data_UEMP!C55,"")</f>
        <v>2.1971922626519813E-2</v>
      </c>
      <c r="D56" s="3">
        <f>IFERROR(Data_UEMP!D56-Data_UEMP!D55,"")</f>
        <v>-9.9999999999999645E-2</v>
      </c>
      <c r="E56" s="3">
        <f>IFERROR(Data_UEMP!E56-Data_UEMP!E55,"")</f>
        <v>-9.9999999999999645E-2</v>
      </c>
      <c r="F56" s="3">
        <f>IFERROR(Data_UEMP!F56-Data_UEMP!F55,"")</f>
        <v>0.10000000000000142</v>
      </c>
      <c r="G56" s="3">
        <f>IFERROR(Data_UEMP!G56-Data_UEMP!G55,"")</f>
        <v>0</v>
      </c>
      <c r="H56" s="3">
        <f>IFERROR(Data_UEMP!H56-Data_UEMP!H55,"")</f>
        <v>0</v>
      </c>
      <c r="I56" s="3">
        <f>IFERROR(Data_UEMP!I56-Data_UEMP!I55,"")</f>
        <v>6.6666666666669983E-2</v>
      </c>
      <c r="J56" s="3">
        <f>IFERROR(Data_UEMP!J56-Data_UEMP!J55,"")</f>
        <v>0</v>
      </c>
      <c r="K56" s="3">
        <f>IFERROR(Data_UEMP!K56-Data_UEMP!K55,"")</f>
        <v>-0.20085514154069983</v>
      </c>
      <c r="L56" s="3">
        <f>IFERROR(Data_UEMP!L56-Data_UEMP!L55,"")</f>
        <v>0.10000000000000053</v>
      </c>
      <c r="M56" s="3">
        <f>IFERROR(Data_UEMP!M56-Data_UEMP!M55,"")</f>
        <v>-0.1951439999999991</v>
      </c>
      <c r="N56" s="3">
        <f>IFERROR(Data_UEMP!N56-Data_UEMP!N55,"")</f>
        <v>0</v>
      </c>
      <c r="O56" s="3">
        <f>IFERROR(Data_UEMP!O56-Data_UEMP!O55,"")</f>
        <v>7.8333333333330479E-2</v>
      </c>
      <c r="P56" s="3">
        <f>IFERROR(Data_UEMP!P56-Data_UEMP!P55,"")</f>
        <v>-0.10000000000000142</v>
      </c>
      <c r="Q56" s="3">
        <f>IFERROR(Data_UEMP!Q56-Data_UEMP!Q55,"")</f>
        <v>0.59999999999999964</v>
      </c>
      <c r="R56" s="3">
        <f>IFERROR(Data_UEMP!R56-Data_UEMP!R55,"")</f>
        <v>0</v>
      </c>
      <c r="S56" s="6">
        <f t="shared" si="0"/>
        <v>2004</v>
      </c>
      <c r="T56">
        <f t="shared" si="1"/>
        <v>2</v>
      </c>
    </row>
    <row r="57" spans="2:20" x14ac:dyDescent="0.25">
      <c r="B57" s="5">
        <v>38077</v>
      </c>
      <c r="C57" s="3">
        <f>IFERROR(Data_UEMP!C57-Data_UEMP!C56,"")</f>
        <v>9.3299451158490143E-2</v>
      </c>
      <c r="D57" s="3">
        <f>IFERROR(Data_UEMP!D57-Data_UEMP!D56,"")</f>
        <v>-0.29999999999999893</v>
      </c>
      <c r="E57" s="3">
        <f>IFERROR(Data_UEMP!E57-Data_UEMP!E56,"")</f>
        <v>-9.9999999999999645E-2</v>
      </c>
      <c r="F57" s="3">
        <f>IFERROR(Data_UEMP!F57-Data_UEMP!F56,"")</f>
        <v>0</v>
      </c>
      <c r="G57" s="3">
        <f>IFERROR(Data_UEMP!G57-Data_UEMP!G56,"")</f>
        <v>0</v>
      </c>
      <c r="H57" s="3">
        <f>IFERROR(Data_UEMP!H57-Data_UEMP!H56,"")</f>
        <v>0.19999999999999929</v>
      </c>
      <c r="I57" s="3">
        <f>IFERROR(Data_UEMP!I57-Data_UEMP!I56,"")</f>
        <v>-6.6666666666669983E-2</v>
      </c>
      <c r="J57" s="3">
        <f>IFERROR(Data_UEMP!J57-Data_UEMP!J56,"")</f>
        <v>9.9999999999999645E-2</v>
      </c>
      <c r="K57" s="3">
        <f>IFERROR(Data_UEMP!K57-Data_UEMP!K56,"")</f>
        <v>-7.7646160717700141E-2</v>
      </c>
      <c r="L57" s="3">
        <f>IFERROR(Data_UEMP!L57-Data_UEMP!L56,"")</f>
        <v>-0.10000000000000053</v>
      </c>
      <c r="M57" s="3">
        <f>IFERROR(Data_UEMP!M57-Data_UEMP!M56,"")</f>
        <v>0.15370699999999893</v>
      </c>
      <c r="N57" s="3">
        <f>IFERROR(Data_UEMP!N57-Data_UEMP!N56,"")</f>
        <v>9.9999999999999645E-2</v>
      </c>
      <c r="O57" s="3">
        <f>IFERROR(Data_UEMP!O57-Data_UEMP!O56,"")</f>
        <v>4.2499999999999538E-2</v>
      </c>
      <c r="P57" s="3">
        <f>IFERROR(Data_UEMP!P57-Data_UEMP!P56,"")</f>
        <v>-9.9999999999999645E-2</v>
      </c>
      <c r="Q57" s="3">
        <f>IFERROR(Data_UEMP!Q57-Data_UEMP!Q56,"")</f>
        <v>-0.19999999999999929</v>
      </c>
      <c r="R57" s="3">
        <f>IFERROR(Data_UEMP!R57-Data_UEMP!R56,"")</f>
        <v>0</v>
      </c>
      <c r="S57" s="6">
        <f t="shared" si="0"/>
        <v>2004</v>
      </c>
      <c r="T57">
        <f t="shared" si="1"/>
        <v>3</v>
      </c>
    </row>
    <row r="58" spans="2:20" x14ac:dyDescent="0.25">
      <c r="B58" s="5">
        <v>38107</v>
      </c>
      <c r="C58" s="3">
        <f>IFERROR(Data_UEMP!C58-Data_UEMP!C57,"")</f>
        <v>-8.7234358033700943E-3</v>
      </c>
      <c r="D58" s="3">
        <f>IFERROR(Data_UEMP!D58-Data_UEMP!D57,"")</f>
        <v>-0.60000000000000053</v>
      </c>
      <c r="E58" s="3">
        <f>IFERROR(Data_UEMP!E58-Data_UEMP!E57,"")</f>
        <v>9.9999999999999645E-2</v>
      </c>
      <c r="F58" s="3">
        <f>IFERROR(Data_UEMP!F58-Data_UEMP!F57,"")</f>
        <v>0</v>
      </c>
      <c r="G58" s="3">
        <f>IFERROR(Data_UEMP!G58-Data_UEMP!G57,"")</f>
        <v>0</v>
      </c>
      <c r="H58" s="3">
        <f>IFERROR(Data_UEMP!H58-Data_UEMP!H57,"")</f>
        <v>0</v>
      </c>
      <c r="I58" s="3">
        <f>IFERROR(Data_UEMP!I58-Data_UEMP!I57,"")</f>
        <v>-6.6666666666659324E-2</v>
      </c>
      <c r="J58" s="3">
        <f>IFERROR(Data_UEMP!J58-Data_UEMP!J57,"")</f>
        <v>0</v>
      </c>
      <c r="K58" s="3">
        <f>IFERROR(Data_UEMP!K58-Data_UEMP!K57,"")</f>
        <v>-0.19502063645220069</v>
      </c>
      <c r="L58" s="3">
        <f>IFERROR(Data_UEMP!L58-Data_UEMP!L57,"")</f>
        <v>-0.29999999999999982</v>
      </c>
      <c r="M58" s="3">
        <f>IFERROR(Data_UEMP!M58-Data_UEMP!M57,"")</f>
        <v>-0.1958359999999999</v>
      </c>
      <c r="N58" s="3">
        <f>IFERROR(Data_UEMP!N58-Data_UEMP!N57,"")</f>
        <v>0.20000000000000018</v>
      </c>
      <c r="O58" s="3">
        <f>IFERROR(Data_UEMP!O58-Data_UEMP!O57,"")</f>
        <v>0.12750000000000039</v>
      </c>
      <c r="P58" s="3">
        <f>IFERROR(Data_UEMP!P58-Data_UEMP!P57,"")</f>
        <v>9.9999999999999645E-2</v>
      </c>
      <c r="Q58" s="3">
        <f>IFERROR(Data_UEMP!Q58-Data_UEMP!Q57,"")</f>
        <v>-0.30000000000000071</v>
      </c>
      <c r="R58" s="3">
        <f>IFERROR(Data_UEMP!R58-Data_UEMP!R57,"")</f>
        <v>-9.9999999999999645E-2</v>
      </c>
      <c r="S58" s="6">
        <f t="shared" si="0"/>
        <v>2004</v>
      </c>
      <c r="T58">
        <f t="shared" si="1"/>
        <v>4</v>
      </c>
    </row>
    <row r="59" spans="2:20" x14ac:dyDescent="0.25">
      <c r="B59" s="5">
        <v>38138</v>
      </c>
      <c r="C59" s="3">
        <f>IFERROR(Data_UEMP!C59-Data_UEMP!C58,"")</f>
        <v>-9.582940656851946E-2</v>
      </c>
      <c r="D59" s="3">
        <f>IFERROR(Data_UEMP!D59-Data_UEMP!D58,"")</f>
        <v>-0.10000000000000053</v>
      </c>
      <c r="E59" s="3">
        <f>IFERROR(Data_UEMP!E59-Data_UEMP!E58,"")</f>
        <v>-9.9999999999999645E-2</v>
      </c>
      <c r="F59" s="3">
        <f>IFERROR(Data_UEMP!F59-Data_UEMP!F58,"")</f>
        <v>0</v>
      </c>
      <c r="G59" s="3">
        <f>IFERROR(Data_UEMP!G59-Data_UEMP!G58,"")</f>
        <v>0</v>
      </c>
      <c r="H59" s="3">
        <f>IFERROR(Data_UEMP!H59-Data_UEMP!H58,"")</f>
        <v>0</v>
      </c>
      <c r="I59" s="3">
        <f>IFERROR(Data_UEMP!I59-Data_UEMP!I58,"")</f>
        <v>-6.6666666666669983E-2</v>
      </c>
      <c r="J59" s="3">
        <f>IFERROR(Data_UEMP!J59-Data_UEMP!J58,"")</f>
        <v>9.9999999999999645E-2</v>
      </c>
      <c r="K59" s="3">
        <f>IFERROR(Data_UEMP!K59-Data_UEMP!K58,"")</f>
        <v>-2.4444709281999266E-2</v>
      </c>
      <c r="L59" s="3">
        <f>IFERROR(Data_UEMP!L59-Data_UEMP!L58,"")</f>
        <v>-9.9999999999999645E-2</v>
      </c>
      <c r="M59" s="3">
        <f>IFERROR(Data_UEMP!M59-Data_UEMP!M58,"")</f>
        <v>7.7785000000000437E-2</v>
      </c>
      <c r="N59" s="3">
        <f>IFERROR(Data_UEMP!N59-Data_UEMP!N58,"")</f>
        <v>9.9999999999999645E-2</v>
      </c>
      <c r="O59" s="3">
        <f>IFERROR(Data_UEMP!O59-Data_UEMP!O58,"")</f>
        <v>0.20916666666667005</v>
      </c>
      <c r="P59" s="3">
        <f>IFERROR(Data_UEMP!P59-Data_UEMP!P58,"")</f>
        <v>0</v>
      </c>
      <c r="Q59" s="3">
        <f>IFERROR(Data_UEMP!Q59-Data_UEMP!Q58,"")</f>
        <v>0.5</v>
      </c>
      <c r="R59" s="3">
        <f>IFERROR(Data_UEMP!R59-Data_UEMP!R58,"")</f>
        <v>0</v>
      </c>
      <c r="S59" s="6">
        <f t="shared" si="0"/>
        <v>2004</v>
      </c>
      <c r="T59">
        <f t="shared" si="1"/>
        <v>5</v>
      </c>
    </row>
    <row r="60" spans="2:20" x14ac:dyDescent="0.25">
      <c r="B60" s="5">
        <v>38168</v>
      </c>
      <c r="C60" s="3">
        <f>IFERROR(Data_UEMP!C60-Data_UEMP!C59,"")</f>
        <v>2.1901340228299482E-2</v>
      </c>
      <c r="D60" s="3">
        <f>IFERROR(Data_UEMP!D60-Data_UEMP!D59,"")</f>
        <v>0.40000000000000036</v>
      </c>
      <c r="E60" s="3">
        <f>IFERROR(Data_UEMP!E60-Data_UEMP!E59,"")</f>
        <v>-0.10000000000000053</v>
      </c>
      <c r="F60" s="3">
        <f>IFERROR(Data_UEMP!F60-Data_UEMP!F59,"")</f>
        <v>-0.10000000000000142</v>
      </c>
      <c r="G60" s="3">
        <f>IFERROR(Data_UEMP!G60-Data_UEMP!G59,"")</f>
        <v>-0.10000000000000142</v>
      </c>
      <c r="H60" s="3">
        <f>IFERROR(Data_UEMP!H60-Data_UEMP!H59,"")</f>
        <v>-9.9999999999999645E-2</v>
      </c>
      <c r="I60" s="3">
        <f>IFERROR(Data_UEMP!I60-Data_UEMP!I59,"")</f>
        <v>3.3333333333329662E-2</v>
      </c>
      <c r="J60" s="3">
        <f>IFERROR(Data_UEMP!J60-Data_UEMP!J59,"")</f>
        <v>0</v>
      </c>
      <c r="K60" s="3">
        <f>IFERROR(Data_UEMP!K60-Data_UEMP!K59,"")</f>
        <v>-9.0542633301399889E-2</v>
      </c>
      <c r="L60" s="3">
        <f>IFERROR(Data_UEMP!L60-Data_UEMP!L59,"")</f>
        <v>-0.20000000000000018</v>
      </c>
      <c r="M60" s="3">
        <f>IFERROR(Data_UEMP!M60-Data_UEMP!M59,"")</f>
        <v>-0.25743100000000041</v>
      </c>
      <c r="N60" s="3">
        <f>IFERROR(Data_UEMP!N60-Data_UEMP!N59,"")</f>
        <v>0</v>
      </c>
      <c r="O60" s="3">
        <f>IFERROR(Data_UEMP!O60-Data_UEMP!O59,"")</f>
        <v>6.9166666666669485E-2</v>
      </c>
      <c r="P60" s="3">
        <f>IFERROR(Data_UEMP!P60-Data_UEMP!P59,"")</f>
        <v>0</v>
      </c>
      <c r="Q60" s="3">
        <f>IFERROR(Data_UEMP!Q60-Data_UEMP!Q59,"")</f>
        <v>-0.19999999999999929</v>
      </c>
      <c r="R60" s="3">
        <f>IFERROR(Data_UEMP!R60-Data_UEMP!R59,"")</f>
        <v>0</v>
      </c>
      <c r="S60" s="6">
        <f t="shared" si="0"/>
        <v>2004</v>
      </c>
      <c r="T60">
        <f t="shared" si="1"/>
        <v>6</v>
      </c>
    </row>
    <row r="61" spans="2:20" x14ac:dyDescent="0.25">
      <c r="B61" s="5">
        <v>38199</v>
      </c>
      <c r="C61" s="3">
        <f>IFERROR(Data_UEMP!C61-Data_UEMP!C60,"")</f>
        <v>-5.1602236970949455E-2</v>
      </c>
      <c r="D61" s="3">
        <f>IFERROR(Data_UEMP!D61-Data_UEMP!D60,"")</f>
        <v>0.59999999999999964</v>
      </c>
      <c r="E61" s="3">
        <f>IFERROR(Data_UEMP!E61-Data_UEMP!E60,"")</f>
        <v>0</v>
      </c>
      <c r="F61" s="3">
        <f>IFERROR(Data_UEMP!F61-Data_UEMP!F60,"")</f>
        <v>0</v>
      </c>
      <c r="G61" s="3">
        <f>IFERROR(Data_UEMP!G61-Data_UEMP!G60,"")</f>
        <v>0</v>
      </c>
      <c r="H61" s="3">
        <f>IFERROR(Data_UEMP!H61-Data_UEMP!H60,"")</f>
        <v>-0.19999999999999929</v>
      </c>
      <c r="I61" s="3">
        <f>IFERROR(Data_UEMP!I61-Data_UEMP!I60,"")</f>
        <v>3.333333333334032E-2</v>
      </c>
      <c r="J61" s="3">
        <f>IFERROR(Data_UEMP!J61-Data_UEMP!J60,"")</f>
        <v>9.9999999999999645E-2</v>
      </c>
      <c r="K61" s="3">
        <f>IFERROR(Data_UEMP!K61-Data_UEMP!K60,"")</f>
        <v>-3.8180719128995122E-3</v>
      </c>
      <c r="L61" s="3">
        <f>IFERROR(Data_UEMP!L61-Data_UEMP!L60,"")</f>
        <v>0</v>
      </c>
      <c r="M61" s="3">
        <f>IFERROR(Data_UEMP!M61-Data_UEMP!M60,"")</f>
        <v>-5.3061999999999721E-2</v>
      </c>
      <c r="N61" s="3">
        <f>IFERROR(Data_UEMP!N61-Data_UEMP!N60,"")</f>
        <v>-9.9999999999999645E-2</v>
      </c>
      <c r="O61" s="3">
        <f>IFERROR(Data_UEMP!O61-Data_UEMP!O60,"")</f>
        <v>-5.2499999999999325E-2</v>
      </c>
      <c r="P61" s="3">
        <f>IFERROR(Data_UEMP!P61-Data_UEMP!P60,"")</f>
        <v>-0.19999999999999929</v>
      </c>
      <c r="Q61" s="3">
        <f>IFERROR(Data_UEMP!Q61-Data_UEMP!Q60,"")</f>
        <v>-0.20000000000000018</v>
      </c>
      <c r="R61" s="3">
        <f>IFERROR(Data_UEMP!R61-Data_UEMP!R60,"")</f>
        <v>-0.10000000000000009</v>
      </c>
      <c r="S61" s="6">
        <f t="shared" si="0"/>
        <v>2004</v>
      </c>
      <c r="T61">
        <f t="shared" si="1"/>
        <v>7</v>
      </c>
    </row>
    <row r="62" spans="2:20" x14ac:dyDescent="0.25">
      <c r="B62" s="5">
        <v>38230</v>
      </c>
      <c r="C62" s="3">
        <f>IFERROR(Data_UEMP!C62-Data_UEMP!C61,"")</f>
        <v>2.2957263548297746E-3</v>
      </c>
      <c r="D62" s="3">
        <f>IFERROR(Data_UEMP!D62-Data_UEMP!D61,"")</f>
        <v>0.40000000000000036</v>
      </c>
      <c r="E62" s="3">
        <f>IFERROR(Data_UEMP!E62-Data_UEMP!E61,"")</f>
        <v>-9.9999999999999645E-2</v>
      </c>
      <c r="F62" s="3">
        <f>IFERROR(Data_UEMP!F62-Data_UEMP!F61,"")</f>
        <v>0</v>
      </c>
      <c r="G62" s="3">
        <f>IFERROR(Data_UEMP!G62-Data_UEMP!G61,"")</f>
        <v>0</v>
      </c>
      <c r="H62" s="3">
        <f>IFERROR(Data_UEMP!H62-Data_UEMP!H61,"")</f>
        <v>-0.10000000000000142</v>
      </c>
      <c r="I62" s="3">
        <f>IFERROR(Data_UEMP!I62-Data_UEMP!I61,"")</f>
        <v>3.3333333333329662E-2</v>
      </c>
      <c r="J62" s="3">
        <f>IFERROR(Data_UEMP!J62-Data_UEMP!J61,"")</f>
        <v>0</v>
      </c>
      <c r="K62" s="3">
        <f>IFERROR(Data_UEMP!K62-Data_UEMP!K61,"")</f>
        <v>-5.2210790003201168E-2</v>
      </c>
      <c r="L62" s="3">
        <f>IFERROR(Data_UEMP!L62-Data_UEMP!L61,"")</f>
        <v>0</v>
      </c>
      <c r="M62" s="3">
        <f>IFERROR(Data_UEMP!M62-Data_UEMP!M61,"")</f>
        <v>-0.10525399999999951</v>
      </c>
      <c r="N62" s="3">
        <f>IFERROR(Data_UEMP!N62-Data_UEMP!N61,"")</f>
        <v>-0.10000000000000053</v>
      </c>
      <c r="O62" s="3">
        <f>IFERROR(Data_UEMP!O62-Data_UEMP!O61,"")</f>
        <v>0.32749999999999879</v>
      </c>
      <c r="P62" s="3">
        <f>IFERROR(Data_UEMP!P62-Data_UEMP!P61,"")</f>
        <v>0</v>
      </c>
      <c r="Q62" s="3">
        <f>IFERROR(Data_UEMP!Q62-Data_UEMP!Q61,"")</f>
        <v>9.9999999999999645E-2</v>
      </c>
      <c r="R62" s="3">
        <f>IFERROR(Data_UEMP!R62-Data_UEMP!R61,"")</f>
        <v>0</v>
      </c>
      <c r="S62" s="6">
        <f t="shared" si="0"/>
        <v>2004</v>
      </c>
      <c r="T62">
        <f t="shared" si="1"/>
        <v>8</v>
      </c>
    </row>
    <row r="63" spans="2:20" x14ac:dyDescent="0.25">
      <c r="B63" s="5">
        <v>38260</v>
      </c>
      <c r="C63" s="3">
        <f>IFERROR(Data_UEMP!C63-Data_UEMP!C62,"")</f>
        <v>1.0119842200420059E-2</v>
      </c>
      <c r="D63" s="3">
        <f>IFERROR(Data_UEMP!D63-Data_UEMP!D62,"")</f>
        <v>0</v>
      </c>
      <c r="E63" s="3">
        <f>IFERROR(Data_UEMP!E63-Data_UEMP!E62,"")</f>
        <v>0</v>
      </c>
      <c r="F63" s="3">
        <f>IFERROR(Data_UEMP!F63-Data_UEMP!F62,"")</f>
        <v>0.10000000000000142</v>
      </c>
      <c r="G63" s="3">
        <f>IFERROR(Data_UEMP!G63-Data_UEMP!G62,"")</f>
        <v>0</v>
      </c>
      <c r="H63" s="3">
        <f>IFERROR(Data_UEMP!H63-Data_UEMP!H62,"")</f>
        <v>-9.9999999999999645E-2</v>
      </c>
      <c r="I63" s="3">
        <f>IFERROR(Data_UEMP!I63-Data_UEMP!I62,"")</f>
        <v>0</v>
      </c>
      <c r="J63" s="3">
        <f>IFERROR(Data_UEMP!J63-Data_UEMP!J62,"")</f>
        <v>9.9999999999999645E-2</v>
      </c>
      <c r="K63" s="3">
        <f>IFERROR(Data_UEMP!K63-Data_UEMP!K62,"")</f>
        <v>-5.6412241650699357E-2</v>
      </c>
      <c r="L63" s="3">
        <f>IFERROR(Data_UEMP!L63-Data_UEMP!L62,"")</f>
        <v>9.9999999999999645E-2</v>
      </c>
      <c r="M63" s="3">
        <f>IFERROR(Data_UEMP!M63-Data_UEMP!M62,"")</f>
        <v>0.136965</v>
      </c>
      <c r="N63" s="3">
        <f>IFERROR(Data_UEMP!N63-Data_UEMP!N62,"")</f>
        <v>0.10000000000000053</v>
      </c>
      <c r="O63" s="3">
        <f>IFERROR(Data_UEMP!O63-Data_UEMP!O62,"")</f>
        <v>-5.3333333333339894E-2</v>
      </c>
      <c r="P63" s="3">
        <f>IFERROR(Data_UEMP!P63-Data_UEMP!P62,"")</f>
        <v>-9.9999999999999645E-2</v>
      </c>
      <c r="Q63" s="3">
        <f>IFERROR(Data_UEMP!Q63-Data_UEMP!Q62,"")</f>
        <v>0.5</v>
      </c>
      <c r="R63" s="3">
        <f>IFERROR(Data_UEMP!R63-Data_UEMP!R62,"")</f>
        <v>0</v>
      </c>
      <c r="S63" s="6">
        <f t="shared" si="0"/>
        <v>2004</v>
      </c>
      <c r="T63">
        <f t="shared" si="1"/>
        <v>9</v>
      </c>
    </row>
    <row r="64" spans="2:20" x14ac:dyDescent="0.25">
      <c r="B64" s="5">
        <v>38291</v>
      </c>
      <c r="C64" s="3">
        <f>IFERROR(Data_UEMP!C64-Data_UEMP!C63,"")</f>
        <v>6.7929187541695413E-3</v>
      </c>
      <c r="D64" s="3">
        <f>IFERROR(Data_UEMP!D64-Data_UEMP!D63,"")</f>
        <v>-0.40000000000000036</v>
      </c>
      <c r="E64" s="3">
        <f>IFERROR(Data_UEMP!E64-Data_UEMP!E63,"")</f>
        <v>0</v>
      </c>
      <c r="F64" s="3">
        <f>IFERROR(Data_UEMP!F64-Data_UEMP!F63,"")</f>
        <v>0</v>
      </c>
      <c r="G64" s="3">
        <f>IFERROR(Data_UEMP!G64-Data_UEMP!G63,"")</f>
        <v>0</v>
      </c>
      <c r="H64" s="3">
        <f>IFERROR(Data_UEMP!H64-Data_UEMP!H63,"")</f>
        <v>0</v>
      </c>
      <c r="I64" s="3">
        <f>IFERROR(Data_UEMP!I64-Data_UEMP!I63,"")</f>
        <v>0</v>
      </c>
      <c r="J64" s="3">
        <f>IFERROR(Data_UEMP!J64-Data_UEMP!J63,"")</f>
        <v>0</v>
      </c>
      <c r="K64" s="3">
        <f>IFERROR(Data_UEMP!K64-Data_UEMP!K63,"")</f>
        <v>-1.1831540988499256E-2</v>
      </c>
      <c r="L64" s="3">
        <f>IFERROR(Data_UEMP!L64-Data_UEMP!L63,"")</f>
        <v>0.10000000000000053</v>
      </c>
      <c r="M64" s="3">
        <f>IFERROR(Data_UEMP!M64-Data_UEMP!M63,"")</f>
        <v>-7.2040000000006543E-3</v>
      </c>
      <c r="N64" s="3">
        <f>IFERROR(Data_UEMP!N64-Data_UEMP!N63,"")</f>
        <v>0</v>
      </c>
      <c r="O64" s="3">
        <f>IFERROR(Data_UEMP!O64-Data_UEMP!O63,"")</f>
        <v>-0.11499999999999932</v>
      </c>
      <c r="P64" s="3">
        <f>IFERROR(Data_UEMP!P64-Data_UEMP!P63,"")</f>
        <v>-0.20000000000000107</v>
      </c>
      <c r="Q64" s="3">
        <f>IFERROR(Data_UEMP!Q64-Data_UEMP!Q63,"")</f>
        <v>-0.70000000000000018</v>
      </c>
      <c r="R64" s="3">
        <f>IFERROR(Data_UEMP!R64-Data_UEMP!R63,"")</f>
        <v>0</v>
      </c>
      <c r="S64" s="6">
        <f t="shared" si="0"/>
        <v>2004</v>
      </c>
      <c r="T64">
        <f t="shared" si="1"/>
        <v>10</v>
      </c>
    </row>
    <row r="65" spans="2:20" x14ac:dyDescent="0.25">
      <c r="B65" s="5">
        <v>38321</v>
      </c>
      <c r="C65" s="3">
        <f>IFERROR(Data_UEMP!C65-Data_UEMP!C64,"")</f>
        <v>1.3626243725719966E-2</v>
      </c>
      <c r="D65" s="3">
        <f>IFERROR(Data_UEMP!D65-Data_UEMP!D64,"")</f>
        <v>-0.29999999999999893</v>
      </c>
      <c r="E65" s="3">
        <f>IFERROR(Data_UEMP!E65-Data_UEMP!E64,"")</f>
        <v>0</v>
      </c>
      <c r="F65" s="3">
        <f>IFERROR(Data_UEMP!F65-Data_UEMP!F64,"")</f>
        <v>0</v>
      </c>
      <c r="G65" s="3">
        <f>IFERROR(Data_UEMP!G65-Data_UEMP!G64,"")</f>
        <v>0</v>
      </c>
      <c r="H65" s="3">
        <f>IFERROR(Data_UEMP!H65-Data_UEMP!H64,"")</f>
        <v>0</v>
      </c>
      <c r="I65" s="3">
        <f>IFERROR(Data_UEMP!I65-Data_UEMP!I64,"")</f>
        <v>0</v>
      </c>
      <c r="J65" s="3">
        <f>IFERROR(Data_UEMP!J65-Data_UEMP!J64,"")</f>
        <v>0.10000000000000142</v>
      </c>
      <c r="K65" s="3">
        <f>IFERROR(Data_UEMP!K65-Data_UEMP!K64,"")</f>
        <v>4.4828860413698379E-2</v>
      </c>
      <c r="L65" s="3">
        <f>IFERROR(Data_UEMP!L65-Data_UEMP!L64,"")</f>
        <v>0</v>
      </c>
      <c r="M65" s="3">
        <f>IFERROR(Data_UEMP!M65-Data_UEMP!M64,"")</f>
        <v>0.15234000000000059</v>
      </c>
      <c r="N65" s="3">
        <f>IFERROR(Data_UEMP!N65-Data_UEMP!N64,"")</f>
        <v>0</v>
      </c>
      <c r="O65" s="3">
        <f>IFERROR(Data_UEMP!O65-Data_UEMP!O64,"")</f>
        <v>6.0833333333340178E-2</v>
      </c>
      <c r="P65" s="3">
        <f>IFERROR(Data_UEMP!P65-Data_UEMP!P64,"")</f>
        <v>-9.9999999999999645E-2</v>
      </c>
      <c r="Q65" s="3">
        <f>IFERROR(Data_UEMP!Q65-Data_UEMP!Q64,"")</f>
        <v>0.40000000000000036</v>
      </c>
      <c r="R65" s="3">
        <f>IFERROR(Data_UEMP!R65-Data_UEMP!R64,"")</f>
        <v>0</v>
      </c>
      <c r="S65" s="6">
        <f t="shared" si="0"/>
        <v>2004</v>
      </c>
      <c r="T65">
        <f t="shared" si="1"/>
        <v>11</v>
      </c>
    </row>
    <row r="66" spans="2:20" x14ac:dyDescent="0.25">
      <c r="B66" s="5">
        <v>38352</v>
      </c>
      <c r="C66" s="3">
        <f>IFERROR(Data_UEMP!C66-Data_UEMP!C65,"")</f>
        <v>5.0353805887180414E-2</v>
      </c>
      <c r="D66" s="3">
        <f>IFERROR(Data_UEMP!D66-Data_UEMP!D65,"")</f>
        <v>-0.10000000000000142</v>
      </c>
      <c r="E66" s="3">
        <f>IFERROR(Data_UEMP!E66-Data_UEMP!E65,"")</f>
        <v>0</v>
      </c>
      <c r="F66" s="3">
        <f>IFERROR(Data_UEMP!F66-Data_UEMP!F65,"")</f>
        <v>-0.10000000000000142</v>
      </c>
      <c r="G66" s="3">
        <f>IFERROR(Data_UEMP!G66-Data_UEMP!G65,"")</f>
        <v>-9.9999999999999645E-2</v>
      </c>
      <c r="H66" s="3">
        <f>IFERROR(Data_UEMP!H66-Data_UEMP!H65,"")</f>
        <v>9.9999999999999645E-2</v>
      </c>
      <c r="I66" s="3">
        <f>IFERROR(Data_UEMP!I66-Data_UEMP!I65,"")</f>
        <v>-6.6666666666669983E-2</v>
      </c>
      <c r="J66" s="3">
        <f>IFERROR(Data_UEMP!J66-Data_UEMP!J65,"")</f>
        <v>9.9999999999999645E-2</v>
      </c>
      <c r="K66" s="3">
        <f>IFERROR(Data_UEMP!K66-Data_UEMP!K65,"")</f>
        <v>-8.6064945708299589E-2</v>
      </c>
      <c r="L66" s="3">
        <f>IFERROR(Data_UEMP!L66-Data_UEMP!L65,"")</f>
        <v>0</v>
      </c>
      <c r="M66" s="3">
        <f>IFERROR(Data_UEMP!M66-Data_UEMP!M65,"")</f>
        <v>-0.22293600000000069</v>
      </c>
      <c r="N66" s="3">
        <f>IFERROR(Data_UEMP!N66-Data_UEMP!N65,"")</f>
        <v>0.20000000000000018</v>
      </c>
      <c r="O66" s="3">
        <f>IFERROR(Data_UEMP!O66-Data_UEMP!O65,"")</f>
        <v>0.23333333333332984</v>
      </c>
      <c r="P66" s="3">
        <f>IFERROR(Data_UEMP!P66-Data_UEMP!P65,"")</f>
        <v>-0.29999999999999893</v>
      </c>
      <c r="Q66" s="3">
        <f>IFERROR(Data_UEMP!Q66-Data_UEMP!Q65,"")</f>
        <v>0</v>
      </c>
      <c r="R66" s="3">
        <f>IFERROR(Data_UEMP!R66-Data_UEMP!R65,"")</f>
        <v>0</v>
      </c>
      <c r="S66" s="6">
        <f t="shared" si="0"/>
        <v>2004</v>
      </c>
      <c r="T66">
        <f t="shared" si="1"/>
        <v>12</v>
      </c>
    </row>
    <row r="67" spans="2:20" x14ac:dyDescent="0.25">
      <c r="B67" s="5">
        <v>38383</v>
      </c>
      <c r="C67" s="3">
        <f>IFERROR(Data_UEMP!C67-Data_UEMP!C66,"")</f>
        <v>-9.2690004089606148E-3</v>
      </c>
      <c r="D67" s="3">
        <f>IFERROR(Data_UEMP!D67-Data_UEMP!D66,"")</f>
        <v>0.10000000000000142</v>
      </c>
      <c r="E67" s="3">
        <f>IFERROR(Data_UEMP!E67-Data_UEMP!E66,"")</f>
        <v>-0.20000000000000018</v>
      </c>
      <c r="F67" s="3">
        <f>IFERROR(Data_UEMP!F67-Data_UEMP!F66,"")</f>
        <v>0</v>
      </c>
      <c r="G67" s="3">
        <f>IFERROR(Data_UEMP!G67-Data_UEMP!G66,"")</f>
        <v>0</v>
      </c>
      <c r="H67" s="3">
        <f>IFERROR(Data_UEMP!H67-Data_UEMP!H66,"")</f>
        <v>0.10000000000000142</v>
      </c>
      <c r="I67" s="3">
        <f>IFERROR(Data_UEMP!I67-Data_UEMP!I66,"")</f>
        <v>-6.6666666666659324E-2</v>
      </c>
      <c r="J67" s="3">
        <f>IFERROR(Data_UEMP!J67-Data_UEMP!J66,"")</f>
        <v>0.69999999999999929</v>
      </c>
      <c r="K67" s="3">
        <f>IFERROR(Data_UEMP!K67-Data_UEMP!K66,"")</f>
        <v>-7.6936691733399343E-2</v>
      </c>
      <c r="L67" s="3">
        <f>IFERROR(Data_UEMP!L67-Data_UEMP!L66,"")</f>
        <v>-0.29999999999999982</v>
      </c>
      <c r="M67" s="3">
        <f>IFERROR(Data_UEMP!M67-Data_UEMP!M66,"")</f>
        <v>1.1740000000006745E-3</v>
      </c>
      <c r="N67" s="3">
        <f>IFERROR(Data_UEMP!N67-Data_UEMP!N66,"")</f>
        <v>0</v>
      </c>
      <c r="O67" s="3">
        <f>IFERROR(Data_UEMP!O67-Data_UEMP!O66,"")</f>
        <v>0.14284722222222079</v>
      </c>
      <c r="P67" s="3">
        <f>IFERROR(Data_UEMP!P67-Data_UEMP!P66,"")</f>
        <v>-0.20000000000000107</v>
      </c>
      <c r="Q67" s="3">
        <f>IFERROR(Data_UEMP!Q67-Data_UEMP!Q66,"")</f>
        <v>-0.5</v>
      </c>
      <c r="R67" s="3">
        <f>IFERROR(Data_UEMP!R67-Data_UEMP!R66,"")</f>
        <v>0</v>
      </c>
      <c r="S67" s="6">
        <f t="shared" si="0"/>
        <v>2005</v>
      </c>
      <c r="T67">
        <f t="shared" si="1"/>
        <v>1</v>
      </c>
    </row>
    <row r="68" spans="2:20" x14ac:dyDescent="0.25">
      <c r="B68" s="5">
        <v>38411</v>
      </c>
      <c r="C68" s="3">
        <f>IFERROR(Data_UEMP!C68-Data_UEMP!C67,"")</f>
        <v>0.17110206482462065</v>
      </c>
      <c r="D68" s="3">
        <f>IFERROR(Data_UEMP!D68-Data_UEMP!D67,"")</f>
        <v>0.19999999999999929</v>
      </c>
      <c r="E68" s="3">
        <f>IFERROR(Data_UEMP!E68-Data_UEMP!E67,"")</f>
        <v>-0.20000000000000018</v>
      </c>
      <c r="F68" s="3">
        <f>IFERROR(Data_UEMP!F68-Data_UEMP!F67,"")</f>
        <v>0</v>
      </c>
      <c r="G68" s="3">
        <f>IFERROR(Data_UEMP!G68-Data_UEMP!G67,"")</f>
        <v>0</v>
      </c>
      <c r="H68" s="3">
        <f>IFERROR(Data_UEMP!H68-Data_UEMP!H67,"")</f>
        <v>-0.10000000000000142</v>
      </c>
      <c r="I68" s="3">
        <f>IFERROR(Data_UEMP!I68-Data_UEMP!I67,"")</f>
        <v>-6.6666666666669983E-2</v>
      </c>
      <c r="J68" s="3">
        <f>IFERROR(Data_UEMP!J68-Data_UEMP!J67,"")</f>
        <v>0.30000000000000071</v>
      </c>
      <c r="K68" s="3">
        <f>IFERROR(Data_UEMP!K68-Data_UEMP!K67,"")</f>
        <v>-0.12256899204299998</v>
      </c>
      <c r="L68" s="3">
        <f>IFERROR(Data_UEMP!L68-Data_UEMP!L67,"")</f>
        <v>0</v>
      </c>
      <c r="M68" s="3">
        <f>IFERROR(Data_UEMP!M68-Data_UEMP!M67,"")</f>
        <v>0.15506399999999942</v>
      </c>
      <c r="N68" s="3">
        <f>IFERROR(Data_UEMP!N68-Data_UEMP!N67,"")</f>
        <v>9.9999999999999645E-2</v>
      </c>
      <c r="O68" s="3">
        <f>IFERROR(Data_UEMP!O68-Data_UEMP!O67,"")</f>
        <v>0.14749999999999908</v>
      </c>
      <c r="P68" s="3">
        <f>IFERROR(Data_UEMP!P68-Data_UEMP!P67,"")</f>
        <v>-0.19999999999999929</v>
      </c>
      <c r="Q68" s="3">
        <f>IFERROR(Data_UEMP!Q68-Data_UEMP!Q67,"")</f>
        <v>0.79999999999999982</v>
      </c>
      <c r="R68" s="3">
        <f>IFERROR(Data_UEMP!R68-Data_UEMP!R67,"")</f>
        <v>-0.10000000000000009</v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25">
      <c r="B69" s="5">
        <v>38442</v>
      </c>
      <c r="C69" s="3">
        <f>IFERROR(Data_UEMP!C69-Data_UEMP!C68,"")</f>
        <v>2.1365220343709801E-2</v>
      </c>
      <c r="D69" s="3">
        <f>IFERROR(Data_UEMP!D69-Data_UEMP!D68,"")</f>
        <v>9.9999999999999645E-2</v>
      </c>
      <c r="E69" s="3">
        <f>IFERROR(Data_UEMP!E69-Data_UEMP!E68,"")</f>
        <v>0</v>
      </c>
      <c r="F69" s="3">
        <f>IFERROR(Data_UEMP!F69-Data_UEMP!F68,"")</f>
        <v>0</v>
      </c>
      <c r="G69" s="3">
        <f>IFERROR(Data_UEMP!G69-Data_UEMP!G68,"")</f>
        <v>0</v>
      </c>
      <c r="H69" s="3">
        <f>IFERROR(Data_UEMP!H69-Data_UEMP!H68,"")</f>
        <v>-9.9999999999999645E-2</v>
      </c>
      <c r="I69" s="3">
        <f>IFERROR(Data_UEMP!I69-Data_UEMP!I68,"")</f>
        <v>3.3333333333329662E-2</v>
      </c>
      <c r="J69" s="3">
        <f>IFERROR(Data_UEMP!J69-Data_UEMP!J68,"")</f>
        <v>0.19999999999999929</v>
      </c>
      <c r="K69" s="3">
        <f>IFERROR(Data_UEMP!K69-Data_UEMP!K68,"")</f>
        <v>-0.10672983575020112</v>
      </c>
      <c r="L69" s="3">
        <f>IFERROR(Data_UEMP!L69-Data_UEMP!L68,"")</f>
        <v>0.19999999999999929</v>
      </c>
      <c r="M69" s="3">
        <f>IFERROR(Data_UEMP!M69-Data_UEMP!M68,"")</f>
        <v>-0.1175859999999993</v>
      </c>
      <c r="N69" s="3">
        <f>IFERROR(Data_UEMP!N69-Data_UEMP!N68,"")</f>
        <v>0</v>
      </c>
      <c r="O69" s="3">
        <f>IFERROR(Data_UEMP!O69-Data_UEMP!O68,"")</f>
        <v>6.3333333333330799E-2</v>
      </c>
      <c r="P69" s="3">
        <f>IFERROR(Data_UEMP!P69-Data_UEMP!P68,"")</f>
        <v>-0.20000000000000107</v>
      </c>
      <c r="Q69" s="3">
        <f>IFERROR(Data_UEMP!Q69-Data_UEMP!Q68,"")</f>
        <v>-0.5</v>
      </c>
      <c r="R69" s="3">
        <f>IFERROR(Data_UEMP!R69-Data_UEMP!R68,"")</f>
        <v>0.10000000000000009</v>
      </c>
      <c r="S69" s="6">
        <f t="shared" si="2"/>
        <v>2005</v>
      </c>
      <c r="T69">
        <f t="shared" si="3"/>
        <v>3</v>
      </c>
    </row>
    <row r="70" spans="2:20" x14ac:dyDescent="0.25">
      <c r="B70" s="5">
        <v>38472</v>
      </c>
      <c r="C70" s="3">
        <f>IFERROR(Data_UEMP!C70-Data_UEMP!C69,"")</f>
        <v>-2.1099672624160348E-2</v>
      </c>
      <c r="D70" s="3">
        <f>IFERROR(Data_UEMP!D70-Data_UEMP!D69,"")</f>
        <v>-0.19999999999999929</v>
      </c>
      <c r="E70" s="3">
        <f>IFERROR(Data_UEMP!E70-Data_UEMP!E69,"")</f>
        <v>0</v>
      </c>
      <c r="F70" s="3">
        <f>IFERROR(Data_UEMP!F70-Data_UEMP!F69,"")</f>
        <v>0.10000000000000142</v>
      </c>
      <c r="G70" s="3">
        <f>IFERROR(Data_UEMP!G70-Data_UEMP!G69,"")</f>
        <v>0</v>
      </c>
      <c r="H70" s="3">
        <f>IFERROR(Data_UEMP!H70-Data_UEMP!H69,"")</f>
        <v>-0.19999999999999929</v>
      </c>
      <c r="I70" s="3">
        <f>IFERROR(Data_UEMP!I70-Data_UEMP!I69,"")</f>
        <v>3.333333333334032E-2</v>
      </c>
      <c r="J70" s="3">
        <f>IFERROR(Data_UEMP!J70-Data_UEMP!J69,"")</f>
        <v>-0.19999999999999929</v>
      </c>
      <c r="K70" s="3">
        <f>IFERROR(Data_UEMP!K70-Data_UEMP!K69,"")</f>
        <v>6.2374506713100075E-2</v>
      </c>
      <c r="L70" s="3">
        <f>IFERROR(Data_UEMP!L70-Data_UEMP!L69,"")</f>
        <v>0.20000000000000018</v>
      </c>
      <c r="M70" s="3">
        <f>IFERROR(Data_UEMP!M70-Data_UEMP!M69,"")</f>
        <v>0.11944699999999919</v>
      </c>
      <c r="N70" s="3">
        <f>IFERROR(Data_UEMP!N70-Data_UEMP!N69,"")</f>
        <v>0</v>
      </c>
      <c r="O70" s="3">
        <f>IFERROR(Data_UEMP!O70-Data_UEMP!O69,"")</f>
        <v>9.7500000000000142E-2</v>
      </c>
      <c r="P70" s="3">
        <f>IFERROR(Data_UEMP!P70-Data_UEMP!P69,"")</f>
        <v>0</v>
      </c>
      <c r="Q70" s="3">
        <f>IFERROR(Data_UEMP!Q70-Data_UEMP!Q69,"")</f>
        <v>0.29999999999999982</v>
      </c>
      <c r="R70" s="3">
        <f>IFERROR(Data_UEMP!R70-Data_UEMP!R69,"")</f>
        <v>0</v>
      </c>
      <c r="S70" s="6">
        <f t="shared" si="2"/>
        <v>2005</v>
      </c>
      <c r="T70">
        <f t="shared" si="3"/>
        <v>4</v>
      </c>
    </row>
    <row r="71" spans="2:20" x14ac:dyDescent="0.25">
      <c r="B71" s="5">
        <v>38503</v>
      </c>
      <c r="C71" s="3">
        <f>IFERROR(Data_UEMP!C71-Data_UEMP!C70,"")</f>
        <v>-4.9737542268289303E-2</v>
      </c>
      <c r="D71" s="3">
        <f>IFERROR(Data_UEMP!D71-Data_UEMP!D70,"")</f>
        <v>0.19999999999999929</v>
      </c>
      <c r="E71" s="3">
        <f>IFERROR(Data_UEMP!E71-Data_UEMP!E70,"")</f>
        <v>-9.9999999999999645E-2</v>
      </c>
      <c r="F71" s="3">
        <f>IFERROR(Data_UEMP!F71-Data_UEMP!F70,"")</f>
        <v>-0.10000000000000142</v>
      </c>
      <c r="G71" s="3">
        <f>IFERROR(Data_UEMP!G71-Data_UEMP!G70,"")</f>
        <v>0</v>
      </c>
      <c r="H71" s="3">
        <f>IFERROR(Data_UEMP!H71-Data_UEMP!H70,"")</f>
        <v>-9.9999999999999645E-2</v>
      </c>
      <c r="I71" s="3">
        <f>IFERROR(Data_UEMP!I71-Data_UEMP!I70,"")</f>
        <v>3.3333333333329662E-2</v>
      </c>
      <c r="J71" s="3">
        <f>IFERROR(Data_UEMP!J71-Data_UEMP!J70,"")</f>
        <v>0</v>
      </c>
      <c r="K71" s="3">
        <f>IFERROR(Data_UEMP!K71-Data_UEMP!K70,"")</f>
        <v>-3.9936013747798427E-2</v>
      </c>
      <c r="L71" s="3">
        <f>IFERROR(Data_UEMP!L71-Data_UEMP!L70,"")</f>
        <v>0.20000000000000018</v>
      </c>
      <c r="M71" s="3">
        <f>IFERROR(Data_UEMP!M71-Data_UEMP!M70,"")</f>
        <v>-0.3283359999999993</v>
      </c>
      <c r="N71" s="3">
        <f>IFERROR(Data_UEMP!N71-Data_UEMP!N70,"")</f>
        <v>0</v>
      </c>
      <c r="O71" s="3">
        <f>IFERROR(Data_UEMP!O71-Data_UEMP!O70,"")</f>
        <v>-2.7499999999999858E-2</v>
      </c>
      <c r="P71" s="3">
        <f>IFERROR(Data_UEMP!P71-Data_UEMP!P70,"")</f>
        <v>-0.29999999999999893</v>
      </c>
      <c r="Q71" s="3">
        <f>IFERROR(Data_UEMP!Q71-Data_UEMP!Q70,"")</f>
        <v>0.30000000000000071</v>
      </c>
      <c r="R71" s="3">
        <f>IFERROR(Data_UEMP!R71-Data_UEMP!R70,"")</f>
        <v>0</v>
      </c>
      <c r="S71" s="6">
        <f t="shared" si="2"/>
        <v>2005</v>
      </c>
      <c r="T71">
        <f t="shared" si="3"/>
        <v>5</v>
      </c>
    </row>
    <row r="72" spans="2:20" x14ac:dyDescent="0.25">
      <c r="B72" s="5">
        <v>38533</v>
      </c>
      <c r="C72" s="3">
        <f>IFERROR(Data_UEMP!C72-Data_UEMP!C71,"")</f>
        <v>2.3732195645009391E-2</v>
      </c>
      <c r="D72" s="3">
        <f>IFERROR(Data_UEMP!D72-Data_UEMP!D71,"")</f>
        <v>-9.9999999999999645E-2</v>
      </c>
      <c r="E72" s="3">
        <f>IFERROR(Data_UEMP!E72-Data_UEMP!E71,"")</f>
        <v>0</v>
      </c>
      <c r="F72" s="3">
        <f>IFERROR(Data_UEMP!F72-Data_UEMP!F71,"")</f>
        <v>0</v>
      </c>
      <c r="G72" s="3">
        <f>IFERROR(Data_UEMP!G72-Data_UEMP!G71,"")</f>
        <v>0</v>
      </c>
      <c r="H72" s="3">
        <f>IFERROR(Data_UEMP!H72-Data_UEMP!H71,"")</f>
        <v>0</v>
      </c>
      <c r="I72" s="3">
        <f>IFERROR(Data_UEMP!I72-Data_UEMP!I71,"")</f>
        <v>6.6666666666669983E-2</v>
      </c>
      <c r="J72" s="3">
        <f>IFERROR(Data_UEMP!J72-Data_UEMP!J71,"")</f>
        <v>-9.9999999999999645E-2</v>
      </c>
      <c r="K72" s="3">
        <f>IFERROR(Data_UEMP!K72-Data_UEMP!K71,"")</f>
        <v>-4.6054455922000415E-2</v>
      </c>
      <c r="L72" s="3">
        <f>IFERROR(Data_UEMP!L72-Data_UEMP!L71,"")</f>
        <v>-9.9999999999999645E-2</v>
      </c>
      <c r="M72" s="3">
        <f>IFERROR(Data_UEMP!M72-Data_UEMP!M71,"")</f>
        <v>0.16944299999999934</v>
      </c>
      <c r="N72" s="3">
        <f>IFERROR(Data_UEMP!N72-Data_UEMP!N71,"")</f>
        <v>-9.9999999999999645E-2</v>
      </c>
      <c r="O72" s="3">
        <f>IFERROR(Data_UEMP!O72-Data_UEMP!O71,"")</f>
        <v>0.10833333333333961</v>
      </c>
      <c r="P72" s="3">
        <f>IFERROR(Data_UEMP!P72-Data_UEMP!P71,"")</f>
        <v>-0.30000000000000071</v>
      </c>
      <c r="Q72" s="3">
        <f>IFERROR(Data_UEMP!Q72-Data_UEMP!Q71,"")</f>
        <v>0.29999999999999893</v>
      </c>
      <c r="R72" s="3">
        <f>IFERROR(Data_UEMP!R72-Data_UEMP!R71,"")</f>
        <v>0.10000000000000009</v>
      </c>
      <c r="S72" s="6">
        <f t="shared" si="2"/>
        <v>2005</v>
      </c>
      <c r="T72">
        <f t="shared" si="3"/>
        <v>6</v>
      </c>
    </row>
    <row r="73" spans="2:20" x14ac:dyDescent="0.25">
      <c r="B73" s="5">
        <v>38564</v>
      </c>
      <c r="C73" s="3">
        <f>IFERROR(Data_UEMP!C73-Data_UEMP!C72,"")</f>
        <v>-3.8331303248929416E-2</v>
      </c>
      <c r="D73" s="3">
        <f>IFERROR(Data_UEMP!D73-Data_UEMP!D72,"")</f>
        <v>0</v>
      </c>
      <c r="E73" s="3">
        <f>IFERROR(Data_UEMP!E73-Data_UEMP!E72,"")</f>
        <v>0</v>
      </c>
      <c r="F73" s="3">
        <f>IFERROR(Data_UEMP!F73-Data_UEMP!F72,"")</f>
        <v>-9.9999999999999645E-2</v>
      </c>
      <c r="G73" s="3">
        <f>IFERROR(Data_UEMP!G73-Data_UEMP!G72,"")</f>
        <v>-9.9999999999999645E-2</v>
      </c>
      <c r="H73" s="3">
        <f>IFERROR(Data_UEMP!H73-Data_UEMP!H72,"")</f>
        <v>0</v>
      </c>
      <c r="I73" s="3">
        <f>IFERROR(Data_UEMP!I73-Data_UEMP!I72,"")</f>
        <v>6.6666666666659324E-2</v>
      </c>
      <c r="J73" s="3">
        <f>IFERROR(Data_UEMP!J73-Data_UEMP!J72,"")</f>
        <v>-0.10000000000000142</v>
      </c>
      <c r="K73" s="3">
        <f>IFERROR(Data_UEMP!K73-Data_UEMP!K72,"")</f>
        <v>9.1194020851199653E-2</v>
      </c>
      <c r="L73" s="3">
        <f>IFERROR(Data_UEMP!L73-Data_UEMP!L72,"")</f>
        <v>-0.10000000000000053</v>
      </c>
      <c r="M73" s="3">
        <f>IFERROR(Data_UEMP!M73-Data_UEMP!M72,"")</f>
        <v>-0.20389599999999941</v>
      </c>
      <c r="N73" s="3">
        <f>IFERROR(Data_UEMP!N73-Data_UEMP!N72,"")</f>
        <v>0</v>
      </c>
      <c r="O73" s="3">
        <f>IFERROR(Data_UEMP!O73-Data_UEMP!O72,"")</f>
        <v>0.22499999999999964</v>
      </c>
      <c r="P73" s="3">
        <f>IFERROR(Data_UEMP!P73-Data_UEMP!P72,"")</f>
        <v>-0.29999999999999893</v>
      </c>
      <c r="Q73" s="3">
        <f>IFERROR(Data_UEMP!Q73-Data_UEMP!Q72,"")</f>
        <v>-9.9999999999999645E-2</v>
      </c>
      <c r="R73" s="3">
        <f>IFERROR(Data_UEMP!R73-Data_UEMP!R72,"")</f>
        <v>0</v>
      </c>
      <c r="S73" s="6">
        <f t="shared" si="2"/>
        <v>2005</v>
      </c>
      <c r="T73">
        <f t="shared" si="3"/>
        <v>7</v>
      </c>
    </row>
    <row r="74" spans="2:20" x14ac:dyDescent="0.25">
      <c r="B74" s="5">
        <v>38595</v>
      </c>
      <c r="C74" s="3">
        <f>IFERROR(Data_UEMP!C74-Data_UEMP!C73,"")</f>
        <v>5.421839474045953E-2</v>
      </c>
      <c r="D74" s="3">
        <f>IFERROR(Data_UEMP!D74-Data_UEMP!D73,"")</f>
        <v>0</v>
      </c>
      <c r="E74" s="3">
        <f>IFERROR(Data_UEMP!E74-Data_UEMP!E73,"")</f>
        <v>-0.10000000000000053</v>
      </c>
      <c r="F74" s="3">
        <f>IFERROR(Data_UEMP!F74-Data_UEMP!F73,"")</f>
        <v>-9.9999999999999645E-2</v>
      </c>
      <c r="G74" s="3">
        <f>IFERROR(Data_UEMP!G74-Data_UEMP!G73,"")</f>
        <v>-9.9999999999999645E-2</v>
      </c>
      <c r="H74" s="3">
        <f>IFERROR(Data_UEMP!H74-Data_UEMP!H73,"")</f>
        <v>-0.10000000000000142</v>
      </c>
      <c r="I74" s="3">
        <f>IFERROR(Data_UEMP!I74-Data_UEMP!I73,"")</f>
        <v>6.6666666666669983E-2</v>
      </c>
      <c r="J74" s="3">
        <f>IFERROR(Data_UEMP!J74-Data_UEMP!J73,"")</f>
        <v>0</v>
      </c>
      <c r="K74" s="3">
        <f>IFERROR(Data_UEMP!K74-Data_UEMP!K73,"")</f>
        <v>2.841348835010038E-2</v>
      </c>
      <c r="L74" s="3">
        <f>IFERROR(Data_UEMP!L74-Data_UEMP!L73,"")</f>
        <v>-9.9999999999999645E-2</v>
      </c>
      <c r="M74" s="3">
        <f>IFERROR(Data_UEMP!M74-Data_UEMP!M73,"")</f>
        <v>-4.4132000000000282E-2</v>
      </c>
      <c r="N74" s="3">
        <f>IFERROR(Data_UEMP!N74-Data_UEMP!N73,"")</f>
        <v>-0.10000000000000053</v>
      </c>
      <c r="O74" s="3">
        <f>IFERROR(Data_UEMP!O74-Data_UEMP!O73,"")</f>
        <v>2.4999999999995026E-3</v>
      </c>
      <c r="P74" s="3">
        <f>IFERROR(Data_UEMP!P74-Data_UEMP!P73,"")</f>
        <v>-0.20000000000000107</v>
      </c>
      <c r="Q74" s="3">
        <f>IFERROR(Data_UEMP!Q74-Data_UEMP!Q73,"")</f>
        <v>-0.29999999999999982</v>
      </c>
      <c r="R74" s="3">
        <f>IFERROR(Data_UEMP!R74-Data_UEMP!R73,"")</f>
        <v>0</v>
      </c>
      <c r="S74" s="6">
        <f t="shared" si="2"/>
        <v>2005</v>
      </c>
      <c r="T74">
        <f t="shared" si="3"/>
        <v>8</v>
      </c>
    </row>
    <row r="75" spans="2:20" x14ac:dyDescent="0.25">
      <c r="B75" s="5">
        <v>38625</v>
      </c>
      <c r="C75" s="3">
        <f>IFERROR(Data_UEMP!C75-Data_UEMP!C74,"")</f>
        <v>1.8874445804059725E-2</v>
      </c>
      <c r="D75" s="3">
        <f>IFERROR(Data_UEMP!D75-Data_UEMP!D74,"")</f>
        <v>0</v>
      </c>
      <c r="E75" s="3">
        <f>IFERROR(Data_UEMP!E75-Data_UEMP!E74,"")</f>
        <v>-9.9999999999999645E-2</v>
      </c>
      <c r="F75" s="3">
        <f>IFERROR(Data_UEMP!F75-Data_UEMP!F74,"")</f>
        <v>0</v>
      </c>
      <c r="G75" s="3">
        <f>IFERROR(Data_UEMP!G75-Data_UEMP!G74,"")</f>
        <v>0</v>
      </c>
      <c r="H75" s="3">
        <f>IFERROR(Data_UEMP!H75-Data_UEMP!H74,"")</f>
        <v>-9.9999999999999645E-2</v>
      </c>
      <c r="I75" s="3">
        <f>IFERROR(Data_UEMP!I75-Data_UEMP!I74,"")</f>
        <v>3.3333333333329662E-2</v>
      </c>
      <c r="J75" s="3">
        <f>IFERROR(Data_UEMP!J75-Data_UEMP!J74,"")</f>
        <v>-9.9999999999999645E-2</v>
      </c>
      <c r="K75" s="3">
        <f>IFERROR(Data_UEMP!K75-Data_UEMP!K74,"")</f>
        <v>-2.9938341650996847E-3</v>
      </c>
      <c r="L75" s="3">
        <f>IFERROR(Data_UEMP!L75-Data_UEMP!L74,"")</f>
        <v>-0.10000000000000053</v>
      </c>
      <c r="M75" s="3">
        <f>IFERROR(Data_UEMP!M75-Data_UEMP!M74,"")</f>
        <v>0.16398500000000027</v>
      </c>
      <c r="N75" s="3">
        <f>IFERROR(Data_UEMP!N75-Data_UEMP!N74,"")</f>
        <v>0</v>
      </c>
      <c r="O75" s="3">
        <f>IFERROR(Data_UEMP!O75-Data_UEMP!O74,"")</f>
        <v>-1.7500000000000071E-2</v>
      </c>
      <c r="P75" s="3">
        <f>IFERROR(Data_UEMP!P75-Data_UEMP!P74,"")</f>
        <v>-9.9999999999999645E-2</v>
      </c>
      <c r="Q75" s="3">
        <f>IFERROR(Data_UEMP!Q75-Data_UEMP!Q74,"")</f>
        <v>-0.39999999999999947</v>
      </c>
      <c r="R75" s="3">
        <f>IFERROR(Data_UEMP!R75-Data_UEMP!R74,"")</f>
        <v>0</v>
      </c>
      <c r="S75" s="6">
        <f t="shared" si="2"/>
        <v>2005</v>
      </c>
      <c r="T75">
        <f t="shared" si="3"/>
        <v>9</v>
      </c>
    </row>
    <row r="76" spans="2:20" x14ac:dyDescent="0.25">
      <c r="B76" s="5">
        <v>38656</v>
      </c>
      <c r="C76" s="3">
        <f>IFERROR(Data_UEMP!C76-Data_UEMP!C75,"")</f>
        <v>-1.4763662484369888E-2</v>
      </c>
      <c r="D76" s="3">
        <f>IFERROR(Data_UEMP!D76-Data_UEMP!D75,"")</f>
        <v>-9.9999999999999645E-2</v>
      </c>
      <c r="E76" s="3">
        <f>IFERROR(Data_UEMP!E76-Data_UEMP!E75,"")</f>
        <v>-0.20000000000000018</v>
      </c>
      <c r="F76" s="3">
        <f>IFERROR(Data_UEMP!F76-Data_UEMP!F75,"")</f>
        <v>0</v>
      </c>
      <c r="G76" s="3">
        <f>IFERROR(Data_UEMP!G76-Data_UEMP!G75,"")</f>
        <v>0</v>
      </c>
      <c r="H76" s="3">
        <f>IFERROR(Data_UEMP!H76-Data_UEMP!H75,"")</f>
        <v>0</v>
      </c>
      <c r="I76" s="3">
        <f>IFERROR(Data_UEMP!I76-Data_UEMP!I75,"")</f>
        <v>3.333333333334032E-2</v>
      </c>
      <c r="J76" s="3">
        <f>IFERROR(Data_UEMP!J76-Data_UEMP!J75,"")</f>
        <v>-9.9999999999999645E-2</v>
      </c>
      <c r="K76" s="3">
        <f>IFERROR(Data_UEMP!K76-Data_UEMP!K75,"")</f>
        <v>-0.11810980334930044</v>
      </c>
      <c r="L76" s="3">
        <f>IFERROR(Data_UEMP!L76-Data_UEMP!L75,"")</f>
        <v>-9.9999999999999645E-2</v>
      </c>
      <c r="M76" s="3">
        <f>IFERROR(Data_UEMP!M76-Data_UEMP!M75,"")</f>
        <v>4.7309999999999519E-2</v>
      </c>
      <c r="N76" s="3">
        <f>IFERROR(Data_UEMP!N76-Data_UEMP!N75,"")</f>
        <v>0</v>
      </c>
      <c r="O76" s="3">
        <f>IFERROR(Data_UEMP!O76-Data_UEMP!O75,"")</f>
        <v>1.6666666666598218E-3</v>
      </c>
      <c r="P76" s="3">
        <f>IFERROR(Data_UEMP!P76-Data_UEMP!P75,"")</f>
        <v>9.9999999999999645E-2</v>
      </c>
      <c r="Q76" s="3">
        <f>IFERROR(Data_UEMP!Q76-Data_UEMP!Q75,"")</f>
        <v>0.59999999999999964</v>
      </c>
      <c r="R76" s="3">
        <f>IFERROR(Data_UEMP!R76-Data_UEMP!R75,"")</f>
        <v>9.9999999999999645E-2</v>
      </c>
      <c r="S76" s="6">
        <f t="shared" si="2"/>
        <v>2005</v>
      </c>
      <c r="T76">
        <f t="shared" si="3"/>
        <v>10</v>
      </c>
    </row>
    <row r="77" spans="2:20" x14ac:dyDescent="0.25">
      <c r="B77" s="5">
        <v>38686</v>
      </c>
      <c r="C77" s="3">
        <f>IFERROR(Data_UEMP!C77-Data_UEMP!C76,"")</f>
        <v>-3.5404612791849921E-2</v>
      </c>
      <c r="D77" s="3">
        <f>IFERROR(Data_UEMP!D77-Data_UEMP!D76,"")</f>
        <v>0</v>
      </c>
      <c r="E77" s="3">
        <f>IFERROR(Data_UEMP!E77-Data_UEMP!E76,"")</f>
        <v>-9.9999999999999645E-2</v>
      </c>
      <c r="F77" s="3">
        <f>IFERROR(Data_UEMP!F77-Data_UEMP!F76,"")</f>
        <v>0</v>
      </c>
      <c r="G77" s="3">
        <f>IFERROR(Data_UEMP!G77-Data_UEMP!G76,"")</f>
        <v>0</v>
      </c>
      <c r="H77" s="3">
        <f>IFERROR(Data_UEMP!H77-Data_UEMP!H76,"")</f>
        <v>9.9999999999999645E-2</v>
      </c>
      <c r="I77" s="3">
        <f>IFERROR(Data_UEMP!I77-Data_UEMP!I76,"")</f>
        <v>3.3333333333329662E-2</v>
      </c>
      <c r="J77" s="3">
        <f>IFERROR(Data_UEMP!J77-Data_UEMP!J76,"")</f>
        <v>0</v>
      </c>
      <c r="K77" s="3">
        <f>IFERROR(Data_UEMP!K77-Data_UEMP!K76,"")</f>
        <v>-0.25061676831326984</v>
      </c>
      <c r="L77" s="3">
        <f>IFERROR(Data_UEMP!L77-Data_UEMP!L76,"")</f>
        <v>0</v>
      </c>
      <c r="M77" s="3">
        <f>IFERROR(Data_UEMP!M77-Data_UEMP!M76,"")</f>
        <v>-0.14197099999999985</v>
      </c>
      <c r="N77" s="3">
        <f>IFERROR(Data_UEMP!N77-Data_UEMP!N76,"")</f>
        <v>-9.9999999999999645E-2</v>
      </c>
      <c r="O77" s="3">
        <f>IFERROR(Data_UEMP!O77-Data_UEMP!O76,"")</f>
        <v>-2.0833333333328596E-2</v>
      </c>
      <c r="P77" s="3">
        <f>IFERROR(Data_UEMP!P77-Data_UEMP!P76,"")</f>
        <v>9.9999999999999645E-2</v>
      </c>
      <c r="Q77" s="3">
        <f>IFERROR(Data_UEMP!Q77-Data_UEMP!Q76,"")</f>
        <v>-0.79999999999999982</v>
      </c>
      <c r="R77" s="3">
        <f>IFERROR(Data_UEMP!R77-Data_UEMP!R76,"")</f>
        <v>0</v>
      </c>
      <c r="S77" s="6">
        <f t="shared" si="2"/>
        <v>2005</v>
      </c>
      <c r="T77">
        <f t="shared" si="3"/>
        <v>11</v>
      </c>
    </row>
    <row r="78" spans="2:20" x14ac:dyDescent="0.25">
      <c r="B78" s="5">
        <v>38717</v>
      </c>
      <c r="C78" s="3">
        <f>IFERROR(Data_UEMP!C78-Data_UEMP!C77,"")</f>
        <v>1.5276937428209791E-2</v>
      </c>
      <c r="D78" s="3">
        <f>IFERROR(Data_UEMP!D78-Data_UEMP!D77,"")</f>
        <v>9.9999999999999645E-2</v>
      </c>
      <c r="E78" s="3">
        <f>IFERROR(Data_UEMP!E78-Data_UEMP!E77,"")</f>
        <v>-0.10000000000000053</v>
      </c>
      <c r="F78" s="3">
        <f>IFERROR(Data_UEMP!F78-Data_UEMP!F77,"")</f>
        <v>-9.9999999999999645E-2</v>
      </c>
      <c r="G78" s="3">
        <f>IFERROR(Data_UEMP!G78-Data_UEMP!G77,"")</f>
        <v>-9.9999999999999645E-2</v>
      </c>
      <c r="H78" s="3">
        <f>IFERROR(Data_UEMP!H78-Data_UEMP!H77,"")</f>
        <v>0.10000000000000142</v>
      </c>
      <c r="I78" s="3">
        <f>IFERROR(Data_UEMP!I78-Data_UEMP!I77,"")</f>
        <v>0</v>
      </c>
      <c r="J78" s="3">
        <f>IFERROR(Data_UEMP!J78-Data_UEMP!J77,"")</f>
        <v>-0.19999999999999929</v>
      </c>
      <c r="K78" s="3">
        <f>IFERROR(Data_UEMP!K78-Data_UEMP!K77,"")</f>
        <v>-8.943112900936967E-2</v>
      </c>
      <c r="L78" s="3">
        <f>IFERROR(Data_UEMP!L78-Data_UEMP!L77,"")</f>
        <v>9.9999999999999645E-2</v>
      </c>
      <c r="M78" s="3">
        <f>IFERROR(Data_UEMP!M78-Data_UEMP!M77,"")</f>
        <v>-4.0478999999999488E-2</v>
      </c>
      <c r="N78" s="3">
        <f>IFERROR(Data_UEMP!N78-Data_UEMP!N77,"")</f>
        <v>0</v>
      </c>
      <c r="O78" s="3">
        <f>IFERROR(Data_UEMP!O78-Data_UEMP!O77,"")</f>
        <v>-6.0833333333331296E-2</v>
      </c>
      <c r="P78" s="3">
        <f>IFERROR(Data_UEMP!P78-Data_UEMP!P77,"")</f>
        <v>0.10000000000000142</v>
      </c>
      <c r="Q78" s="3">
        <f>IFERROR(Data_UEMP!Q78-Data_UEMP!Q77,"")</f>
        <v>0.5</v>
      </c>
      <c r="R78" s="3">
        <f>IFERROR(Data_UEMP!R78-Data_UEMP!R77,"")</f>
        <v>0</v>
      </c>
      <c r="S78" s="6">
        <f t="shared" si="2"/>
        <v>2005</v>
      </c>
      <c r="T78">
        <f t="shared" si="3"/>
        <v>12</v>
      </c>
    </row>
    <row r="79" spans="2:20" x14ac:dyDescent="0.25">
      <c r="B79" s="5">
        <v>38748</v>
      </c>
      <c r="C79" s="3">
        <f>IFERROR(Data_UEMP!C79-Data_UEMP!C78,"")</f>
        <v>0.10639507844499008</v>
      </c>
      <c r="D79" s="3">
        <f>IFERROR(Data_UEMP!D79-Data_UEMP!D78,"")</f>
        <v>0</v>
      </c>
      <c r="E79" s="3">
        <f>IFERROR(Data_UEMP!E79-Data_UEMP!E78,"")</f>
        <v>-0.19999999999999929</v>
      </c>
      <c r="F79" s="3">
        <f>IFERROR(Data_UEMP!F79-Data_UEMP!F78,"")</f>
        <v>-9.9999999999999645E-2</v>
      </c>
      <c r="G79" s="3">
        <f>IFERROR(Data_UEMP!G79-Data_UEMP!G78,"")</f>
        <v>-0.10000000000000142</v>
      </c>
      <c r="H79" s="3">
        <f>IFERROR(Data_UEMP!H79-Data_UEMP!H78,"")</f>
        <v>-0.20000000000000107</v>
      </c>
      <c r="I79" s="3">
        <f>IFERROR(Data_UEMP!I79-Data_UEMP!I78,"")</f>
        <v>0</v>
      </c>
      <c r="J79" s="3">
        <f>IFERROR(Data_UEMP!J79-Data_UEMP!J78,"")</f>
        <v>9.9999999999999645E-2</v>
      </c>
      <c r="K79" s="3">
        <f>IFERROR(Data_UEMP!K79-Data_UEMP!K78,"")</f>
        <v>-0.16851163245157075</v>
      </c>
      <c r="L79" s="3">
        <f>IFERROR(Data_UEMP!L79-Data_UEMP!L78,"")</f>
        <v>0.10000000000000053</v>
      </c>
      <c r="M79" s="3">
        <f>IFERROR(Data_UEMP!M79-Data_UEMP!M78,"")</f>
        <v>-0.23818500000000054</v>
      </c>
      <c r="N79" s="3">
        <f>IFERROR(Data_UEMP!N79-Data_UEMP!N78,"")</f>
        <v>-0.20000000000000018</v>
      </c>
      <c r="O79" s="3">
        <f>IFERROR(Data_UEMP!O79-Data_UEMP!O78,"")</f>
        <v>-0.10201388888888907</v>
      </c>
      <c r="P79" s="3">
        <f>IFERROR(Data_UEMP!P79-Data_UEMP!P78,"")</f>
        <v>0</v>
      </c>
      <c r="Q79" s="3">
        <f>IFERROR(Data_UEMP!Q79-Data_UEMP!Q78,"")</f>
        <v>0.20000000000000018</v>
      </c>
      <c r="R79" s="3">
        <f>IFERROR(Data_UEMP!R79-Data_UEMP!R78,"")</f>
        <v>0</v>
      </c>
      <c r="S79" s="6">
        <f t="shared" si="2"/>
        <v>2006</v>
      </c>
      <c r="T79">
        <f t="shared" si="3"/>
        <v>1</v>
      </c>
    </row>
    <row r="80" spans="2:20" x14ac:dyDescent="0.25">
      <c r="B80" s="5">
        <v>38776</v>
      </c>
      <c r="C80" s="3">
        <f>IFERROR(Data_UEMP!C80-Data_UEMP!C79,"")</f>
        <v>-1.0528587300379755E-2</v>
      </c>
      <c r="D80" s="3">
        <f>IFERROR(Data_UEMP!D80-Data_UEMP!D79,"")</f>
        <v>9.9999999999999645E-2</v>
      </c>
      <c r="E80" s="3">
        <f>IFERROR(Data_UEMP!E80-Data_UEMP!E79,"")</f>
        <v>-0.10000000000000053</v>
      </c>
      <c r="F80" s="3">
        <f>IFERROR(Data_UEMP!F80-Data_UEMP!F79,"")</f>
        <v>0</v>
      </c>
      <c r="G80" s="3">
        <f>IFERROR(Data_UEMP!G80-Data_UEMP!G79,"")</f>
        <v>-9.9999999999999645E-2</v>
      </c>
      <c r="H80" s="3">
        <f>IFERROR(Data_UEMP!H80-Data_UEMP!H79,"")</f>
        <v>-9.9999999999999645E-2</v>
      </c>
      <c r="I80" s="3">
        <f>IFERROR(Data_UEMP!I80-Data_UEMP!I79,"")</f>
        <v>0</v>
      </c>
      <c r="J80" s="3">
        <f>IFERROR(Data_UEMP!J80-Data_UEMP!J79,"")</f>
        <v>0</v>
      </c>
      <c r="K80" s="3">
        <f>IFERROR(Data_UEMP!K80-Data_UEMP!K79,"")</f>
        <v>4.0099103343029796E-2</v>
      </c>
      <c r="L80" s="3">
        <f>IFERROR(Data_UEMP!L80-Data_UEMP!L79,"")</f>
        <v>0</v>
      </c>
      <c r="M80" s="3">
        <f>IFERROR(Data_UEMP!M80-Data_UEMP!M79,"")</f>
        <v>2.087799999999973E-2</v>
      </c>
      <c r="N80" s="3">
        <f>IFERROR(Data_UEMP!N80-Data_UEMP!N79,"")</f>
        <v>0</v>
      </c>
      <c r="O80" s="3">
        <f>IFERROR(Data_UEMP!O80-Data_UEMP!O79,"")</f>
        <v>-5.6666666666670196E-2</v>
      </c>
      <c r="P80" s="3">
        <f>IFERROR(Data_UEMP!P80-Data_UEMP!P79,"")</f>
        <v>-0.10000000000000142</v>
      </c>
      <c r="Q80" s="3">
        <f>IFERROR(Data_UEMP!Q80-Data_UEMP!Q79,"")</f>
        <v>-0.80000000000000071</v>
      </c>
      <c r="R80" s="3">
        <f>IFERROR(Data_UEMP!R80-Data_UEMP!R79,"")</f>
        <v>0</v>
      </c>
      <c r="S80" s="6">
        <f t="shared" si="2"/>
        <v>2006</v>
      </c>
      <c r="T80">
        <f t="shared" si="3"/>
        <v>2</v>
      </c>
    </row>
    <row r="81" spans="2:20" x14ac:dyDescent="0.25">
      <c r="B81" s="5">
        <v>38807</v>
      </c>
      <c r="C81" s="3">
        <f>IFERROR(Data_UEMP!C81-Data_UEMP!C80,"")</f>
        <v>-9.0771456997959632E-2</v>
      </c>
      <c r="D81" s="3">
        <f>IFERROR(Data_UEMP!D81-Data_UEMP!D80,"")</f>
        <v>0</v>
      </c>
      <c r="E81" s="3">
        <f>IFERROR(Data_UEMP!E81-Data_UEMP!E80,"")</f>
        <v>-9.9999999999999645E-2</v>
      </c>
      <c r="F81" s="3">
        <f>IFERROR(Data_UEMP!F81-Data_UEMP!F80,"")</f>
        <v>-0.10000000000000142</v>
      </c>
      <c r="G81" s="3">
        <f>IFERROR(Data_UEMP!G81-Data_UEMP!G80,"")</f>
        <v>-9.9999999999999645E-2</v>
      </c>
      <c r="H81" s="3">
        <f>IFERROR(Data_UEMP!H81-Data_UEMP!H80,"")</f>
        <v>-0.20000000000000018</v>
      </c>
      <c r="I81" s="3">
        <f>IFERROR(Data_UEMP!I81-Data_UEMP!I80,"")</f>
        <v>-3.3333333333329662E-2</v>
      </c>
      <c r="J81" s="3">
        <f>IFERROR(Data_UEMP!J81-Data_UEMP!J80,"")</f>
        <v>0</v>
      </c>
      <c r="K81" s="3">
        <f>IFERROR(Data_UEMP!K81-Data_UEMP!K80,"")</f>
        <v>-0.25931807473773993</v>
      </c>
      <c r="L81" s="3">
        <f>IFERROR(Data_UEMP!L81-Data_UEMP!L80,"")</f>
        <v>0</v>
      </c>
      <c r="M81" s="3">
        <f>IFERROR(Data_UEMP!M81-Data_UEMP!M80,"")</f>
        <v>-0.13913200000000003</v>
      </c>
      <c r="N81" s="3">
        <f>IFERROR(Data_UEMP!N81-Data_UEMP!N80,"")</f>
        <v>-0.20000000000000018</v>
      </c>
      <c r="O81" s="3">
        <f>IFERROR(Data_UEMP!O81-Data_UEMP!O80,"")</f>
        <v>2.5000000000000355E-2</v>
      </c>
      <c r="P81" s="3">
        <f>IFERROR(Data_UEMP!P81-Data_UEMP!P80,"")</f>
        <v>0</v>
      </c>
      <c r="Q81" s="3">
        <f>IFERROR(Data_UEMP!Q81-Data_UEMP!Q80,"")</f>
        <v>0.30000000000000071</v>
      </c>
      <c r="R81" s="3">
        <f>IFERROR(Data_UEMP!R81-Data_UEMP!R80,"")</f>
        <v>0.10000000000000009</v>
      </c>
      <c r="S81" s="6">
        <f t="shared" si="2"/>
        <v>2006</v>
      </c>
      <c r="T81">
        <f t="shared" si="3"/>
        <v>3</v>
      </c>
    </row>
    <row r="82" spans="2:20" x14ac:dyDescent="0.25">
      <c r="B82" s="5">
        <v>38837</v>
      </c>
      <c r="C82" s="3">
        <f>IFERROR(Data_UEMP!C82-Data_UEMP!C81,"")</f>
        <v>-0.4712660575991503</v>
      </c>
      <c r="D82" s="3">
        <f>IFERROR(Data_UEMP!D82-Data_UEMP!D81,"")</f>
        <v>9.9999999999999645E-2</v>
      </c>
      <c r="E82" s="3">
        <f>IFERROR(Data_UEMP!E82-Data_UEMP!E81,"")</f>
        <v>-0.10000000000000053</v>
      </c>
      <c r="F82" s="3">
        <f>IFERROR(Data_UEMP!F82-Data_UEMP!F81,"")</f>
        <v>-9.9999999999999645E-2</v>
      </c>
      <c r="G82" s="3">
        <f>IFERROR(Data_UEMP!G82-Data_UEMP!G81,"")</f>
        <v>-9.9999999999999645E-2</v>
      </c>
      <c r="H82" s="3">
        <f>IFERROR(Data_UEMP!H82-Data_UEMP!H81,"")</f>
        <v>0</v>
      </c>
      <c r="I82" s="3">
        <f>IFERROR(Data_UEMP!I82-Data_UEMP!I81,"")</f>
        <v>-3.333333333334032E-2</v>
      </c>
      <c r="J82" s="3">
        <f>IFERROR(Data_UEMP!J82-Data_UEMP!J81,"")</f>
        <v>-9.9999999999999645E-2</v>
      </c>
      <c r="K82" s="3">
        <f>IFERROR(Data_UEMP!K82-Data_UEMP!K81,"")</f>
        <v>-4.0242916966329645E-2</v>
      </c>
      <c r="L82" s="3">
        <f>IFERROR(Data_UEMP!L82-Data_UEMP!L81,"")</f>
        <v>0</v>
      </c>
      <c r="M82" s="3">
        <f>IFERROR(Data_UEMP!M82-Data_UEMP!M81,"")</f>
        <v>-8.5706999999999312E-2</v>
      </c>
      <c r="N82" s="3">
        <f>IFERROR(Data_UEMP!N82-Data_UEMP!N81,"")</f>
        <v>-9.9999999999999645E-2</v>
      </c>
      <c r="O82" s="3">
        <f>IFERROR(Data_UEMP!O82-Data_UEMP!O81,"")</f>
        <v>-7.6666666666660888E-2</v>
      </c>
      <c r="P82" s="3">
        <f>IFERROR(Data_UEMP!P82-Data_UEMP!P81,"")</f>
        <v>-9.9999999999999645E-2</v>
      </c>
      <c r="Q82" s="3">
        <f>IFERROR(Data_UEMP!Q82-Data_UEMP!Q81,"")</f>
        <v>0.39999999999999947</v>
      </c>
      <c r="R82" s="3">
        <f>IFERROR(Data_UEMP!R82-Data_UEMP!R81,"")</f>
        <v>0</v>
      </c>
      <c r="S82" s="6">
        <f t="shared" si="2"/>
        <v>2006</v>
      </c>
      <c r="T82">
        <f t="shared" si="3"/>
        <v>4</v>
      </c>
    </row>
    <row r="83" spans="2:20" x14ac:dyDescent="0.25">
      <c r="B83" s="5">
        <v>38868</v>
      </c>
      <c r="C83" s="3">
        <f>IFERROR(Data_UEMP!C83-Data_UEMP!C82,"")</f>
        <v>1.5248090698380068E-2</v>
      </c>
      <c r="D83" s="3">
        <f>IFERROR(Data_UEMP!D83-Data_UEMP!D82,"")</f>
        <v>0.10000000000000142</v>
      </c>
      <c r="E83" s="3">
        <f>IFERROR(Data_UEMP!E83-Data_UEMP!E82,"")</f>
        <v>-9.9999999999999645E-2</v>
      </c>
      <c r="F83" s="3">
        <f>IFERROR(Data_UEMP!F83-Data_UEMP!F82,"")</f>
        <v>-9.9999999999999645E-2</v>
      </c>
      <c r="G83" s="3">
        <f>IFERROR(Data_UEMP!G83-Data_UEMP!G82,"")</f>
        <v>0</v>
      </c>
      <c r="H83" s="3">
        <f>IFERROR(Data_UEMP!H83-Data_UEMP!H82,"")</f>
        <v>0</v>
      </c>
      <c r="I83" s="3">
        <f>IFERROR(Data_UEMP!I83-Data_UEMP!I82,"")</f>
        <v>-3.3333333333329662E-2</v>
      </c>
      <c r="J83" s="3">
        <f>IFERROR(Data_UEMP!J83-Data_UEMP!J82,"")</f>
        <v>-0.40000000000000036</v>
      </c>
      <c r="K83" s="3">
        <f>IFERROR(Data_UEMP!K83-Data_UEMP!K82,"")</f>
        <v>-0.19096493642684997</v>
      </c>
      <c r="L83" s="3">
        <f>IFERROR(Data_UEMP!L83-Data_UEMP!L82,"")</f>
        <v>0</v>
      </c>
      <c r="M83" s="3">
        <f>IFERROR(Data_UEMP!M83-Data_UEMP!M82,"")</f>
        <v>-4.84119999999999E-2</v>
      </c>
      <c r="N83" s="3">
        <f>IFERROR(Data_UEMP!N83-Data_UEMP!N82,"")</f>
        <v>0</v>
      </c>
      <c r="O83" s="3">
        <f>IFERROR(Data_UEMP!O83-Data_UEMP!O82,"")</f>
        <v>-1.7500000000000071E-2</v>
      </c>
      <c r="P83" s="3">
        <f>IFERROR(Data_UEMP!P83-Data_UEMP!P82,"")</f>
        <v>-9.9999999999999645E-2</v>
      </c>
      <c r="Q83" s="3">
        <f>IFERROR(Data_UEMP!Q83-Data_UEMP!Q82,"")</f>
        <v>-0.59999999999999964</v>
      </c>
      <c r="R83" s="3">
        <f>IFERROR(Data_UEMP!R83-Data_UEMP!R82,"")</f>
        <v>0</v>
      </c>
      <c r="S83" s="6">
        <f t="shared" si="2"/>
        <v>2006</v>
      </c>
      <c r="T83">
        <f t="shared" si="3"/>
        <v>5</v>
      </c>
    </row>
    <row r="84" spans="2:20" x14ac:dyDescent="0.25">
      <c r="B84" s="5">
        <v>38898</v>
      </c>
      <c r="C84" s="3">
        <f>IFERROR(Data_UEMP!C84-Data_UEMP!C83,"")</f>
        <v>-7.6115167771660275E-2</v>
      </c>
      <c r="D84" s="3">
        <f>IFERROR(Data_UEMP!D84-Data_UEMP!D83,"")</f>
        <v>-0.30000000000000071</v>
      </c>
      <c r="E84" s="3">
        <f>IFERROR(Data_UEMP!E84-Data_UEMP!E83,"")</f>
        <v>-0.10000000000000009</v>
      </c>
      <c r="F84" s="3">
        <f>IFERROR(Data_UEMP!F84-Data_UEMP!F83,"")</f>
        <v>-0.19999999999999929</v>
      </c>
      <c r="G84" s="3">
        <f>IFERROR(Data_UEMP!G84-Data_UEMP!G83,"")</f>
        <v>-0.20000000000000107</v>
      </c>
      <c r="H84" s="3">
        <f>IFERROR(Data_UEMP!H84-Data_UEMP!H83,"")</f>
        <v>0</v>
      </c>
      <c r="I84" s="3">
        <f>IFERROR(Data_UEMP!I84-Data_UEMP!I83,"")</f>
        <v>-3.3333333333329662E-2</v>
      </c>
      <c r="J84" s="3">
        <f>IFERROR(Data_UEMP!J84-Data_UEMP!J83,"")</f>
        <v>-9.9999999999999645E-2</v>
      </c>
      <c r="K84" s="3">
        <f>IFERROR(Data_UEMP!K84-Data_UEMP!K83,"")</f>
        <v>-0.14371046946222954</v>
      </c>
      <c r="L84" s="3">
        <f>IFERROR(Data_UEMP!L84-Data_UEMP!L83,"")</f>
        <v>0.20000000000000018</v>
      </c>
      <c r="M84" s="3">
        <f>IFERROR(Data_UEMP!M84-Data_UEMP!M83,"")</f>
        <v>-0.50914600000000032</v>
      </c>
      <c r="N84" s="3">
        <f>IFERROR(Data_UEMP!N84-Data_UEMP!N83,"")</f>
        <v>-0.20000000000000018</v>
      </c>
      <c r="O84" s="3">
        <f>IFERROR(Data_UEMP!O84-Data_UEMP!O83,"")</f>
        <v>-1.1666666666670267E-2</v>
      </c>
      <c r="P84" s="3">
        <f>IFERROR(Data_UEMP!P84-Data_UEMP!P83,"")</f>
        <v>-9.9999999999999645E-2</v>
      </c>
      <c r="Q84" s="3">
        <f>IFERROR(Data_UEMP!Q84-Data_UEMP!Q83,"")</f>
        <v>-0.20000000000000018</v>
      </c>
      <c r="R84" s="3">
        <f>IFERROR(Data_UEMP!R84-Data_UEMP!R83,"")</f>
        <v>0</v>
      </c>
      <c r="S84" s="6">
        <f t="shared" si="2"/>
        <v>2006</v>
      </c>
      <c r="T84">
        <f t="shared" si="3"/>
        <v>6</v>
      </c>
    </row>
    <row r="85" spans="2:20" x14ac:dyDescent="0.25">
      <c r="B85" s="5">
        <v>38929</v>
      </c>
      <c r="C85" s="3">
        <f>IFERROR(Data_UEMP!C85-Data_UEMP!C84,"")</f>
        <v>-4.2791248988419461E-2</v>
      </c>
      <c r="D85" s="3">
        <f>IFERROR(Data_UEMP!D85-Data_UEMP!D84,"")</f>
        <v>-0.5</v>
      </c>
      <c r="E85" s="3">
        <f>IFERROR(Data_UEMP!E85-Data_UEMP!E84,"")</f>
        <v>0</v>
      </c>
      <c r="F85" s="3">
        <f>IFERROR(Data_UEMP!F85-Data_UEMP!F84,"")</f>
        <v>0</v>
      </c>
      <c r="G85" s="3">
        <f>IFERROR(Data_UEMP!G85-Data_UEMP!G84,"")</f>
        <v>0</v>
      </c>
      <c r="H85" s="3">
        <f>IFERROR(Data_UEMP!H85-Data_UEMP!H84,"")</f>
        <v>-9.9999999999999645E-2</v>
      </c>
      <c r="I85" s="3">
        <f>IFERROR(Data_UEMP!I85-Data_UEMP!I84,"")</f>
        <v>-3.333333333334032E-2</v>
      </c>
      <c r="J85" s="3">
        <f>IFERROR(Data_UEMP!J85-Data_UEMP!J84,"")</f>
        <v>-0.20000000000000107</v>
      </c>
      <c r="K85" s="3">
        <f>IFERROR(Data_UEMP!K85-Data_UEMP!K84,"")</f>
        <v>-0.1548205905044906</v>
      </c>
      <c r="L85" s="3">
        <f>IFERROR(Data_UEMP!L85-Data_UEMP!L84,"")</f>
        <v>9.9999999999999645E-2</v>
      </c>
      <c r="M85" s="3">
        <f>IFERROR(Data_UEMP!M85-Data_UEMP!M84,"")</f>
        <v>-4.0784999999999627E-2</v>
      </c>
      <c r="N85" s="3">
        <f>IFERROR(Data_UEMP!N85-Data_UEMP!N84,"")</f>
        <v>-9.9999999999999645E-2</v>
      </c>
      <c r="O85" s="3">
        <f>IFERROR(Data_UEMP!O85-Data_UEMP!O84,"")</f>
        <v>0.11666666666666003</v>
      </c>
      <c r="P85" s="3">
        <f>IFERROR(Data_UEMP!P85-Data_UEMP!P84,"")</f>
        <v>-9.9999999999999645E-2</v>
      </c>
      <c r="Q85" s="3">
        <f>IFERROR(Data_UEMP!Q85-Data_UEMP!Q84,"")</f>
        <v>0</v>
      </c>
      <c r="R85" s="3">
        <f>IFERROR(Data_UEMP!R85-Data_UEMP!R84,"")</f>
        <v>0</v>
      </c>
      <c r="S85" s="6">
        <f t="shared" si="2"/>
        <v>2006</v>
      </c>
      <c r="T85">
        <f t="shared" si="3"/>
        <v>7</v>
      </c>
    </row>
    <row r="86" spans="2:20" x14ac:dyDescent="0.25">
      <c r="B86" s="5">
        <v>38960</v>
      </c>
      <c r="C86" s="3">
        <f>IFERROR(Data_UEMP!C86-Data_UEMP!C85,"")</f>
        <v>-6.5291498921180136E-2</v>
      </c>
      <c r="D86" s="3">
        <f>IFERROR(Data_UEMP!D86-Data_UEMP!D85,"")</f>
        <v>-0.20000000000000018</v>
      </c>
      <c r="E86" s="3">
        <f>IFERROR(Data_UEMP!E86-Data_UEMP!E85,"")</f>
        <v>-0.10000000000000009</v>
      </c>
      <c r="F86" s="3">
        <f>IFERROR(Data_UEMP!F86-Data_UEMP!F85,"")</f>
        <v>-0.10000000000000142</v>
      </c>
      <c r="G86" s="3">
        <f>IFERROR(Data_UEMP!G86-Data_UEMP!G85,"")</f>
        <v>-9.9999999999999645E-2</v>
      </c>
      <c r="H86" s="3">
        <f>IFERROR(Data_UEMP!H86-Data_UEMP!H85,"")</f>
        <v>0</v>
      </c>
      <c r="I86" s="3">
        <f>IFERROR(Data_UEMP!I86-Data_UEMP!I85,"")</f>
        <v>-3.3333333333329662E-2</v>
      </c>
      <c r="J86" s="3">
        <f>IFERROR(Data_UEMP!J86-Data_UEMP!J85,"")</f>
        <v>-9.9999999999999645E-2</v>
      </c>
      <c r="K86" s="3">
        <f>IFERROR(Data_UEMP!K86-Data_UEMP!K85,"")</f>
        <v>-8.6766051436990566E-2</v>
      </c>
      <c r="L86" s="3">
        <f>IFERROR(Data_UEMP!L86-Data_UEMP!L85,"")</f>
        <v>9.9999999999999645E-2</v>
      </c>
      <c r="M86" s="3">
        <f>IFERROR(Data_UEMP!M86-Data_UEMP!M85,"")</f>
        <v>9.3166999999999334E-2</v>
      </c>
      <c r="N86" s="3">
        <f>IFERROR(Data_UEMP!N86-Data_UEMP!N85,"")</f>
        <v>-0.10000000000000053</v>
      </c>
      <c r="O86" s="3">
        <f>IFERROR(Data_UEMP!O86-Data_UEMP!O85,"")</f>
        <v>-0.11916666666665954</v>
      </c>
      <c r="P86" s="3">
        <f>IFERROR(Data_UEMP!P86-Data_UEMP!P85,"")</f>
        <v>0</v>
      </c>
      <c r="Q86" s="3">
        <f>IFERROR(Data_UEMP!Q86-Data_UEMP!Q85,"")</f>
        <v>0</v>
      </c>
      <c r="R86" s="3">
        <f>IFERROR(Data_UEMP!R86-Data_UEMP!R85,"")</f>
        <v>0</v>
      </c>
      <c r="S86" s="6">
        <f t="shared" si="2"/>
        <v>2006</v>
      </c>
      <c r="T86">
        <f t="shared" si="3"/>
        <v>8</v>
      </c>
    </row>
    <row r="87" spans="2:20" x14ac:dyDescent="0.25">
      <c r="B87" s="5">
        <v>38990</v>
      </c>
      <c r="C87" s="3">
        <f>IFERROR(Data_UEMP!C87-Data_UEMP!C86,"")</f>
        <v>-8.4141526579390558E-2</v>
      </c>
      <c r="D87" s="3">
        <f>IFERROR(Data_UEMP!D87-Data_UEMP!D86,"")</f>
        <v>0.10000000000000053</v>
      </c>
      <c r="E87" s="3">
        <f>IFERROR(Data_UEMP!E87-Data_UEMP!E86,"")</f>
        <v>0</v>
      </c>
      <c r="F87" s="3">
        <f>IFERROR(Data_UEMP!F87-Data_UEMP!F86,"")</f>
        <v>0</v>
      </c>
      <c r="G87" s="3">
        <f>IFERROR(Data_UEMP!G87-Data_UEMP!G86,"")</f>
        <v>0</v>
      </c>
      <c r="H87" s="3">
        <f>IFERROR(Data_UEMP!H87-Data_UEMP!H86,"")</f>
        <v>0</v>
      </c>
      <c r="I87" s="3">
        <f>IFERROR(Data_UEMP!I87-Data_UEMP!I86,"")</f>
        <v>-0.16666666666666963</v>
      </c>
      <c r="J87" s="3">
        <f>IFERROR(Data_UEMP!J87-Data_UEMP!J86,"")</f>
        <v>0</v>
      </c>
      <c r="K87" s="3">
        <f>IFERROR(Data_UEMP!K87-Data_UEMP!K86,"")</f>
        <v>-8.9951940095760463E-2</v>
      </c>
      <c r="L87" s="3">
        <f>IFERROR(Data_UEMP!L87-Data_UEMP!L86,"")</f>
        <v>-0.19999999999999929</v>
      </c>
      <c r="M87" s="3">
        <f>IFERROR(Data_UEMP!M87-Data_UEMP!M86,"")</f>
        <v>1.8850000000000477E-2</v>
      </c>
      <c r="N87" s="3">
        <f>IFERROR(Data_UEMP!N87-Data_UEMP!N86,"")</f>
        <v>0</v>
      </c>
      <c r="O87" s="3">
        <f>IFERROR(Data_UEMP!O87-Data_UEMP!O86,"")</f>
        <v>0.40416666666665968</v>
      </c>
      <c r="P87" s="3">
        <f>IFERROR(Data_UEMP!P87-Data_UEMP!P86,"")</f>
        <v>-0.10000000000000142</v>
      </c>
      <c r="Q87" s="3">
        <f>IFERROR(Data_UEMP!Q87-Data_UEMP!Q86,"")</f>
        <v>-0.29999999999999982</v>
      </c>
      <c r="R87" s="3">
        <f>IFERROR(Data_UEMP!R87-Data_UEMP!R86,"")</f>
        <v>0</v>
      </c>
      <c r="S87" s="6">
        <f t="shared" si="2"/>
        <v>2006</v>
      </c>
      <c r="T87">
        <f t="shared" si="3"/>
        <v>9</v>
      </c>
    </row>
    <row r="88" spans="2:20" x14ac:dyDescent="0.25">
      <c r="B88" s="5">
        <v>39021</v>
      </c>
      <c r="C88" s="3">
        <f>IFERROR(Data_UEMP!C88-Data_UEMP!C87,"")</f>
        <v>-1.6304077933897432E-3</v>
      </c>
      <c r="D88" s="3">
        <f>IFERROR(Data_UEMP!D88-Data_UEMP!D87,"")</f>
        <v>0</v>
      </c>
      <c r="E88" s="3">
        <f>IFERROR(Data_UEMP!E88-Data_UEMP!E87,"")</f>
        <v>-0.19999999999999973</v>
      </c>
      <c r="F88" s="3">
        <f>IFERROR(Data_UEMP!F88-Data_UEMP!F87,"")</f>
        <v>-9.9999999999999645E-2</v>
      </c>
      <c r="G88" s="3">
        <f>IFERROR(Data_UEMP!G88-Data_UEMP!G87,"")</f>
        <v>-0.19999999999999929</v>
      </c>
      <c r="H88" s="3">
        <f>IFERROR(Data_UEMP!H88-Data_UEMP!H87,"")</f>
        <v>-0.10000000000000053</v>
      </c>
      <c r="I88" s="3">
        <f>IFERROR(Data_UEMP!I88-Data_UEMP!I87,"")</f>
        <v>-0.16666666666666075</v>
      </c>
      <c r="J88" s="3">
        <f>IFERROR(Data_UEMP!J88-Data_UEMP!J87,"")</f>
        <v>-0.19999999999999929</v>
      </c>
      <c r="K88" s="3">
        <f>IFERROR(Data_UEMP!K88-Data_UEMP!K87,"")</f>
        <v>-6.2402376888728739E-2</v>
      </c>
      <c r="L88" s="3">
        <f>IFERROR(Data_UEMP!L88-Data_UEMP!L87,"")</f>
        <v>-0.20000000000000018</v>
      </c>
      <c r="M88" s="3">
        <f>IFERROR(Data_UEMP!M88-Data_UEMP!M87,"")</f>
        <v>-4.5423000000000435E-2</v>
      </c>
      <c r="N88" s="3">
        <f>IFERROR(Data_UEMP!N88-Data_UEMP!N87,"")</f>
        <v>-9.9999999999999645E-2</v>
      </c>
      <c r="O88" s="3">
        <f>IFERROR(Data_UEMP!O88-Data_UEMP!O87,"")</f>
        <v>0.16750000000001108</v>
      </c>
      <c r="P88" s="3">
        <f>IFERROR(Data_UEMP!P88-Data_UEMP!P87,"")</f>
        <v>0</v>
      </c>
      <c r="Q88" s="3">
        <f>IFERROR(Data_UEMP!Q88-Data_UEMP!Q87,"")</f>
        <v>-0.10000000000000053</v>
      </c>
      <c r="R88" s="3">
        <f>IFERROR(Data_UEMP!R88-Data_UEMP!R87,"")</f>
        <v>0</v>
      </c>
      <c r="S88" s="6">
        <f t="shared" si="2"/>
        <v>2006</v>
      </c>
      <c r="T88">
        <f t="shared" si="3"/>
        <v>10</v>
      </c>
    </row>
    <row r="89" spans="2:20" x14ac:dyDescent="0.25">
      <c r="B89" s="5">
        <v>39051</v>
      </c>
      <c r="C89" s="3">
        <f>IFERROR(Data_UEMP!C89-Data_UEMP!C88,"")</f>
        <v>-8.1074248445349717E-2</v>
      </c>
      <c r="D89" s="3">
        <f>IFERROR(Data_UEMP!D89-Data_UEMP!D88,"")</f>
        <v>9.9999999999999645E-2</v>
      </c>
      <c r="E89" s="3">
        <f>IFERROR(Data_UEMP!E89-Data_UEMP!E88,"")</f>
        <v>-0.10000000000000009</v>
      </c>
      <c r="F89" s="3">
        <f>IFERROR(Data_UEMP!F89-Data_UEMP!F88,"")</f>
        <v>-9.9999999999999645E-2</v>
      </c>
      <c r="G89" s="3">
        <f>IFERROR(Data_UEMP!G89-Data_UEMP!G88,"")</f>
        <v>0</v>
      </c>
      <c r="H89" s="3">
        <f>IFERROR(Data_UEMP!H89-Data_UEMP!H88,"")</f>
        <v>-0.19999999999999929</v>
      </c>
      <c r="I89" s="3">
        <f>IFERROR(Data_UEMP!I89-Data_UEMP!I88,"")</f>
        <v>-0.16666666666666963</v>
      </c>
      <c r="J89" s="3">
        <f>IFERROR(Data_UEMP!J89-Data_UEMP!J88,"")</f>
        <v>-0.20000000000000107</v>
      </c>
      <c r="K89" s="3">
        <f>IFERROR(Data_UEMP!K89-Data_UEMP!K88,"")</f>
        <v>0.46111338894703024</v>
      </c>
      <c r="L89" s="3">
        <f>IFERROR(Data_UEMP!L89-Data_UEMP!L88,"")</f>
        <v>-0.10000000000000053</v>
      </c>
      <c r="M89" s="3">
        <f>IFERROR(Data_UEMP!M89-Data_UEMP!M88,"")</f>
        <v>-4.8575999999999731E-2</v>
      </c>
      <c r="N89" s="3">
        <f>IFERROR(Data_UEMP!N89-Data_UEMP!N88,"")</f>
        <v>0</v>
      </c>
      <c r="O89" s="3">
        <f>IFERROR(Data_UEMP!O89-Data_UEMP!O88,"")</f>
        <v>8.7499999999998579E-2</v>
      </c>
      <c r="P89" s="3">
        <f>IFERROR(Data_UEMP!P89-Data_UEMP!P88,"")</f>
        <v>0.10000000000000142</v>
      </c>
      <c r="Q89" s="3">
        <f>IFERROR(Data_UEMP!Q89-Data_UEMP!Q88,"")</f>
        <v>0</v>
      </c>
      <c r="R89" s="3">
        <f>IFERROR(Data_UEMP!R89-Data_UEMP!R88,"")</f>
        <v>0</v>
      </c>
      <c r="S89" s="6">
        <f t="shared" si="2"/>
        <v>2006</v>
      </c>
      <c r="T89">
        <f t="shared" si="3"/>
        <v>11</v>
      </c>
    </row>
    <row r="90" spans="2:20" x14ac:dyDescent="0.25">
      <c r="B90" s="5">
        <v>39082</v>
      </c>
      <c r="C90" s="3">
        <f>IFERROR(Data_UEMP!C90-Data_UEMP!C89,"")</f>
        <v>-5.8876087070349747E-2</v>
      </c>
      <c r="D90" s="3">
        <f>IFERROR(Data_UEMP!D90-Data_UEMP!D89,"")</f>
        <v>-9.9999999999999645E-2</v>
      </c>
      <c r="E90" s="3">
        <f>IFERROR(Data_UEMP!E90-Data_UEMP!E89,"")</f>
        <v>-0.10000000000000009</v>
      </c>
      <c r="F90" s="3">
        <f>IFERROR(Data_UEMP!F90-Data_UEMP!F89,"")</f>
        <v>-9.9999999999999645E-2</v>
      </c>
      <c r="G90" s="3">
        <f>IFERROR(Data_UEMP!G90-Data_UEMP!G89,"")</f>
        <v>-0.10000000000000053</v>
      </c>
      <c r="H90" s="3">
        <f>IFERROR(Data_UEMP!H90-Data_UEMP!H89,"")</f>
        <v>-0.20000000000000018</v>
      </c>
      <c r="I90" s="3">
        <f>IFERROR(Data_UEMP!I90-Data_UEMP!I89,"")</f>
        <v>3.3333333333329662E-2</v>
      </c>
      <c r="J90" s="3">
        <f>IFERROR(Data_UEMP!J90-Data_UEMP!J89,"")</f>
        <v>-0.29999999999999893</v>
      </c>
      <c r="K90" s="3">
        <f>IFERROR(Data_UEMP!K90-Data_UEMP!K89,"")</f>
        <v>-4.0247005210698461E-3</v>
      </c>
      <c r="L90" s="3">
        <f>IFERROR(Data_UEMP!L90-Data_UEMP!L89,"")</f>
        <v>0.10000000000000053</v>
      </c>
      <c r="M90" s="3">
        <f>IFERROR(Data_UEMP!M90-Data_UEMP!M89,"")</f>
        <v>-0.33258700000000019</v>
      </c>
      <c r="N90" s="3">
        <f>IFERROR(Data_UEMP!N90-Data_UEMP!N89,"")</f>
        <v>-0.10000000000000053</v>
      </c>
      <c r="O90" s="3">
        <f>IFERROR(Data_UEMP!O90-Data_UEMP!O89,"")</f>
        <v>-5.2499999999998437E-2</v>
      </c>
      <c r="P90" s="3">
        <f>IFERROR(Data_UEMP!P90-Data_UEMP!P89,"")</f>
        <v>0</v>
      </c>
      <c r="Q90" s="3">
        <f>IFERROR(Data_UEMP!Q90-Data_UEMP!Q89,"")</f>
        <v>-0.19999999999999929</v>
      </c>
      <c r="R90" s="3">
        <f>IFERROR(Data_UEMP!R90-Data_UEMP!R89,"")</f>
        <v>0</v>
      </c>
      <c r="S90" s="6">
        <f t="shared" si="2"/>
        <v>2006</v>
      </c>
      <c r="T90">
        <f t="shared" si="3"/>
        <v>12</v>
      </c>
    </row>
    <row r="91" spans="2:20" x14ac:dyDescent="0.25">
      <c r="B91" s="5">
        <v>39113</v>
      </c>
      <c r="C91" s="3">
        <f>IFERROR(Data_UEMP!C91-Data_UEMP!C90,"")</f>
        <v>7.7818262028649166E-2</v>
      </c>
      <c r="D91" s="3">
        <f>IFERROR(Data_UEMP!D91-Data_UEMP!D90,"")</f>
        <v>-0.10000000000000053</v>
      </c>
      <c r="E91" s="3">
        <f>IFERROR(Data_UEMP!E91-Data_UEMP!E90,"")</f>
        <v>-0.19999999999999973</v>
      </c>
      <c r="F91" s="3">
        <f>IFERROR(Data_UEMP!F91-Data_UEMP!F90,"")</f>
        <v>0</v>
      </c>
      <c r="G91" s="3">
        <f>IFERROR(Data_UEMP!G91-Data_UEMP!G90,"")</f>
        <v>-0.20000000000000018</v>
      </c>
      <c r="H91" s="3">
        <f>IFERROR(Data_UEMP!H91-Data_UEMP!H90,"")</f>
        <v>-0.10000000000000053</v>
      </c>
      <c r="I91" s="3">
        <f>IFERROR(Data_UEMP!I91-Data_UEMP!I90,"")</f>
        <v>3.333333333334032E-2</v>
      </c>
      <c r="J91" s="3">
        <f>IFERROR(Data_UEMP!J91-Data_UEMP!J90,"")</f>
        <v>-0.20000000000000107</v>
      </c>
      <c r="K91" s="3">
        <f>IFERROR(Data_UEMP!K91-Data_UEMP!K90,"")</f>
        <v>-6.2121177669631322E-2</v>
      </c>
      <c r="L91" s="3">
        <f>IFERROR(Data_UEMP!L91-Data_UEMP!L90,"")</f>
        <v>9.9999999999999645E-2</v>
      </c>
      <c r="M91" s="3">
        <f>IFERROR(Data_UEMP!M91-Data_UEMP!M90,"")</f>
        <v>2.1772000000000347E-2</v>
      </c>
      <c r="N91" s="3">
        <f>IFERROR(Data_UEMP!N91-Data_UEMP!N90,"")</f>
        <v>-9.9999999999999645E-2</v>
      </c>
      <c r="O91" s="3">
        <f>IFERROR(Data_UEMP!O91-Data_UEMP!O90,"")</f>
        <v>0.11506944444443867</v>
      </c>
      <c r="P91" s="3">
        <f>IFERROR(Data_UEMP!P91-Data_UEMP!P90,"")</f>
        <v>0</v>
      </c>
      <c r="Q91" s="3">
        <f>IFERROR(Data_UEMP!Q91-Data_UEMP!Q90,"")</f>
        <v>0.19999999999999929</v>
      </c>
      <c r="R91" s="3">
        <f>IFERROR(Data_UEMP!R91-Data_UEMP!R90,"")</f>
        <v>-0.10000000000000009</v>
      </c>
      <c r="S91" s="6">
        <f t="shared" si="2"/>
        <v>2007</v>
      </c>
      <c r="T91">
        <f t="shared" si="3"/>
        <v>1</v>
      </c>
    </row>
    <row r="92" spans="2:20" x14ac:dyDescent="0.25">
      <c r="B92" s="5">
        <v>39141</v>
      </c>
      <c r="C92" s="3">
        <f>IFERROR(Data_UEMP!C92-Data_UEMP!C91,"")</f>
        <v>-0.15665845213101992</v>
      </c>
      <c r="D92" s="3">
        <f>IFERROR(Data_UEMP!D92-Data_UEMP!D91,"")</f>
        <v>0</v>
      </c>
      <c r="E92" s="3">
        <f>IFERROR(Data_UEMP!E92-Data_UEMP!E91,"")</f>
        <v>0</v>
      </c>
      <c r="F92" s="3">
        <f>IFERROR(Data_UEMP!F92-Data_UEMP!F91,"")</f>
        <v>-0.10000000000000053</v>
      </c>
      <c r="G92" s="3">
        <f>IFERROR(Data_UEMP!G92-Data_UEMP!G91,"")</f>
        <v>-9.9999999999999645E-2</v>
      </c>
      <c r="H92" s="3">
        <f>IFERROR(Data_UEMP!H92-Data_UEMP!H91,"")</f>
        <v>0</v>
      </c>
      <c r="I92" s="3">
        <f>IFERROR(Data_UEMP!I92-Data_UEMP!I91,"")</f>
        <v>3.3333333333329662E-2</v>
      </c>
      <c r="J92" s="3">
        <f>IFERROR(Data_UEMP!J92-Data_UEMP!J91,"")</f>
        <v>-9.9999999999999645E-2</v>
      </c>
      <c r="K92" s="3">
        <f>IFERROR(Data_UEMP!K92-Data_UEMP!K91,"")</f>
        <v>-8.7879271102089263E-3</v>
      </c>
      <c r="L92" s="3">
        <f>IFERROR(Data_UEMP!L92-Data_UEMP!L91,"")</f>
        <v>0.10000000000000053</v>
      </c>
      <c r="M92" s="3">
        <f>IFERROR(Data_UEMP!M92-Data_UEMP!M91,"")</f>
        <v>-0.1643340000000002</v>
      </c>
      <c r="N92" s="3">
        <f>IFERROR(Data_UEMP!N92-Data_UEMP!N91,"")</f>
        <v>0</v>
      </c>
      <c r="O92" s="3">
        <f>IFERROR(Data_UEMP!O92-Data_UEMP!O91,"")</f>
        <v>5.166666666667119E-2</v>
      </c>
      <c r="P92" s="3">
        <f>IFERROR(Data_UEMP!P92-Data_UEMP!P91,"")</f>
        <v>-0.10000000000000142</v>
      </c>
      <c r="Q92" s="3">
        <f>IFERROR(Data_UEMP!Q92-Data_UEMP!Q91,"")</f>
        <v>-0.39999999999999947</v>
      </c>
      <c r="R92" s="3">
        <f>IFERROR(Data_UEMP!R92-Data_UEMP!R91,"")</f>
        <v>0</v>
      </c>
      <c r="S92" s="6">
        <f t="shared" si="2"/>
        <v>2007</v>
      </c>
      <c r="T92">
        <f t="shared" si="3"/>
        <v>2</v>
      </c>
    </row>
    <row r="93" spans="2:20" x14ac:dyDescent="0.25">
      <c r="B93" s="5">
        <v>39172</v>
      </c>
      <c r="C93" s="3">
        <f>IFERROR(Data_UEMP!C93-Data_UEMP!C92,"")</f>
        <v>-8.2972287568409797E-2</v>
      </c>
      <c r="D93" s="3">
        <f>IFERROR(Data_UEMP!D93-Data_UEMP!D92,"")</f>
        <v>0.10000000000000053</v>
      </c>
      <c r="E93" s="3">
        <f>IFERROR(Data_UEMP!E93-Data_UEMP!E92,"")</f>
        <v>-0.20000000000000018</v>
      </c>
      <c r="F93" s="3">
        <f>IFERROR(Data_UEMP!F93-Data_UEMP!F92,"")</f>
        <v>-9.9999999999999645E-2</v>
      </c>
      <c r="G93" s="3">
        <f>IFERROR(Data_UEMP!G93-Data_UEMP!G92,"")</f>
        <v>-9.9999999999999645E-2</v>
      </c>
      <c r="H93" s="3">
        <f>IFERROR(Data_UEMP!H93-Data_UEMP!H92,"")</f>
        <v>-0.19999999999999929</v>
      </c>
      <c r="I93" s="3">
        <f>IFERROR(Data_UEMP!I93-Data_UEMP!I92,"")</f>
        <v>-9.9999999999999645E-2</v>
      </c>
      <c r="J93" s="3">
        <f>IFERROR(Data_UEMP!J93-Data_UEMP!J92,"")</f>
        <v>-0.19999999999999929</v>
      </c>
      <c r="K93" s="3">
        <f>IFERROR(Data_UEMP!K93-Data_UEMP!K92,"")</f>
        <v>-2.4319207661340769E-2</v>
      </c>
      <c r="L93" s="3">
        <f>IFERROR(Data_UEMP!L93-Data_UEMP!L92,"")</f>
        <v>9.9999999999999645E-2</v>
      </c>
      <c r="M93" s="3">
        <f>IFERROR(Data_UEMP!M93-Data_UEMP!M92,"")</f>
        <v>-2.9770000000000074E-2</v>
      </c>
      <c r="N93" s="3">
        <f>IFERROR(Data_UEMP!N93-Data_UEMP!N92,"")</f>
        <v>-0.20000000000000018</v>
      </c>
      <c r="O93" s="3">
        <f>IFERROR(Data_UEMP!O93-Data_UEMP!O92,"")</f>
        <v>-0.10833333333334139</v>
      </c>
      <c r="P93" s="3">
        <f>IFERROR(Data_UEMP!P93-Data_UEMP!P92,"")</f>
        <v>-9.9999999999999645E-2</v>
      </c>
      <c r="Q93" s="3">
        <f>IFERROR(Data_UEMP!Q93-Data_UEMP!Q92,"")</f>
        <v>0.29999999999999982</v>
      </c>
      <c r="R93" s="3">
        <f>IFERROR(Data_UEMP!R93-Data_UEMP!R92,"")</f>
        <v>-9.9999999999999645E-2</v>
      </c>
      <c r="S93" s="6">
        <f t="shared" si="2"/>
        <v>2007</v>
      </c>
      <c r="T93">
        <f t="shared" si="3"/>
        <v>3</v>
      </c>
    </row>
    <row r="94" spans="2:20" x14ac:dyDescent="0.25">
      <c r="B94" s="5">
        <v>39202</v>
      </c>
      <c r="C94" s="3">
        <f>IFERROR(Data_UEMP!C94-Data_UEMP!C93,"")</f>
        <v>6.8711830058459711E-2</v>
      </c>
      <c r="D94" s="3">
        <f>IFERROR(Data_UEMP!D94-Data_UEMP!D93,"")</f>
        <v>0.29999999999999893</v>
      </c>
      <c r="E94" s="3">
        <f>IFERROR(Data_UEMP!E94-Data_UEMP!E93,"")</f>
        <v>0</v>
      </c>
      <c r="F94" s="3">
        <f>IFERROR(Data_UEMP!F94-Data_UEMP!F93,"")</f>
        <v>-0.10000000000000053</v>
      </c>
      <c r="G94" s="3">
        <f>IFERROR(Data_UEMP!G94-Data_UEMP!G93,"")</f>
        <v>-0.10000000000000053</v>
      </c>
      <c r="H94" s="3">
        <f>IFERROR(Data_UEMP!H94-Data_UEMP!H93,"")</f>
        <v>-0.20000000000000018</v>
      </c>
      <c r="I94" s="3">
        <f>IFERROR(Data_UEMP!I94-Data_UEMP!I93,"")</f>
        <v>-9.9999999999999645E-2</v>
      </c>
      <c r="J94" s="3">
        <f>IFERROR(Data_UEMP!J94-Data_UEMP!J93,"")</f>
        <v>-0.10000000000000142</v>
      </c>
      <c r="K94" s="3">
        <f>IFERROR(Data_UEMP!K94-Data_UEMP!K93,"")</f>
        <v>-0.28227179300671956</v>
      </c>
      <c r="L94" s="3">
        <f>IFERROR(Data_UEMP!L94-Data_UEMP!L93,"")</f>
        <v>0</v>
      </c>
      <c r="M94" s="3">
        <f>IFERROR(Data_UEMP!M94-Data_UEMP!M93,"")</f>
        <v>-0.17907799999999963</v>
      </c>
      <c r="N94" s="3">
        <f>IFERROR(Data_UEMP!N94-Data_UEMP!N93,"")</f>
        <v>-9.9999999999999645E-2</v>
      </c>
      <c r="O94" s="3">
        <f>IFERROR(Data_UEMP!O94-Data_UEMP!O93,"")</f>
        <v>0.13250000000000028</v>
      </c>
      <c r="P94" s="3">
        <f>IFERROR(Data_UEMP!P94-Data_UEMP!P93,"")</f>
        <v>-9.9999999999999645E-2</v>
      </c>
      <c r="Q94" s="3">
        <f>IFERROR(Data_UEMP!Q94-Data_UEMP!Q93,"")</f>
        <v>-0.40000000000000036</v>
      </c>
      <c r="R94" s="3">
        <f>IFERROR(Data_UEMP!R94-Data_UEMP!R93,"")</f>
        <v>0</v>
      </c>
      <c r="S94" s="6">
        <f t="shared" si="2"/>
        <v>2007</v>
      </c>
      <c r="T94">
        <f t="shared" si="3"/>
        <v>4</v>
      </c>
    </row>
    <row r="95" spans="2:20" x14ac:dyDescent="0.25">
      <c r="B95" s="5">
        <v>39233</v>
      </c>
      <c r="C95" s="3">
        <f>IFERROR(Data_UEMP!C95-Data_UEMP!C94,"")</f>
        <v>-1.9888273912429533E-2</v>
      </c>
      <c r="D95" s="3">
        <f>IFERROR(Data_UEMP!D95-Data_UEMP!D94,"")</f>
        <v>-9.9999999999999645E-2</v>
      </c>
      <c r="E95" s="3">
        <f>IFERROR(Data_UEMP!E95-Data_UEMP!E94,"")</f>
        <v>-0.10000000000000009</v>
      </c>
      <c r="F95" s="3">
        <f>IFERROR(Data_UEMP!F95-Data_UEMP!F94,"")</f>
        <v>-9.9999999999999645E-2</v>
      </c>
      <c r="G95" s="3">
        <f>IFERROR(Data_UEMP!G95-Data_UEMP!G94,"")</f>
        <v>-9.9999999999999645E-2</v>
      </c>
      <c r="H95" s="3">
        <f>IFERROR(Data_UEMP!H95-Data_UEMP!H94,"")</f>
        <v>0</v>
      </c>
      <c r="I95" s="3">
        <f>IFERROR(Data_UEMP!I95-Data_UEMP!I94,"")</f>
        <v>-0.10000000000000053</v>
      </c>
      <c r="J95" s="3">
        <f>IFERROR(Data_UEMP!J95-Data_UEMP!J94,"")</f>
        <v>-9.9999999999999645E-2</v>
      </c>
      <c r="K95" s="3">
        <f>IFERROR(Data_UEMP!K95-Data_UEMP!K94,"")</f>
        <v>-0.19129595587500958</v>
      </c>
      <c r="L95" s="3">
        <f>IFERROR(Data_UEMP!L95-Data_UEMP!L94,"")</f>
        <v>0</v>
      </c>
      <c r="M95" s="3">
        <f>IFERROR(Data_UEMP!M95-Data_UEMP!M94,"")</f>
        <v>0.24878999999999962</v>
      </c>
      <c r="N95" s="3">
        <f>IFERROR(Data_UEMP!N95-Data_UEMP!N94,"")</f>
        <v>0</v>
      </c>
      <c r="O95" s="3">
        <f>IFERROR(Data_UEMP!O95-Data_UEMP!O94,"")</f>
        <v>-0.16749999999999865</v>
      </c>
      <c r="P95" s="3">
        <f>IFERROR(Data_UEMP!P95-Data_UEMP!P94,"")</f>
        <v>-9.9999999999999645E-2</v>
      </c>
      <c r="Q95" s="3">
        <f>IFERROR(Data_UEMP!Q95-Data_UEMP!Q94,"")</f>
        <v>-0.19999999999999929</v>
      </c>
      <c r="R95" s="3">
        <f>IFERROR(Data_UEMP!R95-Data_UEMP!R94,"")</f>
        <v>-0.10000000000000009</v>
      </c>
      <c r="S95" s="6">
        <f t="shared" si="2"/>
        <v>2007</v>
      </c>
      <c r="T95">
        <f t="shared" si="3"/>
        <v>5</v>
      </c>
    </row>
    <row r="96" spans="2:20" x14ac:dyDescent="0.25">
      <c r="B96" s="5">
        <v>39263</v>
      </c>
      <c r="C96" s="3">
        <f>IFERROR(Data_UEMP!C96-Data_UEMP!C95,"")</f>
        <v>-3.1218138386259753E-2</v>
      </c>
      <c r="D96" s="3">
        <f>IFERROR(Data_UEMP!D96-Data_UEMP!D95,"")</f>
        <v>-0.39999999999999947</v>
      </c>
      <c r="E96" s="3">
        <f>IFERROR(Data_UEMP!E96-Data_UEMP!E95,"")</f>
        <v>-0.10000000000000009</v>
      </c>
      <c r="F96" s="3">
        <f>IFERROR(Data_UEMP!F96-Data_UEMP!F95,"")</f>
        <v>0</v>
      </c>
      <c r="G96" s="3">
        <f>IFERROR(Data_UEMP!G96-Data_UEMP!G95,"")</f>
        <v>0</v>
      </c>
      <c r="H96" s="3">
        <f>IFERROR(Data_UEMP!H96-Data_UEMP!H95,"")</f>
        <v>0</v>
      </c>
      <c r="I96" s="3">
        <f>IFERROR(Data_UEMP!I96-Data_UEMP!I95,"")</f>
        <v>-6.6666666666669983E-2</v>
      </c>
      <c r="J96" s="3">
        <f>IFERROR(Data_UEMP!J96-Data_UEMP!J95,"")</f>
        <v>-9.9999999999999645E-2</v>
      </c>
      <c r="K96" s="3">
        <f>IFERROR(Data_UEMP!K96-Data_UEMP!K95,"")</f>
        <v>-0.13468320540933121</v>
      </c>
      <c r="L96" s="3">
        <f>IFERROR(Data_UEMP!L96-Data_UEMP!L95,"")</f>
        <v>0</v>
      </c>
      <c r="M96" s="3">
        <f>IFERROR(Data_UEMP!M96-Data_UEMP!M95,"")</f>
        <v>-0.11285800000000012</v>
      </c>
      <c r="N96" s="3">
        <f>IFERROR(Data_UEMP!N96-Data_UEMP!N95,"")</f>
        <v>-0.10000000000000053</v>
      </c>
      <c r="O96" s="3">
        <f>IFERROR(Data_UEMP!O96-Data_UEMP!O95,"")</f>
        <v>-0.10833333333333073</v>
      </c>
      <c r="P96" s="3">
        <f>IFERROR(Data_UEMP!P96-Data_UEMP!P95,"")</f>
        <v>9.9999999999999645E-2</v>
      </c>
      <c r="Q96" s="3">
        <f>IFERROR(Data_UEMP!Q96-Data_UEMP!Q95,"")</f>
        <v>0.29999999999999982</v>
      </c>
      <c r="R96" s="3">
        <f>IFERROR(Data_UEMP!R96-Data_UEMP!R95,"")</f>
        <v>0</v>
      </c>
      <c r="S96" s="6">
        <f t="shared" si="2"/>
        <v>2007</v>
      </c>
      <c r="T96">
        <f t="shared" si="3"/>
        <v>6</v>
      </c>
    </row>
    <row r="97" spans="2:20" x14ac:dyDescent="0.25">
      <c r="B97" s="5">
        <v>39294</v>
      </c>
      <c r="C97" s="3">
        <f>IFERROR(Data_UEMP!C97-Data_UEMP!C96,"")</f>
        <v>-1.2885389868229957E-2</v>
      </c>
      <c r="D97" s="3">
        <f>IFERROR(Data_UEMP!D97-Data_UEMP!D96,"")</f>
        <v>-0.40000000000000036</v>
      </c>
      <c r="E97" s="3">
        <f>IFERROR(Data_UEMP!E97-Data_UEMP!E96,"")</f>
        <v>-9.9999999999999645E-2</v>
      </c>
      <c r="F97" s="3">
        <f>IFERROR(Data_UEMP!F97-Data_UEMP!F96,"")</f>
        <v>0</v>
      </c>
      <c r="G97" s="3">
        <f>IFERROR(Data_UEMP!G97-Data_UEMP!G96,"")</f>
        <v>0</v>
      </c>
      <c r="H97" s="3">
        <f>IFERROR(Data_UEMP!H97-Data_UEMP!H96,"")</f>
        <v>0.20000000000000018</v>
      </c>
      <c r="I97" s="3">
        <f>IFERROR(Data_UEMP!I97-Data_UEMP!I96,"")</f>
        <v>-6.6666666666660213E-2</v>
      </c>
      <c r="J97" s="3">
        <f>IFERROR(Data_UEMP!J97-Data_UEMP!J96,"")</f>
        <v>-9.9999999999999645E-2</v>
      </c>
      <c r="K97" s="3">
        <f>IFERROR(Data_UEMP!K97-Data_UEMP!K96,"")</f>
        <v>-5.3683763788569649E-2</v>
      </c>
      <c r="L97" s="3">
        <f>IFERROR(Data_UEMP!L97-Data_UEMP!L96,"")</f>
        <v>-9.9999999999999645E-2</v>
      </c>
      <c r="M97" s="3">
        <f>IFERROR(Data_UEMP!M97-Data_UEMP!M96,"")</f>
        <v>0.32021000000000033</v>
      </c>
      <c r="N97" s="3">
        <f>IFERROR(Data_UEMP!N97-Data_UEMP!N96,"")</f>
        <v>0.10000000000000053</v>
      </c>
      <c r="O97" s="3">
        <f>IFERROR(Data_UEMP!O97-Data_UEMP!O96,"")</f>
        <v>-9.1666666666707641E-3</v>
      </c>
      <c r="P97" s="3">
        <f>IFERROR(Data_UEMP!P97-Data_UEMP!P96,"")</f>
        <v>9.9999999999999645E-2</v>
      </c>
      <c r="Q97" s="3">
        <f>IFERROR(Data_UEMP!Q97-Data_UEMP!Q96,"")</f>
        <v>-0.40000000000000036</v>
      </c>
      <c r="R97" s="3">
        <f>IFERROR(Data_UEMP!R97-Data_UEMP!R96,"")</f>
        <v>0</v>
      </c>
      <c r="S97" s="6">
        <f t="shared" si="2"/>
        <v>2007</v>
      </c>
      <c r="T97">
        <f t="shared" si="3"/>
        <v>7</v>
      </c>
    </row>
    <row r="98" spans="2:20" x14ac:dyDescent="0.25">
      <c r="B98" s="5">
        <v>39325</v>
      </c>
      <c r="C98" s="3">
        <f>IFERROR(Data_UEMP!C98-Data_UEMP!C97,"")</f>
        <v>-5.7614926333400263E-3</v>
      </c>
      <c r="D98" s="3">
        <f>IFERROR(Data_UEMP!D98-Data_UEMP!D97,"")</f>
        <v>-0.29999999999999982</v>
      </c>
      <c r="E98" s="3">
        <f>IFERROR(Data_UEMP!E98-Data_UEMP!E97,"")</f>
        <v>-0.10000000000000009</v>
      </c>
      <c r="F98" s="3">
        <f>IFERROR(Data_UEMP!F98-Data_UEMP!F97,"")</f>
        <v>0</v>
      </c>
      <c r="G98" s="3">
        <f>IFERROR(Data_UEMP!G98-Data_UEMP!G97,"")</f>
        <v>-0.10000000000000053</v>
      </c>
      <c r="H98" s="3">
        <f>IFERROR(Data_UEMP!H98-Data_UEMP!H97,"")</f>
        <v>0</v>
      </c>
      <c r="I98" s="3">
        <f>IFERROR(Data_UEMP!I98-Data_UEMP!I97,"")</f>
        <v>-6.6666666666669983E-2</v>
      </c>
      <c r="J98" s="3">
        <f>IFERROR(Data_UEMP!J98-Data_UEMP!J97,"")</f>
        <v>-9.9999999999999645E-2</v>
      </c>
      <c r="K98" s="3">
        <f>IFERROR(Data_UEMP!K98-Data_UEMP!K97,"")</f>
        <v>2.3283136272389982E-2</v>
      </c>
      <c r="L98" s="3">
        <f>IFERROR(Data_UEMP!L98-Data_UEMP!L97,"")</f>
        <v>0</v>
      </c>
      <c r="M98" s="3">
        <f>IFERROR(Data_UEMP!M98-Data_UEMP!M97,"")</f>
        <v>-0.14810999999999996</v>
      </c>
      <c r="N98" s="3">
        <f>IFERROR(Data_UEMP!N98-Data_UEMP!N97,"")</f>
        <v>-0.10000000000000053</v>
      </c>
      <c r="O98" s="3">
        <f>IFERROR(Data_UEMP!O98-Data_UEMP!O97,"")</f>
        <v>-0.10916666666665975</v>
      </c>
      <c r="P98" s="3">
        <f>IFERROR(Data_UEMP!P98-Data_UEMP!P97,"")</f>
        <v>0.20000000000000107</v>
      </c>
      <c r="Q98" s="3">
        <f>IFERROR(Data_UEMP!Q98-Data_UEMP!Q97,"")</f>
        <v>0.20000000000000018</v>
      </c>
      <c r="R98" s="3">
        <f>IFERROR(Data_UEMP!R98-Data_UEMP!R97,"")</f>
        <v>0</v>
      </c>
      <c r="S98" s="6">
        <f t="shared" si="2"/>
        <v>2007</v>
      </c>
      <c r="T98">
        <f t="shared" si="3"/>
        <v>8</v>
      </c>
    </row>
    <row r="99" spans="2:20" x14ac:dyDescent="0.25">
      <c r="B99" s="5">
        <v>39355</v>
      </c>
      <c r="C99" s="3">
        <f>IFERROR(Data_UEMP!C99-Data_UEMP!C98,"")</f>
        <v>-8.9163616333330253E-2</v>
      </c>
      <c r="D99" s="3">
        <f>IFERROR(Data_UEMP!D99-Data_UEMP!D98,"")</f>
        <v>-9.9999999999999645E-2</v>
      </c>
      <c r="E99" s="3">
        <f>IFERROR(Data_UEMP!E99-Data_UEMP!E98,"")</f>
        <v>-0.10000000000000009</v>
      </c>
      <c r="F99" s="3">
        <f>IFERROR(Data_UEMP!F99-Data_UEMP!F98,"")</f>
        <v>-9.9999999999999645E-2</v>
      </c>
      <c r="G99" s="3">
        <f>IFERROR(Data_UEMP!G99-Data_UEMP!G98,"")</f>
        <v>0</v>
      </c>
      <c r="H99" s="3">
        <f>IFERROR(Data_UEMP!H99-Data_UEMP!H98,"")</f>
        <v>0</v>
      </c>
      <c r="I99" s="3">
        <f>IFERROR(Data_UEMP!I99-Data_UEMP!I98,"")</f>
        <v>-0.16666666666666963</v>
      </c>
      <c r="J99" s="3">
        <f>IFERROR(Data_UEMP!J99-Data_UEMP!J98,"")</f>
        <v>-0.10000000000000142</v>
      </c>
      <c r="K99" s="3">
        <f>IFERROR(Data_UEMP!K99-Data_UEMP!K98,"")</f>
        <v>-4.7756986600688833E-3</v>
      </c>
      <c r="L99" s="3">
        <f>IFERROR(Data_UEMP!L99-Data_UEMP!L98,"")</f>
        <v>0</v>
      </c>
      <c r="M99" s="3">
        <f>IFERROR(Data_UEMP!M99-Data_UEMP!M98,"")</f>
        <v>-4.7057999999999822E-2</v>
      </c>
      <c r="N99" s="3">
        <f>IFERROR(Data_UEMP!N99-Data_UEMP!N98,"")</f>
        <v>-9.9999999999999645E-2</v>
      </c>
      <c r="O99" s="3">
        <f>IFERROR(Data_UEMP!O99-Data_UEMP!O98,"")</f>
        <v>-0.1875</v>
      </c>
      <c r="P99" s="3">
        <f>IFERROR(Data_UEMP!P99-Data_UEMP!P98,"")</f>
        <v>0</v>
      </c>
      <c r="Q99" s="3">
        <f>IFERROR(Data_UEMP!Q99-Data_UEMP!Q98,"")</f>
        <v>9.9999999999999645E-2</v>
      </c>
      <c r="R99" s="3">
        <f>IFERROR(Data_UEMP!R99-Data_UEMP!R98,"")</f>
        <v>0</v>
      </c>
      <c r="S99" s="6">
        <f t="shared" si="2"/>
        <v>2007</v>
      </c>
      <c r="T99">
        <f t="shared" si="3"/>
        <v>9</v>
      </c>
    </row>
    <row r="100" spans="2:20" x14ac:dyDescent="0.25">
      <c r="B100" s="5">
        <v>39386</v>
      </c>
      <c r="C100" s="3">
        <f>IFERROR(Data_UEMP!C100-Data_UEMP!C99,"")</f>
        <v>3.9684736991659975E-2</v>
      </c>
      <c r="D100" s="3">
        <f>IFERROR(Data_UEMP!D100-Data_UEMP!D99,"")</f>
        <v>9.9999999999999645E-2</v>
      </c>
      <c r="E100" s="3">
        <f>IFERROR(Data_UEMP!E100-Data_UEMP!E99,"")</f>
        <v>-0.10000000000000009</v>
      </c>
      <c r="F100" s="3">
        <f>IFERROR(Data_UEMP!F100-Data_UEMP!F99,"")</f>
        <v>-0.10000000000000053</v>
      </c>
      <c r="G100" s="3">
        <f>IFERROR(Data_UEMP!G100-Data_UEMP!G99,"")</f>
        <v>-9.9999999999999645E-2</v>
      </c>
      <c r="H100" s="3">
        <f>IFERROR(Data_UEMP!H100-Data_UEMP!H99,"")</f>
        <v>0</v>
      </c>
      <c r="I100" s="3">
        <f>IFERROR(Data_UEMP!I100-Data_UEMP!I99,"")</f>
        <v>-0.16666666666665986</v>
      </c>
      <c r="J100" s="3">
        <f>IFERROR(Data_UEMP!J100-Data_UEMP!J99,"")</f>
        <v>-9.9999999999999645E-2</v>
      </c>
      <c r="K100" s="3">
        <f>IFERROR(Data_UEMP!K100-Data_UEMP!K99,"")</f>
        <v>-3.3554995330501214E-2</v>
      </c>
      <c r="L100" s="3">
        <f>IFERROR(Data_UEMP!L100-Data_UEMP!L99,"")</f>
        <v>0.19999999999999929</v>
      </c>
      <c r="M100" s="3">
        <f>IFERROR(Data_UEMP!M100-Data_UEMP!M99,"")</f>
        <v>4.9908999999999537E-2</v>
      </c>
      <c r="N100" s="3">
        <f>IFERROR(Data_UEMP!N100-Data_UEMP!N99,"")</f>
        <v>0</v>
      </c>
      <c r="O100" s="3">
        <f>IFERROR(Data_UEMP!O100-Data_UEMP!O99,"")</f>
        <v>5.4166666666660035E-2</v>
      </c>
      <c r="P100" s="3">
        <f>IFERROR(Data_UEMP!P100-Data_UEMP!P99,"")</f>
        <v>9.9999999999999645E-2</v>
      </c>
      <c r="Q100" s="3">
        <f>IFERROR(Data_UEMP!Q100-Data_UEMP!Q99,"")</f>
        <v>0.10000000000000053</v>
      </c>
      <c r="R100" s="3">
        <f>IFERROR(Data_UEMP!R100-Data_UEMP!R99,"")</f>
        <v>-0.10000000000000009</v>
      </c>
      <c r="S100" s="6">
        <f t="shared" si="2"/>
        <v>2007</v>
      </c>
      <c r="T100">
        <f t="shared" si="3"/>
        <v>10</v>
      </c>
    </row>
    <row r="101" spans="2:20" x14ac:dyDescent="0.25">
      <c r="B101" s="5">
        <v>39416</v>
      </c>
      <c r="C101" s="3">
        <f>IFERROR(Data_UEMP!C101-Data_UEMP!C100,"")</f>
        <v>5.8913230750103907E-3</v>
      </c>
      <c r="D101" s="3">
        <f>IFERROR(Data_UEMP!D101-Data_UEMP!D100,"")</f>
        <v>9.9999999999999645E-2</v>
      </c>
      <c r="E101" s="3">
        <f>IFERROR(Data_UEMP!E101-Data_UEMP!E100,"")</f>
        <v>-0.19999999999999973</v>
      </c>
      <c r="F101" s="3">
        <f>IFERROR(Data_UEMP!F101-Data_UEMP!F100,"")</f>
        <v>0</v>
      </c>
      <c r="G101" s="3">
        <f>IFERROR(Data_UEMP!G101-Data_UEMP!G100,"")</f>
        <v>-9.9999999999999645E-2</v>
      </c>
      <c r="H101" s="3">
        <f>IFERROR(Data_UEMP!H101-Data_UEMP!H100,"")</f>
        <v>-0.20000000000000018</v>
      </c>
      <c r="I101" s="3">
        <f>IFERROR(Data_UEMP!I101-Data_UEMP!I100,"")</f>
        <v>-0.16666666666667052</v>
      </c>
      <c r="J101" s="3">
        <f>IFERROR(Data_UEMP!J101-Data_UEMP!J100,"")</f>
        <v>-9.9999999999999645E-2</v>
      </c>
      <c r="K101" s="3">
        <f>IFERROR(Data_UEMP!K101-Data_UEMP!K100,"")</f>
        <v>-0.16629493068330881</v>
      </c>
      <c r="L101" s="3">
        <f>IFERROR(Data_UEMP!L101-Data_UEMP!L100,"")</f>
        <v>0.10000000000000053</v>
      </c>
      <c r="M101" s="3">
        <f>IFERROR(Data_UEMP!M101-Data_UEMP!M100,"")</f>
        <v>6.0299000000000547E-2</v>
      </c>
      <c r="N101" s="3">
        <f>IFERROR(Data_UEMP!N101-Data_UEMP!N100,"")</f>
        <v>0</v>
      </c>
      <c r="O101" s="3">
        <f>IFERROR(Data_UEMP!O101-Data_UEMP!O100,"")</f>
        <v>1.5833333333340249E-2</v>
      </c>
      <c r="P101" s="3">
        <f>IFERROR(Data_UEMP!P101-Data_UEMP!P100,"")</f>
        <v>0.19999999999999929</v>
      </c>
      <c r="Q101" s="3">
        <f>IFERROR(Data_UEMP!Q101-Data_UEMP!Q100,"")</f>
        <v>-0.20000000000000018</v>
      </c>
      <c r="R101" s="3">
        <f>IFERROR(Data_UEMP!R101-Data_UEMP!R100,"")</f>
        <v>0</v>
      </c>
      <c r="S101" s="6">
        <f t="shared" si="2"/>
        <v>2007</v>
      </c>
      <c r="T101">
        <f t="shared" si="3"/>
        <v>11</v>
      </c>
    </row>
    <row r="102" spans="2:20" x14ac:dyDescent="0.25">
      <c r="B102" s="5">
        <v>39447</v>
      </c>
      <c r="C102" s="3">
        <f>IFERROR(Data_UEMP!C102-Data_UEMP!C101,"")</f>
        <v>-0.27442115261667066</v>
      </c>
      <c r="D102" s="3">
        <f>IFERROR(Data_UEMP!D102-Data_UEMP!D101,"")</f>
        <v>0</v>
      </c>
      <c r="E102" s="3">
        <f>IFERROR(Data_UEMP!E102-Data_UEMP!E101,"")</f>
        <v>0</v>
      </c>
      <c r="F102" s="3">
        <f>IFERROR(Data_UEMP!F102-Data_UEMP!F101,"")</f>
        <v>0</v>
      </c>
      <c r="G102" s="3">
        <f>IFERROR(Data_UEMP!G102-Data_UEMP!G101,"")</f>
        <v>0</v>
      </c>
      <c r="H102" s="3">
        <f>IFERROR(Data_UEMP!H102-Data_UEMP!H101,"")</f>
        <v>-0.10000000000000053</v>
      </c>
      <c r="I102" s="3">
        <f>IFERROR(Data_UEMP!I102-Data_UEMP!I101,"")</f>
        <v>-9.9999999999999645E-2</v>
      </c>
      <c r="J102" s="3">
        <f>IFERROR(Data_UEMP!J102-Data_UEMP!J101,"")</f>
        <v>-9.9999999999999645E-2</v>
      </c>
      <c r="K102" s="3">
        <f>IFERROR(Data_UEMP!K102-Data_UEMP!K101,"")</f>
        <v>6.9000626017759359E-2</v>
      </c>
      <c r="L102" s="3">
        <f>IFERROR(Data_UEMP!L102-Data_UEMP!L101,"")</f>
        <v>9.9999999999999645E-2</v>
      </c>
      <c r="M102" s="3">
        <f>IFERROR(Data_UEMP!M102-Data_UEMP!M101,"")</f>
        <v>0.35071199999999969</v>
      </c>
      <c r="N102" s="3">
        <f>IFERROR(Data_UEMP!N102-Data_UEMP!N101,"")</f>
        <v>-0.10000000000000009</v>
      </c>
      <c r="O102" s="3">
        <f>IFERROR(Data_UEMP!O102-Data_UEMP!O101,"")</f>
        <v>-0.14250000000000007</v>
      </c>
      <c r="P102" s="3">
        <f>IFERROR(Data_UEMP!P102-Data_UEMP!P101,"")</f>
        <v>0.20000000000000107</v>
      </c>
      <c r="Q102" s="3">
        <f>IFERROR(Data_UEMP!Q102-Data_UEMP!Q101,"")</f>
        <v>0</v>
      </c>
      <c r="R102" s="3">
        <f>IFERROR(Data_UEMP!R102-Data_UEMP!R101,"")</f>
        <v>0</v>
      </c>
      <c r="S102" s="6">
        <f t="shared" si="2"/>
        <v>2007</v>
      </c>
      <c r="T102">
        <f t="shared" si="3"/>
        <v>12</v>
      </c>
    </row>
    <row r="103" spans="2:20" x14ac:dyDescent="0.25">
      <c r="B103" s="5">
        <v>39478</v>
      </c>
      <c r="C103" s="3">
        <f>IFERROR(Data_UEMP!C103-Data_UEMP!C102,"")</f>
        <v>-0.28969050714732969</v>
      </c>
      <c r="D103" s="3">
        <f>IFERROR(Data_UEMP!D103-Data_UEMP!D102,"")</f>
        <v>0</v>
      </c>
      <c r="E103" s="3">
        <f>IFERROR(Data_UEMP!E103-Data_UEMP!E102,"")</f>
        <v>-0.10000000000000009</v>
      </c>
      <c r="F103" s="3">
        <f>IFERROR(Data_UEMP!F103-Data_UEMP!F102,"")</f>
        <v>0</v>
      </c>
      <c r="G103" s="3">
        <f>IFERROR(Data_UEMP!G103-Data_UEMP!G102,"")</f>
        <v>0</v>
      </c>
      <c r="H103" s="3">
        <f>IFERROR(Data_UEMP!H103-Data_UEMP!H102,"")</f>
        <v>-0.19999999999999929</v>
      </c>
      <c r="I103" s="3">
        <f>IFERROR(Data_UEMP!I103-Data_UEMP!I102,"")</f>
        <v>-9.9999999999999645E-2</v>
      </c>
      <c r="J103" s="3">
        <f>IFERROR(Data_UEMP!J103-Data_UEMP!J102,"")</f>
        <v>-0.20000000000000107</v>
      </c>
      <c r="K103" s="3">
        <f>IFERROR(Data_UEMP!K103-Data_UEMP!K102,"")</f>
        <v>-0.23539680524381001</v>
      </c>
      <c r="L103" s="3">
        <f>IFERROR(Data_UEMP!L103-Data_UEMP!L102,"")</f>
        <v>0</v>
      </c>
      <c r="M103" s="3">
        <f>IFERROR(Data_UEMP!M103-Data_UEMP!M102,"")</f>
        <v>-8.7520000000003151E-3</v>
      </c>
      <c r="N103" s="3">
        <f>IFERROR(Data_UEMP!N103-Data_UEMP!N102,"")</f>
        <v>-0.10000000000000009</v>
      </c>
      <c r="O103" s="3">
        <f>IFERROR(Data_UEMP!O103-Data_UEMP!O102,"")</f>
        <v>-9.6805555555560474E-2</v>
      </c>
      <c r="P103" s="3">
        <f>IFERROR(Data_UEMP!P103-Data_UEMP!P102,"")</f>
        <v>0.29999999999999893</v>
      </c>
      <c r="Q103" s="3">
        <f>IFERROR(Data_UEMP!Q103-Data_UEMP!Q102,"")</f>
        <v>0</v>
      </c>
      <c r="R103" s="3">
        <f>IFERROR(Data_UEMP!R103-Data_UEMP!R102,"")</f>
        <v>-0.10000000000000009</v>
      </c>
      <c r="S103" s="6">
        <f t="shared" si="2"/>
        <v>2008</v>
      </c>
      <c r="T103">
        <f t="shared" si="3"/>
        <v>1</v>
      </c>
    </row>
    <row r="104" spans="2:20" x14ac:dyDescent="0.25">
      <c r="B104" s="5">
        <v>39507</v>
      </c>
      <c r="C104" s="3">
        <f>IFERROR(Data_UEMP!C104-Data_UEMP!C103,"")</f>
        <v>-0.33544555659165987</v>
      </c>
      <c r="D104" s="3">
        <f>IFERROR(Data_UEMP!D104-Data_UEMP!D103,"")</f>
        <v>-0.19999999999999929</v>
      </c>
      <c r="E104" s="3">
        <f>IFERROR(Data_UEMP!E104-Data_UEMP!E103,"")</f>
        <v>-0.20000000000000018</v>
      </c>
      <c r="F104" s="3">
        <f>IFERROR(Data_UEMP!F104-Data_UEMP!F103,"")</f>
        <v>0</v>
      </c>
      <c r="G104" s="3">
        <f>IFERROR(Data_UEMP!G104-Data_UEMP!G103,"")</f>
        <v>-0.10000000000000053</v>
      </c>
      <c r="H104" s="3">
        <f>IFERROR(Data_UEMP!H104-Data_UEMP!H103,"")</f>
        <v>-0.20000000000000018</v>
      </c>
      <c r="I104" s="3">
        <f>IFERROR(Data_UEMP!I104-Data_UEMP!I103,"")</f>
        <v>-0.10000000000000053</v>
      </c>
      <c r="J104" s="3">
        <f>IFERROR(Data_UEMP!J104-Data_UEMP!J103,"")</f>
        <v>-0.19999999999999929</v>
      </c>
      <c r="K104" s="3">
        <f>IFERROR(Data_UEMP!K104-Data_UEMP!K103,"")</f>
        <v>0.20112212063083046</v>
      </c>
      <c r="L104" s="3">
        <f>IFERROR(Data_UEMP!L104-Data_UEMP!L103,"")</f>
        <v>0</v>
      </c>
      <c r="M104" s="3">
        <f>IFERROR(Data_UEMP!M104-Data_UEMP!M103,"")</f>
        <v>5.3074999999999761E-2</v>
      </c>
      <c r="N104" s="3">
        <f>IFERROR(Data_UEMP!N104-Data_UEMP!N103,"")</f>
        <v>-0.19999999999999973</v>
      </c>
      <c r="O104" s="3">
        <f>IFERROR(Data_UEMP!O104-Data_UEMP!O103,"")</f>
        <v>-6.5833333333328525E-2</v>
      </c>
      <c r="P104" s="3">
        <f>IFERROR(Data_UEMP!P104-Data_UEMP!P103,"")</f>
        <v>0.20000000000000107</v>
      </c>
      <c r="Q104" s="3">
        <f>IFERROR(Data_UEMP!Q104-Data_UEMP!Q103,"")</f>
        <v>-0.20000000000000018</v>
      </c>
      <c r="R104" s="3">
        <f>IFERROR(Data_UEMP!R104-Data_UEMP!R103,"")</f>
        <v>-0.10000000000000009</v>
      </c>
      <c r="S104" s="6">
        <f t="shared" si="2"/>
        <v>2008</v>
      </c>
      <c r="T104">
        <f t="shared" si="3"/>
        <v>2</v>
      </c>
    </row>
    <row r="105" spans="2:20" x14ac:dyDescent="0.25">
      <c r="B105" s="5">
        <v>39538</v>
      </c>
      <c r="C105" s="3">
        <f>IFERROR(Data_UEMP!C105-Data_UEMP!C104,"")</f>
        <v>0.14141505255982967</v>
      </c>
      <c r="D105" s="3">
        <f>IFERROR(Data_UEMP!D105-Data_UEMP!D104,"")</f>
        <v>-0.20000000000000018</v>
      </c>
      <c r="E105" s="3">
        <f>IFERROR(Data_UEMP!E105-Data_UEMP!E104,"")</f>
        <v>-9.9999999999999867E-2</v>
      </c>
      <c r="F105" s="3">
        <f>IFERROR(Data_UEMP!F105-Data_UEMP!F104,"")</f>
        <v>0</v>
      </c>
      <c r="G105" s="3">
        <f>IFERROR(Data_UEMP!G105-Data_UEMP!G104,"")</f>
        <v>0</v>
      </c>
      <c r="H105" s="3">
        <f>IFERROR(Data_UEMP!H105-Data_UEMP!H104,"")</f>
        <v>-0.10000000000000053</v>
      </c>
      <c r="I105" s="3">
        <f>IFERROR(Data_UEMP!I105-Data_UEMP!I104,"")</f>
        <v>6.6666666666669983E-2</v>
      </c>
      <c r="J105" s="3">
        <f>IFERROR(Data_UEMP!J105-Data_UEMP!J104,"")</f>
        <v>-9.9999999999999645E-2</v>
      </c>
      <c r="K105" s="3">
        <f>IFERROR(Data_UEMP!K105-Data_UEMP!K104,"")</f>
        <v>0.13760332436274858</v>
      </c>
      <c r="L105" s="3">
        <f>IFERROR(Data_UEMP!L105-Data_UEMP!L104,"")</f>
        <v>0.20000000000000018</v>
      </c>
      <c r="M105" s="3">
        <f>IFERROR(Data_UEMP!M105-Data_UEMP!M104,"")</f>
        <v>-0.11522299999999941</v>
      </c>
      <c r="N105" s="3">
        <f>IFERROR(Data_UEMP!N105-Data_UEMP!N104,"")</f>
        <v>0</v>
      </c>
      <c r="O105" s="3">
        <f>IFERROR(Data_UEMP!O105-Data_UEMP!O104,"")</f>
        <v>7.333333333332881E-2</v>
      </c>
      <c r="P105" s="3">
        <f>IFERROR(Data_UEMP!P105-Data_UEMP!P104,"")</f>
        <v>0.19999999999999929</v>
      </c>
      <c r="Q105" s="3">
        <f>IFERROR(Data_UEMP!Q105-Data_UEMP!Q104,"")</f>
        <v>0</v>
      </c>
      <c r="R105" s="3">
        <f>IFERROR(Data_UEMP!R105-Data_UEMP!R104,"")</f>
        <v>0</v>
      </c>
      <c r="S105" s="6">
        <f t="shared" si="2"/>
        <v>2008</v>
      </c>
      <c r="T105">
        <f t="shared" si="3"/>
        <v>3</v>
      </c>
    </row>
    <row r="106" spans="2:20" x14ac:dyDescent="0.25">
      <c r="B106" s="5">
        <v>39568</v>
      </c>
      <c r="C106" s="3">
        <f>IFERROR(Data_UEMP!C106-Data_UEMP!C105,"")</f>
        <v>0.35154004353482993</v>
      </c>
      <c r="D106" s="3">
        <f>IFERROR(Data_UEMP!D106-Data_UEMP!D105,"")</f>
        <v>-0.20000000000000018</v>
      </c>
      <c r="E106" s="3">
        <f>IFERROR(Data_UEMP!E106-Data_UEMP!E105,"")</f>
        <v>-0.10000000000000009</v>
      </c>
      <c r="F106" s="3">
        <f>IFERROR(Data_UEMP!F106-Data_UEMP!F105,"")</f>
        <v>0.10000000000000053</v>
      </c>
      <c r="G106" s="3">
        <f>IFERROR(Data_UEMP!G106-Data_UEMP!G105,"")</f>
        <v>0</v>
      </c>
      <c r="H106" s="3">
        <f>IFERROR(Data_UEMP!H106-Data_UEMP!H105,"")</f>
        <v>0</v>
      </c>
      <c r="I106" s="3">
        <f>IFERROR(Data_UEMP!I106-Data_UEMP!I105,"")</f>
        <v>6.6666666666660213E-2</v>
      </c>
      <c r="J106" s="3">
        <f>IFERROR(Data_UEMP!J106-Data_UEMP!J105,"")</f>
        <v>0</v>
      </c>
      <c r="K106" s="3">
        <f>IFERROR(Data_UEMP!K106-Data_UEMP!K105,"")</f>
        <v>-0.26908947828182939</v>
      </c>
      <c r="L106" s="3">
        <f>IFERROR(Data_UEMP!L106-Data_UEMP!L105,"")</f>
        <v>9.9999999999999645E-2</v>
      </c>
      <c r="M106" s="3">
        <f>IFERROR(Data_UEMP!M106-Data_UEMP!M105,"")</f>
        <v>0.28244899999999973</v>
      </c>
      <c r="N106" s="3">
        <f>IFERROR(Data_UEMP!N106-Data_UEMP!N105,"")</f>
        <v>0.10000000000000009</v>
      </c>
      <c r="O106" s="3">
        <f>IFERROR(Data_UEMP!O106-Data_UEMP!O105,"")</f>
        <v>-0.1899999999999995</v>
      </c>
      <c r="P106" s="3">
        <f>IFERROR(Data_UEMP!P106-Data_UEMP!P105,"")</f>
        <v>0.5</v>
      </c>
      <c r="Q106" s="3">
        <f>IFERROR(Data_UEMP!Q106-Data_UEMP!Q105,"")</f>
        <v>-0.20000000000000018</v>
      </c>
      <c r="R106" s="3">
        <f>IFERROR(Data_UEMP!R106-Data_UEMP!R105,"")</f>
        <v>0.10000000000000009</v>
      </c>
      <c r="S106" s="6">
        <f t="shared" si="2"/>
        <v>2008</v>
      </c>
      <c r="T106">
        <f t="shared" si="3"/>
        <v>4</v>
      </c>
    </row>
    <row r="107" spans="2:20" x14ac:dyDescent="0.25">
      <c r="B107" s="5">
        <v>39599</v>
      </c>
      <c r="C107" s="3">
        <f>IFERROR(Data_UEMP!C107-Data_UEMP!C106,"")</f>
        <v>-1.1644799762409619E-2</v>
      </c>
      <c r="D107" s="3">
        <f>IFERROR(Data_UEMP!D107-Data_UEMP!D106,"")</f>
        <v>0</v>
      </c>
      <c r="E107" s="3">
        <f>IFERROR(Data_UEMP!E107-Data_UEMP!E106,"")</f>
        <v>0</v>
      </c>
      <c r="F107" s="3">
        <f>IFERROR(Data_UEMP!F107-Data_UEMP!F106,"")</f>
        <v>0</v>
      </c>
      <c r="G107" s="3">
        <f>IFERROR(Data_UEMP!G107-Data_UEMP!G106,"")</f>
        <v>0.10000000000000053</v>
      </c>
      <c r="H107" s="3">
        <f>IFERROR(Data_UEMP!H107-Data_UEMP!H106,"")</f>
        <v>0.10000000000000053</v>
      </c>
      <c r="I107" s="3">
        <f>IFERROR(Data_UEMP!I107-Data_UEMP!I106,"")</f>
        <v>6.6666666666669983E-2</v>
      </c>
      <c r="J107" s="3">
        <f>IFERROR(Data_UEMP!J107-Data_UEMP!J106,"")</f>
        <v>0</v>
      </c>
      <c r="K107" s="3">
        <f>IFERROR(Data_UEMP!K107-Data_UEMP!K106,"")</f>
        <v>-0.62819774168197995</v>
      </c>
      <c r="L107" s="3">
        <f>IFERROR(Data_UEMP!L107-Data_UEMP!L106,"")</f>
        <v>0.30000000000000071</v>
      </c>
      <c r="M107" s="3">
        <f>IFERROR(Data_UEMP!M107-Data_UEMP!M106,"")</f>
        <v>-5.9277999999999942E-2</v>
      </c>
      <c r="N107" s="3">
        <f>IFERROR(Data_UEMP!N107-Data_UEMP!N106,"")</f>
        <v>0</v>
      </c>
      <c r="O107" s="3">
        <f>IFERROR(Data_UEMP!O107-Data_UEMP!O106,"")</f>
        <v>0.11083333333333023</v>
      </c>
      <c r="P107" s="3">
        <f>IFERROR(Data_UEMP!P107-Data_UEMP!P106,"")</f>
        <v>0.40000000000000036</v>
      </c>
      <c r="Q107" s="3">
        <f>IFERROR(Data_UEMP!Q107-Data_UEMP!Q106,"")</f>
        <v>0.20000000000000018</v>
      </c>
      <c r="R107" s="3">
        <f>IFERROR(Data_UEMP!R107-Data_UEMP!R106,"")</f>
        <v>0.10000000000000009</v>
      </c>
      <c r="S107" s="6">
        <f t="shared" si="2"/>
        <v>2008</v>
      </c>
      <c r="T107">
        <f t="shared" si="3"/>
        <v>5</v>
      </c>
    </row>
    <row r="108" spans="2:20" x14ac:dyDescent="0.25">
      <c r="B108" s="5">
        <v>39629</v>
      </c>
      <c r="C108" s="3">
        <f>IFERROR(Data_UEMP!C108-Data_UEMP!C107,"")</f>
        <v>2.3775557387580193E-2</v>
      </c>
      <c r="D108" s="3">
        <f>IFERROR(Data_UEMP!D108-Data_UEMP!D107,"")</f>
        <v>0.40000000000000036</v>
      </c>
      <c r="E108" s="3">
        <f>IFERROR(Data_UEMP!E108-Data_UEMP!E107,"")</f>
        <v>-9.9999999999999867E-2</v>
      </c>
      <c r="F108" s="3">
        <f>IFERROR(Data_UEMP!F108-Data_UEMP!F107,"")</f>
        <v>9.9999999999999645E-2</v>
      </c>
      <c r="G108" s="3">
        <f>IFERROR(Data_UEMP!G108-Data_UEMP!G107,"")</f>
        <v>9.9999999999999645E-2</v>
      </c>
      <c r="H108" s="3">
        <f>IFERROR(Data_UEMP!H108-Data_UEMP!H107,"")</f>
        <v>9.9999999999999645E-2</v>
      </c>
      <c r="I108" s="3">
        <f>IFERROR(Data_UEMP!I108-Data_UEMP!I107,"")</f>
        <v>3.3333333333329662E-2</v>
      </c>
      <c r="J108" s="3">
        <f>IFERROR(Data_UEMP!J108-Data_UEMP!J107,"")</f>
        <v>-0.20000000000000018</v>
      </c>
      <c r="K108" s="3">
        <f>IFERROR(Data_UEMP!K108-Data_UEMP!K107,"")</f>
        <v>0.12861240022613973</v>
      </c>
      <c r="L108" s="3">
        <f>IFERROR(Data_UEMP!L108-Data_UEMP!L107,"")</f>
        <v>0.39999999999999947</v>
      </c>
      <c r="M108" s="3">
        <f>IFERROR(Data_UEMP!M108-Data_UEMP!M107,"")</f>
        <v>0.12229500000000026</v>
      </c>
      <c r="N108" s="3">
        <f>IFERROR(Data_UEMP!N108-Data_UEMP!N107,"")</f>
        <v>0</v>
      </c>
      <c r="O108" s="3">
        <f>IFERROR(Data_UEMP!O108-Data_UEMP!O107,"")</f>
        <v>7.5000000000009948E-2</v>
      </c>
      <c r="P108" s="3">
        <f>IFERROR(Data_UEMP!P108-Data_UEMP!P107,"")</f>
        <v>0.40000000000000036</v>
      </c>
      <c r="Q108" s="3">
        <f>IFERROR(Data_UEMP!Q108-Data_UEMP!Q107,"")</f>
        <v>0.79999999999999982</v>
      </c>
      <c r="R108" s="3">
        <f>IFERROR(Data_UEMP!R108-Data_UEMP!R107,"")</f>
        <v>0.10000000000000009</v>
      </c>
      <c r="S108" s="6">
        <f t="shared" si="2"/>
        <v>2008</v>
      </c>
      <c r="T108">
        <f t="shared" si="3"/>
        <v>6</v>
      </c>
    </row>
    <row r="109" spans="2:20" x14ac:dyDescent="0.25">
      <c r="B109" s="5">
        <v>39660</v>
      </c>
      <c r="C109" s="3">
        <f>IFERROR(Data_UEMP!C109-Data_UEMP!C108,"")</f>
        <v>0.11201152541667003</v>
      </c>
      <c r="D109" s="3">
        <f>IFERROR(Data_UEMP!D109-Data_UEMP!D108,"")</f>
        <v>0.59999999999999964</v>
      </c>
      <c r="E109" s="3">
        <f>IFERROR(Data_UEMP!E109-Data_UEMP!E108,"")</f>
        <v>9.9999999999999867E-2</v>
      </c>
      <c r="F109" s="3">
        <f>IFERROR(Data_UEMP!F109-Data_UEMP!F108,"")</f>
        <v>0</v>
      </c>
      <c r="G109" s="3">
        <f>IFERROR(Data_UEMP!G109-Data_UEMP!G108,"")</f>
        <v>0</v>
      </c>
      <c r="H109" s="3">
        <f>IFERROR(Data_UEMP!H109-Data_UEMP!H108,"")</f>
        <v>0.10000000000000053</v>
      </c>
      <c r="I109" s="3">
        <f>IFERROR(Data_UEMP!I109-Data_UEMP!I108,"")</f>
        <v>3.333333333334032E-2</v>
      </c>
      <c r="J109" s="3">
        <f>IFERROR(Data_UEMP!J109-Data_UEMP!J108,"")</f>
        <v>0</v>
      </c>
      <c r="K109" s="3">
        <f>IFERROR(Data_UEMP!K109-Data_UEMP!K108,"")</f>
        <v>5.1495842155820704E-2</v>
      </c>
      <c r="L109" s="3">
        <f>IFERROR(Data_UEMP!L109-Data_UEMP!L108,"")</f>
        <v>0.60000000000000053</v>
      </c>
      <c r="M109" s="3">
        <f>IFERROR(Data_UEMP!M109-Data_UEMP!M108,"")</f>
        <v>-0.28249600000000008</v>
      </c>
      <c r="N109" s="3">
        <f>IFERROR(Data_UEMP!N109-Data_UEMP!N108,"")</f>
        <v>-0.10000000000000009</v>
      </c>
      <c r="O109" s="3">
        <f>IFERROR(Data_UEMP!O109-Data_UEMP!O108,"")</f>
        <v>-4.1666666666669627E-2</v>
      </c>
      <c r="P109" s="3">
        <f>IFERROR(Data_UEMP!P109-Data_UEMP!P108,"")</f>
        <v>0.29999999999999893</v>
      </c>
      <c r="Q109" s="3">
        <f>IFERROR(Data_UEMP!Q109-Data_UEMP!Q108,"")</f>
        <v>-0.39999999999999947</v>
      </c>
      <c r="R109" s="3">
        <f>IFERROR(Data_UEMP!R109-Data_UEMP!R108,"")</f>
        <v>0.10000000000000009</v>
      </c>
      <c r="S109" s="6">
        <f t="shared" si="2"/>
        <v>2008</v>
      </c>
      <c r="T109">
        <f t="shared" si="3"/>
        <v>7</v>
      </c>
    </row>
    <row r="110" spans="2:20" x14ac:dyDescent="0.25">
      <c r="B110" s="5">
        <v>39691</v>
      </c>
      <c r="C110" s="3">
        <f>IFERROR(Data_UEMP!C110-Data_UEMP!C109,"")</f>
        <v>-2.1747328758330298E-2</v>
      </c>
      <c r="D110" s="3">
        <f>IFERROR(Data_UEMP!D110-Data_UEMP!D109,"")</f>
        <v>9.9999999999999645E-2</v>
      </c>
      <c r="E110" s="3">
        <f>IFERROR(Data_UEMP!E110-Data_UEMP!E109,"")</f>
        <v>0</v>
      </c>
      <c r="F110" s="3">
        <f>IFERROR(Data_UEMP!F110-Data_UEMP!F109,"")</f>
        <v>9.9999999999999645E-2</v>
      </c>
      <c r="G110" s="3">
        <f>IFERROR(Data_UEMP!G110-Data_UEMP!G109,"")</f>
        <v>0</v>
      </c>
      <c r="H110" s="3">
        <f>IFERROR(Data_UEMP!H110-Data_UEMP!H109,"")</f>
        <v>9.9999999999999645E-2</v>
      </c>
      <c r="I110" s="3">
        <f>IFERROR(Data_UEMP!I110-Data_UEMP!I109,"")</f>
        <v>3.3333333333329662E-2</v>
      </c>
      <c r="J110" s="3">
        <f>IFERROR(Data_UEMP!J110-Data_UEMP!J109,"")</f>
        <v>-0.10000000000000053</v>
      </c>
      <c r="K110" s="3">
        <f>IFERROR(Data_UEMP!K110-Data_UEMP!K109,"")</f>
        <v>8.052098944373931E-2</v>
      </c>
      <c r="L110" s="3">
        <f>IFERROR(Data_UEMP!L110-Data_UEMP!L109,"")</f>
        <v>0.59999999999999964</v>
      </c>
      <c r="M110" s="3">
        <f>IFERROR(Data_UEMP!M110-Data_UEMP!M109,"")</f>
        <v>0.21886099999999953</v>
      </c>
      <c r="N110" s="3">
        <f>IFERROR(Data_UEMP!N110-Data_UEMP!N109,"")</f>
        <v>0</v>
      </c>
      <c r="O110" s="3">
        <f>IFERROR(Data_UEMP!O110-Data_UEMP!O109,"")</f>
        <v>0.18083333333332874</v>
      </c>
      <c r="P110" s="3">
        <f>IFERROR(Data_UEMP!P110-Data_UEMP!P109,"")</f>
        <v>0.40000000000000036</v>
      </c>
      <c r="Q110" s="3">
        <f>IFERROR(Data_UEMP!Q110-Data_UEMP!Q109,"")</f>
        <v>-0.29999999999999982</v>
      </c>
      <c r="R110" s="3">
        <f>IFERROR(Data_UEMP!R110-Data_UEMP!R109,"")</f>
        <v>9.9999999999999645E-2</v>
      </c>
      <c r="S110" s="6">
        <f t="shared" si="2"/>
        <v>2008</v>
      </c>
      <c r="T110">
        <f t="shared" si="3"/>
        <v>8</v>
      </c>
    </row>
    <row r="111" spans="2:20" x14ac:dyDescent="0.25">
      <c r="B111" s="5">
        <v>39721</v>
      </c>
      <c r="C111" s="3">
        <f>IFERROR(Data_UEMP!C111-Data_UEMP!C110,"")</f>
        <v>6.8584471839000294E-2</v>
      </c>
      <c r="D111" s="3">
        <f>IFERROR(Data_UEMP!D111-Data_UEMP!D110,"")</f>
        <v>-0.19999999999999929</v>
      </c>
      <c r="E111" s="3">
        <f>IFERROR(Data_UEMP!E111-Data_UEMP!E110,"")</f>
        <v>0.10000000000000009</v>
      </c>
      <c r="F111" s="3">
        <f>IFERROR(Data_UEMP!F111-Data_UEMP!F110,"")</f>
        <v>0.10000000000000053</v>
      </c>
      <c r="G111" s="3">
        <f>IFERROR(Data_UEMP!G111-Data_UEMP!G110,"")</f>
        <v>9.9999999999999645E-2</v>
      </c>
      <c r="H111" s="3">
        <f>IFERROR(Data_UEMP!H111-Data_UEMP!H110,"")</f>
        <v>0</v>
      </c>
      <c r="I111" s="3">
        <f>IFERROR(Data_UEMP!I111-Data_UEMP!I110,"")</f>
        <v>0.10000000000000053</v>
      </c>
      <c r="J111" s="3">
        <f>IFERROR(Data_UEMP!J111-Data_UEMP!J110,"")</f>
        <v>0</v>
      </c>
      <c r="K111" s="3">
        <f>IFERROR(Data_UEMP!K111-Data_UEMP!K110,"")</f>
        <v>4.1873468328240016E-2</v>
      </c>
      <c r="L111" s="3">
        <f>IFERROR(Data_UEMP!L111-Data_UEMP!L110,"")</f>
        <v>0.29999999999999982</v>
      </c>
      <c r="M111" s="3">
        <f>IFERROR(Data_UEMP!M111-Data_UEMP!M110,"")</f>
        <v>-1.3956999999999553E-2</v>
      </c>
      <c r="N111" s="3">
        <f>IFERROR(Data_UEMP!N111-Data_UEMP!N110,"")</f>
        <v>0</v>
      </c>
      <c r="O111" s="3">
        <f>IFERROR(Data_UEMP!O111-Data_UEMP!O110,"")</f>
        <v>6.3333333333330799E-2</v>
      </c>
      <c r="P111" s="3">
        <f>IFERROR(Data_UEMP!P111-Data_UEMP!P110,"")</f>
        <v>0.5</v>
      </c>
      <c r="Q111" s="3">
        <f>IFERROR(Data_UEMP!Q111-Data_UEMP!Q110,"")</f>
        <v>0.5</v>
      </c>
      <c r="R111" s="3">
        <f>IFERROR(Data_UEMP!R111-Data_UEMP!R110,"")</f>
        <v>0.10000000000000009</v>
      </c>
      <c r="S111" s="6">
        <f t="shared" si="2"/>
        <v>2008</v>
      </c>
      <c r="T111">
        <f t="shared" si="3"/>
        <v>9</v>
      </c>
    </row>
    <row r="112" spans="2:20" x14ac:dyDescent="0.25">
      <c r="B112" s="5">
        <v>39752</v>
      </c>
      <c r="C112" s="3">
        <f>IFERROR(Data_UEMP!C112-Data_UEMP!C111,"")</f>
        <v>9.7603578177669625E-2</v>
      </c>
      <c r="D112" s="3">
        <f>IFERROR(Data_UEMP!D112-Data_UEMP!D111,"")</f>
        <v>-0.5</v>
      </c>
      <c r="E112" s="3">
        <f>IFERROR(Data_UEMP!E112-Data_UEMP!E111,"")</f>
        <v>9.9999999999999867E-2</v>
      </c>
      <c r="F112" s="3">
        <f>IFERROR(Data_UEMP!F112-Data_UEMP!F111,"")</f>
        <v>9.9999999999999645E-2</v>
      </c>
      <c r="G112" s="3">
        <f>IFERROR(Data_UEMP!G112-Data_UEMP!G111,"")</f>
        <v>0.10000000000000053</v>
      </c>
      <c r="H112" s="3">
        <f>IFERROR(Data_UEMP!H112-Data_UEMP!H111,"")</f>
        <v>9.9999999999999645E-2</v>
      </c>
      <c r="I112" s="3">
        <f>IFERROR(Data_UEMP!I112-Data_UEMP!I111,"")</f>
        <v>9.9999999999999645E-2</v>
      </c>
      <c r="J112" s="3">
        <f>IFERROR(Data_UEMP!J112-Data_UEMP!J111,"")</f>
        <v>0</v>
      </c>
      <c r="K112" s="3">
        <f>IFERROR(Data_UEMP!K112-Data_UEMP!K111,"")</f>
        <v>4.4673554531620141E-2</v>
      </c>
      <c r="L112" s="3">
        <f>IFERROR(Data_UEMP!L112-Data_UEMP!L111,"")</f>
        <v>0.29999999999999982</v>
      </c>
      <c r="M112" s="3">
        <f>IFERROR(Data_UEMP!M112-Data_UEMP!M111,"")</f>
        <v>0.14325299999999963</v>
      </c>
      <c r="N112" s="3">
        <f>IFERROR(Data_UEMP!N112-Data_UEMP!N111,"")</f>
        <v>0</v>
      </c>
      <c r="O112" s="3">
        <f>IFERROR(Data_UEMP!O112-Data_UEMP!O111,"")</f>
        <v>4.1666666666699825E-3</v>
      </c>
      <c r="P112" s="3">
        <f>IFERROR(Data_UEMP!P112-Data_UEMP!P111,"")</f>
        <v>0.90000000000000036</v>
      </c>
      <c r="Q112" s="3">
        <f>IFERROR(Data_UEMP!Q112-Data_UEMP!Q111,"")</f>
        <v>-0.10000000000000053</v>
      </c>
      <c r="R112" s="3">
        <f>IFERROR(Data_UEMP!R112-Data_UEMP!R111,"")</f>
        <v>0.20000000000000018</v>
      </c>
      <c r="S112" s="6">
        <f t="shared" si="2"/>
        <v>2008</v>
      </c>
      <c r="T112">
        <f t="shared" si="3"/>
        <v>10</v>
      </c>
    </row>
    <row r="113" spans="2:20" x14ac:dyDescent="0.25">
      <c r="B113" s="5">
        <v>39782</v>
      </c>
      <c r="C113" s="3">
        <f>IFERROR(Data_UEMP!C113-Data_UEMP!C112,"")</f>
        <v>0.12415886628127026</v>
      </c>
      <c r="D113" s="3">
        <f>IFERROR(Data_UEMP!D113-Data_UEMP!D112,"")</f>
        <v>-0.20000000000000018</v>
      </c>
      <c r="E113" s="3">
        <f>IFERROR(Data_UEMP!E113-Data_UEMP!E112,"")</f>
        <v>0.10000000000000009</v>
      </c>
      <c r="F113" s="3">
        <f>IFERROR(Data_UEMP!F113-Data_UEMP!F112,"")</f>
        <v>0.20000000000000018</v>
      </c>
      <c r="G113" s="3">
        <f>IFERROR(Data_UEMP!G113-Data_UEMP!G112,"")</f>
        <v>0.20000000000000018</v>
      </c>
      <c r="H113" s="3">
        <f>IFERROR(Data_UEMP!H113-Data_UEMP!H112,"")</f>
        <v>0</v>
      </c>
      <c r="I113" s="3">
        <f>IFERROR(Data_UEMP!I113-Data_UEMP!I112,"")</f>
        <v>0.10000000000000053</v>
      </c>
      <c r="J113" s="3">
        <f>IFERROR(Data_UEMP!J113-Data_UEMP!J112,"")</f>
        <v>0</v>
      </c>
      <c r="K113" s="3">
        <f>IFERROR(Data_UEMP!K113-Data_UEMP!K112,"")</f>
        <v>0.20728777085034977</v>
      </c>
      <c r="L113" s="3">
        <f>IFERROR(Data_UEMP!L113-Data_UEMP!L112,"")</f>
        <v>0.40000000000000036</v>
      </c>
      <c r="M113" s="3">
        <f>IFERROR(Data_UEMP!M113-Data_UEMP!M112,"")</f>
        <v>9.1874000000000677E-2</v>
      </c>
      <c r="N113" s="3">
        <f>IFERROR(Data_UEMP!N113-Data_UEMP!N112,"")</f>
        <v>0</v>
      </c>
      <c r="O113" s="3">
        <f>IFERROR(Data_UEMP!O113-Data_UEMP!O112,"")</f>
        <v>6.416666666667048E-2</v>
      </c>
      <c r="P113" s="3">
        <f>IFERROR(Data_UEMP!P113-Data_UEMP!P112,"")</f>
        <v>0.90000000000000036</v>
      </c>
      <c r="Q113" s="3">
        <f>IFERROR(Data_UEMP!Q113-Data_UEMP!Q112,"")</f>
        <v>0.70000000000000018</v>
      </c>
      <c r="R113" s="3">
        <f>IFERROR(Data_UEMP!R113-Data_UEMP!R112,"")</f>
        <v>0.19999999999999973</v>
      </c>
      <c r="S113" s="6">
        <f t="shared" si="2"/>
        <v>2008</v>
      </c>
      <c r="T113">
        <f t="shared" si="3"/>
        <v>11</v>
      </c>
    </row>
    <row r="114" spans="2:20" x14ac:dyDescent="0.25">
      <c r="B114" s="5">
        <v>39813</v>
      </c>
      <c r="C114" s="3">
        <f>IFERROR(Data_UEMP!C114-Data_UEMP!C113,"")</f>
        <v>0.24775834018193965</v>
      </c>
      <c r="D114" s="3">
        <f>IFERROR(Data_UEMP!D114-Data_UEMP!D113,"")</f>
        <v>0.20000000000000018</v>
      </c>
      <c r="E114" s="3">
        <f>IFERROR(Data_UEMP!E114-Data_UEMP!E113,"")</f>
        <v>0.20000000000000018</v>
      </c>
      <c r="F114" s="3">
        <f>IFERROR(Data_UEMP!F114-Data_UEMP!F113,"")</f>
        <v>0.30000000000000071</v>
      </c>
      <c r="G114" s="3">
        <f>IFERROR(Data_UEMP!G114-Data_UEMP!G113,"")</f>
        <v>0.29999999999999982</v>
      </c>
      <c r="H114" s="3">
        <f>IFERROR(Data_UEMP!H114-Data_UEMP!H113,"")</f>
        <v>0.10000000000000053</v>
      </c>
      <c r="I114" s="3">
        <f>IFERROR(Data_UEMP!I114-Data_UEMP!I113,"")</f>
        <v>0.26666666666666927</v>
      </c>
      <c r="J114" s="3">
        <f>IFERROR(Data_UEMP!J114-Data_UEMP!J113,"")</f>
        <v>0.10000000000000053</v>
      </c>
      <c r="K114" s="3">
        <f>IFERROR(Data_UEMP!K114-Data_UEMP!K113,"")</f>
        <v>0.76971773913034003</v>
      </c>
      <c r="L114" s="3">
        <f>IFERROR(Data_UEMP!L114-Data_UEMP!L113,"")</f>
        <v>0.59999999999999964</v>
      </c>
      <c r="M114" s="3">
        <f>IFERROR(Data_UEMP!M114-Data_UEMP!M113,"")</f>
        <v>-0.21808800000000073</v>
      </c>
      <c r="N114" s="3">
        <f>IFERROR(Data_UEMP!N114-Data_UEMP!N113,"")</f>
        <v>0.10000000000000009</v>
      </c>
      <c r="O114" s="3">
        <f>IFERROR(Data_UEMP!O114-Data_UEMP!O113,"")</f>
        <v>0.42249999999999943</v>
      </c>
      <c r="P114" s="3">
        <f>IFERROR(Data_UEMP!P114-Data_UEMP!P113,"")</f>
        <v>1</v>
      </c>
      <c r="Q114" s="3">
        <f>IFERROR(Data_UEMP!Q114-Data_UEMP!Q113,"")</f>
        <v>-0.20000000000000018</v>
      </c>
      <c r="R114" s="3">
        <f>IFERROR(Data_UEMP!R114-Data_UEMP!R113,"")</f>
        <v>0.30000000000000027</v>
      </c>
      <c r="S114" s="6">
        <f t="shared" si="2"/>
        <v>2008</v>
      </c>
      <c r="T114">
        <f t="shared" si="3"/>
        <v>12</v>
      </c>
    </row>
    <row r="115" spans="2:20" x14ac:dyDescent="0.25">
      <c r="B115" s="5">
        <v>39844</v>
      </c>
      <c r="C115" s="3">
        <f>IFERROR(Data_UEMP!C115-Data_UEMP!C114,"")</f>
        <v>9.5561076276609924E-2</v>
      </c>
      <c r="D115" s="3">
        <f>IFERROR(Data_UEMP!D115-Data_UEMP!D114,"")</f>
        <v>0.59999999999999964</v>
      </c>
      <c r="E115" s="3">
        <f>IFERROR(Data_UEMP!E115-Data_UEMP!E114,"")</f>
        <v>0.29999999999999982</v>
      </c>
      <c r="F115" s="3">
        <f>IFERROR(Data_UEMP!F115-Data_UEMP!F114,"")</f>
        <v>0.39999999999999858</v>
      </c>
      <c r="G115" s="3">
        <f>IFERROR(Data_UEMP!G115-Data_UEMP!G114,"")</f>
        <v>0.29999999999999982</v>
      </c>
      <c r="H115" s="3">
        <f>IFERROR(Data_UEMP!H115-Data_UEMP!H114,"")</f>
        <v>0.20000000000000018</v>
      </c>
      <c r="I115" s="3">
        <f>IFERROR(Data_UEMP!I115-Data_UEMP!I114,"")</f>
        <v>0.26666666666666039</v>
      </c>
      <c r="J115" s="3">
        <f>IFERROR(Data_UEMP!J115-Data_UEMP!J114,"")</f>
        <v>9.9999999999999645E-2</v>
      </c>
      <c r="K115" s="3">
        <f>IFERROR(Data_UEMP!K115-Data_UEMP!K114,"")</f>
        <v>0.47230190385679016</v>
      </c>
      <c r="L115" s="3">
        <f>IFERROR(Data_UEMP!L115-Data_UEMP!L114,"")</f>
        <v>1</v>
      </c>
      <c r="M115" s="3">
        <f>IFERROR(Data_UEMP!M115-Data_UEMP!M114,"")</f>
        <v>0.44674200000000042</v>
      </c>
      <c r="N115" s="3">
        <f>IFERROR(Data_UEMP!N115-Data_UEMP!N114,"")</f>
        <v>0</v>
      </c>
      <c r="O115" s="3">
        <f>IFERROR(Data_UEMP!O115-Data_UEMP!O114,"")</f>
        <v>0.26722222222221959</v>
      </c>
      <c r="P115" s="3">
        <f>IFERROR(Data_UEMP!P115-Data_UEMP!P114,"")</f>
        <v>1.0999999999999996</v>
      </c>
      <c r="Q115" s="3">
        <f>IFERROR(Data_UEMP!Q115-Data_UEMP!Q114,"")</f>
        <v>0</v>
      </c>
      <c r="R115" s="3">
        <f>IFERROR(Data_UEMP!R115-Data_UEMP!R114,"")</f>
        <v>0.10000000000000009</v>
      </c>
      <c r="S115" s="6">
        <f t="shared" si="2"/>
        <v>2009</v>
      </c>
      <c r="T115">
        <f t="shared" si="3"/>
        <v>1</v>
      </c>
    </row>
    <row r="116" spans="2:20" x14ac:dyDescent="0.25">
      <c r="B116" s="5">
        <v>39872</v>
      </c>
      <c r="C116" s="3">
        <f>IFERROR(Data_UEMP!C116-Data_UEMP!C115,"")</f>
        <v>0.38404768996667027</v>
      </c>
      <c r="D116" s="3">
        <f>IFERROR(Data_UEMP!D116-Data_UEMP!D115,"")</f>
        <v>0.29999999999999982</v>
      </c>
      <c r="E116" s="3">
        <f>IFERROR(Data_UEMP!E116-Data_UEMP!E115,"")</f>
        <v>0.29999999999999982</v>
      </c>
      <c r="F116" s="3">
        <f>IFERROR(Data_UEMP!F116-Data_UEMP!F115,"")</f>
        <v>0.30000000000000071</v>
      </c>
      <c r="G116" s="3">
        <f>IFERROR(Data_UEMP!G116-Data_UEMP!G115,"")</f>
        <v>0.40000000000000036</v>
      </c>
      <c r="H116" s="3">
        <f>IFERROR(Data_UEMP!H116-Data_UEMP!H115,"")</f>
        <v>0.29999999999999982</v>
      </c>
      <c r="I116" s="3">
        <f>IFERROR(Data_UEMP!I116-Data_UEMP!I115,"")</f>
        <v>0.26666666666666927</v>
      </c>
      <c r="J116" s="3">
        <f>IFERROR(Data_UEMP!J116-Data_UEMP!J115,"")</f>
        <v>0.10000000000000053</v>
      </c>
      <c r="K116" s="3">
        <f>IFERROR(Data_UEMP!K116-Data_UEMP!K115,"")</f>
        <v>-9.4019514457901465E-3</v>
      </c>
      <c r="L116" s="3">
        <f>IFERROR(Data_UEMP!L116-Data_UEMP!L115,"")</f>
        <v>0.80000000000000071</v>
      </c>
      <c r="M116" s="3">
        <f>IFERROR(Data_UEMP!M116-Data_UEMP!M115,"")</f>
        <v>9.1869999999998342E-3</v>
      </c>
      <c r="N116" s="3">
        <f>IFERROR(Data_UEMP!N116-Data_UEMP!N115,"")</f>
        <v>9.9999999999999645E-2</v>
      </c>
      <c r="O116" s="3">
        <f>IFERROR(Data_UEMP!O116-Data_UEMP!O115,"")</f>
        <v>0.1225000000000005</v>
      </c>
      <c r="P116" s="3">
        <f>IFERROR(Data_UEMP!P116-Data_UEMP!P115,"")</f>
        <v>0.90000000000000036</v>
      </c>
      <c r="Q116" s="3">
        <f>IFERROR(Data_UEMP!Q116-Data_UEMP!Q115,"")</f>
        <v>0.90000000000000036</v>
      </c>
      <c r="R116" s="3">
        <f>IFERROR(Data_UEMP!R116-Data_UEMP!R115,"")</f>
        <v>0.5</v>
      </c>
      <c r="S116" s="6">
        <f t="shared" si="2"/>
        <v>2009</v>
      </c>
      <c r="T116">
        <f t="shared" si="3"/>
        <v>2</v>
      </c>
    </row>
    <row r="117" spans="2:20" x14ac:dyDescent="0.25">
      <c r="B117" s="5">
        <v>39903</v>
      </c>
      <c r="C117" s="3">
        <f>IFERROR(Data_UEMP!C117-Data_UEMP!C116,"")</f>
        <v>0.26702756307120001</v>
      </c>
      <c r="D117" s="3">
        <f>IFERROR(Data_UEMP!D117-Data_UEMP!D116,"")</f>
        <v>0.20000000000000018</v>
      </c>
      <c r="E117" s="3">
        <f>IFERROR(Data_UEMP!E117-Data_UEMP!E116,"")</f>
        <v>0.30000000000000027</v>
      </c>
      <c r="F117" s="3">
        <f>IFERROR(Data_UEMP!F117-Data_UEMP!F116,"")</f>
        <v>0.30000000000000071</v>
      </c>
      <c r="G117" s="3">
        <f>IFERROR(Data_UEMP!G117-Data_UEMP!G116,"")</f>
        <v>0.19999999999999929</v>
      </c>
      <c r="H117" s="3">
        <f>IFERROR(Data_UEMP!H117-Data_UEMP!H116,"")</f>
        <v>0.5</v>
      </c>
      <c r="I117" s="3">
        <f>IFERROR(Data_UEMP!I117-Data_UEMP!I116,"")</f>
        <v>0.20000000000000107</v>
      </c>
      <c r="J117" s="3">
        <f>IFERROR(Data_UEMP!J117-Data_UEMP!J116,"")</f>
        <v>0.19999999999999929</v>
      </c>
      <c r="K117" s="3">
        <f>IFERROR(Data_UEMP!K117-Data_UEMP!K116,"")</f>
        <v>5.4102875496051084E-2</v>
      </c>
      <c r="L117" s="3">
        <f>IFERROR(Data_UEMP!L117-Data_UEMP!L116,"")</f>
        <v>0.69999999999999929</v>
      </c>
      <c r="M117" s="3">
        <f>IFERROR(Data_UEMP!M117-Data_UEMP!M116,"")</f>
        <v>0.29574899999999982</v>
      </c>
      <c r="N117" s="3">
        <f>IFERROR(Data_UEMP!N117-Data_UEMP!N116,"")</f>
        <v>0.10000000000000009</v>
      </c>
      <c r="O117" s="3">
        <f>IFERROR(Data_UEMP!O117-Data_UEMP!O116,"")</f>
        <v>0.2466666666666999</v>
      </c>
      <c r="P117" s="3">
        <f>IFERROR(Data_UEMP!P117-Data_UEMP!P116,"")</f>
        <v>0.69999999999999929</v>
      </c>
      <c r="Q117" s="3">
        <f>IFERROR(Data_UEMP!Q117-Data_UEMP!Q116,"")</f>
        <v>9.9999999999999645E-2</v>
      </c>
      <c r="R117" s="3">
        <f>IFERROR(Data_UEMP!R117-Data_UEMP!R116,"")</f>
        <v>0.20000000000000018</v>
      </c>
      <c r="S117" s="6">
        <f t="shared" si="2"/>
        <v>2009</v>
      </c>
      <c r="T117">
        <f t="shared" si="3"/>
        <v>3</v>
      </c>
    </row>
    <row r="118" spans="2:20" x14ac:dyDescent="0.25">
      <c r="B118" s="5">
        <v>39933</v>
      </c>
      <c r="C118" s="3">
        <f>IFERROR(Data_UEMP!C118-Data_UEMP!C117,"")</f>
        <v>3.3541625888520166E-2</v>
      </c>
      <c r="D118" s="3">
        <f>IFERROR(Data_UEMP!D118-Data_UEMP!D117,"")</f>
        <v>-9.9999999999999645E-2</v>
      </c>
      <c r="E118" s="3">
        <f>IFERROR(Data_UEMP!E118-Data_UEMP!E117,"")</f>
        <v>0.39999999999999991</v>
      </c>
      <c r="F118" s="3">
        <f>IFERROR(Data_UEMP!F118-Data_UEMP!F117,"")</f>
        <v>0.19999999999999929</v>
      </c>
      <c r="G118" s="3">
        <f>IFERROR(Data_UEMP!G118-Data_UEMP!G117,"")</f>
        <v>0.20000000000000107</v>
      </c>
      <c r="H118" s="3">
        <f>IFERROR(Data_UEMP!H118-Data_UEMP!H117,"")</f>
        <v>0.39999999999999947</v>
      </c>
      <c r="I118" s="3">
        <f>IFERROR(Data_UEMP!I118-Data_UEMP!I117,"")</f>
        <v>0.19999999999999929</v>
      </c>
      <c r="J118" s="3">
        <f>IFERROR(Data_UEMP!J118-Data_UEMP!J117,"")</f>
        <v>0.20000000000000107</v>
      </c>
      <c r="K118" s="3">
        <f>IFERROR(Data_UEMP!K118-Data_UEMP!K117,"")</f>
        <v>8.369828830600845E-2</v>
      </c>
      <c r="L118" s="3">
        <f>IFERROR(Data_UEMP!L118-Data_UEMP!L117,"")</f>
        <v>0.70000000000000107</v>
      </c>
      <c r="M118" s="3">
        <f>IFERROR(Data_UEMP!M118-Data_UEMP!M117,"")</f>
        <v>-0.12058899999999984</v>
      </c>
      <c r="N118" s="3">
        <f>IFERROR(Data_UEMP!N118-Data_UEMP!N117,"")</f>
        <v>0.19999999999999973</v>
      </c>
      <c r="O118" s="3">
        <f>IFERROR(Data_UEMP!O118-Data_UEMP!O117,"")</f>
        <v>0.24833333333329932</v>
      </c>
      <c r="P118" s="3">
        <f>IFERROR(Data_UEMP!P118-Data_UEMP!P117,"")</f>
        <v>0.30000000000000071</v>
      </c>
      <c r="Q118" s="3">
        <f>IFERROR(Data_UEMP!Q118-Data_UEMP!Q117,"")</f>
        <v>0</v>
      </c>
      <c r="R118" s="3">
        <f>IFERROR(Data_UEMP!R118-Data_UEMP!R117,"")</f>
        <v>9.9999999999999645E-2</v>
      </c>
      <c r="S118" s="6">
        <f t="shared" si="2"/>
        <v>2009</v>
      </c>
      <c r="T118">
        <f t="shared" si="3"/>
        <v>4</v>
      </c>
    </row>
    <row r="119" spans="2:20" x14ac:dyDescent="0.25">
      <c r="B119" s="5">
        <v>39964</v>
      </c>
      <c r="C119" s="3">
        <f>IFERROR(Data_UEMP!C119-Data_UEMP!C118,"")</f>
        <v>4.1892619998320058E-2</v>
      </c>
      <c r="D119" s="3">
        <f>IFERROR(Data_UEMP!D119-Data_UEMP!D118,"")</f>
        <v>-0.20000000000000018</v>
      </c>
      <c r="E119" s="3">
        <f>IFERROR(Data_UEMP!E119-Data_UEMP!E118,"")</f>
        <v>0.10000000000000009</v>
      </c>
      <c r="F119" s="3">
        <f>IFERROR(Data_UEMP!F119-Data_UEMP!F118,"")</f>
        <v>9.9999999999999645E-2</v>
      </c>
      <c r="G119" s="3">
        <f>IFERROR(Data_UEMP!G119-Data_UEMP!G118,"")</f>
        <v>9.9999999999999645E-2</v>
      </c>
      <c r="H119" s="3">
        <f>IFERROR(Data_UEMP!H119-Data_UEMP!H118,"")</f>
        <v>0.30000000000000071</v>
      </c>
      <c r="I119" s="3">
        <f>IFERROR(Data_UEMP!I119-Data_UEMP!I118,"")</f>
        <v>0.20000000000000107</v>
      </c>
      <c r="J119" s="3">
        <f>IFERROR(Data_UEMP!J119-Data_UEMP!J118,"")</f>
        <v>-0.10000000000000142</v>
      </c>
      <c r="K119" s="3">
        <f>IFERROR(Data_UEMP!K119-Data_UEMP!K118,"")</f>
        <v>1.8882210181640602E-2</v>
      </c>
      <c r="L119" s="3">
        <f>IFERROR(Data_UEMP!L119-Data_UEMP!L118,"")</f>
        <v>0.39999999999999858</v>
      </c>
      <c r="M119" s="3">
        <f>IFERROR(Data_UEMP!M119-Data_UEMP!M118,"")</f>
        <v>-1.4427999999999663E-2</v>
      </c>
      <c r="N119" s="3">
        <f>IFERROR(Data_UEMP!N119-Data_UEMP!N118,"")</f>
        <v>0.10000000000000053</v>
      </c>
      <c r="O119" s="3">
        <f>IFERROR(Data_UEMP!O119-Data_UEMP!O118,"")</f>
        <v>0.21416666666670103</v>
      </c>
      <c r="P119" s="3">
        <f>IFERROR(Data_UEMP!P119-Data_UEMP!P118,"")</f>
        <v>9.9999999999997868E-2</v>
      </c>
      <c r="Q119" s="3">
        <f>IFERROR(Data_UEMP!Q119-Data_UEMP!Q118,"")</f>
        <v>1.1000000000000005</v>
      </c>
      <c r="R119" s="3">
        <f>IFERROR(Data_UEMP!R119-Data_UEMP!R118,"")</f>
        <v>0.20000000000000018</v>
      </c>
      <c r="S119" s="6">
        <f t="shared" si="2"/>
        <v>2009</v>
      </c>
      <c r="T119">
        <f t="shared" si="3"/>
        <v>5</v>
      </c>
    </row>
    <row r="120" spans="2:20" x14ac:dyDescent="0.25">
      <c r="B120" s="5">
        <v>39994</v>
      </c>
      <c r="C120" s="3">
        <f>IFERROR(Data_UEMP!C120-Data_UEMP!C119,"")</f>
        <v>8.5351066077369531E-2</v>
      </c>
      <c r="D120" s="3">
        <f>IFERROR(Data_UEMP!D120-Data_UEMP!D119,"")</f>
        <v>0.20000000000000018</v>
      </c>
      <c r="E120" s="3">
        <f>IFERROR(Data_UEMP!E120-Data_UEMP!E119,"")</f>
        <v>0.19999999999999973</v>
      </c>
      <c r="F120" s="3">
        <f>IFERROR(Data_UEMP!F120-Data_UEMP!F119,"")</f>
        <v>9.9999999999999645E-2</v>
      </c>
      <c r="G120" s="3">
        <f>IFERROR(Data_UEMP!G120-Data_UEMP!G119,"")</f>
        <v>9.9999999999999645E-2</v>
      </c>
      <c r="H120" s="3">
        <f>IFERROR(Data_UEMP!H120-Data_UEMP!H119,"")</f>
        <v>0.19999999999999929</v>
      </c>
      <c r="I120" s="3">
        <f>IFERROR(Data_UEMP!I120-Data_UEMP!I119,"")</f>
        <v>0</v>
      </c>
      <c r="J120" s="3">
        <f>IFERROR(Data_UEMP!J120-Data_UEMP!J119,"")</f>
        <v>0.10000000000000142</v>
      </c>
      <c r="K120" s="3">
        <f>IFERROR(Data_UEMP!K120-Data_UEMP!K119,"")</f>
        <v>0.17514216476111066</v>
      </c>
      <c r="L120" s="3">
        <f>IFERROR(Data_UEMP!L120-Data_UEMP!L119,"")</f>
        <v>0.10000000000000142</v>
      </c>
      <c r="M120" s="3">
        <f>IFERROR(Data_UEMP!M120-Data_UEMP!M119,"")</f>
        <v>0.22858000000000001</v>
      </c>
      <c r="N120" s="3">
        <f>IFERROR(Data_UEMP!N120-Data_UEMP!N119,"")</f>
        <v>9.9999999999999645E-2</v>
      </c>
      <c r="O120" s="3">
        <f>IFERROR(Data_UEMP!O120-Data_UEMP!O119,"")</f>
        <v>0.26333333333329989</v>
      </c>
      <c r="P120" s="3">
        <f>IFERROR(Data_UEMP!P120-Data_UEMP!P119,"")</f>
        <v>0</v>
      </c>
      <c r="Q120" s="3">
        <f>IFERROR(Data_UEMP!Q120-Data_UEMP!Q119,"")</f>
        <v>-0.5</v>
      </c>
      <c r="R120" s="3">
        <f>IFERROR(Data_UEMP!R120-Data_UEMP!R119,"")</f>
        <v>0</v>
      </c>
      <c r="S120" s="6">
        <f t="shared" si="2"/>
        <v>2009</v>
      </c>
      <c r="T120">
        <f t="shared" si="3"/>
        <v>6</v>
      </c>
    </row>
    <row r="121" spans="2:20" x14ac:dyDescent="0.25">
      <c r="B121" s="5">
        <v>40025</v>
      </c>
      <c r="C121" s="3">
        <f>IFERROR(Data_UEMP!C121-Data_UEMP!C120,"")</f>
        <v>2.9937299295399455E-3</v>
      </c>
      <c r="D121" s="3">
        <f>IFERROR(Data_UEMP!D121-Data_UEMP!D120,"")</f>
        <v>0</v>
      </c>
      <c r="E121" s="3">
        <f>IFERROR(Data_UEMP!E121-Data_UEMP!E120,"")</f>
        <v>-9.9999999999999645E-2</v>
      </c>
      <c r="F121" s="3">
        <f>IFERROR(Data_UEMP!F121-Data_UEMP!F120,"")</f>
        <v>0.10000000000000142</v>
      </c>
      <c r="G121" s="3">
        <f>IFERROR(Data_UEMP!G121-Data_UEMP!G120,"")</f>
        <v>9.9999999999999645E-2</v>
      </c>
      <c r="H121" s="3">
        <f>IFERROR(Data_UEMP!H121-Data_UEMP!H120,"")</f>
        <v>0</v>
      </c>
      <c r="I121" s="3">
        <f>IFERROR(Data_UEMP!I121-Data_UEMP!I120,"")</f>
        <v>0</v>
      </c>
      <c r="J121" s="3">
        <f>IFERROR(Data_UEMP!J121-Data_UEMP!J120,"")</f>
        <v>0</v>
      </c>
      <c r="K121" s="3">
        <f>IFERROR(Data_UEMP!K121-Data_UEMP!K120,"")</f>
        <v>0.19588624864259963</v>
      </c>
      <c r="L121" s="3">
        <f>IFERROR(Data_UEMP!L121-Data_UEMP!L120,"")</f>
        <v>0.19999999999999929</v>
      </c>
      <c r="M121" s="3">
        <f>IFERROR(Data_UEMP!M121-Data_UEMP!M120,"")</f>
        <v>0.22106899999999996</v>
      </c>
      <c r="N121" s="3">
        <f>IFERROR(Data_UEMP!N121-Data_UEMP!N120,"")</f>
        <v>0.20000000000000018</v>
      </c>
      <c r="O121" s="3">
        <f>IFERROR(Data_UEMP!O121-Data_UEMP!O120,"")</f>
        <v>0.20749999999999957</v>
      </c>
      <c r="P121" s="3">
        <f>IFERROR(Data_UEMP!P121-Data_UEMP!P120,"")</f>
        <v>0.10000000000000142</v>
      </c>
      <c r="Q121" s="3">
        <f>IFERROR(Data_UEMP!Q121-Data_UEMP!Q120,"")</f>
        <v>0</v>
      </c>
      <c r="R121" s="3">
        <f>IFERROR(Data_UEMP!R121-Data_UEMP!R120,"")</f>
        <v>9.9999999999999645E-2</v>
      </c>
      <c r="S121" s="6">
        <f t="shared" si="2"/>
        <v>2009</v>
      </c>
      <c r="T121">
        <f t="shared" si="3"/>
        <v>7</v>
      </c>
    </row>
    <row r="122" spans="2:20" x14ac:dyDescent="0.25">
      <c r="B122" s="5">
        <v>40056</v>
      </c>
      <c r="C122" s="3">
        <f>IFERROR(Data_UEMP!C122-Data_UEMP!C121,"")</f>
        <v>1.6434922775919958E-2</v>
      </c>
      <c r="D122" s="3">
        <f>IFERROR(Data_UEMP!D122-Data_UEMP!D121,"")</f>
        <v>9.9999999999999645E-2</v>
      </c>
      <c r="E122" s="3">
        <f>IFERROR(Data_UEMP!E122-Data_UEMP!E121,"")</f>
        <v>0.19999999999999973</v>
      </c>
      <c r="F122" s="3">
        <f>IFERROR(Data_UEMP!F122-Data_UEMP!F121,"")</f>
        <v>9.9999999999999645E-2</v>
      </c>
      <c r="G122" s="3">
        <f>IFERROR(Data_UEMP!G122-Data_UEMP!G121,"")</f>
        <v>9.9999999999999645E-2</v>
      </c>
      <c r="H122" s="3">
        <f>IFERROR(Data_UEMP!H122-Data_UEMP!H121,"")</f>
        <v>0</v>
      </c>
      <c r="I122" s="3">
        <f>IFERROR(Data_UEMP!I122-Data_UEMP!I121,"")</f>
        <v>0</v>
      </c>
      <c r="J122" s="3">
        <f>IFERROR(Data_UEMP!J122-Data_UEMP!J121,"")</f>
        <v>-0.10000000000000142</v>
      </c>
      <c r="K122" s="3">
        <f>IFERROR(Data_UEMP!K122-Data_UEMP!K121,"")</f>
        <v>8.8181538700519368E-2</v>
      </c>
      <c r="L122" s="3">
        <f>IFERROR(Data_UEMP!L122-Data_UEMP!L121,"")</f>
        <v>0.30000000000000071</v>
      </c>
      <c r="M122" s="3">
        <f>IFERROR(Data_UEMP!M122-Data_UEMP!M121,"")</f>
        <v>2.4021999999999544E-2</v>
      </c>
      <c r="N122" s="3">
        <f>IFERROR(Data_UEMP!N122-Data_UEMP!N121,"")</f>
        <v>9.9999999999999645E-2</v>
      </c>
      <c r="O122" s="3">
        <f>IFERROR(Data_UEMP!O122-Data_UEMP!O121,"")</f>
        <v>0.20833333333330017</v>
      </c>
      <c r="P122" s="3">
        <f>IFERROR(Data_UEMP!P122-Data_UEMP!P121,"")</f>
        <v>0.19999999999999929</v>
      </c>
      <c r="Q122" s="3">
        <f>IFERROR(Data_UEMP!Q122-Data_UEMP!Q121,"")</f>
        <v>0.40000000000000036</v>
      </c>
      <c r="R122" s="3">
        <f>IFERROR(Data_UEMP!R122-Data_UEMP!R121,"")</f>
        <v>0</v>
      </c>
      <c r="S122" s="6">
        <f t="shared" si="2"/>
        <v>2009</v>
      </c>
      <c r="T122">
        <f t="shared" si="3"/>
        <v>8</v>
      </c>
    </row>
    <row r="123" spans="2:20" x14ac:dyDescent="0.25">
      <c r="B123" s="5">
        <v>40086</v>
      </c>
      <c r="C123" s="3">
        <f>IFERROR(Data_UEMP!C123-Data_UEMP!C122,"")</f>
        <v>-7.9525014836594465E-3</v>
      </c>
      <c r="D123" s="3">
        <f>IFERROR(Data_UEMP!D123-Data_UEMP!D122,"")</f>
        <v>0</v>
      </c>
      <c r="E123" s="3">
        <f>IFERROR(Data_UEMP!E123-Data_UEMP!E122,"")</f>
        <v>0.19999999999999973</v>
      </c>
      <c r="F123" s="3">
        <f>IFERROR(Data_UEMP!F123-Data_UEMP!F122,"")</f>
        <v>9.9999999999999645E-2</v>
      </c>
      <c r="G123" s="3">
        <f>IFERROR(Data_UEMP!G123-Data_UEMP!G122,"")</f>
        <v>0.10000000000000142</v>
      </c>
      <c r="H123" s="3">
        <f>IFERROR(Data_UEMP!H123-Data_UEMP!H122,"")</f>
        <v>0</v>
      </c>
      <c r="I123" s="3">
        <f>IFERROR(Data_UEMP!I123-Data_UEMP!I122,"")</f>
        <v>9.9999999999999645E-2</v>
      </c>
      <c r="J123" s="3">
        <f>IFERROR(Data_UEMP!J123-Data_UEMP!J122,"")</f>
        <v>0</v>
      </c>
      <c r="K123" s="3">
        <f>IFERROR(Data_UEMP!K123-Data_UEMP!K122,"")</f>
        <v>0.22999973313387123</v>
      </c>
      <c r="L123" s="3">
        <f>IFERROR(Data_UEMP!L123-Data_UEMP!L122,"")</f>
        <v>0.39999999999999858</v>
      </c>
      <c r="M123" s="3">
        <f>IFERROR(Data_UEMP!M123-Data_UEMP!M122,"")</f>
        <v>0.32001600000000074</v>
      </c>
      <c r="N123" s="3">
        <f>IFERROR(Data_UEMP!N123-Data_UEMP!N122,"")</f>
        <v>0.10000000000000053</v>
      </c>
      <c r="O123" s="3">
        <f>IFERROR(Data_UEMP!O123-Data_UEMP!O122,"")</f>
        <v>9.4166666666700038E-2</v>
      </c>
      <c r="P123" s="3">
        <f>IFERROR(Data_UEMP!P123-Data_UEMP!P122,"")</f>
        <v>0.19999999999999929</v>
      </c>
      <c r="Q123" s="3">
        <f>IFERROR(Data_UEMP!Q123-Data_UEMP!Q122,"")</f>
        <v>0</v>
      </c>
      <c r="R123" s="3">
        <f>IFERROR(Data_UEMP!R123-Data_UEMP!R122,"")</f>
        <v>0</v>
      </c>
      <c r="S123" s="6">
        <f t="shared" si="2"/>
        <v>2009</v>
      </c>
      <c r="T123">
        <f t="shared" si="3"/>
        <v>9</v>
      </c>
    </row>
    <row r="124" spans="2:20" x14ac:dyDescent="0.25">
      <c r="B124" s="5">
        <v>40117</v>
      </c>
      <c r="C124" s="3">
        <f>IFERROR(Data_UEMP!C124-Data_UEMP!C123,"")</f>
        <v>-9.6807861833480224E-2</v>
      </c>
      <c r="D124" s="3">
        <f>IFERROR(Data_UEMP!D124-Data_UEMP!D123,"")</f>
        <v>-9.9999999999999645E-2</v>
      </c>
      <c r="E124" s="3">
        <f>IFERROR(Data_UEMP!E124-Data_UEMP!E123,"")</f>
        <v>0.10000000000000053</v>
      </c>
      <c r="F124" s="3">
        <f>IFERROR(Data_UEMP!F124-Data_UEMP!F123,"")</f>
        <v>0</v>
      </c>
      <c r="G124" s="3">
        <f>IFERROR(Data_UEMP!G124-Data_UEMP!G123,"")</f>
        <v>9.9999999999999645E-2</v>
      </c>
      <c r="H124" s="3">
        <f>IFERROR(Data_UEMP!H124-Data_UEMP!H123,"")</f>
        <v>9.9999999999999645E-2</v>
      </c>
      <c r="I124" s="3">
        <f>IFERROR(Data_UEMP!I124-Data_UEMP!I123,"")</f>
        <v>9.9999999999999645E-2</v>
      </c>
      <c r="J124" s="3">
        <f>IFERROR(Data_UEMP!J124-Data_UEMP!J123,"")</f>
        <v>-9.9999999999999645E-2</v>
      </c>
      <c r="K124" s="3">
        <f>IFERROR(Data_UEMP!K124-Data_UEMP!K123,"")</f>
        <v>0.18515787690286878</v>
      </c>
      <c r="L124" s="3">
        <f>IFERROR(Data_UEMP!L124-Data_UEMP!L123,"")</f>
        <v>0.10000000000000142</v>
      </c>
      <c r="M124" s="3">
        <f>IFERROR(Data_UEMP!M124-Data_UEMP!M123,"")</f>
        <v>-9.0571999999999875E-2</v>
      </c>
      <c r="N124" s="3">
        <f>IFERROR(Data_UEMP!N124-Data_UEMP!N123,"")</f>
        <v>0</v>
      </c>
      <c r="O124" s="3">
        <f>IFERROR(Data_UEMP!O124-Data_UEMP!O123,"")</f>
        <v>9.9999999999999645E-2</v>
      </c>
      <c r="P124" s="3">
        <f>IFERROR(Data_UEMP!P124-Data_UEMP!P123,"")</f>
        <v>0.20000000000000284</v>
      </c>
      <c r="Q124" s="3">
        <f>IFERROR(Data_UEMP!Q124-Data_UEMP!Q123,"")</f>
        <v>-0.10000000000000142</v>
      </c>
      <c r="R124" s="3">
        <f>IFERROR(Data_UEMP!R124-Data_UEMP!R123,"")</f>
        <v>0.10000000000000053</v>
      </c>
      <c r="S124" s="6">
        <f t="shared" si="2"/>
        <v>2009</v>
      </c>
      <c r="T124">
        <f t="shared" si="3"/>
        <v>10</v>
      </c>
    </row>
    <row r="125" spans="2:20" x14ac:dyDescent="0.25">
      <c r="B125" s="5">
        <v>40147</v>
      </c>
      <c r="C125" s="3">
        <f>IFERROR(Data_UEMP!C125-Data_UEMP!C124,"")</f>
        <v>-0.14832758308553018</v>
      </c>
      <c r="D125" s="3">
        <f>IFERROR(Data_UEMP!D125-Data_UEMP!D124,"")</f>
        <v>9.9999999999999645E-2</v>
      </c>
      <c r="E125" s="3">
        <f>IFERROR(Data_UEMP!E125-Data_UEMP!E124,"")</f>
        <v>9.9999999999999645E-2</v>
      </c>
      <c r="F125" s="3">
        <f>IFERROR(Data_UEMP!F125-Data_UEMP!F124,"")</f>
        <v>9.9999999999999645E-2</v>
      </c>
      <c r="G125" s="3">
        <f>IFERROR(Data_UEMP!G125-Data_UEMP!G124,"")</f>
        <v>0</v>
      </c>
      <c r="H125" s="3">
        <f>IFERROR(Data_UEMP!H125-Data_UEMP!H124,"")</f>
        <v>0.20000000000000107</v>
      </c>
      <c r="I125" s="3">
        <f>IFERROR(Data_UEMP!I125-Data_UEMP!I124,"")</f>
        <v>9.9999999999999645E-2</v>
      </c>
      <c r="J125" s="3">
        <f>IFERROR(Data_UEMP!J125-Data_UEMP!J124,"")</f>
        <v>0</v>
      </c>
      <c r="K125" s="3">
        <f>IFERROR(Data_UEMP!K125-Data_UEMP!K124,"")</f>
        <v>0.37819137080680143</v>
      </c>
      <c r="L125" s="3">
        <f>IFERROR(Data_UEMP!L125-Data_UEMP!L124,"")</f>
        <v>9.9999999999999645E-2</v>
      </c>
      <c r="M125" s="3">
        <f>IFERROR(Data_UEMP!M125-Data_UEMP!M124,"")</f>
        <v>6.3795999999999964E-2</v>
      </c>
      <c r="N125" s="3">
        <f>IFERROR(Data_UEMP!N125-Data_UEMP!N124,"")</f>
        <v>0.20000000000000018</v>
      </c>
      <c r="O125" s="3">
        <f>IFERROR(Data_UEMP!O125-Data_UEMP!O124,"")</f>
        <v>-9.8333333333298967E-2</v>
      </c>
      <c r="P125" s="3">
        <f>IFERROR(Data_UEMP!P125-Data_UEMP!P124,"")</f>
        <v>9.9999999999997868E-2</v>
      </c>
      <c r="Q125" s="3">
        <f>IFERROR(Data_UEMP!Q125-Data_UEMP!Q124,"")</f>
        <v>0</v>
      </c>
      <c r="R125" s="3">
        <f>IFERROR(Data_UEMP!R125-Data_UEMP!R124,"")</f>
        <v>-0.10000000000000053</v>
      </c>
      <c r="S125" s="6">
        <f t="shared" si="2"/>
        <v>2009</v>
      </c>
      <c r="T125">
        <f t="shared" si="3"/>
        <v>11</v>
      </c>
    </row>
    <row r="126" spans="2:20" x14ac:dyDescent="0.25">
      <c r="B126" s="5">
        <v>40178</v>
      </c>
      <c r="C126" s="3">
        <f>IFERROR(Data_UEMP!C126-Data_UEMP!C125,"")</f>
        <v>7.409847262225977E-2</v>
      </c>
      <c r="D126" s="3">
        <f>IFERROR(Data_UEMP!D126-Data_UEMP!D125,"")</f>
        <v>0.30000000000000071</v>
      </c>
      <c r="E126" s="3">
        <f>IFERROR(Data_UEMP!E126-Data_UEMP!E125,"")</f>
        <v>0</v>
      </c>
      <c r="F126" s="3">
        <f>IFERROR(Data_UEMP!F126-Data_UEMP!F125,"")</f>
        <v>0</v>
      </c>
      <c r="G126" s="3">
        <f>IFERROR(Data_UEMP!G126-Data_UEMP!G125,"")</f>
        <v>9.9999999999999645E-2</v>
      </c>
      <c r="H126" s="3">
        <f>IFERROR(Data_UEMP!H126-Data_UEMP!H125,"")</f>
        <v>0</v>
      </c>
      <c r="I126" s="3">
        <f>IFERROR(Data_UEMP!I126-Data_UEMP!I125,"")</f>
        <v>-3.3333333333329662E-2</v>
      </c>
      <c r="J126" s="3">
        <f>IFERROR(Data_UEMP!J126-Data_UEMP!J125,"")</f>
        <v>0</v>
      </c>
      <c r="K126" s="3">
        <f>IFERROR(Data_UEMP!K126-Data_UEMP!K125,"")</f>
        <v>0.16118133839249893</v>
      </c>
      <c r="L126" s="3">
        <f>IFERROR(Data_UEMP!L126-Data_UEMP!L125,"")</f>
        <v>0</v>
      </c>
      <c r="M126" s="3">
        <f>IFERROR(Data_UEMP!M126-Data_UEMP!M125,"")</f>
        <v>0.17947799999999958</v>
      </c>
      <c r="N126" s="3">
        <f>IFERROR(Data_UEMP!N126-Data_UEMP!N125,"")</f>
        <v>9.9999999999999645E-2</v>
      </c>
      <c r="O126" s="3">
        <f>IFERROR(Data_UEMP!O126-Data_UEMP!O125,"")</f>
        <v>4.249999999999865E-2</v>
      </c>
      <c r="P126" s="3">
        <f>IFERROR(Data_UEMP!P126-Data_UEMP!P125,"")</f>
        <v>0.19999999999999929</v>
      </c>
      <c r="Q126" s="3">
        <f>IFERROR(Data_UEMP!Q126-Data_UEMP!Q125,"")</f>
        <v>0.30000000000000071</v>
      </c>
      <c r="R126" s="3">
        <f>IFERROR(Data_UEMP!R126-Data_UEMP!R125,"")</f>
        <v>0</v>
      </c>
      <c r="S126" s="6">
        <f t="shared" si="2"/>
        <v>2009</v>
      </c>
      <c r="T126">
        <f t="shared" si="3"/>
        <v>12</v>
      </c>
    </row>
    <row r="127" spans="2:20" x14ac:dyDescent="0.25">
      <c r="B127" s="5">
        <v>40209</v>
      </c>
      <c r="C127" s="3">
        <f>IFERROR(Data_UEMP!C127-Data_UEMP!C126,"")</f>
        <v>1.6131948433319998E-2</v>
      </c>
      <c r="D127" s="3">
        <f>IFERROR(Data_UEMP!D127-Data_UEMP!D126,"")</f>
        <v>0.19999999999999929</v>
      </c>
      <c r="E127" s="3">
        <f>IFERROR(Data_UEMP!E127-Data_UEMP!E126,"")</f>
        <v>0</v>
      </c>
      <c r="F127" s="3">
        <f>IFERROR(Data_UEMP!F127-Data_UEMP!F126,"")</f>
        <v>9.9999999999999645E-2</v>
      </c>
      <c r="G127" s="3">
        <f>IFERROR(Data_UEMP!G127-Data_UEMP!G126,"")</f>
        <v>9.9999999999999645E-2</v>
      </c>
      <c r="H127" s="3">
        <f>IFERROR(Data_UEMP!H127-Data_UEMP!H126,"")</f>
        <v>-9.9999999999999645E-2</v>
      </c>
      <c r="I127" s="3">
        <f>IFERROR(Data_UEMP!I127-Data_UEMP!I126,"")</f>
        <v>-3.333333333334032E-2</v>
      </c>
      <c r="J127" s="3">
        <f>IFERROR(Data_UEMP!J127-Data_UEMP!J126,"")</f>
        <v>-9.9999999999999645E-2</v>
      </c>
      <c r="K127" s="3">
        <f>IFERROR(Data_UEMP!K127-Data_UEMP!K126,"")</f>
        <v>0.39806018770729956</v>
      </c>
      <c r="L127" s="3">
        <f>IFERROR(Data_UEMP!L127-Data_UEMP!L126,"")</f>
        <v>-9.9999999999999645E-2</v>
      </c>
      <c r="M127" s="3">
        <f>IFERROR(Data_UEMP!M127-Data_UEMP!M126,"")</f>
        <v>7.0572999999999553E-2</v>
      </c>
      <c r="N127" s="3">
        <f>IFERROR(Data_UEMP!N127-Data_UEMP!N126,"")</f>
        <v>9.9999999999999645E-2</v>
      </c>
      <c r="O127" s="3">
        <f>IFERROR(Data_UEMP!O127-Data_UEMP!O126,"")</f>
        <v>4.6805555555501144E-2</v>
      </c>
      <c r="P127" s="3">
        <f>IFERROR(Data_UEMP!P127-Data_UEMP!P126,"")</f>
        <v>0.20000000000000284</v>
      </c>
      <c r="Q127" s="3">
        <f>IFERROR(Data_UEMP!Q127-Data_UEMP!Q126,"")</f>
        <v>9.9999999999999645E-2</v>
      </c>
      <c r="R127" s="3">
        <f>IFERROR(Data_UEMP!R127-Data_UEMP!R126,"")</f>
        <v>0.10000000000000053</v>
      </c>
      <c r="S127" s="6">
        <f t="shared" si="2"/>
        <v>2010</v>
      </c>
      <c r="T127">
        <f t="shared" si="3"/>
        <v>1</v>
      </c>
    </row>
    <row r="128" spans="2:20" x14ac:dyDescent="0.25">
      <c r="B128" s="5">
        <v>40237</v>
      </c>
      <c r="C128" s="3">
        <f>IFERROR(Data_UEMP!C128-Data_UEMP!C127,"")</f>
        <v>0.12975203722902062</v>
      </c>
      <c r="D128" s="3">
        <f>IFERROR(Data_UEMP!D128-Data_UEMP!D127,"")</f>
        <v>9.9999999999999645E-2</v>
      </c>
      <c r="E128" s="3">
        <f>IFERROR(Data_UEMP!E128-Data_UEMP!E127,"")</f>
        <v>0.10000000000000053</v>
      </c>
      <c r="F128" s="3">
        <f>IFERROR(Data_UEMP!F128-Data_UEMP!F127,"")</f>
        <v>0</v>
      </c>
      <c r="G128" s="3">
        <f>IFERROR(Data_UEMP!G128-Data_UEMP!G127,"")</f>
        <v>9.9999999999999645E-2</v>
      </c>
      <c r="H128" s="3">
        <f>IFERROR(Data_UEMP!H128-Data_UEMP!H127,"")</f>
        <v>0</v>
      </c>
      <c r="I128" s="3">
        <f>IFERROR(Data_UEMP!I128-Data_UEMP!I127,"")</f>
        <v>-3.3333333333329662E-2</v>
      </c>
      <c r="J128" s="3">
        <f>IFERROR(Data_UEMP!J128-Data_UEMP!J127,"")</f>
        <v>0</v>
      </c>
      <c r="K128" s="3">
        <f>IFERROR(Data_UEMP!K128-Data_UEMP!K127,"")</f>
        <v>0.32923092274520016</v>
      </c>
      <c r="L128" s="3">
        <f>IFERROR(Data_UEMP!L128-Data_UEMP!L127,"")</f>
        <v>-0.10000000000000142</v>
      </c>
      <c r="M128" s="3">
        <f>IFERROR(Data_UEMP!M128-Data_UEMP!M127,"")</f>
        <v>9.7322000000000131E-2</v>
      </c>
      <c r="N128" s="3">
        <f>IFERROR(Data_UEMP!N128-Data_UEMP!N127,"")</f>
        <v>0</v>
      </c>
      <c r="O128" s="3">
        <f>IFERROR(Data_UEMP!O128-Data_UEMP!O127,"")</f>
        <v>0.22999999999999865</v>
      </c>
      <c r="P128" s="3">
        <f>IFERROR(Data_UEMP!P128-Data_UEMP!P127,"")</f>
        <v>9.9999999999997868E-2</v>
      </c>
      <c r="Q128" s="3">
        <f>IFERROR(Data_UEMP!Q128-Data_UEMP!Q127,"")</f>
        <v>-0.19999999999999929</v>
      </c>
      <c r="R128" s="3">
        <f>IFERROR(Data_UEMP!R128-Data_UEMP!R127,"")</f>
        <v>-0.10000000000000053</v>
      </c>
      <c r="S128" s="6">
        <f t="shared" si="2"/>
        <v>2010</v>
      </c>
      <c r="T128">
        <f t="shared" si="3"/>
        <v>2</v>
      </c>
    </row>
    <row r="129" spans="2:20" x14ac:dyDescent="0.25">
      <c r="B129" s="5">
        <v>40268</v>
      </c>
      <c r="C129" s="3">
        <f>IFERROR(Data_UEMP!C129-Data_UEMP!C128,"")</f>
        <v>-0.28295901251349065</v>
      </c>
      <c r="D129" s="3">
        <f>IFERROR(Data_UEMP!D129-Data_UEMP!D128,"")</f>
        <v>0</v>
      </c>
      <c r="E129" s="3">
        <f>IFERROR(Data_UEMP!E129-Data_UEMP!E128,"")</f>
        <v>-0.10000000000000053</v>
      </c>
      <c r="F129" s="3">
        <f>IFERROR(Data_UEMP!F129-Data_UEMP!F128,"")</f>
        <v>0</v>
      </c>
      <c r="G129" s="3">
        <f>IFERROR(Data_UEMP!G129-Data_UEMP!G128,"")</f>
        <v>0</v>
      </c>
      <c r="H129" s="3">
        <f>IFERROR(Data_UEMP!H129-Data_UEMP!H128,"")</f>
        <v>-0.20000000000000107</v>
      </c>
      <c r="I129" s="3">
        <f>IFERROR(Data_UEMP!I129-Data_UEMP!I128,"")</f>
        <v>-3.3333333333329662E-2</v>
      </c>
      <c r="J129" s="3">
        <f>IFERROR(Data_UEMP!J129-Data_UEMP!J128,"")</f>
        <v>0</v>
      </c>
      <c r="K129" s="3">
        <f>IFERROR(Data_UEMP!K129-Data_UEMP!K128,"")</f>
        <v>0.26282139200290011</v>
      </c>
      <c r="L129" s="3">
        <f>IFERROR(Data_UEMP!L129-Data_UEMP!L128,"")</f>
        <v>0.20000000000000107</v>
      </c>
      <c r="M129" s="3">
        <f>IFERROR(Data_UEMP!M129-Data_UEMP!M128,"")</f>
        <v>-9.1957999999999984E-2</v>
      </c>
      <c r="N129" s="3">
        <f>IFERROR(Data_UEMP!N129-Data_UEMP!N128,"")</f>
        <v>0</v>
      </c>
      <c r="O129" s="3">
        <f>IFERROR(Data_UEMP!O129-Data_UEMP!O128,"")</f>
        <v>-2.4999999999995026E-3</v>
      </c>
      <c r="P129" s="3">
        <f>IFERROR(Data_UEMP!P129-Data_UEMP!P128,"")</f>
        <v>0.30000000000000071</v>
      </c>
      <c r="Q129" s="3">
        <f>IFERROR(Data_UEMP!Q129-Data_UEMP!Q128,"")</f>
        <v>-9.9999999999999645E-2</v>
      </c>
      <c r="R129" s="3">
        <f>IFERROR(Data_UEMP!R129-Data_UEMP!R128,"")</f>
        <v>-9.9999999999999645E-2</v>
      </c>
      <c r="S129" s="6">
        <f t="shared" si="2"/>
        <v>2010</v>
      </c>
      <c r="T129">
        <f t="shared" si="3"/>
        <v>3</v>
      </c>
    </row>
    <row r="130" spans="2:20" x14ac:dyDescent="0.25">
      <c r="B130" s="5">
        <v>40298</v>
      </c>
      <c r="C130" s="3">
        <f>IFERROR(Data_UEMP!C130-Data_UEMP!C129,"")</f>
        <v>-9.2890345377349526E-2</v>
      </c>
      <c r="D130" s="3">
        <f>IFERROR(Data_UEMP!D130-Data_UEMP!D129,"")</f>
        <v>-9.9999999999999645E-2</v>
      </c>
      <c r="E130" s="3">
        <f>IFERROR(Data_UEMP!E130-Data_UEMP!E129,"")</f>
        <v>0</v>
      </c>
      <c r="F130" s="3">
        <f>IFERROR(Data_UEMP!F130-Data_UEMP!F129,"")</f>
        <v>0.10000000000000142</v>
      </c>
      <c r="G130" s="3">
        <f>IFERROR(Data_UEMP!G130-Data_UEMP!G129,"")</f>
        <v>0</v>
      </c>
      <c r="H130" s="3">
        <f>IFERROR(Data_UEMP!H130-Data_UEMP!H129,"")</f>
        <v>-9.9999999999999645E-2</v>
      </c>
      <c r="I130" s="3">
        <f>IFERROR(Data_UEMP!I130-Data_UEMP!I129,"")</f>
        <v>-3.333333333334032E-2</v>
      </c>
      <c r="J130" s="3">
        <f>IFERROR(Data_UEMP!J130-Data_UEMP!J129,"")</f>
        <v>-0.20000000000000018</v>
      </c>
      <c r="K130" s="3">
        <f>IFERROR(Data_UEMP!K130-Data_UEMP!K129,"")</f>
        <v>0.29394848839869958</v>
      </c>
      <c r="L130" s="3">
        <f>IFERROR(Data_UEMP!L130-Data_UEMP!L129,"")</f>
        <v>0.29999999999999893</v>
      </c>
      <c r="M130" s="3">
        <f>IFERROR(Data_UEMP!M130-Data_UEMP!M129,"")</f>
        <v>0.12182899999999997</v>
      </c>
      <c r="N130" s="3">
        <f>IFERROR(Data_UEMP!N130-Data_UEMP!N129,"")</f>
        <v>-9.9999999999999645E-2</v>
      </c>
      <c r="O130" s="3">
        <f>IFERROR(Data_UEMP!O130-Data_UEMP!O129,"")</f>
        <v>0.26416666666669997</v>
      </c>
      <c r="P130" s="3">
        <f>IFERROR(Data_UEMP!P130-Data_UEMP!P129,"")</f>
        <v>0.30000000000000071</v>
      </c>
      <c r="Q130" s="3">
        <f>IFERROR(Data_UEMP!Q130-Data_UEMP!Q129,"")</f>
        <v>0.5</v>
      </c>
      <c r="R130" s="3">
        <f>IFERROR(Data_UEMP!R130-Data_UEMP!R129,"")</f>
        <v>-0.10000000000000053</v>
      </c>
      <c r="S130" s="6">
        <f t="shared" si="2"/>
        <v>2010</v>
      </c>
      <c r="T130">
        <f t="shared" si="3"/>
        <v>4</v>
      </c>
    </row>
    <row r="131" spans="2:20" x14ac:dyDescent="0.25">
      <c r="B131" s="5">
        <v>40329</v>
      </c>
      <c r="C131" s="3">
        <f>IFERROR(Data_UEMP!C131-Data_UEMP!C130,"")</f>
        <v>-1.33990552894101E-2</v>
      </c>
      <c r="D131" s="3">
        <f>IFERROR(Data_UEMP!D131-Data_UEMP!D130,"")</f>
        <v>-9.9999999999999645E-2</v>
      </c>
      <c r="E131" s="3">
        <f>IFERROR(Data_UEMP!E131-Data_UEMP!E130,"")</f>
        <v>-9.9999999999999645E-2</v>
      </c>
      <c r="F131" s="3">
        <f>IFERROR(Data_UEMP!F131-Data_UEMP!F130,"")</f>
        <v>0</v>
      </c>
      <c r="G131" s="3">
        <f>IFERROR(Data_UEMP!G131-Data_UEMP!G130,"")</f>
        <v>0</v>
      </c>
      <c r="H131" s="3">
        <f>IFERROR(Data_UEMP!H131-Data_UEMP!H130,"")</f>
        <v>-9.9999999999999645E-2</v>
      </c>
      <c r="I131" s="3">
        <f>IFERROR(Data_UEMP!I131-Data_UEMP!I130,"")</f>
        <v>-3.3333333333329662E-2</v>
      </c>
      <c r="J131" s="3">
        <f>IFERROR(Data_UEMP!J131-Data_UEMP!J130,"")</f>
        <v>-9.9999999999999645E-2</v>
      </c>
      <c r="K131" s="3">
        <f>IFERROR(Data_UEMP!K131-Data_UEMP!K130,"")</f>
        <v>0.30406352431459993</v>
      </c>
      <c r="L131" s="3">
        <f>IFERROR(Data_UEMP!L131-Data_UEMP!L130,"")</f>
        <v>0.30000000000000071</v>
      </c>
      <c r="M131" s="3">
        <f>IFERROR(Data_UEMP!M131-Data_UEMP!M130,"")</f>
        <v>-4.9666999999999462E-2</v>
      </c>
      <c r="N131" s="3">
        <f>IFERROR(Data_UEMP!N131-Data_UEMP!N130,"")</f>
        <v>0</v>
      </c>
      <c r="O131" s="3">
        <f>IFERROR(Data_UEMP!O131-Data_UEMP!O130,"")</f>
        <v>0.17166666666670061</v>
      </c>
      <c r="P131" s="3">
        <f>IFERROR(Data_UEMP!P131-Data_UEMP!P130,"")</f>
        <v>0.19999999999999929</v>
      </c>
      <c r="Q131" s="3">
        <f>IFERROR(Data_UEMP!Q131-Data_UEMP!Q130,"")</f>
        <v>-0.5</v>
      </c>
      <c r="R131" s="3">
        <f>IFERROR(Data_UEMP!R131-Data_UEMP!R130,"")</f>
        <v>-9.9999999999999645E-2</v>
      </c>
      <c r="S131" s="6">
        <f t="shared" si="2"/>
        <v>2010</v>
      </c>
      <c r="T131">
        <f t="shared" si="3"/>
        <v>5</v>
      </c>
    </row>
    <row r="132" spans="2:20" x14ac:dyDescent="0.25">
      <c r="B132" s="5">
        <v>40359</v>
      </c>
      <c r="C132" s="3">
        <f>IFERROR(Data_UEMP!C132-Data_UEMP!C131,"")</f>
        <v>-4.6940020760350087E-2</v>
      </c>
      <c r="D132" s="3">
        <f>IFERROR(Data_UEMP!D132-Data_UEMP!D131,"")</f>
        <v>9.9999999999999645E-2</v>
      </c>
      <c r="E132" s="3">
        <f>IFERROR(Data_UEMP!E132-Data_UEMP!E131,"")</f>
        <v>0</v>
      </c>
      <c r="F132" s="3">
        <f>IFERROR(Data_UEMP!F132-Data_UEMP!F131,"")</f>
        <v>0</v>
      </c>
      <c r="G132" s="3">
        <f>IFERROR(Data_UEMP!G132-Data_UEMP!G131,"")</f>
        <v>-9.9999999999999645E-2</v>
      </c>
      <c r="H132" s="3">
        <f>IFERROR(Data_UEMP!H132-Data_UEMP!H131,"")</f>
        <v>0</v>
      </c>
      <c r="I132" s="3">
        <f>IFERROR(Data_UEMP!I132-Data_UEMP!I131,"")</f>
        <v>-3.3333333333329662E-2</v>
      </c>
      <c r="J132" s="3">
        <f>IFERROR(Data_UEMP!J132-Data_UEMP!J131,"")</f>
        <v>0</v>
      </c>
      <c r="K132" s="3">
        <f>IFERROR(Data_UEMP!K132-Data_UEMP!K131,"")</f>
        <v>0.25462751667600081</v>
      </c>
      <c r="L132" s="3">
        <f>IFERROR(Data_UEMP!L132-Data_UEMP!L131,"")</f>
        <v>-9.9999999999999645E-2</v>
      </c>
      <c r="M132" s="3">
        <f>IFERROR(Data_UEMP!M132-Data_UEMP!M131,"")</f>
        <v>-9.9242999999999526E-2</v>
      </c>
      <c r="N132" s="3">
        <f>IFERROR(Data_UEMP!N132-Data_UEMP!N131,"")</f>
        <v>0</v>
      </c>
      <c r="O132" s="3">
        <f>IFERROR(Data_UEMP!O132-Data_UEMP!O131,"")</f>
        <v>0.29999999999999893</v>
      </c>
      <c r="P132" s="3">
        <f>IFERROR(Data_UEMP!P132-Data_UEMP!P131,"")</f>
        <v>0.10000000000000142</v>
      </c>
      <c r="Q132" s="3">
        <f>IFERROR(Data_UEMP!Q132-Data_UEMP!Q131,"")</f>
        <v>-0.60000000000000142</v>
      </c>
      <c r="R132" s="3">
        <f>IFERROR(Data_UEMP!R132-Data_UEMP!R131,"")</f>
        <v>0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25">
      <c r="B133" s="5">
        <v>40390</v>
      </c>
      <c r="C133" s="3">
        <f>IFERROR(Data_UEMP!C133-Data_UEMP!C132,"")</f>
        <v>-2.3593151204440055E-2</v>
      </c>
      <c r="D133" s="3">
        <f>IFERROR(Data_UEMP!D133-Data_UEMP!D132,"")</f>
        <v>9.9999999999999645E-2</v>
      </c>
      <c r="E133" s="3">
        <f>IFERROR(Data_UEMP!E133-Data_UEMP!E132,"")</f>
        <v>-0.10000000000000053</v>
      </c>
      <c r="F133" s="3">
        <f>IFERROR(Data_UEMP!F133-Data_UEMP!F132,"")</f>
        <v>-0.10000000000000142</v>
      </c>
      <c r="G133" s="3">
        <f>IFERROR(Data_UEMP!G133-Data_UEMP!G132,"")</f>
        <v>0</v>
      </c>
      <c r="H133" s="3">
        <f>IFERROR(Data_UEMP!H133-Data_UEMP!H132,"")</f>
        <v>-9.9999999999999645E-2</v>
      </c>
      <c r="I133" s="3">
        <f>IFERROR(Data_UEMP!I133-Data_UEMP!I132,"")</f>
        <v>-3.333333333334032E-2</v>
      </c>
      <c r="J133" s="3">
        <f>IFERROR(Data_UEMP!J133-Data_UEMP!J132,"")</f>
        <v>-0.10000000000000053</v>
      </c>
      <c r="K133" s="3">
        <f>IFERROR(Data_UEMP!K133-Data_UEMP!K132,"")</f>
        <v>0.20412989331109976</v>
      </c>
      <c r="L133" s="3">
        <f>IFERROR(Data_UEMP!L133-Data_UEMP!L132,"")</f>
        <v>-9.9999999999999645E-2</v>
      </c>
      <c r="M133" s="3">
        <f>IFERROR(Data_UEMP!M133-Data_UEMP!M132,"")</f>
        <v>-0.12205700000000164</v>
      </c>
      <c r="N133" s="3">
        <f>IFERROR(Data_UEMP!N133-Data_UEMP!N132,"")</f>
        <v>0</v>
      </c>
      <c r="O133" s="3">
        <f>IFERROR(Data_UEMP!O133-Data_UEMP!O132,"")</f>
        <v>4.8333333333300033E-2</v>
      </c>
      <c r="P133" s="3">
        <f>IFERROR(Data_UEMP!P133-Data_UEMP!P132,"")</f>
        <v>-0.10000000000000142</v>
      </c>
      <c r="Q133" s="3">
        <f>IFERROR(Data_UEMP!Q133-Data_UEMP!Q132,"")</f>
        <v>0.5</v>
      </c>
      <c r="R133" s="3">
        <f>IFERROR(Data_UEMP!R133-Data_UEMP!R132,"")</f>
        <v>-9.9999999999999645E-2</v>
      </c>
      <c r="S133" s="6">
        <f t="shared" si="4"/>
        <v>2010</v>
      </c>
      <c r="T133">
        <f t="shared" si="5"/>
        <v>7</v>
      </c>
    </row>
    <row r="134" spans="2:20" x14ac:dyDescent="0.25">
      <c r="B134" s="5">
        <v>40421</v>
      </c>
      <c r="C134" s="3">
        <f>IFERROR(Data_UEMP!C134-Data_UEMP!C133,"")</f>
        <v>-4.8224853909879961E-2</v>
      </c>
      <c r="D134" s="3">
        <f>IFERROR(Data_UEMP!D134-Data_UEMP!D133,"")</f>
        <v>-0.19999999999999929</v>
      </c>
      <c r="E134" s="3">
        <f>IFERROR(Data_UEMP!E134-Data_UEMP!E133,"")</f>
        <v>0.10000000000000053</v>
      </c>
      <c r="F134" s="3">
        <f>IFERROR(Data_UEMP!F134-Data_UEMP!F133,"")</f>
        <v>0</v>
      </c>
      <c r="G134" s="3">
        <f>IFERROR(Data_UEMP!G134-Data_UEMP!G133,"")</f>
        <v>0</v>
      </c>
      <c r="H134" s="3">
        <f>IFERROR(Data_UEMP!H134-Data_UEMP!H133,"")</f>
        <v>-0.10000000000000142</v>
      </c>
      <c r="I134" s="3">
        <f>IFERROR(Data_UEMP!I134-Data_UEMP!I133,"")</f>
        <v>-3.3333333333329662E-2</v>
      </c>
      <c r="J134" s="3">
        <f>IFERROR(Data_UEMP!J134-Data_UEMP!J133,"")</f>
        <v>0</v>
      </c>
      <c r="K134" s="3">
        <f>IFERROR(Data_UEMP!K134-Data_UEMP!K133,"")</f>
        <v>0.23868885500420056</v>
      </c>
      <c r="L134" s="3">
        <f>IFERROR(Data_UEMP!L134-Data_UEMP!L133,"")</f>
        <v>0.19999999999999929</v>
      </c>
      <c r="M134" s="3">
        <f>IFERROR(Data_UEMP!M134-Data_UEMP!M133,"")</f>
        <v>-7.8324999999999534E-2</v>
      </c>
      <c r="N134" s="3">
        <f>IFERROR(Data_UEMP!N134-Data_UEMP!N133,"")</f>
        <v>0</v>
      </c>
      <c r="O134" s="3">
        <f>IFERROR(Data_UEMP!O134-Data_UEMP!O133,"")</f>
        <v>-4.916666666670011E-2</v>
      </c>
      <c r="P134" s="3">
        <f>IFERROR(Data_UEMP!P134-Data_UEMP!P133,"")</f>
        <v>0.10000000000000142</v>
      </c>
      <c r="Q134" s="3">
        <f>IFERROR(Data_UEMP!Q134-Data_UEMP!Q133,"")</f>
        <v>-0.29999999999999893</v>
      </c>
      <c r="R134" s="3">
        <f>IFERROR(Data_UEMP!R134-Data_UEMP!R133,"")</f>
        <v>0</v>
      </c>
      <c r="S134" s="6">
        <f t="shared" si="4"/>
        <v>2010</v>
      </c>
      <c r="T134">
        <f t="shared" si="5"/>
        <v>8</v>
      </c>
    </row>
    <row r="135" spans="2:20" x14ac:dyDescent="0.25">
      <c r="B135" s="5">
        <v>40451</v>
      </c>
      <c r="C135" s="3">
        <f>IFERROR(Data_UEMP!C135-Data_UEMP!C134,"")</f>
        <v>-1.5493044686690105E-2</v>
      </c>
      <c r="D135" s="3">
        <f>IFERROR(Data_UEMP!D135-Data_UEMP!D134,"")</f>
        <v>-9.9999999999999645E-2</v>
      </c>
      <c r="E135" s="3">
        <f>IFERROR(Data_UEMP!E135-Data_UEMP!E134,"")</f>
        <v>0</v>
      </c>
      <c r="F135" s="3">
        <f>IFERROR(Data_UEMP!F135-Data_UEMP!F134,"")</f>
        <v>0</v>
      </c>
      <c r="G135" s="3">
        <f>IFERROR(Data_UEMP!G135-Data_UEMP!G134,"")</f>
        <v>0</v>
      </c>
      <c r="H135" s="3">
        <f>IFERROR(Data_UEMP!H135-Data_UEMP!H134,"")</f>
        <v>-9.9999999999999645E-2</v>
      </c>
      <c r="I135" s="3">
        <f>IFERROR(Data_UEMP!I135-Data_UEMP!I134,"")</f>
        <v>0</v>
      </c>
      <c r="J135" s="3">
        <f>IFERROR(Data_UEMP!J135-Data_UEMP!J134,"")</f>
        <v>-9.9999999999999645E-2</v>
      </c>
      <c r="K135" s="3">
        <f>IFERROR(Data_UEMP!K135-Data_UEMP!K134,"")</f>
        <v>0.42903972334129925</v>
      </c>
      <c r="L135" s="3">
        <f>IFERROR(Data_UEMP!L135-Data_UEMP!L134,"")</f>
        <v>0.5</v>
      </c>
      <c r="M135" s="3">
        <f>IFERROR(Data_UEMP!M135-Data_UEMP!M134,"")</f>
        <v>-3.9764999999999162E-2</v>
      </c>
      <c r="N135" s="3">
        <f>IFERROR(Data_UEMP!N135-Data_UEMP!N134,"")</f>
        <v>0</v>
      </c>
      <c r="O135" s="3">
        <f>IFERROR(Data_UEMP!O135-Data_UEMP!O134,"")</f>
        <v>-0.11166666666659886</v>
      </c>
      <c r="P135" s="3">
        <f>IFERROR(Data_UEMP!P135-Data_UEMP!P134,"")</f>
        <v>0</v>
      </c>
      <c r="Q135" s="3">
        <f>IFERROR(Data_UEMP!Q135-Data_UEMP!Q134,"")</f>
        <v>0</v>
      </c>
      <c r="R135" s="3">
        <f>IFERROR(Data_UEMP!R135-Data_UEMP!R134,"")</f>
        <v>0</v>
      </c>
      <c r="S135" s="6">
        <f t="shared" si="4"/>
        <v>2010</v>
      </c>
      <c r="T135">
        <f t="shared" si="5"/>
        <v>9</v>
      </c>
    </row>
    <row r="136" spans="2:20" x14ac:dyDescent="0.25">
      <c r="B136" s="5">
        <v>40482</v>
      </c>
      <c r="C136" s="3">
        <f>IFERROR(Data_UEMP!C136-Data_UEMP!C135,"")</f>
        <v>-0.11485008296236998</v>
      </c>
      <c r="D136" s="3">
        <f>IFERROR(Data_UEMP!D136-Data_UEMP!D135,"")</f>
        <v>-0.20000000000000107</v>
      </c>
      <c r="E136" s="3">
        <f>IFERROR(Data_UEMP!E136-Data_UEMP!E135,"")</f>
        <v>-0.10000000000000053</v>
      </c>
      <c r="F136" s="3">
        <f>IFERROR(Data_UEMP!F136-Data_UEMP!F135,"")</f>
        <v>0</v>
      </c>
      <c r="G136" s="3">
        <f>IFERROR(Data_UEMP!G136-Data_UEMP!G135,"")</f>
        <v>0</v>
      </c>
      <c r="H136" s="3">
        <f>IFERROR(Data_UEMP!H136-Data_UEMP!H135,"")</f>
        <v>-9.9999999999999645E-2</v>
      </c>
      <c r="I136" s="3">
        <f>IFERROR(Data_UEMP!I136-Data_UEMP!I135,"")</f>
        <v>0</v>
      </c>
      <c r="J136" s="3">
        <f>IFERROR(Data_UEMP!J136-Data_UEMP!J135,"")</f>
        <v>-9.9999999999999645E-2</v>
      </c>
      <c r="K136" s="3">
        <f>IFERROR(Data_UEMP!K136-Data_UEMP!K135,"")</f>
        <v>0.53984288736100083</v>
      </c>
      <c r="L136" s="3">
        <f>IFERROR(Data_UEMP!L136-Data_UEMP!L135,"")</f>
        <v>0.5</v>
      </c>
      <c r="M136" s="3">
        <f>IFERROR(Data_UEMP!M136-Data_UEMP!M135,"")</f>
        <v>0.31940200000000019</v>
      </c>
      <c r="N136" s="3">
        <f>IFERROR(Data_UEMP!N136-Data_UEMP!N135,"")</f>
        <v>-9.9999999999999645E-2</v>
      </c>
      <c r="O136" s="3">
        <f>IFERROR(Data_UEMP!O136-Data_UEMP!O135,"")</f>
        <v>-0.15500000000000114</v>
      </c>
      <c r="P136" s="3">
        <f>IFERROR(Data_UEMP!P136-Data_UEMP!P135,"")</f>
        <v>0</v>
      </c>
      <c r="Q136" s="3">
        <f>IFERROR(Data_UEMP!Q136-Data_UEMP!Q135,"")</f>
        <v>-9.9999999999999645E-2</v>
      </c>
      <c r="R136" s="3">
        <f>IFERROR(Data_UEMP!R136-Data_UEMP!R135,"")</f>
        <v>0</v>
      </c>
      <c r="S136" s="6">
        <f t="shared" si="4"/>
        <v>2010</v>
      </c>
      <c r="T136">
        <f t="shared" si="5"/>
        <v>10</v>
      </c>
    </row>
    <row r="137" spans="2:20" x14ac:dyDescent="0.25">
      <c r="B137" s="5">
        <v>40512</v>
      </c>
      <c r="C137" s="3">
        <f>IFERROR(Data_UEMP!C137-Data_UEMP!C136,"")</f>
        <v>6.5001140536709912E-2</v>
      </c>
      <c r="D137" s="3">
        <f>IFERROR(Data_UEMP!D137-Data_UEMP!D136,"")</f>
        <v>-0.29999999999999982</v>
      </c>
      <c r="E137" s="3">
        <f>IFERROR(Data_UEMP!E137-Data_UEMP!E136,"")</f>
        <v>0</v>
      </c>
      <c r="F137" s="3">
        <f>IFERROR(Data_UEMP!F137-Data_UEMP!F136,"")</f>
        <v>-9.9999999999999645E-2</v>
      </c>
      <c r="G137" s="3">
        <f>IFERROR(Data_UEMP!G137-Data_UEMP!G136,"")</f>
        <v>0</v>
      </c>
      <c r="H137" s="3">
        <f>IFERROR(Data_UEMP!H137-Data_UEMP!H136,"")</f>
        <v>9.9999999999999645E-2</v>
      </c>
      <c r="I137" s="3">
        <f>IFERROR(Data_UEMP!I137-Data_UEMP!I136,"")</f>
        <v>0</v>
      </c>
      <c r="J137" s="3">
        <f>IFERROR(Data_UEMP!J137-Data_UEMP!J136,"")</f>
        <v>0</v>
      </c>
      <c r="K137" s="3">
        <f>IFERROR(Data_UEMP!K137-Data_UEMP!K136,"")</f>
        <v>0.3383962163629004</v>
      </c>
      <c r="L137" s="3">
        <f>IFERROR(Data_UEMP!L137-Data_UEMP!L136,"")</f>
        <v>0.19999999999999929</v>
      </c>
      <c r="M137" s="3">
        <f>IFERROR(Data_UEMP!M137-Data_UEMP!M136,"")</f>
        <v>-0.31764100000000006</v>
      </c>
      <c r="N137" s="3">
        <f>IFERROR(Data_UEMP!N137-Data_UEMP!N136,"")</f>
        <v>0</v>
      </c>
      <c r="O137" s="3">
        <f>IFERROR(Data_UEMP!O137-Data_UEMP!O136,"")</f>
        <v>0.16083333333330074</v>
      </c>
      <c r="P137" s="3">
        <f>IFERROR(Data_UEMP!P137-Data_UEMP!P136,"")</f>
        <v>9.9999999999997868E-2</v>
      </c>
      <c r="Q137" s="3">
        <f>IFERROR(Data_UEMP!Q137-Data_UEMP!Q136,"")</f>
        <v>-0.30000000000000071</v>
      </c>
      <c r="R137" s="3">
        <f>IFERROR(Data_UEMP!R137-Data_UEMP!R136,"")</f>
        <v>0</v>
      </c>
      <c r="S137" s="6">
        <f t="shared" si="4"/>
        <v>2010</v>
      </c>
      <c r="T137">
        <f t="shared" si="5"/>
        <v>11</v>
      </c>
    </row>
    <row r="138" spans="2:20" x14ac:dyDescent="0.25">
      <c r="B138" s="5">
        <v>40543</v>
      </c>
      <c r="C138" s="3">
        <f>IFERROR(Data_UEMP!C138-Data_UEMP!C137,"")</f>
        <v>4.6113777694079872E-2</v>
      </c>
      <c r="D138" s="3">
        <f>IFERROR(Data_UEMP!D138-Data_UEMP!D137,"")</f>
        <v>-0.20000000000000018</v>
      </c>
      <c r="E138" s="3">
        <f>IFERROR(Data_UEMP!E138-Data_UEMP!E137,"")</f>
        <v>0</v>
      </c>
      <c r="F138" s="3">
        <f>IFERROR(Data_UEMP!F138-Data_UEMP!F137,"")</f>
        <v>0</v>
      </c>
      <c r="G138" s="3">
        <f>IFERROR(Data_UEMP!G138-Data_UEMP!G137,"")</f>
        <v>0</v>
      </c>
      <c r="H138" s="3">
        <f>IFERROR(Data_UEMP!H138-Data_UEMP!H137,"")</f>
        <v>0</v>
      </c>
      <c r="I138" s="3">
        <f>IFERROR(Data_UEMP!I138-Data_UEMP!I137,"")</f>
        <v>0</v>
      </c>
      <c r="J138" s="3">
        <f>IFERROR(Data_UEMP!J138-Data_UEMP!J137,"")</f>
        <v>0</v>
      </c>
      <c r="K138" s="3">
        <f>IFERROR(Data_UEMP!K138-Data_UEMP!K137,"")</f>
        <v>0.46353479241319917</v>
      </c>
      <c r="L138" s="3">
        <f>IFERROR(Data_UEMP!L138-Data_UEMP!L137,"")</f>
        <v>0.10000000000000142</v>
      </c>
      <c r="M138" s="3">
        <f>IFERROR(Data_UEMP!M138-Data_UEMP!M137,"")</f>
        <v>-6.2896000000000285E-2</v>
      </c>
      <c r="N138" s="3">
        <f>IFERROR(Data_UEMP!N138-Data_UEMP!N137,"")</f>
        <v>9.9999999999999645E-2</v>
      </c>
      <c r="O138" s="3">
        <f>IFERROR(Data_UEMP!O138-Data_UEMP!O137,"")</f>
        <v>-0.14666666666670025</v>
      </c>
      <c r="P138" s="3">
        <f>IFERROR(Data_UEMP!P138-Data_UEMP!P137,"")</f>
        <v>0.10000000000000142</v>
      </c>
      <c r="Q138" s="3">
        <f>IFERROR(Data_UEMP!Q138-Data_UEMP!Q137,"")</f>
        <v>0</v>
      </c>
      <c r="R138" s="3">
        <f>IFERROR(Data_UEMP!R138-Data_UEMP!R137,"")</f>
        <v>0</v>
      </c>
      <c r="S138" s="6">
        <f t="shared" si="4"/>
        <v>2010</v>
      </c>
      <c r="T138">
        <f t="shared" si="5"/>
        <v>12</v>
      </c>
    </row>
    <row r="139" spans="2:20" x14ac:dyDescent="0.25">
      <c r="B139" s="5">
        <v>40574</v>
      </c>
      <c r="C139" s="3">
        <f>IFERROR(Data_UEMP!C139-Data_UEMP!C138,"")</f>
        <v>-1.8064707597809537E-2</v>
      </c>
      <c r="D139" s="3">
        <f>IFERROR(Data_UEMP!D139-Data_UEMP!D138,"")</f>
        <v>-0.29999999999999982</v>
      </c>
      <c r="E139" s="3">
        <f>IFERROR(Data_UEMP!E139-Data_UEMP!E138,"")</f>
        <v>0</v>
      </c>
      <c r="F139" s="3">
        <f>IFERROR(Data_UEMP!F139-Data_UEMP!F138,"")</f>
        <v>0</v>
      </c>
      <c r="G139" s="3">
        <f>IFERROR(Data_UEMP!G139-Data_UEMP!G138,"")</f>
        <v>-9.9999999999999645E-2</v>
      </c>
      <c r="H139" s="3">
        <f>IFERROR(Data_UEMP!H139-Data_UEMP!H138,"")</f>
        <v>0</v>
      </c>
      <c r="I139" s="3">
        <f>IFERROR(Data_UEMP!I139-Data_UEMP!I138,"")</f>
        <v>0</v>
      </c>
      <c r="J139" s="3">
        <f>IFERROR(Data_UEMP!J139-Data_UEMP!J138,"")</f>
        <v>0</v>
      </c>
      <c r="K139" s="3">
        <f>IFERROR(Data_UEMP!K139-Data_UEMP!K138,"")</f>
        <v>0.33483837498419966</v>
      </c>
      <c r="L139" s="3">
        <f>IFERROR(Data_UEMP!L139-Data_UEMP!L138,"")</f>
        <v>-0.40000000000000036</v>
      </c>
      <c r="M139" s="3">
        <f>IFERROR(Data_UEMP!M139-Data_UEMP!M138,"")</f>
        <v>-5.4833999999999605E-2</v>
      </c>
      <c r="N139" s="3">
        <f>IFERROR(Data_UEMP!N139-Data_UEMP!N138,"")</f>
        <v>-9.9999999999999645E-2</v>
      </c>
      <c r="O139" s="3">
        <f>IFERROR(Data_UEMP!O139-Data_UEMP!O138,"")</f>
        <v>0.14979166666670096</v>
      </c>
      <c r="P139" s="3">
        <f>IFERROR(Data_UEMP!P139-Data_UEMP!P138,"")</f>
        <v>9.9999999999997868E-2</v>
      </c>
      <c r="Q139" s="3">
        <f>IFERROR(Data_UEMP!Q139-Data_UEMP!Q138,"")</f>
        <v>0</v>
      </c>
      <c r="R139" s="3">
        <f>IFERROR(Data_UEMP!R139-Data_UEMP!R138,"")</f>
        <v>0</v>
      </c>
      <c r="S139" s="6">
        <f t="shared" si="4"/>
        <v>2011</v>
      </c>
      <c r="T139">
        <f t="shared" si="5"/>
        <v>1</v>
      </c>
    </row>
    <row r="140" spans="2:20" x14ac:dyDescent="0.25">
      <c r="B140" s="5">
        <v>40602</v>
      </c>
      <c r="C140" s="3">
        <f>IFERROR(Data_UEMP!C140-Data_UEMP!C139,"")</f>
        <v>-0.18393453150754979</v>
      </c>
      <c r="D140" s="3">
        <f>IFERROR(Data_UEMP!D140-Data_UEMP!D139,"")</f>
        <v>-0.29999999999999982</v>
      </c>
      <c r="E140" s="3">
        <f>IFERROR(Data_UEMP!E140-Data_UEMP!E139,"")</f>
        <v>0</v>
      </c>
      <c r="F140" s="3">
        <f>IFERROR(Data_UEMP!F140-Data_UEMP!F139,"")</f>
        <v>-9.9999999999999645E-2</v>
      </c>
      <c r="G140" s="3">
        <f>IFERROR(Data_UEMP!G140-Data_UEMP!G139,"")</f>
        <v>0</v>
      </c>
      <c r="H140" s="3">
        <f>IFERROR(Data_UEMP!H140-Data_UEMP!H139,"")</f>
        <v>0</v>
      </c>
      <c r="I140" s="3">
        <f>IFERROR(Data_UEMP!I140-Data_UEMP!I139,"")</f>
        <v>0</v>
      </c>
      <c r="J140" s="3">
        <f>IFERROR(Data_UEMP!J140-Data_UEMP!J139,"")</f>
        <v>-0.10000000000000053</v>
      </c>
      <c r="K140" s="3">
        <f>IFERROR(Data_UEMP!K140-Data_UEMP!K139,"")</f>
        <v>0.37407063447460054</v>
      </c>
      <c r="L140" s="3">
        <f>IFERROR(Data_UEMP!L140-Data_UEMP!L139,"")</f>
        <v>-0.30000000000000071</v>
      </c>
      <c r="M140" s="3">
        <f>IFERROR(Data_UEMP!M140-Data_UEMP!M139,"")</f>
        <v>-0.10575800000000068</v>
      </c>
      <c r="N140" s="3">
        <f>IFERROR(Data_UEMP!N140-Data_UEMP!N139,"")</f>
        <v>0</v>
      </c>
      <c r="O140" s="3">
        <f>IFERROR(Data_UEMP!O140-Data_UEMP!O139,"")</f>
        <v>6.3333333333298825E-2</v>
      </c>
      <c r="P140" s="3">
        <f>IFERROR(Data_UEMP!P140-Data_UEMP!P139,"")</f>
        <v>0.10000000000000142</v>
      </c>
      <c r="Q140" s="3">
        <f>IFERROR(Data_UEMP!Q140-Data_UEMP!Q139,"")</f>
        <v>-0.20000000000000018</v>
      </c>
      <c r="R140" s="3">
        <f>IFERROR(Data_UEMP!R140-Data_UEMP!R139,"")</f>
        <v>0</v>
      </c>
      <c r="S140" s="6">
        <f t="shared" si="4"/>
        <v>2011</v>
      </c>
      <c r="T140">
        <f t="shared" si="5"/>
        <v>2</v>
      </c>
    </row>
    <row r="141" spans="2:20" x14ac:dyDescent="0.25">
      <c r="B141" s="5">
        <v>40633</v>
      </c>
      <c r="C141" s="3">
        <f>IFERROR(Data_UEMP!C141-Data_UEMP!C140,"")</f>
        <v>-1.3637508159805023E-3</v>
      </c>
      <c r="D141" s="3">
        <f>IFERROR(Data_UEMP!D141-Data_UEMP!D140,"")</f>
        <v>-9.9999999999999645E-2</v>
      </c>
      <c r="E141" s="3">
        <f>IFERROR(Data_UEMP!E141-Data_UEMP!E140,"")</f>
        <v>0</v>
      </c>
      <c r="F141" s="3">
        <f>IFERROR(Data_UEMP!F141-Data_UEMP!F140,"")</f>
        <v>0</v>
      </c>
      <c r="G141" s="3">
        <f>IFERROR(Data_UEMP!G141-Data_UEMP!G140,"")</f>
        <v>-9.9999999999999645E-2</v>
      </c>
      <c r="H141" s="3">
        <f>IFERROR(Data_UEMP!H141-Data_UEMP!H140,"")</f>
        <v>-9.9999999999999645E-2</v>
      </c>
      <c r="I141" s="3">
        <f>IFERROR(Data_UEMP!I141-Data_UEMP!I140,"")</f>
        <v>-3.3333333333331439E-2</v>
      </c>
      <c r="J141" s="3">
        <f>IFERROR(Data_UEMP!J141-Data_UEMP!J140,"")</f>
        <v>-9.9999999999999645E-2</v>
      </c>
      <c r="K141" s="3">
        <f>IFERROR(Data_UEMP!K141-Data_UEMP!K140,"")</f>
        <v>0.62881940331789998</v>
      </c>
      <c r="L141" s="3">
        <f>IFERROR(Data_UEMP!L141-Data_UEMP!L140,"")</f>
        <v>-9.9999999999999645E-2</v>
      </c>
      <c r="M141" s="3">
        <f>IFERROR(Data_UEMP!M141-Data_UEMP!M140,"")</f>
        <v>2.8255999999999837E-2</v>
      </c>
      <c r="N141" s="3">
        <f>IFERROR(Data_UEMP!N141-Data_UEMP!N140,"")</f>
        <v>-0.10000000000000053</v>
      </c>
      <c r="O141" s="3">
        <f>IFERROR(Data_UEMP!O141-Data_UEMP!O140,"")</f>
        <v>0.13416666666670096</v>
      </c>
      <c r="P141" s="3">
        <f>IFERROR(Data_UEMP!P141-Data_UEMP!P140,"")</f>
        <v>0.10000000000000142</v>
      </c>
      <c r="Q141" s="3">
        <f>IFERROR(Data_UEMP!Q141-Data_UEMP!Q140,"")</f>
        <v>0.10000000000000053</v>
      </c>
      <c r="R141" s="3">
        <f>IFERROR(Data_UEMP!R141-Data_UEMP!R140,"")</f>
        <v>0</v>
      </c>
      <c r="S141" s="6">
        <f t="shared" si="4"/>
        <v>2011</v>
      </c>
      <c r="T141">
        <f t="shared" si="5"/>
        <v>3</v>
      </c>
    </row>
    <row r="142" spans="2:20" x14ac:dyDescent="0.25">
      <c r="B142" s="5">
        <v>40663</v>
      </c>
      <c r="C142" s="3">
        <f>IFERROR(Data_UEMP!C142-Data_UEMP!C141,"")</f>
        <v>1.4642011592799875E-2</v>
      </c>
      <c r="D142" s="3">
        <f>IFERROR(Data_UEMP!D142-Data_UEMP!D141,"")</f>
        <v>-0.10000000000000053</v>
      </c>
      <c r="E142" s="3">
        <f>IFERROR(Data_UEMP!E142-Data_UEMP!E141,"")</f>
        <v>-9.9999999999999645E-2</v>
      </c>
      <c r="F142" s="3">
        <f>IFERROR(Data_UEMP!F142-Data_UEMP!F141,"")</f>
        <v>0</v>
      </c>
      <c r="G142" s="3">
        <f>IFERROR(Data_UEMP!G142-Data_UEMP!G141,"")</f>
        <v>9.9999999999999645E-2</v>
      </c>
      <c r="H142" s="3">
        <f>IFERROR(Data_UEMP!H142-Data_UEMP!H141,"")</f>
        <v>-9.9999999999999645E-2</v>
      </c>
      <c r="I142" s="3">
        <f>IFERROR(Data_UEMP!I142-Data_UEMP!I141,"")</f>
        <v>-3.3333333333338544E-2</v>
      </c>
      <c r="J142" s="3">
        <f>IFERROR(Data_UEMP!J142-Data_UEMP!J141,"")</f>
        <v>-0.10000000000000053</v>
      </c>
      <c r="K142" s="3">
        <f>IFERROR(Data_UEMP!K142-Data_UEMP!K141,"")</f>
        <v>0.33140430301549983</v>
      </c>
      <c r="L142" s="3">
        <f>IFERROR(Data_UEMP!L142-Data_UEMP!L141,"")</f>
        <v>0</v>
      </c>
      <c r="M142" s="3">
        <f>IFERROR(Data_UEMP!M142-Data_UEMP!M141,"")</f>
        <v>-5.4470999999999492E-2</v>
      </c>
      <c r="N142" s="3">
        <f>IFERROR(Data_UEMP!N142-Data_UEMP!N141,"")</f>
        <v>-9.9999999999999645E-2</v>
      </c>
      <c r="O142" s="3">
        <f>IFERROR(Data_UEMP!O142-Data_UEMP!O141,"")</f>
        <v>-0.10833333333330053</v>
      </c>
      <c r="P142" s="3">
        <f>IFERROR(Data_UEMP!P142-Data_UEMP!P141,"")</f>
        <v>0</v>
      </c>
      <c r="Q142" s="3">
        <f>IFERROR(Data_UEMP!Q142-Data_UEMP!Q141,"")</f>
        <v>-0.20000000000000018</v>
      </c>
      <c r="R142" s="3">
        <f>IFERROR(Data_UEMP!R142-Data_UEMP!R141,"")</f>
        <v>9.9999999999999645E-2</v>
      </c>
      <c r="S142" s="6">
        <f t="shared" si="4"/>
        <v>2011</v>
      </c>
      <c r="T142">
        <f t="shared" si="5"/>
        <v>4</v>
      </c>
    </row>
    <row r="143" spans="2:20" x14ac:dyDescent="0.25">
      <c r="B143" s="5">
        <v>40694</v>
      </c>
      <c r="C143" s="3">
        <f>IFERROR(Data_UEMP!C143-Data_UEMP!C142,"")</f>
        <v>0.12381942657253031</v>
      </c>
      <c r="D143" s="3">
        <f>IFERROR(Data_UEMP!D143-Data_UEMP!D142,"")</f>
        <v>0.10000000000000053</v>
      </c>
      <c r="E143" s="3">
        <f>IFERROR(Data_UEMP!E143-Data_UEMP!E142,"")</f>
        <v>0</v>
      </c>
      <c r="F143" s="3">
        <f>IFERROR(Data_UEMP!F143-Data_UEMP!F142,"")</f>
        <v>0</v>
      </c>
      <c r="G143" s="3">
        <f>IFERROR(Data_UEMP!G143-Data_UEMP!G142,"")</f>
        <v>0</v>
      </c>
      <c r="H143" s="3">
        <f>IFERROR(Data_UEMP!H143-Data_UEMP!H142,"")</f>
        <v>-0.10000000000000053</v>
      </c>
      <c r="I143" s="3">
        <f>IFERROR(Data_UEMP!I143-Data_UEMP!I142,"")</f>
        <v>-3.3333333333331439E-2</v>
      </c>
      <c r="J143" s="3">
        <f>IFERROR(Data_UEMP!J143-Data_UEMP!J142,"")</f>
        <v>0</v>
      </c>
      <c r="K143" s="3">
        <f>IFERROR(Data_UEMP!K143-Data_UEMP!K142,"")</f>
        <v>0.59131665869049854</v>
      </c>
      <c r="L143" s="3">
        <f>IFERROR(Data_UEMP!L143-Data_UEMP!L142,"")</f>
        <v>0</v>
      </c>
      <c r="M143" s="3">
        <f>IFERROR(Data_UEMP!M143-Data_UEMP!M142,"")</f>
        <v>0.15418000000000021</v>
      </c>
      <c r="N143" s="3">
        <f>IFERROR(Data_UEMP!N143-Data_UEMP!N142,"")</f>
        <v>9.9999999999999645E-2</v>
      </c>
      <c r="O143" s="3">
        <f>IFERROR(Data_UEMP!O143-Data_UEMP!O142,"")</f>
        <v>0.21000000000000085</v>
      </c>
      <c r="P143" s="3">
        <f>IFERROR(Data_UEMP!P143-Data_UEMP!P142,"")</f>
        <v>9.9999999999997868E-2</v>
      </c>
      <c r="Q143" s="3">
        <f>IFERROR(Data_UEMP!Q143-Data_UEMP!Q142,"")</f>
        <v>9.9999999999999645E-2</v>
      </c>
      <c r="R143" s="3">
        <f>IFERROR(Data_UEMP!R143-Data_UEMP!R142,"")</f>
        <v>0</v>
      </c>
      <c r="S143" s="6">
        <f t="shared" si="4"/>
        <v>2011</v>
      </c>
      <c r="T143">
        <f t="shared" si="5"/>
        <v>5</v>
      </c>
    </row>
    <row r="144" spans="2:20" x14ac:dyDescent="0.25">
      <c r="B144" s="5">
        <v>40724</v>
      </c>
      <c r="C144" s="3">
        <f>IFERROR(Data_UEMP!C144-Data_UEMP!C143,"")</f>
        <v>-2.5429443308619959E-2</v>
      </c>
      <c r="D144" s="3">
        <f>IFERROR(Data_UEMP!D144-Data_UEMP!D143,"")</f>
        <v>9.9999999999999645E-2</v>
      </c>
      <c r="E144" s="3">
        <f>IFERROR(Data_UEMP!E144-Data_UEMP!E143,"")</f>
        <v>9.9999999999999645E-2</v>
      </c>
      <c r="F144" s="3">
        <f>IFERROR(Data_UEMP!F144-Data_UEMP!F143,"")</f>
        <v>0</v>
      </c>
      <c r="G144" s="3">
        <f>IFERROR(Data_UEMP!G144-Data_UEMP!G143,"")</f>
        <v>0</v>
      </c>
      <c r="H144" s="3">
        <f>IFERROR(Data_UEMP!H144-Data_UEMP!H143,"")</f>
        <v>0</v>
      </c>
      <c r="I144" s="3">
        <f>IFERROR(Data_UEMP!I144-Data_UEMP!I143,"")</f>
        <v>3.3333333333331439E-2</v>
      </c>
      <c r="J144" s="3">
        <f>IFERROR(Data_UEMP!J144-Data_UEMP!J143,"")</f>
        <v>-9.9999999999999645E-2</v>
      </c>
      <c r="K144" s="3">
        <f>IFERROR(Data_UEMP!K144-Data_UEMP!K143,"")</f>
        <v>0.30955021476950151</v>
      </c>
      <c r="L144" s="3">
        <f>IFERROR(Data_UEMP!L144-Data_UEMP!L143,"")</f>
        <v>9.9999999999999645E-2</v>
      </c>
      <c r="M144" s="3">
        <f>IFERROR(Data_UEMP!M144-Data_UEMP!M143,"")</f>
        <v>-1.2670000000003512E-3</v>
      </c>
      <c r="N144" s="3">
        <f>IFERROR(Data_UEMP!N144-Data_UEMP!N143,"")</f>
        <v>-9.9999999999999645E-2</v>
      </c>
      <c r="O144" s="3">
        <f>IFERROR(Data_UEMP!O144-Data_UEMP!O143,"")</f>
        <v>-0.11666666666670089</v>
      </c>
      <c r="P144" s="3">
        <f>IFERROR(Data_UEMP!P144-Data_UEMP!P143,"")</f>
        <v>0.30000000000000071</v>
      </c>
      <c r="Q144" s="3">
        <f>IFERROR(Data_UEMP!Q144-Data_UEMP!Q143,"")</f>
        <v>0.10000000000000053</v>
      </c>
      <c r="R144" s="3">
        <f>IFERROR(Data_UEMP!R144-Data_UEMP!R143,"")</f>
        <v>9.9999999999999645E-2</v>
      </c>
      <c r="S144" s="6">
        <f t="shared" si="4"/>
        <v>2011</v>
      </c>
      <c r="T144">
        <f t="shared" si="5"/>
        <v>6</v>
      </c>
    </row>
    <row r="145" spans="2:20" x14ac:dyDescent="0.25">
      <c r="B145" s="5">
        <v>40755</v>
      </c>
      <c r="C145" s="3">
        <f>IFERROR(Data_UEMP!C145-Data_UEMP!C144,"")</f>
        <v>6.2632268066770358E-2</v>
      </c>
      <c r="D145" s="3">
        <f>IFERROR(Data_UEMP!D145-Data_UEMP!D144,"")</f>
        <v>0.5</v>
      </c>
      <c r="E145" s="3">
        <f>IFERROR(Data_UEMP!E145-Data_UEMP!E144,"")</f>
        <v>-9.9999999999999645E-2</v>
      </c>
      <c r="F145" s="3">
        <f>IFERROR(Data_UEMP!F145-Data_UEMP!F144,"")</f>
        <v>0.19999999999999929</v>
      </c>
      <c r="G145" s="3">
        <f>IFERROR(Data_UEMP!G145-Data_UEMP!G144,"")</f>
        <v>9.9999999999999645E-2</v>
      </c>
      <c r="H145" s="3">
        <f>IFERROR(Data_UEMP!H145-Data_UEMP!H144,"")</f>
        <v>0</v>
      </c>
      <c r="I145" s="3">
        <f>IFERROR(Data_UEMP!I145-Data_UEMP!I144,"")</f>
        <v>3.3333333333338544E-2</v>
      </c>
      <c r="J145" s="3">
        <f>IFERROR(Data_UEMP!J145-Data_UEMP!J144,"")</f>
        <v>0</v>
      </c>
      <c r="K145" s="3">
        <f>IFERROR(Data_UEMP!K145-Data_UEMP!K144,"")</f>
        <v>0.54532898493210169</v>
      </c>
      <c r="L145" s="3">
        <f>IFERROR(Data_UEMP!L145-Data_UEMP!L144,"")</f>
        <v>0.40000000000000036</v>
      </c>
      <c r="M145" s="3">
        <f>IFERROR(Data_UEMP!M145-Data_UEMP!M144,"")</f>
        <v>0.26948299999999925</v>
      </c>
      <c r="N145" s="3">
        <f>IFERROR(Data_UEMP!N145-Data_UEMP!N144,"")</f>
        <v>0.20000000000000018</v>
      </c>
      <c r="O145" s="3">
        <f>IFERROR(Data_UEMP!O145-Data_UEMP!O144,"")</f>
        <v>7.4999999999999289E-2</v>
      </c>
      <c r="P145" s="3">
        <f>IFERROR(Data_UEMP!P145-Data_UEMP!P144,"")</f>
        <v>0.39999999999999858</v>
      </c>
      <c r="Q145" s="3">
        <f>IFERROR(Data_UEMP!Q145-Data_UEMP!Q144,"")</f>
        <v>-0.20000000000000018</v>
      </c>
      <c r="R145" s="3">
        <f>IFERROR(Data_UEMP!R145-Data_UEMP!R144,"")</f>
        <v>0.10000000000000053</v>
      </c>
      <c r="S145" s="6">
        <f t="shared" si="4"/>
        <v>2011</v>
      </c>
      <c r="T145">
        <f t="shared" si="5"/>
        <v>7</v>
      </c>
    </row>
    <row r="146" spans="2:20" x14ac:dyDescent="0.25">
      <c r="B146" s="5">
        <v>40786</v>
      </c>
      <c r="C146" s="3">
        <f>IFERROR(Data_UEMP!C146-Data_UEMP!C145,"")</f>
        <v>-1.538083473315055E-2</v>
      </c>
      <c r="D146" s="3">
        <f>IFERROR(Data_UEMP!D146-Data_UEMP!D145,"")</f>
        <v>9.9999999999999645E-2</v>
      </c>
      <c r="E146" s="3">
        <f>IFERROR(Data_UEMP!E146-Data_UEMP!E145,"")</f>
        <v>9.9999999999999645E-2</v>
      </c>
      <c r="F146" s="3">
        <f>IFERROR(Data_UEMP!F146-Data_UEMP!F145,"")</f>
        <v>0</v>
      </c>
      <c r="G146" s="3">
        <f>IFERROR(Data_UEMP!G146-Data_UEMP!G145,"")</f>
        <v>9.9999999999999645E-2</v>
      </c>
      <c r="H146" s="3">
        <f>IFERROR(Data_UEMP!H146-Data_UEMP!H145,"")</f>
        <v>-9.9999999999999645E-2</v>
      </c>
      <c r="I146" s="3">
        <f>IFERROR(Data_UEMP!I146-Data_UEMP!I145,"")</f>
        <v>3.3333333333331439E-2</v>
      </c>
      <c r="J146" s="3">
        <f>IFERROR(Data_UEMP!J146-Data_UEMP!J145,"")</f>
        <v>0</v>
      </c>
      <c r="K146" s="3">
        <f>IFERROR(Data_UEMP!K146-Data_UEMP!K145,"")</f>
        <v>0.83963020758809748</v>
      </c>
      <c r="L146" s="3">
        <f>IFERROR(Data_UEMP!L146-Data_UEMP!L145,"")</f>
        <v>0.19999999999999929</v>
      </c>
      <c r="M146" s="3">
        <f>IFERROR(Data_UEMP!M146-Data_UEMP!M145,"")</f>
        <v>7.116100000000003E-2</v>
      </c>
      <c r="N146" s="3">
        <f>IFERROR(Data_UEMP!N146-Data_UEMP!N145,"")</f>
        <v>0</v>
      </c>
      <c r="O146" s="3">
        <f>IFERROR(Data_UEMP!O146-Data_UEMP!O145,"")</f>
        <v>0.35000000000000142</v>
      </c>
      <c r="P146" s="3">
        <f>IFERROR(Data_UEMP!P146-Data_UEMP!P145,"")</f>
        <v>0.40000000000000213</v>
      </c>
      <c r="Q146" s="3">
        <f>IFERROR(Data_UEMP!Q146-Data_UEMP!Q145,"")</f>
        <v>0</v>
      </c>
      <c r="R146" s="3">
        <f>IFERROR(Data_UEMP!R146-Data_UEMP!R145,"")</f>
        <v>9.9999999999999645E-2</v>
      </c>
      <c r="S146" s="6">
        <f t="shared" si="4"/>
        <v>2011</v>
      </c>
      <c r="T146">
        <f t="shared" si="5"/>
        <v>8</v>
      </c>
    </row>
    <row r="147" spans="2:20" x14ac:dyDescent="0.25">
      <c r="B147" s="5">
        <v>40816</v>
      </c>
      <c r="C147" s="3">
        <f>IFERROR(Data_UEMP!C147-Data_UEMP!C146,"")</f>
        <v>3.8897137570810258E-2</v>
      </c>
      <c r="D147" s="3">
        <f>IFERROR(Data_UEMP!D147-Data_UEMP!D146,"")</f>
        <v>-9.9999999999999645E-2</v>
      </c>
      <c r="E147" s="3">
        <f>IFERROR(Data_UEMP!E147-Data_UEMP!E146,"")</f>
        <v>-9.9999999999999645E-2</v>
      </c>
      <c r="F147" s="3">
        <f>IFERROR(Data_UEMP!F147-Data_UEMP!F146,"")</f>
        <v>0.20000000000000107</v>
      </c>
      <c r="G147" s="3">
        <f>IFERROR(Data_UEMP!G147-Data_UEMP!G146,"")</f>
        <v>0.10000000000000142</v>
      </c>
      <c r="H147" s="3">
        <f>IFERROR(Data_UEMP!H147-Data_UEMP!H146,"")</f>
        <v>-0.10000000000000053</v>
      </c>
      <c r="I147" s="3">
        <f>IFERROR(Data_UEMP!I147-Data_UEMP!I146,"")</f>
        <v>6.6666666666669983E-2</v>
      </c>
      <c r="J147" s="3">
        <f>IFERROR(Data_UEMP!J147-Data_UEMP!J146,"")</f>
        <v>-9.9999999999999645E-2</v>
      </c>
      <c r="K147" s="3">
        <f>IFERROR(Data_UEMP!K147-Data_UEMP!K146,"")</f>
        <v>0.46881263910990256</v>
      </c>
      <c r="L147" s="3">
        <f>IFERROR(Data_UEMP!L147-Data_UEMP!L146,"")</f>
        <v>0</v>
      </c>
      <c r="M147" s="3">
        <f>IFERROR(Data_UEMP!M147-Data_UEMP!M146,"")</f>
        <v>0.36301300000000047</v>
      </c>
      <c r="N147" s="3">
        <f>IFERROR(Data_UEMP!N147-Data_UEMP!N146,"")</f>
        <v>0.19999999999999929</v>
      </c>
      <c r="O147" s="3">
        <f>IFERROR(Data_UEMP!O147-Data_UEMP!O146,"")</f>
        <v>0.48416666666669883</v>
      </c>
      <c r="P147" s="3">
        <f>IFERROR(Data_UEMP!P147-Data_UEMP!P146,"")</f>
        <v>0.30000000000000071</v>
      </c>
      <c r="Q147" s="3">
        <f>IFERROR(Data_UEMP!Q147-Data_UEMP!Q146,"")</f>
        <v>-0.20000000000000018</v>
      </c>
      <c r="R147" s="3">
        <f>IFERROR(Data_UEMP!R147-Data_UEMP!R146,"")</f>
        <v>0</v>
      </c>
      <c r="S147" s="6">
        <f t="shared" si="4"/>
        <v>2011</v>
      </c>
      <c r="T147">
        <f t="shared" si="5"/>
        <v>9</v>
      </c>
    </row>
    <row r="148" spans="2:20" x14ac:dyDescent="0.25">
      <c r="B148" s="5">
        <v>40847</v>
      </c>
      <c r="C148" s="3">
        <f>IFERROR(Data_UEMP!C148-Data_UEMP!C147,"")</f>
        <v>5.6581182612790215E-2</v>
      </c>
      <c r="D148" s="3">
        <f>IFERROR(Data_UEMP!D148-Data_UEMP!D147,"")</f>
        <v>-0.29999999999999982</v>
      </c>
      <c r="E148" s="3">
        <f>IFERROR(Data_UEMP!E148-Data_UEMP!E147,"")</f>
        <v>0</v>
      </c>
      <c r="F148" s="3">
        <f>IFERROR(Data_UEMP!F148-Data_UEMP!F147,"")</f>
        <v>9.9999999999999645E-2</v>
      </c>
      <c r="G148" s="3">
        <f>IFERROR(Data_UEMP!G148-Data_UEMP!G147,"")</f>
        <v>9.9999999999999645E-2</v>
      </c>
      <c r="H148" s="3">
        <f>IFERROR(Data_UEMP!H148-Data_UEMP!H147,"")</f>
        <v>0</v>
      </c>
      <c r="I148" s="3">
        <f>IFERROR(Data_UEMP!I148-Data_UEMP!I147,"")</f>
        <v>6.6666666666659324E-2</v>
      </c>
      <c r="J148" s="3">
        <f>IFERROR(Data_UEMP!J148-Data_UEMP!J147,"")</f>
        <v>0</v>
      </c>
      <c r="K148" s="3">
        <f>IFERROR(Data_UEMP!K148-Data_UEMP!K147,"")</f>
        <v>1.0651907602701982</v>
      </c>
      <c r="L148" s="3">
        <f>IFERROR(Data_UEMP!L148-Data_UEMP!L147,"")</f>
        <v>0.10000000000000142</v>
      </c>
      <c r="M148" s="3">
        <f>IFERROR(Data_UEMP!M148-Data_UEMP!M147,"")</f>
        <v>-6.3166000000000722E-2</v>
      </c>
      <c r="N148" s="3">
        <f>IFERROR(Data_UEMP!N148-Data_UEMP!N147,"")</f>
        <v>0.10000000000000053</v>
      </c>
      <c r="O148" s="3">
        <f>IFERROR(Data_UEMP!O148-Data_UEMP!O147,"")</f>
        <v>0.27583333333330096</v>
      </c>
      <c r="P148" s="3">
        <f>IFERROR(Data_UEMP!P148-Data_UEMP!P147,"")</f>
        <v>0.29999999999999716</v>
      </c>
      <c r="Q148" s="3">
        <f>IFERROR(Data_UEMP!Q148-Data_UEMP!Q147,"")</f>
        <v>0.29999999999999982</v>
      </c>
      <c r="R148" s="3">
        <f>IFERROR(Data_UEMP!R148-Data_UEMP!R147,"")</f>
        <v>0</v>
      </c>
      <c r="S148" s="6">
        <f t="shared" si="4"/>
        <v>2011</v>
      </c>
      <c r="T148">
        <f t="shared" si="5"/>
        <v>10</v>
      </c>
    </row>
    <row r="149" spans="2:20" x14ac:dyDescent="0.25">
      <c r="B149" s="5">
        <v>40877</v>
      </c>
      <c r="C149" s="3">
        <f>IFERROR(Data_UEMP!C149-Data_UEMP!C148,"")</f>
        <v>8.3485640777301029E-3</v>
      </c>
      <c r="D149" s="3">
        <f>IFERROR(Data_UEMP!D149-Data_UEMP!D148,"")</f>
        <v>-0.10000000000000053</v>
      </c>
      <c r="E149" s="3">
        <f>IFERROR(Data_UEMP!E149-Data_UEMP!E148,"")</f>
        <v>0</v>
      </c>
      <c r="F149" s="3">
        <f>IFERROR(Data_UEMP!F149-Data_UEMP!F148,"")</f>
        <v>9.9999999999999645E-2</v>
      </c>
      <c r="G149" s="3">
        <f>IFERROR(Data_UEMP!G149-Data_UEMP!G148,"")</f>
        <v>9.9999999999999645E-2</v>
      </c>
      <c r="H149" s="3">
        <f>IFERROR(Data_UEMP!H149-Data_UEMP!H148,"")</f>
        <v>-9.9999999999999645E-2</v>
      </c>
      <c r="I149" s="3">
        <f>IFERROR(Data_UEMP!I149-Data_UEMP!I148,"")</f>
        <v>6.6666666666669983E-2</v>
      </c>
      <c r="J149" s="3">
        <f>IFERROR(Data_UEMP!J149-Data_UEMP!J148,"")</f>
        <v>-0.10000000000000053</v>
      </c>
      <c r="K149" s="3">
        <f>IFERROR(Data_UEMP!K149-Data_UEMP!K148,"")</f>
        <v>0.35717728143769989</v>
      </c>
      <c r="L149" s="3">
        <f>IFERROR(Data_UEMP!L149-Data_UEMP!L148,"")</f>
        <v>9.9999999999999645E-2</v>
      </c>
      <c r="M149" s="3">
        <f>IFERROR(Data_UEMP!M149-Data_UEMP!M148,"")</f>
        <v>0.52188700000000132</v>
      </c>
      <c r="N149" s="3">
        <f>IFERROR(Data_UEMP!N149-Data_UEMP!N148,"")</f>
        <v>0.20000000000000018</v>
      </c>
      <c r="O149" s="3">
        <f>IFERROR(Data_UEMP!O149-Data_UEMP!O148,"")</f>
        <v>0.42750000000000021</v>
      </c>
      <c r="P149" s="3">
        <f>IFERROR(Data_UEMP!P149-Data_UEMP!P148,"")</f>
        <v>0.20000000000000284</v>
      </c>
      <c r="Q149" s="3">
        <f>IFERROR(Data_UEMP!Q149-Data_UEMP!Q148,"")</f>
        <v>-9.9999999999999645E-2</v>
      </c>
      <c r="R149" s="3">
        <f>IFERROR(Data_UEMP!R149-Data_UEMP!R148,"")</f>
        <v>0</v>
      </c>
      <c r="S149" s="6">
        <f t="shared" si="4"/>
        <v>2011</v>
      </c>
      <c r="T149">
        <f t="shared" si="5"/>
        <v>11</v>
      </c>
    </row>
    <row r="150" spans="2:20" x14ac:dyDescent="0.25">
      <c r="B150" s="5">
        <v>40908</v>
      </c>
      <c r="C150" s="3">
        <f>IFERROR(Data_UEMP!C150-Data_UEMP!C149,"")</f>
        <v>-8.402141634175031E-2</v>
      </c>
      <c r="D150" s="3">
        <f>IFERROR(Data_UEMP!D150-Data_UEMP!D149,"")</f>
        <v>-9.9999999999999645E-2</v>
      </c>
      <c r="E150" s="3">
        <f>IFERROR(Data_UEMP!E150-Data_UEMP!E149,"")</f>
        <v>0</v>
      </c>
      <c r="F150" s="3">
        <f>IFERROR(Data_UEMP!F150-Data_UEMP!F149,"")</f>
        <v>9.9999999999999645E-2</v>
      </c>
      <c r="G150" s="3">
        <f>IFERROR(Data_UEMP!G150-Data_UEMP!G149,"")</f>
        <v>9.9999999999999645E-2</v>
      </c>
      <c r="H150" s="3">
        <f>IFERROR(Data_UEMP!H150-Data_UEMP!H149,"")</f>
        <v>0</v>
      </c>
      <c r="I150" s="3">
        <f>IFERROR(Data_UEMP!I150-Data_UEMP!I149,"")</f>
        <v>3.3333333333329662E-2</v>
      </c>
      <c r="J150" s="3">
        <f>IFERROR(Data_UEMP!J150-Data_UEMP!J149,"")</f>
        <v>0</v>
      </c>
      <c r="K150" s="3">
        <f>IFERROR(Data_UEMP!K150-Data_UEMP!K149,"")</f>
        <v>0.67261480589489864</v>
      </c>
      <c r="L150" s="3">
        <f>IFERROR(Data_UEMP!L150-Data_UEMP!L149,"")</f>
        <v>0</v>
      </c>
      <c r="M150" s="3">
        <f>IFERROR(Data_UEMP!M150-Data_UEMP!M149,"")</f>
        <v>0.30688499999999941</v>
      </c>
      <c r="N150" s="3">
        <f>IFERROR(Data_UEMP!N150-Data_UEMP!N149,"")</f>
        <v>0</v>
      </c>
      <c r="O150" s="3">
        <f>IFERROR(Data_UEMP!O150-Data_UEMP!O149,"")</f>
        <v>0.39999999999999858</v>
      </c>
      <c r="P150" s="3">
        <f>IFERROR(Data_UEMP!P150-Data_UEMP!P149,"")</f>
        <v>0.29999999999999716</v>
      </c>
      <c r="Q150" s="3">
        <f>IFERROR(Data_UEMP!Q150-Data_UEMP!Q149,"")</f>
        <v>9.9999999999999645E-2</v>
      </c>
      <c r="R150" s="3">
        <f>IFERROR(Data_UEMP!R150-Data_UEMP!R149,"")</f>
        <v>0</v>
      </c>
      <c r="S150" s="6">
        <f t="shared" si="4"/>
        <v>2011</v>
      </c>
      <c r="T150">
        <f t="shared" si="5"/>
        <v>12</v>
      </c>
    </row>
    <row r="151" spans="2:20" x14ac:dyDescent="0.25">
      <c r="B151" s="5">
        <v>40939</v>
      </c>
      <c r="C151" s="3">
        <f>IFERROR(Data_UEMP!C151-Data_UEMP!C150,"")</f>
        <v>4.0151723620470037E-2</v>
      </c>
      <c r="D151" s="3">
        <f>IFERROR(Data_UEMP!D151-Data_UEMP!D150,"")</f>
        <v>9.9999999999999645E-2</v>
      </c>
      <c r="E151" s="3">
        <f>IFERROR(Data_UEMP!E151-Data_UEMP!E150,"")</f>
        <v>-0.10000000000000009</v>
      </c>
      <c r="F151" s="3">
        <f>IFERROR(Data_UEMP!F151-Data_UEMP!F150,"")</f>
        <v>0.10000000000000142</v>
      </c>
      <c r="G151" s="3">
        <f>IFERROR(Data_UEMP!G151-Data_UEMP!G150,"")</f>
        <v>0</v>
      </c>
      <c r="H151" s="3">
        <f>IFERROR(Data_UEMP!H151-Data_UEMP!H150,"")</f>
        <v>0</v>
      </c>
      <c r="I151" s="3">
        <f>IFERROR(Data_UEMP!I151-Data_UEMP!I150,"")</f>
        <v>3.333333333334032E-2</v>
      </c>
      <c r="J151" s="3">
        <f>IFERROR(Data_UEMP!J151-Data_UEMP!J150,"")</f>
        <v>0</v>
      </c>
      <c r="K151" s="3">
        <f>IFERROR(Data_UEMP!K151-Data_UEMP!K150,"")</f>
        <v>0.21150743026490204</v>
      </c>
      <c r="L151" s="3">
        <f>IFERROR(Data_UEMP!L151-Data_UEMP!L150,"")</f>
        <v>9.9999999999999645E-2</v>
      </c>
      <c r="M151" s="3">
        <f>IFERROR(Data_UEMP!M151-Data_UEMP!M150,"")</f>
        <v>5.118599999999951E-2</v>
      </c>
      <c r="N151" s="3">
        <f>IFERROR(Data_UEMP!N151-Data_UEMP!N150,"")</f>
        <v>9.9999999999999645E-2</v>
      </c>
      <c r="O151" s="3">
        <f>IFERROR(Data_UEMP!O151-Data_UEMP!O150,"")</f>
        <v>-3.1458333333299393E-2</v>
      </c>
      <c r="P151" s="3">
        <f>IFERROR(Data_UEMP!P151-Data_UEMP!P150,"")</f>
        <v>0.30000000000000071</v>
      </c>
      <c r="Q151" s="3">
        <f>IFERROR(Data_UEMP!Q151-Data_UEMP!Q150,"")</f>
        <v>0.10000000000000053</v>
      </c>
      <c r="R151" s="3">
        <f>IFERROR(Data_UEMP!R151-Data_UEMP!R150,"")</f>
        <v>0</v>
      </c>
      <c r="S151" s="6">
        <f t="shared" si="4"/>
        <v>2012</v>
      </c>
      <c r="T151">
        <f t="shared" si="5"/>
        <v>1</v>
      </c>
    </row>
    <row r="152" spans="2:20" x14ac:dyDescent="0.25">
      <c r="B152" s="5">
        <v>40968</v>
      </c>
      <c r="C152" s="3">
        <f>IFERROR(Data_UEMP!C152-Data_UEMP!C151,"")</f>
        <v>9.9620113108019659E-2</v>
      </c>
      <c r="D152" s="3">
        <f>IFERROR(Data_UEMP!D152-Data_UEMP!D151,"")</f>
        <v>0</v>
      </c>
      <c r="E152" s="3">
        <f>IFERROR(Data_UEMP!E152-Data_UEMP!E151,"")</f>
        <v>0.30000000000000027</v>
      </c>
      <c r="F152" s="3">
        <f>IFERROR(Data_UEMP!F152-Data_UEMP!F151,"")</f>
        <v>9.9999999999999645E-2</v>
      </c>
      <c r="G152" s="3">
        <f>IFERROR(Data_UEMP!G152-Data_UEMP!G151,"")</f>
        <v>9.9999999999999645E-2</v>
      </c>
      <c r="H152" s="3">
        <f>IFERROR(Data_UEMP!H152-Data_UEMP!H151,"")</f>
        <v>0</v>
      </c>
      <c r="I152" s="3">
        <f>IFERROR(Data_UEMP!I152-Data_UEMP!I151,"")</f>
        <v>3.3333333333329662E-2</v>
      </c>
      <c r="J152" s="3">
        <f>IFERROR(Data_UEMP!J152-Data_UEMP!J151,"")</f>
        <v>0</v>
      </c>
      <c r="K152" s="3">
        <f>IFERROR(Data_UEMP!K152-Data_UEMP!K151,"")</f>
        <v>0.67243988451640035</v>
      </c>
      <c r="L152" s="3">
        <f>IFERROR(Data_UEMP!L152-Data_UEMP!L151,"")</f>
        <v>0</v>
      </c>
      <c r="M152" s="3">
        <f>IFERROR(Data_UEMP!M152-Data_UEMP!M151,"")</f>
        <v>0.33468400000000109</v>
      </c>
      <c r="N152" s="3">
        <f>IFERROR(Data_UEMP!N152-Data_UEMP!N151,"")</f>
        <v>0</v>
      </c>
      <c r="O152" s="3">
        <f>IFERROR(Data_UEMP!O152-Data_UEMP!O151,"")</f>
        <v>0.22416666666659957</v>
      </c>
      <c r="P152" s="3">
        <f>IFERROR(Data_UEMP!P152-Data_UEMP!P151,"")</f>
        <v>0.30000000000000071</v>
      </c>
      <c r="Q152" s="3">
        <f>IFERROR(Data_UEMP!Q152-Data_UEMP!Q151,"")</f>
        <v>-0.10000000000000053</v>
      </c>
      <c r="R152" s="3">
        <f>IFERROR(Data_UEMP!R152-Data_UEMP!R151,"")</f>
        <v>0</v>
      </c>
      <c r="S152" s="6">
        <f t="shared" si="4"/>
        <v>2012</v>
      </c>
      <c r="T152">
        <f t="shared" si="5"/>
        <v>2</v>
      </c>
    </row>
    <row r="153" spans="2:20" x14ac:dyDescent="0.25">
      <c r="B153" s="5">
        <v>40999</v>
      </c>
      <c r="C153" s="3">
        <f>IFERROR(Data_UEMP!C153-Data_UEMP!C152,"")</f>
        <v>-6.5524880718299983E-2</v>
      </c>
      <c r="D153" s="3">
        <f>IFERROR(Data_UEMP!D153-Data_UEMP!D152,"")</f>
        <v>0</v>
      </c>
      <c r="E153" s="3">
        <f>IFERROR(Data_UEMP!E153-Data_UEMP!E152,"")</f>
        <v>9.9999999999999645E-2</v>
      </c>
      <c r="F153" s="3">
        <f>IFERROR(Data_UEMP!F153-Data_UEMP!F152,"")</f>
        <v>0.19999999999999929</v>
      </c>
      <c r="G153" s="3">
        <f>IFERROR(Data_UEMP!G153-Data_UEMP!G152,"")</f>
        <v>0.10000000000000142</v>
      </c>
      <c r="H153" s="3">
        <f>IFERROR(Data_UEMP!H153-Data_UEMP!H152,"")</f>
        <v>0</v>
      </c>
      <c r="I153" s="3">
        <f>IFERROR(Data_UEMP!I153-Data_UEMP!I152,"")</f>
        <v>9.9999999999999645E-2</v>
      </c>
      <c r="J153" s="3">
        <f>IFERROR(Data_UEMP!J153-Data_UEMP!J152,"")</f>
        <v>0</v>
      </c>
      <c r="K153" s="3">
        <f>IFERROR(Data_UEMP!K153-Data_UEMP!K152,"")</f>
        <v>0.54176996464529736</v>
      </c>
      <c r="L153" s="3">
        <f>IFERROR(Data_UEMP!L153-Data_UEMP!L152,"")</f>
        <v>-9.9999999999999645E-2</v>
      </c>
      <c r="M153" s="3">
        <f>IFERROR(Data_UEMP!M153-Data_UEMP!M152,"")</f>
        <v>0.46552099999999896</v>
      </c>
      <c r="N153" s="3">
        <f>IFERROR(Data_UEMP!N153-Data_UEMP!N152,"")</f>
        <v>0</v>
      </c>
      <c r="O153" s="3">
        <f>IFERROR(Data_UEMP!O153-Data_UEMP!O152,"")</f>
        <v>0.35500000000000043</v>
      </c>
      <c r="P153" s="3">
        <f>IFERROR(Data_UEMP!P153-Data_UEMP!P152,"")</f>
        <v>0.30000000000000071</v>
      </c>
      <c r="Q153" s="3">
        <f>IFERROR(Data_UEMP!Q153-Data_UEMP!Q152,"")</f>
        <v>-0.29999999999999982</v>
      </c>
      <c r="R153" s="3">
        <f>IFERROR(Data_UEMP!R153-Data_UEMP!R152,"")</f>
        <v>0</v>
      </c>
      <c r="S153" s="6">
        <f t="shared" si="4"/>
        <v>2012</v>
      </c>
      <c r="T153">
        <f t="shared" si="5"/>
        <v>3</v>
      </c>
    </row>
    <row r="154" spans="2:20" x14ac:dyDescent="0.25">
      <c r="B154" s="5">
        <v>41029</v>
      </c>
      <c r="C154" s="3">
        <f>IFERROR(Data_UEMP!C154-Data_UEMP!C153,"")</f>
        <v>8.9660734920109952E-2</v>
      </c>
      <c r="D154" s="3">
        <f>IFERROR(Data_UEMP!D154-Data_UEMP!D153,"")</f>
        <v>0.10000000000000053</v>
      </c>
      <c r="E154" s="3">
        <f>IFERROR(Data_UEMP!E154-Data_UEMP!E153,"")</f>
        <v>0.20000000000000018</v>
      </c>
      <c r="F154" s="3">
        <f>IFERROR(Data_UEMP!F154-Data_UEMP!F153,"")</f>
        <v>9.9999999999999645E-2</v>
      </c>
      <c r="G154" s="3">
        <f>IFERROR(Data_UEMP!G154-Data_UEMP!G153,"")</f>
        <v>9.9999999999999645E-2</v>
      </c>
      <c r="H154" s="3">
        <f>IFERROR(Data_UEMP!H154-Data_UEMP!H153,"")</f>
        <v>9.9999999999999645E-2</v>
      </c>
      <c r="I154" s="3">
        <f>IFERROR(Data_UEMP!I154-Data_UEMP!I153,"")</f>
        <v>0.10000000000000142</v>
      </c>
      <c r="J154" s="3">
        <f>IFERROR(Data_UEMP!J154-Data_UEMP!J153,"")</f>
        <v>0.10000000000000053</v>
      </c>
      <c r="K154" s="3">
        <f>IFERROR(Data_UEMP!K154-Data_UEMP!K153,"")</f>
        <v>0.84488601809200148</v>
      </c>
      <c r="L154" s="3">
        <f>IFERROR(Data_UEMP!L154-Data_UEMP!L153,"")</f>
        <v>-0.30000000000000071</v>
      </c>
      <c r="M154" s="3">
        <f>IFERROR(Data_UEMP!M154-Data_UEMP!M153,"")</f>
        <v>0.17664700000000089</v>
      </c>
      <c r="N154" s="3">
        <f>IFERROR(Data_UEMP!N154-Data_UEMP!N153,"")</f>
        <v>0.20000000000000018</v>
      </c>
      <c r="O154" s="3">
        <f>IFERROR(Data_UEMP!O154-Data_UEMP!O153,"")</f>
        <v>0.41500000000000092</v>
      </c>
      <c r="P154" s="3">
        <f>IFERROR(Data_UEMP!P154-Data_UEMP!P153,"")</f>
        <v>0.39999999999999858</v>
      </c>
      <c r="Q154" s="3">
        <f>IFERROR(Data_UEMP!Q154-Data_UEMP!Q153,"")</f>
        <v>0</v>
      </c>
      <c r="R154" s="3">
        <f>IFERROR(Data_UEMP!R154-Data_UEMP!R153,"")</f>
        <v>-9.9999999999999645E-2</v>
      </c>
      <c r="S154" s="6">
        <f t="shared" si="4"/>
        <v>2012</v>
      </c>
      <c r="T154">
        <f t="shared" si="5"/>
        <v>4</v>
      </c>
    </row>
    <row r="155" spans="2:20" x14ac:dyDescent="0.25">
      <c r="B155" s="5">
        <v>41060</v>
      </c>
      <c r="C155" s="3">
        <f>IFERROR(Data_UEMP!C155-Data_UEMP!C154,"")</f>
        <v>-3.1515079236279497E-2</v>
      </c>
      <c r="D155" s="3">
        <f>IFERROR(Data_UEMP!D155-Data_UEMP!D154,"")</f>
        <v>9.9999999999999645E-2</v>
      </c>
      <c r="E155" s="3">
        <f>IFERROR(Data_UEMP!E155-Data_UEMP!E154,"")</f>
        <v>9.9999999999999645E-2</v>
      </c>
      <c r="F155" s="3">
        <f>IFERROR(Data_UEMP!F155-Data_UEMP!F154,"")</f>
        <v>0.10000000000000142</v>
      </c>
      <c r="G155" s="3">
        <f>IFERROR(Data_UEMP!G155-Data_UEMP!G154,"")</f>
        <v>0</v>
      </c>
      <c r="H155" s="3">
        <f>IFERROR(Data_UEMP!H155-Data_UEMP!H154,"")</f>
        <v>0</v>
      </c>
      <c r="I155" s="3">
        <f>IFERROR(Data_UEMP!I155-Data_UEMP!I154,"")</f>
        <v>9.9999999999999645E-2</v>
      </c>
      <c r="J155" s="3">
        <f>IFERROR(Data_UEMP!J155-Data_UEMP!J154,"")</f>
        <v>-0.10000000000000053</v>
      </c>
      <c r="K155" s="3">
        <f>IFERROR(Data_UEMP!K155-Data_UEMP!K154,"")</f>
        <v>0.6033487815737999</v>
      </c>
      <c r="L155" s="3">
        <f>IFERROR(Data_UEMP!L155-Data_UEMP!L154,"")</f>
        <v>-9.9999999999999645E-2</v>
      </c>
      <c r="M155" s="3">
        <f>IFERROR(Data_UEMP!M155-Data_UEMP!M154,"")</f>
        <v>-0.10160300000000078</v>
      </c>
      <c r="N155" s="3">
        <f>IFERROR(Data_UEMP!N155-Data_UEMP!N154,"")</f>
        <v>0</v>
      </c>
      <c r="O155" s="3">
        <f>IFERROR(Data_UEMP!O155-Data_UEMP!O154,"")</f>
        <v>-6.25E-2</v>
      </c>
      <c r="P155" s="3">
        <f>IFERROR(Data_UEMP!P155-Data_UEMP!P154,"")</f>
        <v>0.40000000000000213</v>
      </c>
      <c r="Q155" s="3">
        <f>IFERROR(Data_UEMP!Q155-Data_UEMP!Q154,"")</f>
        <v>0.69999999999999929</v>
      </c>
      <c r="R155" s="3">
        <f>IFERROR(Data_UEMP!R155-Data_UEMP!R154,"")</f>
        <v>0</v>
      </c>
      <c r="S155" s="6">
        <f t="shared" si="4"/>
        <v>2012</v>
      </c>
      <c r="T155">
        <f t="shared" si="5"/>
        <v>5</v>
      </c>
    </row>
    <row r="156" spans="2:20" x14ac:dyDescent="0.25">
      <c r="B156" s="5">
        <v>41090</v>
      </c>
      <c r="C156" s="3">
        <f>IFERROR(Data_UEMP!C156-Data_UEMP!C155,"")</f>
        <v>3.8376892395949547E-2</v>
      </c>
      <c r="D156" s="3">
        <f>IFERROR(Data_UEMP!D156-Data_UEMP!D155,"")</f>
        <v>0</v>
      </c>
      <c r="E156" s="3">
        <f>IFERROR(Data_UEMP!E156-Data_UEMP!E155,"")</f>
        <v>0</v>
      </c>
      <c r="F156" s="3">
        <f>IFERROR(Data_UEMP!F156-Data_UEMP!F155,"")</f>
        <v>9.9999999999999645E-2</v>
      </c>
      <c r="G156" s="3">
        <f>IFERROR(Data_UEMP!G156-Data_UEMP!G155,"")</f>
        <v>9.9999999999999645E-2</v>
      </c>
      <c r="H156" s="3">
        <f>IFERROR(Data_UEMP!H156-Data_UEMP!H155,"")</f>
        <v>0.10000000000000053</v>
      </c>
      <c r="I156" s="3">
        <f>IFERROR(Data_UEMP!I156-Data_UEMP!I155,"")</f>
        <v>0</v>
      </c>
      <c r="J156" s="3">
        <f>IFERROR(Data_UEMP!J156-Data_UEMP!J155,"")</f>
        <v>0</v>
      </c>
      <c r="K156" s="3">
        <f>IFERROR(Data_UEMP!K156-Data_UEMP!K155,"")</f>
        <v>0.84140897069120157</v>
      </c>
      <c r="L156" s="3">
        <f>IFERROR(Data_UEMP!L156-Data_UEMP!L155,"")</f>
        <v>0</v>
      </c>
      <c r="M156" s="3">
        <f>IFERROR(Data_UEMP!M156-Data_UEMP!M155,"")</f>
        <v>0.28975400000000029</v>
      </c>
      <c r="N156" s="3">
        <f>IFERROR(Data_UEMP!N156-Data_UEMP!N155,"")</f>
        <v>0</v>
      </c>
      <c r="O156" s="3">
        <f>IFERROR(Data_UEMP!O156-Data_UEMP!O155,"")</f>
        <v>0.19916666666669869</v>
      </c>
      <c r="P156" s="3">
        <f>IFERROR(Data_UEMP!P156-Data_UEMP!P155,"")</f>
        <v>0.19999999999999929</v>
      </c>
      <c r="Q156" s="3">
        <f>IFERROR(Data_UEMP!Q156-Data_UEMP!Q155,"")</f>
        <v>-0.29999999999999893</v>
      </c>
      <c r="R156" s="3">
        <f>IFERROR(Data_UEMP!R156-Data_UEMP!R155,"")</f>
        <v>0</v>
      </c>
      <c r="S156" s="6">
        <f t="shared" si="4"/>
        <v>2012</v>
      </c>
      <c r="T156">
        <f t="shared" si="5"/>
        <v>6</v>
      </c>
    </row>
    <row r="157" spans="2:20" x14ac:dyDescent="0.25">
      <c r="B157" s="5">
        <v>41121</v>
      </c>
      <c r="C157" s="3">
        <f>IFERROR(Data_UEMP!C157-Data_UEMP!C156,"")</f>
        <v>-0.2062221800436097</v>
      </c>
      <c r="D157" s="3">
        <f>IFERROR(Data_UEMP!D157-Data_UEMP!D156,"")</f>
        <v>0</v>
      </c>
      <c r="E157" s="3">
        <f>IFERROR(Data_UEMP!E157-Data_UEMP!E156,"")</f>
        <v>-9.9999999999999645E-2</v>
      </c>
      <c r="F157" s="3">
        <f>IFERROR(Data_UEMP!F157-Data_UEMP!F156,"")</f>
        <v>9.9999999999999645E-2</v>
      </c>
      <c r="G157" s="3">
        <f>IFERROR(Data_UEMP!G157-Data_UEMP!G156,"")</f>
        <v>0</v>
      </c>
      <c r="H157" s="3">
        <f>IFERROR(Data_UEMP!H157-Data_UEMP!H156,"")</f>
        <v>9.9999999999999645E-2</v>
      </c>
      <c r="I157" s="3">
        <f>IFERROR(Data_UEMP!I157-Data_UEMP!I156,"")</f>
        <v>0</v>
      </c>
      <c r="J157" s="3">
        <f>IFERROR(Data_UEMP!J157-Data_UEMP!J156,"")</f>
        <v>0</v>
      </c>
      <c r="K157" s="3">
        <f>IFERROR(Data_UEMP!K157-Data_UEMP!K156,"")</f>
        <v>0.3686968827368986</v>
      </c>
      <c r="L157" s="3">
        <f>IFERROR(Data_UEMP!L157-Data_UEMP!L156,"")</f>
        <v>9.9999999999999645E-2</v>
      </c>
      <c r="M157" s="3">
        <f>IFERROR(Data_UEMP!M157-Data_UEMP!M156,"")</f>
        <v>-5.1602000000000814E-2</v>
      </c>
      <c r="N157" s="3">
        <f>IFERROR(Data_UEMP!N157-Data_UEMP!N156,"")</f>
        <v>0.20000000000000018</v>
      </c>
      <c r="O157" s="3">
        <f>IFERROR(Data_UEMP!O157-Data_UEMP!O156,"")</f>
        <v>0.18166666666670039</v>
      </c>
      <c r="P157" s="3">
        <f>IFERROR(Data_UEMP!P157-Data_UEMP!P156,"")</f>
        <v>0.39999999999999858</v>
      </c>
      <c r="Q157" s="3">
        <f>IFERROR(Data_UEMP!Q157-Data_UEMP!Q156,"")</f>
        <v>9.9999999999999645E-2</v>
      </c>
      <c r="R157" s="3">
        <f>IFERROR(Data_UEMP!R157-Data_UEMP!R156,"")</f>
        <v>0</v>
      </c>
      <c r="S157" s="6">
        <f t="shared" si="4"/>
        <v>2012</v>
      </c>
      <c r="T157">
        <f t="shared" si="5"/>
        <v>7</v>
      </c>
    </row>
    <row r="158" spans="2:20" x14ac:dyDescent="0.25">
      <c r="B158" s="5">
        <v>41152</v>
      </c>
      <c r="C158" s="3">
        <f>IFERROR(Data_UEMP!C158-Data_UEMP!C157,"")</f>
        <v>0.26042958421689022</v>
      </c>
      <c r="D158" s="3">
        <f>IFERROR(Data_UEMP!D158-Data_UEMP!D157,"")</f>
        <v>0.20000000000000018</v>
      </c>
      <c r="E158" s="3">
        <f>IFERROR(Data_UEMP!E158-Data_UEMP!E157,"")</f>
        <v>9.9999999999999645E-2</v>
      </c>
      <c r="F158" s="3">
        <f>IFERROR(Data_UEMP!F158-Data_UEMP!F157,"")</f>
        <v>0</v>
      </c>
      <c r="G158" s="3">
        <f>IFERROR(Data_UEMP!G158-Data_UEMP!G157,"")</f>
        <v>9.9999999999999645E-2</v>
      </c>
      <c r="H158" s="3">
        <f>IFERROR(Data_UEMP!H158-Data_UEMP!H157,"")</f>
        <v>0.10000000000000053</v>
      </c>
      <c r="I158" s="3">
        <f>IFERROR(Data_UEMP!I158-Data_UEMP!I157,"")</f>
        <v>0</v>
      </c>
      <c r="J158" s="3">
        <f>IFERROR(Data_UEMP!J158-Data_UEMP!J157,"")</f>
        <v>0</v>
      </c>
      <c r="K158" s="3">
        <f>IFERROR(Data_UEMP!K158-Data_UEMP!K157,"")</f>
        <v>0.37200779461850075</v>
      </c>
      <c r="L158" s="3">
        <f>IFERROR(Data_UEMP!L158-Data_UEMP!L157,"")</f>
        <v>0</v>
      </c>
      <c r="M158" s="3">
        <f>IFERROR(Data_UEMP!M158-Data_UEMP!M157,"")</f>
        <v>6.7880000000000607E-2</v>
      </c>
      <c r="N158" s="3">
        <f>IFERROR(Data_UEMP!N158-Data_UEMP!N157,"")</f>
        <v>-0.10000000000000053</v>
      </c>
      <c r="O158" s="3">
        <f>IFERROR(Data_UEMP!O158-Data_UEMP!O157,"")</f>
        <v>0.57916666666660177</v>
      </c>
      <c r="P158" s="3">
        <f>IFERROR(Data_UEMP!P158-Data_UEMP!P157,"")</f>
        <v>0.10000000000000142</v>
      </c>
      <c r="Q158" s="3">
        <f>IFERROR(Data_UEMP!Q158-Data_UEMP!Q157,"")</f>
        <v>0.19999999999999929</v>
      </c>
      <c r="R158" s="3">
        <f>IFERROR(Data_UEMP!R158-Data_UEMP!R157,"")</f>
        <v>0</v>
      </c>
      <c r="S158" s="6">
        <f t="shared" si="4"/>
        <v>2012</v>
      </c>
      <c r="T158">
        <f t="shared" si="5"/>
        <v>8</v>
      </c>
    </row>
    <row r="159" spans="2:20" x14ac:dyDescent="0.25">
      <c r="B159" s="5">
        <v>41182</v>
      </c>
      <c r="C159" s="3">
        <f>IFERROR(Data_UEMP!C159-Data_UEMP!C158,"")</f>
        <v>2.6000659115049451E-2</v>
      </c>
      <c r="D159" s="3">
        <f>IFERROR(Data_UEMP!D159-Data_UEMP!D158,"")</f>
        <v>0.20000000000000018</v>
      </c>
      <c r="E159" s="3">
        <f>IFERROR(Data_UEMP!E159-Data_UEMP!E158,"")</f>
        <v>0</v>
      </c>
      <c r="F159" s="3">
        <f>IFERROR(Data_UEMP!F159-Data_UEMP!F158,"")</f>
        <v>9.9999999999999645E-2</v>
      </c>
      <c r="G159" s="3">
        <f>IFERROR(Data_UEMP!G159-Data_UEMP!G158,"")</f>
        <v>0</v>
      </c>
      <c r="H159" s="3">
        <f>IFERROR(Data_UEMP!H159-Data_UEMP!H158,"")</f>
        <v>0</v>
      </c>
      <c r="I159" s="3">
        <f>IFERROR(Data_UEMP!I159-Data_UEMP!I158,"")</f>
        <v>9.9999999999999645E-2</v>
      </c>
      <c r="J159" s="3">
        <f>IFERROR(Data_UEMP!J159-Data_UEMP!J158,"")</f>
        <v>0</v>
      </c>
      <c r="K159" s="3">
        <f>IFERROR(Data_UEMP!K159-Data_UEMP!K158,"")</f>
        <v>0.38002803653019868</v>
      </c>
      <c r="L159" s="3">
        <f>IFERROR(Data_UEMP!L159-Data_UEMP!L158,"")</f>
        <v>-9.9999999999999645E-2</v>
      </c>
      <c r="M159" s="3">
        <f>IFERROR(Data_UEMP!M159-Data_UEMP!M158,"")</f>
        <v>0.23182100000000005</v>
      </c>
      <c r="N159" s="3">
        <f>IFERROR(Data_UEMP!N159-Data_UEMP!N158,"")</f>
        <v>0.20000000000000018</v>
      </c>
      <c r="O159" s="3">
        <f>IFERROR(Data_UEMP!O159-Data_UEMP!O158,"")</f>
        <v>0.17083333333339823</v>
      </c>
      <c r="P159" s="3">
        <f>IFERROR(Data_UEMP!P159-Data_UEMP!P158,"")</f>
        <v>0.19999999999999929</v>
      </c>
      <c r="Q159" s="3">
        <f>IFERROR(Data_UEMP!Q159-Data_UEMP!Q158,"")</f>
        <v>-9.9999999999999645E-2</v>
      </c>
      <c r="R159" s="3">
        <f>IFERROR(Data_UEMP!R159-Data_UEMP!R158,"")</f>
        <v>0</v>
      </c>
      <c r="S159" s="6">
        <f t="shared" si="4"/>
        <v>2012</v>
      </c>
      <c r="T159">
        <f t="shared" si="5"/>
        <v>9</v>
      </c>
    </row>
    <row r="160" spans="2:20" x14ac:dyDescent="0.25">
      <c r="B160" s="5">
        <v>41213</v>
      </c>
      <c r="C160" s="3">
        <f>IFERROR(Data_UEMP!C160-Data_UEMP!C159,"")</f>
        <v>0.13495763113578985</v>
      </c>
      <c r="D160" s="3">
        <f>IFERROR(Data_UEMP!D160-Data_UEMP!D159,"")</f>
        <v>0.39999999999999947</v>
      </c>
      <c r="E160" s="3">
        <f>IFERROR(Data_UEMP!E160-Data_UEMP!E159,"")</f>
        <v>0</v>
      </c>
      <c r="F160" s="3">
        <f>IFERROR(Data_UEMP!F160-Data_UEMP!F159,"")</f>
        <v>9.9999999999999645E-2</v>
      </c>
      <c r="G160" s="3">
        <f>IFERROR(Data_UEMP!G160-Data_UEMP!G159,"")</f>
        <v>9.9999999999999645E-2</v>
      </c>
      <c r="H160" s="3">
        <f>IFERROR(Data_UEMP!H160-Data_UEMP!H159,"")</f>
        <v>-0.10000000000000053</v>
      </c>
      <c r="I160" s="3">
        <f>IFERROR(Data_UEMP!I160-Data_UEMP!I159,"")</f>
        <v>9.9999999999999645E-2</v>
      </c>
      <c r="J160" s="3">
        <f>IFERROR(Data_UEMP!J160-Data_UEMP!J159,"")</f>
        <v>0</v>
      </c>
      <c r="K160" s="3">
        <f>IFERROR(Data_UEMP!K160-Data_UEMP!K159,"")</f>
        <v>-2.016053208999935E-2</v>
      </c>
      <c r="L160" s="3">
        <f>IFERROR(Data_UEMP!L160-Data_UEMP!L159,"")</f>
        <v>-0.19999999999999929</v>
      </c>
      <c r="M160" s="3">
        <f>IFERROR(Data_UEMP!M160-Data_UEMP!M159,"")</f>
        <v>0.38056399999999968</v>
      </c>
      <c r="N160" s="3">
        <f>IFERROR(Data_UEMP!N160-Data_UEMP!N159,"")</f>
        <v>9.9999999999999645E-2</v>
      </c>
      <c r="O160" s="3">
        <f>IFERROR(Data_UEMP!O160-Data_UEMP!O159,"")</f>
        <v>0.38166666666660021</v>
      </c>
      <c r="P160" s="3">
        <f>IFERROR(Data_UEMP!P160-Data_UEMP!P159,"")</f>
        <v>0.19999999999999929</v>
      </c>
      <c r="Q160" s="3">
        <f>IFERROR(Data_UEMP!Q160-Data_UEMP!Q159,"")</f>
        <v>-9.9999999999999645E-2</v>
      </c>
      <c r="R160" s="3">
        <f>IFERROR(Data_UEMP!R160-Data_UEMP!R159,"")</f>
        <v>0</v>
      </c>
      <c r="S160" s="6">
        <f t="shared" si="4"/>
        <v>2012</v>
      </c>
      <c r="T160">
        <f t="shared" si="5"/>
        <v>10</v>
      </c>
    </row>
    <row r="161" spans="2:20" x14ac:dyDescent="0.25">
      <c r="B161" s="5">
        <v>41243</v>
      </c>
      <c r="C161" s="3">
        <f>IFERROR(Data_UEMP!C161-Data_UEMP!C160,"")</f>
        <v>2.3051164386630241E-2</v>
      </c>
      <c r="D161" s="3">
        <f>IFERROR(Data_UEMP!D161-Data_UEMP!D160,"")</f>
        <v>0.20000000000000107</v>
      </c>
      <c r="E161" s="3">
        <f>IFERROR(Data_UEMP!E161-Data_UEMP!E160,"")</f>
        <v>0</v>
      </c>
      <c r="F161" s="3">
        <f>IFERROR(Data_UEMP!F161-Data_UEMP!F160,"")</f>
        <v>0.10000000000000142</v>
      </c>
      <c r="G161" s="3">
        <f>IFERROR(Data_UEMP!G161-Data_UEMP!G160,"")</f>
        <v>0.10000000000000142</v>
      </c>
      <c r="H161" s="3">
        <f>IFERROR(Data_UEMP!H161-Data_UEMP!H160,"")</f>
        <v>0.10000000000000053</v>
      </c>
      <c r="I161" s="3">
        <f>IFERROR(Data_UEMP!I161-Data_UEMP!I160,"")</f>
        <v>9.9999999999999645E-2</v>
      </c>
      <c r="J161" s="3">
        <f>IFERROR(Data_UEMP!J161-Data_UEMP!J160,"")</f>
        <v>0</v>
      </c>
      <c r="K161" s="3">
        <f>IFERROR(Data_UEMP!K161-Data_UEMP!K160,"")</f>
        <v>0.36519083959889898</v>
      </c>
      <c r="L161" s="3">
        <f>IFERROR(Data_UEMP!L161-Data_UEMP!L160,"")</f>
        <v>-0.20000000000000107</v>
      </c>
      <c r="M161" s="3">
        <f>IFERROR(Data_UEMP!M161-Data_UEMP!M160,"")</f>
        <v>-9.6895999999999205E-2</v>
      </c>
      <c r="N161" s="3">
        <f>IFERROR(Data_UEMP!N161-Data_UEMP!N160,"")</f>
        <v>0.10000000000000053</v>
      </c>
      <c r="O161" s="3">
        <f>IFERROR(Data_UEMP!O161-Data_UEMP!O160,"")</f>
        <v>0.15083333333339866</v>
      </c>
      <c r="P161" s="3">
        <f>IFERROR(Data_UEMP!P161-Data_UEMP!P160,"")</f>
        <v>0.19999999999999929</v>
      </c>
      <c r="Q161" s="3">
        <f>IFERROR(Data_UEMP!Q161-Data_UEMP!Q160,"")</f>
        <v>0.40000000000000036</v>
      </c>
      <c r="R161" s="3">
        <f>IFERROR(Data_UEMP!R161-Data_UEMP!R160,"")</f>
        <v>0</v>
      </c>
      <c r="S161" s="6">
        <f t="shared" si="4"/>
        <v>2012</v>
      </c>
      <c r="T161">
        <f t="shared" si="5"/>
        <v>11</v>
      </c>
    </row>
    <row r="162" spans="2:20" x14ac:dyDescent="0.25">
      <c r="B162" s="5">
        <v>41274</v>
      </c>
      <c r="C162" s="3">
        <f>IFERROR(Data_UEMP!C162-Data_UEMP!C161,"")</f>
        <v>-3.3263132164210063E-2</v>
      </c>
      <c r="D162" s="3">
        <f>IFERROR(Data_UEMP!D162-Data_UEMP!D161,"")</f>
        <v>9.9999999999999645E-2</v>
      </c>
      <c r="E162" s="3">
        <f>IFERROR(Data_UEMP!E162-Data_UEMP!E161,"")</f>
        <v>0</v>
      </c>
      <c r="F162" s="3">
        <f>IFERROR(Data_UEMP!F162-Data_UEMP!F161,"")</f>
        <v>9.9999999999999645E-2</v>
      </c>
      <c r="G162" s="3">
        <f>IFERROR(Data_UEMP!G162-Data_UEMP!G161,"")</f>
        <v>0</v>
      </c>
      <c r="H162" s="3">
        <f>IFERROR(Data_UEMP!H162-Data_UEMP!H161,"")</f>
        <v>0</v>
      </c>
      <c r="I162" s="3">
        <f>IFERROR(Data_UEMP!I162-Data_UEMP!I161,"")</f>
        <v>6.6666666666669983E-2</v>
      </c>
      <c r="J162" s="3">
        <f>IFERROR(Data_UEMP!J162-Data_UEMP!J161,"")</f>
        <v>0.10000000000000053</v>
      </c>
      <c r="K162" s="3">
        <f>IFERROR(Data_UEMP!K162-Data_UEMP!K161,"")</f>
        <v>-8.3993175837900225E-2</v>
      </c>
      <c r="L162" s="3">
        <f>IFERROR(Data_UEMP!L162-Data_UEMP!L161,"")</f>
        <v>-0.19999999999999929</v>
      </c>
      <c r="M162" s="3">
        <f>IFERROR(Data_UEMP!M162-Data_UEMP!M161,"")</f>
        <v>0.15081200000000017</v>
      </c>
      <c r="N162" s="3">
        <f>IFERROR(Data_UEMP!N162-Data_UEMP!N161,"")</f>
        <v>0.20000000000000018</v>
      </c>
      <c r="O162" s="3">
        <f>IFERROR(Data_UEMP!O162-Data_UEMP!O161,"")</f>
        <v>0.22250000000000014</v>
      </c>
      <c r="P162" s="3">
        <f>IFERROR(Data_UEMP!P162-Data_UEMP!P161,"")</f>
        <v>0.10000000000000142</v>
      </c>
      <c r="Q162" s="3">
        <f>IFERROR(Data_UEMP!Q162-Data_UEMP!Q161,"")</f>
        <v>-0.30000000000000071</v>
      </c>
      <c r="R162" s="3">
        <f>IFERROR(Data_UEMP!R162-Data_UEMP!R161,"")</f>
        <v>-0.10000000000000053</v>
      </c>
      <c r="S162" s="6">
        <f t="shared" si="4"/>
        <v>2012</v>
      </c>
      <c r="T162">
        <f t="shared" si="5"/>
        <v>12</v>
      </c>
    </row>
    <row r="163" spans="2:20" x14ac:dyDescent="0.25">
      <c r="B163" s="5">
        <v>41305</v>
      </c>
      <c r="C163" s="3">
        <f>IFERROR(Data_UEMP!C163-Data_UEMP!C162,"")</f>
        <v>0.15385820222873026</v>
      </c>
      <c r="D163" s="3">
        <f>IFERROR(Data_UEMP!D163-Data_UEMP!D162,"")</f>
        <v>0</v>
      </c>
      <c r="E163" s="3">
        <f>IFERROR(Data_UEMP!E163-Data_UEMP!E162,"")</f>
        <v>-9.9999999999999645E-2</v>
      </c>
      <c r="F163" s="3">
        <f>IFERROR(Data_UEMP!F163-Data_UEMP!F162,"")</f>
        <v>9.9999999999999645E-2</v>
      </c>
      <c r="G163" s="3">
        <f>IFERROR(Data_UEMP!G163-Data_UEMP!G162,"")</f>
        <v>9.9999999999999645E-2</v>
      </c>
      <c r="H163" s="3">
        <f>IFERROR(Data_UEMP!H163-Data_UEMP!H162,"")</f>
        <v>0.19999999999999929</v>
      </c>
      <c r="I163" s="3">
        <f>IFERROR(Data_UEMP!I163-Data_UEMP!I162,"")</f>
        <v>6.6666666666661101E-2</v>
      </c>
      <c r="J163" s="3">
        <f>IFERROR(Data_UEMP!J163-Data_UEMP!J162,"")</f>
        <v>0</v>
      </c>
      <c r="K163" s="3">
        <f>IFERROR(Data_UEMP!K163-Data_UEMP!K162,"")</f>
        <v>0.29560259182510151</v>
      </c>
      <c r="L163" s="3">
        <f>IFERROR(Data_UEMP!L163-Data_UEMP!L162,"")</f>
        <v>-0.30000000000000071</v>
      </c>
      <c r="M163" s="3">
        <f>IFERROR(Data_UEMP!M163-Data_UEMP!M162,"")</f>
        <v>0.33738799999999891</v>
      </c>
      <c r="N163" s="3">
        <f>IFERROR(Data_UEMP!N163-Data_UEMP!N162,"")</f>
        <v>0.19999999999999929</v>
      </c>
      <c r="O163" s="3">
        <f>IFERROR(Data_UEMP!O163-Data_UEMP!O162,"")</f>
        <v>0.19951388888880217</v>
      </c>
      <c r="P163" s="3">
        <f>IFERROR(Data_UEMP!P163-Data_UEMP!P162,"")</f>
        <v>0.10000000000000142</v>
      </c>
      <c r="Q163" s="3">
        <f>IFERROR(Data_UEMP!Q163-Data_UEMP!Q162,"")</f>
        <v>-0.19999999999999929</v>
      </c>
      <c r="R163" s="3">
        <f>IFERROR(Data_UEMP!R163-Data_UEMP!R162,"")</f>
        <v>0</v>
      </c>
      <c r="S163" s="6">
        <f t="shared" si="4"/>
        <v>2013</v>
      </c>
      <c r="T163">
        <f t="shared" si="5"/>
        <v>1</v>
      </c>
    </row>
    <row r="164" spans="2:20" x14ac:dyDescent="0.25">
      <c r="B164" s="5">
        <v>41333</v>
      </c>
      <c r="C164" s="3">
        <f>IFERROR(Data_UEMP!C164-Data_UEMP!C163,"")</f>
        <v>3.2400403614159856E-2</v>
      </c>
      <c r="D164" s="3">
        <f>IFERROR(Data_UEMP!D164-Data_UEMP!D163,"")</f>
        <v>0</v>
      </c>
      <c r="E164" s="3">
        <f>IFERROR(Data_UEMP!E164-Data_UEMP!E163,"")</f>
        <v>-9.9999999999999645E-2</v>
      </c>
      <c r="F164" s="3">
        <f>IFERROR(Data_UEMP!F164-Data_UEMP!F163,"")</f>
        <v>0</v>
      </c>
      <c r="G164" s="3">
        <f>IFERROR(Data_UEMP!G164-Data_UEMP!G163,"")</f>
        <v>9.9999999999999645E-2</v>
      </c>
      <c r="H164" s="3">
        <f>IFERROR(Data_UEMP!H164-Data_UEMP!H163,"")</f>
        <v>9.9999999999999645E-2</v>
      </c>
      <c r="I164" s="3">
        <f>IFERROR(Data_UEMP!I164-Data_UEMP!I163,"")</f>
        <v>6.6666666666669983E-2</v>
      </c>
      <c r="J164" s="3">
        <f>IFERROR(Data_UEMP!J164-Data_UEMP!J163,"")</f>
        <v>0</v>
      </c>
      <c r="K164" s="3">
        <f>IFERROR(Data_UEMP!K164-Data_UEMP!K163,"")</f>
        <v>9.7596501843298711E-2</v>
      </c>
      <c r="L164" s="3">
        <f>IFERROR(Data_UEMP!L164-Data_UEMP!L163,"")</f>
        <v>-9.9999999999999645E-2</v>
      </c>
      <c r="M164" s="3">
        <f>IFERROR(Data_UEMP!M164-Data_UEMP!M163,"")</f>
        <v>7.7135000000000176E-2</v>
      </c>
      <c r="N164" s="3">
        <f>IFERROR(Data_UEMP!N164-Data_UEMP!N163,"")</f>
        <v>0.20000000000000018</v>
      </c>
      <c r="O164" s="3">
        <f>IFERROR(Data_UEMP!O164-Data_UEMP!O163,"")</f>
        <v>-0.1216666666666022</v>
      </c>
      <c r="P164" s="3">
        <f>IFERROR(Data_UEMP!P164-Data_UEMP!P163,"")</f>
        <v>0.19999999999999929</v>
      </c>
      <c r="Q164" s="3">
        <f>IFERROR(Data_UEMP!Q164-Data_UEMP!Q163,"")</f>
        <v>9.9999999999999645E-2</v>
      </c>
      <c r="R164" s="3">
        <f>IFERROR(Data_UEMP!R164-Data_UEMP!R163,"")</f>
        <v>0</v>
      </c>
      <c r="S164" s="6">
        <f t="shared" si="4"/>
        <v>2013</v>
      </c>
      <c r="T164">
        <f t="shared" si="5"/>
        <v>2</v>
      </c>
    </row>
    <row r="165" spans="2:20" x14ac:dyDescent="0.25">
      <c r="B165" s="5">
        <v>41364</v>
      </c>
      <c r="C165" s="3">
        <f>IFERROR(Data_UEMP!C165-Data_UEMP!C164,"")</f>
        <v>0.1313420591188299</v>
      </c>
      <c r="D165" s="3">
        <f>IFERROR(Data_UEMP!D165-Data_UEMP!D164,"")</f>
        <v>0</v>
      </c>
      <c r="E165" s="3">
        <f>IFERROR(Data_UEMP!E165-Data_UEMP!E164,"")</f>
        <v>9.9999999999999645E-2</v>
      </c>
      <c r="F165" s="3">
        <f>IFERROR(Data_UEMP!F165-Data_UEMP!F164,"")</f>
        <v>0</v>
      </c>
      <c r="G165" s="3">
        <f>IFERROR(Data_UEMP!G165-Data_UEMP!G164,"")</f>
        <v>0</v>
      </c>
      <c r="H165" s="3">
        <f>IFERROR(Data_UEMP!H165-Data_UEMP!H164,"")</f>
        <v>0.10000000000000142</v>
      </c>
      <c r="I165" s="3">
        <f>IFERROR(Data_UEMP!I165-Data_UEMP!I164,"")</f>
        <v>6.6666666666669983E-2</v>
      </c>
      <c r="J165" s="3">
        <f>IFERROR(Data_UEMP!J165-Data_UEMP!J164,"")</f>
        <v>0</v>
      </c>
      <c r="K165" s="3">
        <f>IFERROR(Data_UEMP!K165-Data_UEMP!K164,"")</f>
        <v>0.39452482839750047</v>
      </c>
      <c r="L165" s="3">
        <f>IFERROR(Data_UEMP!L165-Data_UEMP!L164,"")</f>
        <v>0</v>
      </c>
      <c r="M165" s="3">
        <f>IFERROR(Data_UEMP!M165-Data_UEMP!M164,"")</f>
        <v>-1.3909999999999201E-2</v>
      </c>
      <c r="N165" s="3">
        <f>IFERROR(Data_UEMP!N165-Data_UEMP!N164,"")</f>
        <v>0.10000000000000053</v>
      </c>
      <c r="O165" s="3">
        <f>IFERROR(Data_UEMP!O165-Data_UEMP!O164,"")</f>
        <v>-7.9166666666697694E-2</v>
      </c>
      <c r="P165" s="3">
        <f>IFERROR(Data_UEMP!P165-Data_UEMP!P164,"")</f>
        <v>-0.10000000000000142</v>
      </c>
      <c r="Q165" s="3">
        <f>IFERROR(Data_UEMP!Q165-Data_UEMP!Q164,"")</f>
        <v>0.30000000000000071</v>
      </c>
      <c r="R165" s="3">
        <f>IFERROR(Data_UEMP!R165-Data_UEMP!R164,"")</f>
        <v>-9.9999999999999645E-2</v>
      </c>
      <c r="S165" s="6">
        <f t="shared" si="4"/>
        <v>2013</v>
      </c>
      <c r="T165">
        <f t="shared" si="5"/>
        <v>3</v>
      </c>
    </row>
    <row r="166" spans="2:20" x14ac:dyDescent="0.25">
      <c r="B166" s="5">
        <v>41394</v>
      </c>
      <c r="C166" s="3">
        <f>IFERROR(Data_UEMP!C166-Data_UEMP!C165,"")</f>
        <v>-6.7332670522799454E-2</v>
      </c>
      <c r="D166" s="3">
        <f>IFERROR(Data_UEMP!D166-Data_UEMP!D165,"")</f>
        <v>0</v>
      </c>
      <c r="E166" s="3">
        <f>IFERROR(Data_UEMP!E166-Data_UEMP!E165,"")</f>
        <v>9.9999999999999645E-2</v>
      </c>
      <c r="F166" s="3">
        <f>IFERROR(Data_UEMP!F166-Data_UEMP!F165,"")</f>
        <v>9.9999999999999645E-2</v>
      </c>
      <c r="G166" s="3">
        <f>IFERROR(Data_UEMP!G166-Data_UEMP!G165,"")</f>
        <v>0</v>
      </c>
      <c r="H166" s="3">
        <f>IFERROR(Data_UEMP!H166-Data_UEMP!H165,"")</f>
        <v>0</v>
      </c>
      <c r="I166" s="3">
        <f>IFERROR(Data_UEMP!I166-Data_UEMP!I165,"")</f>
        <v>6.6666666666629126E-2</v>
      </c>
      <c r="J166" s="3">
        <f>IFERROR(Data_UEMP!J166-Data_UEMP!J165,"")</f>
        <v>9.9999999999999645E-2</v>
      </c>
      <c r="K166" s="3">
        <f>IFERROR(Data_UEMP!K166-Data_UEMP!K165,"")</f>
        <v>0.46585512036410037</v>
      </c>
      <c r="L166" s="3">
        <f>IFERROR(Data_UEMP!L166-Data_UEMP!L165,"")</f>
        <v>0</v>
      </c>
      <c r="M166" s="3">
        <f>IFERROR(Data_UEMP!M166-Data_UEMP!M165,"")</f>
        <v>0.23775499999999994</v>
      </c>
      <c r="N166" s="3">
        <f>IFERROR(Data_UEMP!N166-Data_UEMP!N165,"")</f>
        <v>9.9999999999999645E-2</v>
      </c>
      <c r="O166" s="3">
        <f>IFERROR(Data_UEMP!O166-Data_UEMP!O165,"")</f>
        <v>-0.19500000000000028</v>
      </c>
      <c r="P166" s="3">
        <f>IFERROR(Data_UEMP!P166-Data_UEMP!P165,"")</f>
        <v>0</v>
      </c>
      <c r="Q166" s="3">
        <f>IFERROR(Data_UEMP!Q166-Data_UEMP!Q165,"")</f>
        <v>-0.10000000000000142</v>
      </c>
      <c r="R166" s="3">
        <f>IFERROR(Data_UEMP!R166-Data_UEMP!R165,"")</f>
        <v>0</v>
      </c>
      <c r="S166" s="6">
        <f t="shared" si="4"/>
        <v>2013</v>
      </c>
      <c r="T166">
        <f t="shared" si="5"/>
        <v>4</v>
      </c>
    </row>
    <row r="167" spans="2:20" x14ac:dyDescent="0.25">
      <c r="B167" s="5">
        <v>41425</v>
      </c>
      <c r="C167" s="3">
        <f>IFERROR(Data_UEMP!C167-Data_UEMP!C166,"")</f>
        <v>-1.9628249071380388E-2</v>
      </c>
      <c r="D167" s="3">
        <f>IFERROR(Data_UEMP!D167-Data_UEMP!D166,"")</f>
        <v>9.9999999999999645E-2</v>
      </c>
      <c r="E167" s="3">
        <f>IFERROR(Data_UEMP!E167-Data_UEMP!E166,"")</f>
        <v>-9.9999999999999645E-2</v>
      </c>
      <c r="F167" s="3">
        <f>IFERROR(Data_UEMP!F167-Data_UEMP!F166,"")</f>
        <v>0</v>
      </c>
      <c r="G167" s="3">
        <f>IFERROR(Data_UEMP!G167-Data_UEMP!G166,"")</f>
        <v>0</v>
      </c>
      <c r="H167" s="3">
        <f>IFERROR(Data_UEMP!H167-Data_UEMP!H166,"")</f>
        <v>9.9999999999999645E-2</v>
      </c>
      <c r="I167" s="3">
        <f>IFERROR(Data_UEMP!I167-Data_UEMP!I166,"")</f>
        <v>6.6666666666700181E-2</v>
      </c>
      <c r="J167" s="3">
        <f>IFERROR(Data_UEMP!J167-Data_UEMP!J166,"")</f>
        <v>-9.9999999999999645E-2</v>
      </c>
      <c r="K167" s="3">
        <f>IFERROR(Data_UEMP!K167-Data_UEMP!K166,"")</f>
        <v>0.24461997889899934</v>
      </c>
      <c r="L167" s="3">
        <f>IFERROR(Data_UEMP!L167-Data_UEMP!L166,"")</f>
        <v>0</v>
      </c>
      <c r="M167" s="3">
        <f>IFERROR(Data_UEMP!M167-Data_UEMP!M166,"")</f>
        <v>9.1899999999998983E-2</v>
      </c>
      <c r="N167" s="3">
        <f>IFERROR(Data_UEMP!N167-Data_UEMP!N166,"")</f>
        <v>9.9999999999999645E-2</v>
      </c>
      <c r="O167" s="3">
        <f>IFERROR(Data_UEMP!O167-Data_UEMP!O166,"")</f>
        <v>4.4166666666697552E-2</v>
      </c>
      <c r="P167" s="3">
        <f>IFERROR(Data_UEMP!P167-Data_UEMP!P166,"")</f>
        <v>0</v>
      </c>
      <c r="Q167" s="3">
        <f>IFERROR(Data_UEMP!Q167-Data_UEMP!Q166,"")</f>
        <v>-0.29999999999999893</v>
      </c>
      <c r="R167" s="3">
        <f>IFERROR(Data_UEMP!R167-Data_UEMP!R166,"")</f>
        <v>-9.9999999999999645E-2</v>
      </c>
      <c r="S167" s="6">
        <f t="shared" si="4"/>
        <v>2013</v>
      </c>
      <c r="T167">
        <f t="shared" si="5"/>
        <v>5</v>
      </c>
    </row>
    <row r="168" spans="2:20" x14ac:dyDescent="0.25">
      <c r="B168" s="5">
        <v>41455</v>
      </c>
      <c r="C168" s="3">
        <f>IFERROR(Data_UEMP!C168-Data_UEMP!C167,"")</f>
        <v>7.9119235716899716E-2</v>
      </c>
      <c r="D168" s="3">
        <f>IFERROR(Data_UEMP!D168-Data_UEMP!D167,"")</f>
        <v>-9.9999999999999645E-2</v>
      </c>
      <c r="E168" s="3">
        <f>IFERROR(Data_UEMP!E168-Data_UEMP!E167,"")</f>
        <v>-9.9999999999999645E-2</v>
      </c>
      <c r="F168" s="3">
        <f>IFERROR(Data_UEMP!F168-Data_UEMP!F167,"")</f>
        <v>0</v>
      </c>
      <c r="G168" s="3">
        <f>IFERROR(Data_UEMP!G168-Data_UEMP!G167,"")</f>
        <v>0</v>
      </c>
      <c r="H168" s="3">
        <f>IFERROR(Data_UEMP!H168-Data_UEMP!H167,"")</f>
        <v>9.9999999999999645E-2</v>
      </c>
      <c r="I168" s="3">
        <f>IFERROR(Data_UEMP!I168-Data_UEMP!I167,"")</f>
        <v>-6.6666666666700181E-2</v>
      </c>
      <c r="J168" s="3">
        <f>IFERROR(Data_UEMP!J168-Data_UEMP!J167,"")</f>
        <v>-0.10000000000000053</v>
      </c>
      <c r="K168" s="3">
        <f>IFERROR(Data_UEMP!K168-Data_UEMP!K167,"")</f>
        <v>3.0426125437017504E-3</v>
      </c>
      <c r="L168" s="3">
        <f>IFERROR(Data_UEMP!L168-Data_UEMP!L167,"")</f>
        <v>-0.30000000000000071</v>
      </c>
      <c r="M168" s="3">
        <f>IFERROR(Data_UEMP!M168-Data_UEMP!M167,"")</f>
        <v>6.2496000000001217E-2</v>
      </c>
      <c r="N168" s="3">
        <f>IFERROR(Data_UEMP!N168-Data_UEMP!N167,"")</f>
        <v>0.20000000000000018</v>
      </c>
      <c r="O168" s="3">
        <f>IFERROR(Data_UEMP!O168-Data_UEMP!O167,"")</f>
        <v>-0.27916666666669698</v>
      </c>
      <c r="P168" s="3">
        <f>IFERROR(Data_UEMP!P168-Data_UEMP!P167,"")</f>
        <v>0</v>
      </c>
      <c r="Q168" s="3">
        <f>IFERROR(Data_UEMP!Q168-Data_UEMP!Q167,"")</f>
        <v>9.9999999999999645E-2</v>
      </c>
      <c r="R168" s="3">
        <f>IFERROR(Data_UEMP!R168-Data_UEMP!R167,"")</f>
        <v>-0.10000000000000053</v>
      </c>
      <c r="S168" s="6">
        <f t="shared" si="4"/>
        <v>2013</v>
      </c>
      <c r="T168">
        <f t="shared" si="5"/>
        <v>6</v>
      </c>
    </row>
    <row r="169" spans="2:20" x14ac:dyDescent="0.25">
      <c r="B169" s="5">
        <v>41486</v>
      </c>
      <c r="C169" s="3">
        <f>IFERROR(Data_UEMP!C169-Data_UEMP!C168,"")</f>
        <v>0.3044074418829803</v>
      </c>
      <c r="D169" s="3">
        <f>IFERROR(Data_UEMP!D169-Data_UEMP!D168,"")</f>
        <v>9.9999999999999645E-2</v>
      </c>
      <c r="E169" s="3">
        <f>IFERROR(Data_UEMP!E169-Data_UEMP!E168,"")</f>
        <v>0</v>
      </c>
      <c r="F169" s="3">
        <f>IFERROR(Data_UEMP!F169-Data_UEMP!F168,"")</f>
        <v>0</v>
      </c>
      <c r="G169" s="3">
        <f>IFERROR(Data_UEMP!G169-Data_UEMP!G168,"")</f>
        <v>-9.9999999999999645E-2</v>
      </c>
      <c r="H169" s="3">
        <f>IFERROR(Data_UEMP!H169-Data_UEMP!H168,"")</f>
        <v>0</v>
      </c>
      <c r="I169" s="3">
        <f>IFERROR(Data_UEMP!I169-Data_UEMP!I168,"")</f>
        <v>-6.6666666666629126E-2</v>
      </c>
      <c r="J169" s="3">
        <f>IFERROR(Data_UEMP!J169-Data_UEMP!J168,"")</f>
        <v>0</v>
      </c>
      <c r="K169" s="3">
        <f>IFERROR(Data_UEMP!K169-Data_UEMP!K168,"")</f>
        <v>0.13113594303129972</v>
      </c>
      <c r="L169" s="3">
        <f>IFERROR(Data_UEMP!L169-Data_UEMP!L168,"")</f>
        <v>-0.5</v>
      </c>
      <c r="M169" s="3">
        <f>IFERROR(Data_UEMP!M169-Data_UEMP!M168,"")</f>
        <v>-0.11019500000000093</v>
      </c>
      <c r="N169" s="3">
        <f>IFERROR(Data_UEMP!N169-Data_UEMP!N168,"")</f>
        <v>0.20000000000000018</v>
      </c>
      <c r="O169" s="3">
        <f>IFERROR(Data_UEMP!O169-Data_UEMP!O168,"")</f>
        <v>5.916666666669812E-2</v>
      </c>
      <c r="P169" s="3">
        <f>IFERROR(Data_UEMP!P169-Data_UEMP!P168,"")</f>
        <v>0.10000000000000142</v>
      </c>
      <c r="Q169" s="3">
        <f>IFERROR(Data_UEMP!Q169-Data_UEMP!Q168,"")</f>
        <v>-9.9999999999999645E-2</v>
      </c>
      <c r="R169" s="3">
        <f>IFERROR(Data_UEMP!R169-Data_UEMP!R168,"")</f>
        <v>-9.9999999999999645E-2</v>
      </c>
      <c r="S169" s="6">
        <f t="shared" si="4"/>
        <v>2013</v>
      </c>
      <c r="T169">
        <f t="shared" si="5"/>
        <v>7</v>
      </c>
    </row>
    <row r="170" spans="2:20" x14ac:dyDescent="0.25">
      <c r="B170" s="5">
        <v>41517</v>
      </c>
      <c r="C170" s="3">
        <f>IFERROR(Data_UEMP!C170-Data_UEMP!C169,"")</f>
        <v>-2.1732485300799631E-2</v>
      </c>
      <c r="D170" s="3">
        <f>IFERROR(Data_UEMP!D170-Data_UEMP!D169,"")</f>
        <v>-9.9999999999999645E-2</v>
      </c>
      <c r="E170" s="3">
        <f>IFERROR(Data_UEMP!E170-Data_UEMP!E169,"")</f>
        <v>-0.10000000000000053</v>
      </c>
      <c r="F170" s="3">
        <f>IFERROR(Data_UEMP!F170-Data_UEMP!F169,"")</f>
        <v>-9.9999999999999645E-2</v>
      </c>
      <c r="G170" s="3">
        <f>IFERROR(Data_UEMP!G170-Data_UEMP!G169,"")</f>
        <v>0</v>
      </c>
      <c r="H170" s="3">
        <f>IFERROR(Data_UEMP!H170-Data_UEMP!H169,"")</f>
        <v>9.9999999999999645E-2</v>
      </c>
      <c r="I170" s="3">
        <f>IFERROR(Data_UEMP!I170-Data_UEMP!I169,"")</f>
        <v>-6.6666666666669983E-2</v>
      </c>
      <c r="J170" s="3">
        <f>IFERROR(Data_UEMP!J170-Data_UEMP!J169,"")</f>
        <v>0</v>
      </c>
      <c r="K170" s="3">
        <f>IFERROR(Data_UEMP!K170-Data_UEMP!K169,"")</f>
        <v>-0.18885657467840034</v>
      </c>
      <c r="L170" s="3">
        <f>IFERROR(Data_UEMP!L170-Data_UEMP!L169,"")</f>
        <v>-0.39999999999999858</v>
      </c>
      <c r="M170" s="3">
        <f>IFERROR(Data_UEMP!M170-Data_UEMP!M169,"")</f>
        <v>0.15841600000000078</v>
      </c>
      <c r="N170" s="3">
        <f>IFERROR(Data_UEMP!N170-Data_UEMP!N169,"")</f>
        <v>0</v>
      </c>
      <c r="O170" s="3">
        <f>IFERROR(Data_UEMP!O170-Data_UEMP!O169,"")</f>
        <v>-0.5608333333333988</v>
      </c>
      <c r="P170" s="3">
        <f>IFERROR(Data_UEMP!P170-Data_UEMP!P169,"")</f>
        <v>-0.10000000000000142</v>
      </c>
      <c r="Q170" s="3">
        <f>IFERROR(Data_UEMP!Q170-Data_UEMP!Q169,"")</f>
        <v>9.9999999999999645E-2</v>
      </c>
      <c r="R170" s="3">
        <f>IFERROR(Data_UEMP!R170-Data_UEMP!R169,"")</f>
        <v>-0.10000000000000053</v>
      </c>
      <c r="S170" s="6">
        <f t="shared" si="4"/>
        <v>2013</v>
      </c>
      <c r="T170">
        <f t="shared" si="5"/>
        <v>8</v>
      </c>
    </row>
    <row r="171" spans="2:20" x14ac:dyDescent="0.25">
      <c r="B171" s="5">
        <v>41547</v>
      </c>
      <c r="C171" s="3">
        <f>IFERROR(Data_UEMP!C171-Data_UEMP!C170,"")</f>
        <v>6.7375906902079841E-2</v>
      </c>
      <c r="D171" s="3">
        <f>IFERROR(Data_UEMP!D171-Data_UEMP!D170,"")</f>
        <v>9.9999999999999645E-2</v>
      </c>
      <c r="E171" s="3">
        <f>IFERROR(Data_UEMP!E171-Data_UEMP!E170,"")</f>
        <v>0</v>
      </c>
      <c r="F171" s="3">
        <f>IFERROR(Data_UEMP!F171-Data_UEMP!F170,"")</f>
        <v>0</v>
      </c>
      <c r="G171" s="3">
        <f>IFERROR(Data_UEMP!G171-Data_UEMP!G170,"")</f>
        <v>-9.9999999999999645E-2</v>
      </c>
      <c r="H171" s="3">
        <f>IFERROR(Data_UEMP!H171-Data_UEMP!H170,"")</f>
        <v>0</v>
      </c>
      <c r="I171" s="3">
        <f>IFERROR(Data_UEMP!I171-Data_UEMP!I170,"")</f>
        <v>-3.3333333333329662E-2</v>
      </c>
      <c r="J171" s="3">
        <f>IFERROR(Data_UEMP!J171-Data_UEMP!J170,"")</f>
        <v>0</v>
      </c>
      <c r="K171" s="3">
        <f>IFERROR(Data_UEMP!K171-Data_UEMP!K170,"")</f>
        <v>0.15319066417960059</v>
      </c>
      <c r="L171" s="3">
        <f>IFERROR(Data_UEMP!L171-Data_UEMP!L170,"")</f>
        <v>-0.20000000000000107</v>
      </c>
      <c r="M171" s="3">
        <f>IFERROR(Data_UEMP!M171-Data_UEMP!M170,"")</f>
        <v>8.6570000000000036E-2</v>
      </c>
      <c r="N171" s="3">
        <f>IFERROR(Data_UEMP!N171-Data_UEMP!N170,"")</f>
        <v>9.9999999999999645E-2</v>
      </c>
      <c r="O171" s="3">
        <f>IFERROR(Data_UEMP!O171-Data_UEMP!O170,"")</f>
        <v>-0.32416666666660099</v>
      </c>
      <c r="P171" s="3">
        <f>IFERROR(Data_UEMP!P171-Data_UEMP!P170,"")</f>
        <v>-9.9999999999997868E-2</v>
      </c>
      <c r="Q171" s="3">
        <f>IFERROR(Data_UEMP!Q171-Data_UEMP!Q170,"")</f>
        <v>9.9999999999999645E-2</v>
      </c>
      <c r="R171" s="3">
        <f>IFERROR(Data_UEMP!R171-Data_UEMP!R170,"")</f>
        <v>-9.9999999999999645E-2</v>
      </c>
      <c r="S171" s="6">
        <f t="shared" si="4"/>
        <v>2013</v>
      </c>
      <c r="T171">
        <f t="shared" si="5"/>
        <v>9</v>
      </c>
    </row>
    <row r="172" spans="2:20" x14ac:dyDescent="0.25">
      <c r="B172" s="5">
        <v>41578</v>
      </c>
      <c r="C172" s="3">
        <f>IFERROR(Data_UEMP!C172-Data_UEMP!C171,"")</f>
        <v>4.1063944573870081E-2</v>
      </c>
      <c r="D172" s="3">
        <f>IFERROR(Data_UEMP!D172-Data_UEMP!D171,"")</f>
        <v>0</v>
      </c>
      <c r="E172" s="3">
        <f>IFERROR(Data_UEMP!E172-Data_UEMP!E171,"")</f>
        <v>0</v>
      </c>
      <c r="F172" s="3">
        <f>IFERROR(Data_UEMP!F172-Data_UEMP!F171,"")</f>
        <v>-9.9999999999999645E-2</v>
      </c>
      <c r="G172" s="3">
        <f>IFERROR(Data_UEMP!G172-Data_UEMP!G171,"")</f>
        <v>-0.10000000000000142</v>
      </c>
      <c r="H172" s="3">
        <f>IFERROR(Data_UEMP!H172-Data_UEMP!H171,"")</f>
        <v>0</v>
      </c>
      <c r="I172" s="3">
        <f>IFERROR(Data_UEMP!I172-Data_UEMP!I171,"")</f>
        <v>-3.333333333334032E-2</v>
      </c>
      <c r="J172" s="3">
        <f>IFERROR(Data_UEMP!J172-Data_UEMP!J171,"")</f>
        <v>0</v>
      </c>
      <c r="K172" s="3">
        <f>IFERROR(Data_UEMP!K172-Data_UEMP!K171,"")</f>
        <v>-0.21999075597420159</v>
      </c>
      <c r="L172" s="3">
        <f>IFERROR(Data_UEMP!L172-Data_UEMP!L171,"")</f>
        <v>-9.9999999999999645E-2</v>
      </c>
      <c r="M172" s="3">
        <f>IFERROR(Data_UEMP!M172-Data_UEMP!M171,"")</f>
        <v>-0.11458000000000013</v>
      </c>
      <c r="N172" s="3">
        <f>IFERROR(Data_UEMP!N172-Data_UEMP!N171,"")</f>
        <v>0</v>
      </c>
      <c r="O172" s="3">
        <f>IFERROR(Data_UEMP!O172-Data_UEMP!O171,"")</f>
        <v>-0.29083333333339922</v>
      </c>
      <c r="P172" s="3">
        <f>IFERROR(Data_UEMP!P172-Data_UEMP!P171,"")</f>
        <v>-0.10000000000000142</v>
      </c>
      <c r="Q172" s="3">
        <f>IFERROR(Data_UEMP!Q172-Data_UEMP!Q171,"")</f>
        <v>-0.29999999999999982</v>
      </c>
      <c r="R172" s="3">
        <f>IFERROR(Data_UEMP!R172-Data_UEMP!R171,"")</f>
        <v>-0.10000000000000009</v>
      </c>
      <c r="S172" s="6">
        <f t="shared" si="4"/>
        <v>2013</v>
      </c>
      <c r="T172">
        <f t="shared" si="5"/>
        <v>10</v>
      </c>
    </row>
    <row r="173" spans="2:20" x14ac:dyDescent="0.25">
      <c r="B173" s="5">
        <v>41608</v>
      </c>
      <c r="C173" s="3">
        <f>IFERROR(Data_UEMP!C173-Data_UEMP!C172,"")</f>
        <v>8.8378254239219523E-2</v>
      </c>
      <c r="D173" s="3">
        <f>IFERROR(Data_UEMP!D173-Data_UEMP!D172,"")</f>
        <v>0</v>
      </c>
      <c r="E173" s="3">
        <f>IFERROR(Data_UEMP!E173-Data_UEMP!E172,"")</f>
        <v>0</v>
      </c>
      <c r="F173" s="3">
        <f>IFERROR(Data_UEMP!F173-Data_UEMP!F172,"")</f>
        <v>0</v>
      </c>
      <c r="G173" s="3">
        <f>IFERROR(Data_UEMP!G173-Data_UEMP!G172,"")</f>
        <v>0</v>
      </c>
      <c r="H173" s="3">
        <f>IFERROR(Data_UEMP!H173-Data_UEMP!H172,"")</f>
        <v>0</v>
      </c>
      <c r="I173" s="3">
        <f>IFERROR(Data_UEMP!I173-Data_UEMP!I172,"")</f>
        <v>-3.3333333333329662E-2</v>
      </c>
      <c r="J173" s="3">
        <f>IFERROR(Data_UEMP!J173-Data_UEMP!J172,"")</f>
        <v>0.10000000000000053</v>
      </c>
      <c r="K173" s="3">
        <f>IFERROR(Data_UEMP!K173-Data_UEMP!K172,"")</f>
        <v>-6.2421709892099386E-2</v>
      </c>
      <c r="L173" s="3">
        <f>IFERROR(Data_UEMP!L173-Data_UEMP!L172,"")</f>
        <v>-9.9999999999999645E-2</v>
      </c>
      <c r="M173" s="3">
        <f>IFERROR(Data_UEMP!M173-Data_UEMP!M172,"")</f>
        <v>0.13209499999999963</v>
      </c>
      <c r="N173" s="3">
        <f>IFERROR(Data_UEMP!N173-Data_UEMP!N172,"")</f>
        <v>0</v>
      </c>
      <c r="O173" s="3">
        <f>IFERROR(Data_UEMP!O173-Data_UEMP!O172,"")</f>
        <v>-0.31750000000000078</v>
      </c>
      <c r="P173" s="3">
        <f>IFERROR(Data_UEMP!P173-Data_UEMP!P172,"")</f>
        <v>-0.19999999999999929</v>
      </c>
      <c r="Q173" s="3">
        <f>IFERROR(Data_UEMP!Q173-Data_UEMP!Q172,"")</f>
        <v>0.29999999999999982</v>
      </c>
      <c r="R173" s="3">
        <f>IFERROR(Data_UEMP!R173-Data_UEMP!R172,"")</f>
        <v>-0.10000000000000009</v>
      </c>
      <c r="S173" s="6">
        <f t="shared" si="4"/>
        <v>2013</v>
      </c>
      <c r="T173">
        <f t="shared" si="5"/>
        <v>11</v>
      </c>
    </row>
    <row r="174" spans="2:20" x14ac:dyDescent="0.25">
      <c r="B174" s="5">
        <v>41639</v>
      </c>
      <c r="C174" s="3">
        <f>IFERROR(Data_UEMP!C174-Data_UEMP!C173,"")</f>
        <v>0.13314191986607948</v>
      </c>
      <c r="D174" s="3">
        <f>IFERROR(Data_UEMP!D174-Data_UEMP!D173,"")</f>
        <v>9.9999999999999645E-2</v>
      </c>
      <c r="E174" s="3">
        <f>IFERROR(Data_UEMP!E174-Data_UEMP!E173,"")</f>
        <v>0</v>
      </c>
      <c r="F174" s="3">
        <f>IFERROR(Data_UEMP!F174-Data_UEMP!F173,"")</f>
        <v>0</v>
      </c>
      <c r="G174" s="3">
        <f>IFERROR(Data_UEMP!G174-Data_UEMP!G173,"")</f>
        <v>0</v>
      </c>
      <c r="H174" s="3">
        <f>IFERROR(Data_UEMP!H174-Data_UEMP!H173,"")</f>
        <v>0</v>
      </c>
      <c r="I174" s="3">
        <f>IFERROR(Data_UEMP!I174-Data_UEMP!I173,"")</f>
        <v>0</v>
      </c>
      <c r="J174" s="3">
        <f>IFERROR(Data_UEMP!J174-Data_UEMP!J173,"")</f>
        <v>-0.10000000000000053</v>
      </c>
      <c r="K174" s="3">
        <f>IFERROR(Data_UEMP!K174-Data_UEMP!K173,"")</f>
        <v>-0.22468334116139843</v>
      </c>
      <c r="L174" s="3">
        <f>IFERROR(Data_UEMP!L174-Data_UEMP!L173,"")</f>
        <v>0</v>
      </c>
      <c r="M174" s="3">
        <f>IFERROR(Data_UEMP!M174-Data_UEMP!M173,"")</f>
        <v>8.1112000000000961E-2</v>
      </c>
      <c r="N174" s="3">
        <f>IFERROR(Data_UEMP!N174-Data_UEMP!N173,"")</f>
        <v>0.10000000000000053</v>
      </c>
      <c r="O174" s="3">
        <f>IFERROR(Data_UEMP!O174-Data_UEMP!O173,"")</f>
        <v>-0.38166666666660021</v>
      </c>
      <c r="P174" s="3">
        <f>IFERROR(Data_UEMP!P174-Data_UEMP!P173,"")</f>
        <v>-0.30000000000000071</v>
      </c>
      <c r="Q174" s="3">
        <f>IFERROR(Data_UEMP!Q174-Data_UEMP!Q173,"")</f>
        <v>-9.9999999999999645E-2</v>
      </c>
      <c r="R174" s="3">
        <f>IFERROR(Data_UEMP!R174-Data_UEMP!R173,"")</f>
        <v>-9.9999999999999645E-2</v>
      </c>
      <c r="S174" s="6">
        <f t="shared" si="4"/>
        <v>2013</v>
      </c>
      <c r="T174">
        <f t="shared" si="5"/>
        <v>12</v>
      </c>
    </row>
    <row r="175" spans="2:20" x14ac:dyDescent="0.25">
      <c r="B175" s="5">
        <v>41670</v>
      </c>
      <c r="C175" s="3">
        <f>IFERROR(Data_UEMP!C175-Data_UEMP!C174,"")</f>
        <v>-5.9968808815948904E-2</v>
      </c>
      <c r="D175" s="3">
        <f>IFERROR(Data_UEMP!D175-Data_UEMP!D174,"")</f>
        <v>9.9999999999999645E-2</v>
      </c>
      <c r="E175" s="3">
        <f>IFERROR(Data_UEMP!E175-Data_UEMP!E174,"")</f>
        <v>-0.20000000000000018</v>
      </c>
      <c r="F175" s="3">
        <f>IFERROR(Data_UEMP!F175-Data_UEMP!F174,"")</f>
        <v>0</v>
      </c>
      <c r="G175" s="3">
        <f>IFERROR(Data_UEMP!G175-Data_UEMP!G174,"")</f>
        <v>-9.9999999999999645E-2</v>
      </c>
      <c r="H175" s="3">
        <f>IFERROR(Data_UEMP!H175-Data_UEMP!H174,"")</f>
        <v>-0.19999999999999929</v>
      </c>
      <c r="I175" s="3">
        <f>IFERROR(Data_UEMP!I175-Data_UEMP!I174,"")</f>
        <v>0</v>
      </c>
      <c r="J175" s="3">
        <f>IFERROR(Data_UEMP!J175-Data_UEMP!J174,"")</f>
        <v>0</v>
      </c>
      <c r="K175" s="3">
        <f>IFERROR(Data_UEMP!K175-Data_UEMP!K174,"")</f>
        <v>-0.34904724938510157</v>
      </c>
      <c r="L175" s="3">
        <f>IFERROR(Data_UEMP!L175-Data_UEMP!L174,"")</f>
        <v>0</v>
      </c>
      <c r="M175" s="3">
        <f>IFERROR(Data_UEMP!M175-Data_UEMP!M174,"")</f>
        <v>0.33467699999999923</v>
      </c>
      <c r="N175" s="3">
        <f>IFERROR(Data_UEMP!N175-Data_UEMP!N174,"")</f>
        <v>9.9999999999999645E-2</v>
      </c>
      <c r="O175" s="3">
        <f>IFERROR(Data_UEMP!O175-Data_UEMP!O174,"")</f>
        <v>-0.17152777777779882</v>
      </c>
      <c r="P175" s="3">
        <f>IFERROR(Data_UEMP!P175-Data_UEMP!P174,"")</f>
        <v>0</v>
      </c>
      <c r="Q175" s="3">
        <f>IFERROR(Data_UEMP!Q175-Data_UEMP!Q174,"")</f>
        <v>9.9999999999999645E-2</v>
      </c>
      <c r="R175" s="3">
        <f>IFERROR(Data_UEMP!R175-Data_UEMP!R174,"")</f>
        <v>-0.20000000000000018</v>
      </c>
      <c r="S175" s="6">
        <f t="shared" si="4"/>
        <v>2014</v>
      </c>
      <c r="T175">
        <f t="shared" si="5"/>
        <v>1</v>
      </c>
    </row>
    <row r="176" spans="2:20" x14ac:dyDescent="0.25">
      <c r="B176" s="5">
        <v>41698</v>
      </c>
      <c r="C176" s="3">
        <f>IFERROR(Data_UEMP!C176-Data_UEMP!C175,"")</f>
        <v>1.4807873798780236E-2</v>
      </c>
      <c r="D176" s="3">
        <f>IFERROR(Data_UEMP!D176-Data_UEMP!D175,"")</f>
        <v>-9.9999999999999645E-2</v>
      </c>
      <c r="E176" s="3">
        <f>IFERROR(Data_UEMP!E176-Data_UEMP!E175,"")</f>
        <v>0</v>
      </c>
      <c r="F176" s="3">
        <f>IFERROR(Data_UEMP!F176-Data_UEMP!F175,"")</f>
        <v>0</v>
      </c>
      <c r="G176" s="3">
        <f>IFERROR(Data_UEMP!G176-Data_UEMP!G175,"")</f>
        <v>0</v>
      </c>
      <c r="H176" s="3">
        <f>IFERROR(Data_UEMP!H176-Data_UEMP!H175,"")</f>
        <v>0</v>
      </c>
      <c r="I176" s="3">
        <f>IFERROR(Data_UEMP!I176-Data_UEMP!I175,"")</f>
        <v>0</v>
      </c>
      <c r="J176" s="3">
        <f>IFERROR(Data_UEMP!J176-Data_UEMP!J175,"")</f>
        <v>0</v>
      </c>
      <c r="K176" s="3">
        <f>IFERROR(Data_UEMP!K176-Data_UEMP!K175,"")</f>
        <v>3.1422168861599431E-2</v>
      </c>
      <c r="L176" s="3">
        <f>IFERROR(Data_UEMP!L176-Data_UEMP!L175,"")</f>
        <v>0</v>
      </c>
      <c r="M176" s="3">
        <f>IFERROR(Data_UEMP!M176-Data_UEMP!M175,"")</f>
        <v>2.7794999999999348E-2</v>
      </c>
      <c r="N176" s="3">
        <f>IFERROR(Data_UEMP!N176-Data_UEMP!N175,"")</f>
        <v>0.10000000000000053</v>
      </c>
      <c r="O176" s="3">
        <f>IFERROR(Data_UEMP!O176-Data_UEMP!O175,"")</f>
        <v>-6.8333333333301383E-2</v>
      </c>
      <c r="P176" s="3">
        <f>IFERROR(Data_UEMP!P176-Data_UEMP!P175,"")</f>
        <v>-0.30000000000000071</v>
      </c>
      <c r="Q176" s="3">
        <f>IFERROR(Data_UEMP!Q176-Data_UEMP!Q175,"")</f>
        <v>-9.9999999999999645E-2</v>
      </c>
      <c r="R176" s="3">
        <f>IFERROR(Data_UEMP!R176-Data_UEMP!R175,"")</f>
        <v>-0.10000000000000009</v>
      </c>
      <c r="S176" s="6">
        <f t="shared" si="4"/>
        <v>2014</v>
      </c>
      <c r="T176">
        <f t="shared" si="5"/>
        <v>2</v>
      </c>
    </row>
    <row r="177" spans="2:20" x14ac:dyDescent="0.25">
      <c r="B177" s="5">
        <v>41729</v>
      </c>
      <c r="C177" s="3">
        <f>IFERROR(Data_UEMP!C177-Data_UEMP!C176,"")</f>
        <v>0.10445616374749989</v>
      </c>
      <c r="D177" s="3">
        <f>IFERROR(Data_UEMP!D177-Data_UEMP!D176,"")</f>
        <v>0</v>
      </c>
      <c r="E177" s="3">
        <f>IFERROR(Data_UEMP!E177-Data_UEMP!E176,"")</f>
        <v>0</v>
      </c>
      <c r="F177" s="3">
        <f>IFERROR(Data_UEMP!F177-Data_UEMP!F176,"")</f>
        <v>-9.9999999999999645E-2</v>
      </c>
      <c r="G177" s="3">
        <f>IFERROR(Data_UEMP!G177-Data_UEMP!G176,"")</f>
        <v>-9.9999999999999645E-2</v>
      </c>
      <c r="H177" s="3">
        <f>IFERROR(Data_UEMP!H177-Data_UEMP!H176,"")</f>
        <v>0</v>
      </c>
      <c r="I177" s="3">
        <f>IFERROR(Data_UEMP!I177-Data_UEMP!I176,"")</f>
        <v>0</v>
      </c>
      <c r="J177" s="3">
        <f>IFERROR(Data_UEMP!J177-Data_UEMP!J176,"")</f>
        <v>0</v>
      </c>
      <c r="K177" s="3">
        <f>IFERROR(Data_UEMP!K177-Data_UEMP!K176,"")</f>
        <v>-0.18215628939299933</v>
      </c>
      <c r="L177" s="3">
        <f>IFERROR(Data_UEMP!L177-Data_UEMP!L176,"")</f>
        <v>-0.20000000000000107</v>
      </c>
      <c r="M177" s="3">
        <f>IFERROR(Data_UEMP!M177-Data_UEMP!M176,"")</f>
        <v>-0.14686799999999955</v>
      </c>
      <c r="N177" s="3">
        <f>IFERROR(Data_UEMP!N177-Data_UEMP!N176,"")</f>
        <v>-0.10000000000000053</v>
      </c>
      <c r="O177" s="3">
        <f>IFERROR(Data_UEMP!O177-Data_UEMP!O176,"")</f>
        <v>-0.11583333333339851</v>
      </c>
      <c r="P177" s="3">
        <f>IFERROR(Data_UEMP!P177-Data_UEMP!P176,"")</f>
        <v>-9.9999999999997868E-2</v>
      </c>
      <c r="Q177" s="3">
        <f>IFERROR(Data_UEMP!Q177-Data_UEMP!Q176,"")</f>
        <v>9.9999999999999645E-2</v>
      </c>
      <c r="R177" s="3">
        <f>IFERROR(Data_UEMP!R177-Data_UEMP!R176,"")</f>
        <v>-0.10000000000000009</v>
      </c>
      <c r="S177" s="6">
        <f t="shared" si="4"/>
        <v>2014</v>
      </c>
      <c r="T177">
        <f t="shared" si="5"/>
        <v>3</v>
      </c>
    </row>
    <row r="178" spans="2:20" x14ac:dyDescent="0.25">
      <c r="B178" s="5">
        <v>41759</v>
      </c>
      <c r="C178" s="3">
        <f>IFERROR(Data_UEMP!C178-Data_UEMP!C177,"")</f>
        <v>4.1860290456829929E-2</v>
      </c>
      <c r="D178" s="3">
        <f>IFERROR(Data_UEMP!D178-Data_UEMP!D177,"")</f>
        <v>0</v>
      </c>
      <c r="E178" s="3">
        <f>IFERROR(Data_UEMP!E178-Data_UEMP!E177,"")</f>
        <v>-9.9999999999999645E-2</v>
      </c>
      <c r="F178" s="3">
        <f>IFERROR(Data_UEMP!F178-Data_UEMP!F177,"")</f>
        <v>-0.10000000000000142</v>
      </c>
      <c r="G178" s="3">
        <f>IFERROR(Data_UEMP!G178-Data_UEMP!G177,"")</f>
        <v>-9.9999999999999645E-2</v>
      </c>
      <c r="H178" s="3">
        <f>IFERROR(Data_UEMP!H178-Data_UEMP!H177,"")</f>
        <v>9.9999999999999645E-2</v>
      </c>
      <c r="I178" s="3">
        <f>IFERROR(Data_UEMP!I178-Data_UEMP!I177,"")</f>
        <v>0</v>
      </c>
      <c r="J178" s="3">
        <f>IFERROR(Data_UEMP!J178-Data_UEMP!J177,"")</f>
        <v>-9.9999999999999645E-2</v>
      </c>
      <c r="K178" s="3">
        <f>IFERROR(Data_UEMP!K178-Data_UEMP!K177,"")</f>
        <v>0.24572746192410122</v>
      </c>
      <c r="L178" s="3">
        <f>IFERROR(Data_UEMP!L178-Data_UEMP!L177,"")</f>
        <v>-0.29999999999999893</v>
      </c>
      <c r="M178" s="3">
        <f>IFERROR(Data_UEMP!M178-Data_UEMP!M177,"")</f>
        <v>-7.5568999999999775E-2</v>
      </c>
      <c r="N178" s="3">
        <f>IFERROR(Data_UEMP!N178-Data_UEMP!N177,"")</f>
        <v>-9.9999999999999645E-2</v>
      </c>
      <c r="O178" s="3">
        <f>IFERROR(Data_UEMP!O178-Data_UEMP!O177,"")</f>
        <v>-8.4166666666600776E-2</v>
      </c>
      <c r="P178" s="3">
        <f>IFERROR(Data_UEMP!P178-Data_UEMP!P177,"")</f>
        <v>-0.30000000000000071</v>
      </c>
      <c r="Q178" s="3">
        <f>IFERROR(Data_UEMP!Q178-Data_UEMP!Q177,"")</f>
        <v>0</v>
      </c>
      <c r="R178" s="3">
        <f>IFERROR(Data_UEMP!R178-Data_UEMP!R177,"")</f>
        <v>-9.9999999999999645E-2</v>
      </c>
      <c r="S178" s="6">
        <f t="shared" si="4"/>
        <v>2014</v>
      </c>
      <c r="T178">
        <f t="shared" si="5"/>
        <v>4</v>
      </c>
    </row>
    <row r="179" spans="2:20" x14ac:dyDescent="0.25">
      <c r="B179" s="5">
        <v>41790</v>
      </c>
      <c r="C179" s="3">
        <f>IFERROR(Data_UEMP!C179-Data_UEMP!C178,"")</f>
        <v>0.11863934161354983</v>
      </c>
      <c r="D179" s="3">
        <f>IFERROR(Data_UEMP!D179-Data_UEMP!D178,"")</f>
        <v>-9.9999999999999645E-2</v>
      </c>
      <c r="E179" s="3">
        <f>IFERROR(Data_UEMP!E179-Data_UEMP!E178,"")</f>
        <v>0</v>
      </c>
      <c r="F179" s="3">
        <f>IFERROR(Data_UEMP!F179-Data_UEMP!F178,"")</f>
        <v>0</v>
      </c>
      <c r="G179" s="3">
        <f>IFERROR(Data_UEMP!G179-Data_UEMP!G178,"")</f>
        <v>-9.9999999999999645E-2</v>
      </c>
      <c r="H179" s="3">
        <f>IFERROR(Data_UEMP!H179-Data_UEMP!H178,"")</f>
        <v>0</v>
      </c>
      <c r="I179" s="3">
        <f>IFERROR(Data_UEMP!I179-Data_UEMP!I178,"")</f>
        <v>0</v>
      </c>
      <c r="J179" s="3">
        <f>IFERROR(Data_UEMP!J179-Data_UEMP!J178,"")</f>
        <v>0</v>
      </c>
      <c r="K179" s="3">
        <f>IFERROR(Data_UEMP!K179-Data_UEMP!K178,"")</f>
        <v>-3.6429036349499455E-2</v>
      </c>
      <c r="L179" s="3">
        <f>IFERROR(Data_UEMP!L179-Data_UEMP!L178,"")</f>
        <v>-0.30000000000000071</v>
      </c>
      <c r="M179" s="3">
        <f>IFERROR(Data_UEMP!M179-Data_UEMP!M178,"")</f>
        <v>-3.1460000000000932E-2</v>
      </c>
      <c r="N179" s="3">
        <f>IFERROR(Data_UEMP!N179-Data_UEMP!N178,"")</f>
        <v>-0.10000000000000053</v>
      </c>
      <c r="O179" s="3">
        <f>IFERROR(Data_UEMP!O179-Data_UEMP!O178,"")</f>
        <v>-1.3333333333399366E-2</v>
      </c>
      <c r="P179" s="3">
        <f>IFERROR(Data_UEMP!P179-Data_UEMP!P178,"")</f>
        <v>-0.19999999999999929</v>
      </c>
      <c r="Q179" s="3">
        <f>IFERROR(Data_UEMP!Q179-Data_UEMP!Q178,"")</f>
        <v>-0.5</v>
      </c>
      <c r="R179" s="3">
        <f>IFERROR(Data_UEMP!R179-Data_UEMP!R178,"")</f>
        <v>0</v>
      </c>
      <c r="S179" s="6">
        <f t="shared" si="4"/>
        <v>2014</v>
      </c>
      <c r="T179">
        <f t="shared" si="5"/>
        <v>5</v>
      </c>
    </row>
    <row r="180" spans="2:20" x14ac:dyDescent="0.25">
      <c r="B180" s="5">
        <v>41820</v>
      </c>
      <c r="C180" s="3">
        <f>IFERROR(Data_UEMP!C180-Data_UEMP!C179,"")</f>
        <v>9.0164842664629319E-2</v>
      </c>
      <c r="D180" s="3">
        <f>IFERROR(Data_UEMP!D180-Data_UEMP!D179,"")</f>
        <v>0</v>
      </c>
      <c r="E180" s="3">
        <f>IFERROR(Data_UEMP!E180-Data_UEMP!E179,"")</f>
        <v>0</v>
      </c>
      <c r="F180" s="3">
        <f>IFERROR(Data_UEMP!F180-Data_UEMP!F179,"")</f>
        <v>-0.19999999999999929</v>
      </c>
      <c r="G180" s="3">
        <f>IFERROR(Data_UEMP!G180-Data_UEMP!G179,"")</f>
        <v>-0.10000000000000142</v>
      </c>
      <c r="H180" s="3">
        <f>IFERROR(Data_UEMP!H180-Data_UEMP!H179,"")</f>
        <v>9.9999999999999645E-2</v>
      </c>
      <c r="I180" s="3">
        <f>IFERROR(Data_UEMP!I180-Data_UEMP!I179,"")</f>
        <v>6.6666666666669983E-2</v>
      </c>
      <c r="J180" s="3">
        <f>IFERROR(Data_UEMP!J180-Data_UEMP!J179,"")</f>
        <v>0</v>
      </c>
      <c r="K180" s="3">
        <f>IFERROR(Data_UEMP!K180-Data_UEMP!K179,"")</f>
        <v>-0.38917426750310113</v>
      </c>
      <c r="L180" s="3">
        <f>IFERROR(Data_UEMP!L180-Data_UEMP!L179,"")</f>
        <v>-0.19999999999999929</v>
      </c>
      <c r="M180" s="3">
        <f>IFERROR(Data_UEMP!M180-Data_UEMP!M179,"")</f>
        <v>-0.44236499999999879</v>
      </c>
      <c r="N180" s="3">
        <f>IFERROR(Data_UEMP!N180-Data_UEMP!N179,"")</f>
        <v>-0.19999999999999929</v>
      </c>
      <c r="O180" s="3">
        <f>IFERROR(Data_UEMP!O180-Data_UEMP!O179,"")</f>
        <v>-4.4999999999999929E-2</v>
      </c>
      <c r="P180" s="3">
        <f>IFERROR(Data_UEMP!P180-Data_UEMP!P179,"")</f>
        <v>-0.20000000000000284</v>
      </c>
      <c r="Q180" s="3">
        <f>IFERROR(Data_UEMP!Q180-Data_UEMP!Q179,"")</f>
        <v>0.5</v>
      </c>
      <c r="R180" s="3">
        <f>IFERROR(Data_UEMP!R180-Data_UEMP!R179,"")</f>
        <v>-0.20000000000000018</v>
      </c>
      <c r="S180" s="6">
        <f t="shared" si="4"/>
        <v>2014</v>
      </c>
      <c r="T180">
        <f t="shared" si="5"/>
        <v>6</v>
      </c>
    </row>
    <row r="181" spans="2:20" x14ac:dyDescent="0.25">
      <c r="B181" s="5">
        <v>41851</v>
      </c>
      <c r="C181" s="3">
        <f>IFERROR(Data_UEMP!C181-Data_UEMP!C180,"")</f>
        <v>8.0791089826281137E-2</v>
      </c>
      <c r="D181" s="3">
        <f>IFERROR(Data_UEMP!D181-Data_UEMP!D180,"")</f>
        <v>0</v>
      </c>
      <c r="E181" s="3">
        <f>IFERROR(Data_UEMP!E181-Data_UEMP!E180,"")</f>
        <v>0</v>
      </c>
      <c r="F181" s="3">
        <f>IFERROR(Data_UEMP!F181-Data_UEMP!F180,"")</f>
        <v>9.9999999999999645E-2</v>
      </c>
      <c r="G181" s="3">
        <f>IFERROR(Data_UEMP!G181-Data_UEMP!G180,"")</f>
        <v>0</v>
      </c>
      <c r="H181" s="3">
        <f>IFERROR(Data_UEMP!H181-Data_UEMP!H180,"")</f>
        <v>0</v>
      </c>
      <c r="I181" s="3">
        <f>IFERROR(Data_UEMP!I181-Data_UEMP!I180,"")</f>
        <v>6.6666666666659324E-2</v>
      </c>
      <c r="J181" s="3">
        <f>IFERROR(Data_UEMP!J181-Data_UEMP!J180,"")</f>
        <v>0</v>
      </c>
      <c r="K181" s="3">
        <f>IFERROR(Data_UEMP!K181-Data_UEMP!K180,"")</f>
        <v>-0.32515762849930141</v>
      </c>
      <c r="L181" s="3">
        <f>IFERROR(Data_UEMP!L181-Data_UEMP!L180,"")</f>
        <v>0</v>
      </c>
      <c r="M181" s="3">
        <f>IFERROR(Data_UEMP!M181-Data_UEMP!M180,"")</f>
        <v>0.47035499999999963</v>
      </c>
      <c r="N181" s="3">
        <f>IFERROR(Data_UEMP!N181-Data_UEMP!N180,"")</f>
        <v>-0.10000000000000053</v>
      </c>
      <c r="O181" s="3">
        <f>IFERROR(Data_UEMP!O181-Data_UEMP!O180,"")</f>
        <v>-0.17166666666660113</v>
      </c>
      <c r="P181" s="3">
        <f>IFERROR(Data_UEMP!P181-Data_UEMP!P180,"")</f>
        <v>0</v>
      </c>
      <c r="Q181" s="3">
        <f>IFERROR(Data_UEMP!Q181-Data_UEMP!Q180,"")</f>
        <v>-0.29999999999999982</v>
      </c>
      <c r="R181" s="3">
        <f>IFERROR(Data_UEMP!R181-Data_UEMP!R180,"")</f>
        <v>-0.10000000000000009</v>
      </c>
      <c r="S181" s="6">
        <f t="shared" si="4"/>
        <v>2014</v>
      </c>
      <c r="T181">
        <f t="shared" si="5"/>
        <v>7</v>
      </c>
    </row>
    <row r="182" spans="2:20" x14ac:dyDescent="0.25">
      <c r="B182" s="5">
        <v>41882</v>
      </c>
      <c r="C182" s="3">
        <f>IFERROR(Data_UEMP!C182-Data_UEMP!C181,"")</f>
        <v>-4.8247198725411167E-2</v>
      </c>
      <c r="D182" s="3">
        <f>IFERROR(Data_UEMP!D182-Data_UEMP!D181,"")</f>
        <v>0</v>
      </c>
      <c r="E182" s="3">
        <f>IFERROR(Data_UEMP!E182-Data_UEMP!E181,"")</f>
        <v>-0.10000000000000009</v>
      </c>
      <c r="F182" s="3">
        <f>IFERROR(Data_UEMP!F182-Data_UEMP!F181,"")</f>
        <v>-9.9999999999999645E-2</v>
      </c>
      <c r="G182" s="3">
        <f>IFERROR(Data_UEMP!G182-Data_UEMP!G181,"")</f>
        <v>-9.9999999999999645E-2</v>
      </c>
      <c r="H182" s="3">
        <f>IFERROR(Data_UEMP!H182-Data_UEMP!H181,"")</f>
        <v>9.9999999999999645E-2</v>
      </c>
      <c r="I182" s="3">
        <f>IFERROR(Data_UEMP!I182-Data_UEMP!I181,"")</f>
        <v>6.6666666666669983E-2</v>
      </c>
      <c r="J182" s="3">
        <f>IFERROR(Data_UEMP!J182-Data_UEMP!J181,"")</f>
        <v>0</v>
      </c>
      <c r="K182" s="3">
        <f>IFERROR(Data_UEMP!K182-Data_UEMP!K181,"")</f>
        <v>-0.13577008462359785</v>
      </c>
      <c r="L182" s="3">
        <f>IFERROR(Data_UEMP!L182-Data_UEMP!L181,"")</f>
        <v>-0.20000000000000107</v>
      </c>
      <c r="M182" s="3">
        <f>IFERROR(Data_UEMP!M182-Data_UEMP!M181,"")</f>
        <v>-0.18985699999999994</v>
      </c>
      <c r="N182" s="3">
        <f>IFERROR(Data_UEMP!N182-Data_UEMP!N181,"")</f>
        <v>-9.9999999999999645E-2</v>
      </c>
      <c r="O182" s="3">
        <f>IFERROR(Data_UEMP!O182-Data_UEMP!O181,"")</f>
        <v>-0.55583333333339979</v>
      </c>
      <c r="P182" s="3">
        <f>IFERROR(Data_UEMP!P182-Data_UEMP!P181,"")</f>
        <v>-0.19999999999999929</v>
      </c>
      <c r="Q182" s="3">
        <f>IFERROR(Data_UEMP!Q182-Data_UEMP!Q181,"")</f>
        <v>0.20000000000000018</v>
      </c>
      <c r="R182" s="3">
        <f>IFERROR(Data_UEMP!R182-Data_UEMP!R181,"")</f>
        <v>-0.10000000000000009</v>
      </c>
      <c r="S182" s="6">
        <f t="shared" si="4"/>
        <v>2014</v>
      </c>
      <c r="T182">
        <f t="shared" si="5"/>
        <v>8</v>
      </c>
    </row>
    <row r="183" spans="2:20" x14ac:dyDescent="0.25">
      <c r="B183" s="5">
        <v>41912</v>
      </c>
      <c r="C183" s="3">
        <f>IFERROR(Data_UEMP!C183-Data_UEMP!C182,"")</f>
        <v>9.4604620989240829E-2</v>
      </c>
      <c r="D183" s="3">
        <f>IFERROR(Data_UEMP!D183-Data_UEMP!D182,"")</f>
        <v>0</v>
      </c>
      <c r="E183" s="3">
        <f>IFERROR(Data_UEMP!E183-Data_UEMP!E182,"")</f>
        <v>0</v>
      </c>
      <c r="F183" s="3">
        <f>IFERROR(Data_UEMP!F183-Data_UEMP!F182,"")</f>
        <v>0</v>
      </c>
      <c r="G183" s="3">
        <f>IFERROR(Data_UEMP!G183-Data_UEMP!G182,"")</f>
        <v>-9.9999999999999645E-2</v>
      </c>
      <c r="H183" s="3">
        <f>IFERROR(Data_UEMP!H183-Data_UEMP!H182,"")</f>
        <v>0.10000000000000142</v>
      </c>
      <c r="I183" s="3">
        <f>IFERROR(Data_UEMP!I183-Data_UEMP!I182,"")</f>
        <v>3.3333333333299464E-2</v>
      </c>
      <c r="J183" s="3">
        <f>IFERROR(Data_UEMP!J183-Data_UEMP!J182,"")</f>
        <v>0</v>
      </c>
      <c r="K183" s="3">
        <f>IFERROR(Data_UEMP!K183-Data_UEMP!K182,"")</f>
        <v>-0.13365591102740026</v>
      </c>
      <c r="L183" s="3">
        <f>IFERROR(Data_UEMP!L183-Data_UEMP!L182,"")</f>
        <v>-0.19999999999999929</v>
      </c>
      <c r="M183" s="3">
        <f>IFERROR(Data_UEMP!M183-Data_UEMP!M182,"")</f>
        <v>0.31203200000000031</v>
      </c>
      <c r="N183" s="3">
        <f>IFERROR(Data_UEMP!N183-Data_UEMP!N182,"")</f>
        <v>-0.10000000000000053</v>
      </c>
      <c r="O183" s="3">
        <f>IFERROR(Data_UEMP!O183-Data_UEMP!O182,"")</f>
        <v>-0.20416666666659999</v>
      </c>
      <c r="P183" s="3">
        <f>IFERROR(Data_UEMP!P183-Data_UEMP!P182,"")</f>
        <v>-0.19999999999999929</v>
      </c>
      <c r="Q183" s="3">
        <f>IFERROR(Data_UEMP!Q183-Data_UEMP!Q182,"")</f>
        <v>-0.20000000000000018</v>
      </c>
      <c r="R183" s="3">
        <f>IFERROR(Data_UEMP!R183-Data_UEMP!R182,"")</f>
        <v>-9.9999999999999645E-2</v>
      </c>
      <c r="S183" s="6">
        <f t="shared" si="4"/>
        <v>2014</v>
      </c>
      <c r="T183">
        <f t="shared" si="5"/>
        <v>9</v>
      </c>
    </row>
    <row r="184" spans="2:20" x14ac:dyDescent="0.25">
      <c r="B184" s="5">
        <v>41943</v>
      </c>
      <c r="C184" s="3">
        <f>IFERROR(Data_UEMP!C184-Data_UEMP!C183,"")</f>
        <v>2.5037433269329057E-2</v>
      </c>
      <c r="D184" s="3">
        <f>IFERROR(Data_UEMP!D184-Data_UEMP!D183,"")</f>
        <v>0</v>
      </c>
      <c r="E184" s="3">
        <f>IFERROR(Data_UEMP!E184-Data_UEMP!E183,"")</f>
        <v>0</v>
      </c>
      <c r="F184" s="3">
        <f>IFERROR(Data_UEMP!F184-Data_UEMP!F183,"")</f>
        <v>0</v>
      </c>
      <c r="G184" s="3">
        <f>IFERROR(Data_UEMP!G184-Data_UEMP!G183,"")</f>
        <v>0</v>
      </c>
      <c r="H184" s="3">
        <f>IFERROR(Data_UEMP!H184-Data_UEMP!H183,"")</f>
        <v>9.9999999999999645E-2</v>
      </c>
      <c r="I184" s="3">
        <f>IFERROR(Data_UEMP!I184-Data_UEMP!I183,"")</f>
        <v>3.3333333333400716E-2</v>
      </c>
      <c r="J184" s="3">
        <f>IFERROR(Data_UEMP!J184-Data_UEMP!J183,"")</f>
        <v>-0.10000000000000053</v>
      </c>
      <c r="K184" s="3">
        <f>IFERROR(Data_UEMP!K184-Data_UEMP!K183,"")</f>
        <v>-9.388492458050024E-2</v>
      </c>
      <c r="L184" s="3">
        <f>IFERROR(Data_UEMP!L184-Data_UEMP!L183,"")</f>
        <v>-0.40000000000000036</v>
      </c>
      <c r="M184" s="3">
        <f>IFERROR(Data_UEMP!M184-Data_UEMP!M183,"")</f>
        <v>0.15761700000000012</v>
      </c>
      <c r="N184" s="3">
        <f>IFERROR(Data_UEMP!N184-Data_UEMP!N183,"")</f>
        <v>0</v>
      </c>
      <c r="O184" s="3">
        <f>IFERROR(Data_UEMP!O184-Data_UEMP!O183,"")</f>
        <v>2.5833333333300956E-2</v>
      </c>
      <c r="P184" s="3">
        <f>IFERROR(Data_UEMP!P184-Data_UEMP!P183,"")</f>
        <v>-0.10000000000000142</v>
      </c>
      <c r="Q184" s="3">
        <f>IFERROR(Data_UEMP!Q184-Data_UEMP!Q183,"")</f>
        <v>0.20000000000000018</v>
      </c>
      <c r="R184" s="3">
        <f>IFERROR(Data_UEMP!R184-Data_UEMP!R183,"")</f>
        <v>0</v>
      </c>
      <c r="S184" s="6">
        <f t="shared" si="4"/>
        <v>2014</v>
      </c>
      <c r="T184">
        <f t="shared" si="5"/>
        <v>10</v>
      </c>
    </row>
    <row r="185" spans="2:20" x14ac:dyDescent="0.25">
      <c r="B185" s="5">
        <v>41973</v>
      </c>
      <c r="C185" s="3">
        <f>IFERROR(Data_UEMP!C185-Data_UEMP!C184,"")</f>
        <v>8.3923439501431218E-2</v>
      </c>
      <c r="D185" s="3">
        <f>IFERROR(Data_UEMP!D185-Data_UEMP!D184,"")</f>
        <v>9.9999999999999645E-2</v>
      </c>
      <c r="E185" s="3">
        <f>IFERROR(Data_UEMP!E185-Data_UEMP!E184,"")</f>
        <v>0</v>
      </c>
      <c r="F185" s="3">
        <f>IFERROR(Data_UEMP!F185-Data_UEMP!F184,"")</f>
        <v>0</v>
      </c>
      <c r="G185" s="3">
        <f>IFERROR(Data_UEMP!G185-Data_UEMP!G184,"")</f>
        <v>0</v>
      </c>
      <c r="H185" s="3">
        <f>IFERROR(Data_UEMP!H185-Data_UEMP!H184,"")</f>
        <v>9.9999999999999645E-2</v>
      </c>
      <c r="I185" s="3">
        <f>IFERROR(Data_UEMP!I185-Data_UEMP!I184,"")</f>
        <v>3.3333333333299464E-2</v>
      </c>
      <c r="J185" s="3">
        <f>IFERROR(Data_UEMP!J185-Data_UEMP!J184,"")</f>
        <v>0</v>
      </c>
      <c r="K185" s="3">
        <f>IFERROR(Data_UEMP!K185-Data_UEMP!K184,"")</f>
        <v>-0.23037186558450173</v>
      </c>
      <c r="L185" s="3">
        <f>IFERROR(Data_UEMP!L185-Data_UEMP!L184,"")</f>
        <v>-0.19999999999999929</v>
      </c>
      <c r="M185" s="3">
        <f>IFERROR(Data_UEMP!M185-Data_UEMP!M184,"")</f>
        <v>0.17500199999999921</v>
      </c>
      <c r="N185" s="3">
        <f>IFERROR(Data_UEMP!N185-Data_UEMP!N184,"")</f>
        <v>0</v>
      </c>
      <c r="O185" s="3">
        <f>IFERROR(Data_UEMP!O185-Data_UEMP!O184,"")</f>
        <v>-8.0833333333300672E-2</v>
      </c>
      <c r="P185" s="3">
        <f>IFERROR(Data_UEMP!P185-Data_UEMP!P184,"")</f>
        <v>-0.19999999999999929</v>
      </c>
      <c r="Q185" s="3">
        <f>IFERROR(Data_UEMP!Q185-Data_UEMP!Q184,"")</f>
        <v>-9.9999999999999645E-2</v>
      </c>
      <c r="R185" s="3">
        <f>IFERROR(Data_UEMP!R185-Data_UEMP!R184,"")</f>
        <v>-0.10000000000000009</v>
      </c>
      <c r="S185" s="6">
        <f t="shared" si="4"/>
        <v>2014</v>
      </c>
      <c r="T185">
        <f t="shared" si="5"/>
        <v>11</v>
      </c>
    </row>
    <row r="186" spans="2:20" x14ac:dyDescent="0.25">
      <c r="B186" s="5">
        <v>42004</v>
      </c>
      <c r="C186" s="3">
        <f>IFERROR(Data_UEMP!C186-Data_UEMP!C185,"")</f>
        <v>0.12311630753854885</v>
      </c>
      <c r="D186" s="3">
        <f>IFERROR(Data_UEMP!D186-Data_UEMP!D185,"")</f>
        <v>-9.9999999999999645E-2</v>
      </c>
      <c r="E186" s="3">
        <f>IFERROR(Data_UEMP!E186-Data_UEMP!E185,"")</f>
        <v>0</v>
      </c>
      <c r="F186" s="3">
        <f>IFERROR(Data_UEMP!F186-Data_UEMP!F185,"")</f>
        <v>-0.19999999999999929</v>
      </c>
      <c r="G186" s="3">
        <f>IFERROR(Data_UEMP!G186-Data_UEMP!G185,"")</f>
        <v>-0.19999999999999929</v>
      </c>
      <c r="H186" s="3">
        <f>IFERROR(Data_UEMP!H186-Data_UEMP!H185,"")</f>
        <v>9.9999999999999645E-2</v>
      </c>
      <c r="I186" s="3">
        <f>IFERROR(Data_UEMP!I186-Data_UEMP!I185,"")</f>
        <v>-3.3333333333299464E-2</v>
      </c>
      <c r="J186" s="3">
        <f>IFERROR(Data_UEMP!J186-Data_UEMP!J185,"")</f>
        <v>-9.9999999999999645E-2</v>
      </c>
      <c r="K186" s="3">
        <f>IFERROR(Data_UEMP!K186-Data_UEMP!K185,"")</f>
        <v>-4.131099805729832E-2</v>
      </c>
      <c r="L186" s="3">
        <f>IFERROR(Data_UEMP!L186-Data_UEMP!L185,"")</f>
        <v>-9.9999999999999645E-2</v>
      </c>
      <c r="M186" s="3">
        <f>IFERROR(Data_UEMP!M186-Data_UEMP!M185,"")</f>
        <v>-0.69336599999999926</v>
      </c>
      <c r="N186" s="3">
        <f>IFERROR(Data_UEMP!N186-Data_UEMP!N185,"")</f>
        <v>0.10000000000000053</v>
      </c>
      <c r="O186" s="3">
        <f>IFERROR(Data_UEMP!O186-Data_UEMP!O185,"")</f>
        <v>9.6666666666600065E-2</v>
      </c>
      <c r="P186" s="3">
        <f>IFERROR(Data_UEMP!P186-Data_UEMP!P185,"")</f>
        <v>-9.9999999999997868E-2</v>
      </c>
      <c r="Q186" s="3">
        <f>IFERROR(Data_UEMP!Q186-Data_UEMP!Q185,"")</f>
        <v>-0.40000000000000036</v>
      </c>
      <c r="R186" s="3">
        <f>IFERROR(Data_UEMP!R186-Data_UEMP!R185,"")</f>
        <v>-0.10000000000000009</v>
      </c>
      <c r="S186" s="6">
        <f t="shared" si="4"/>
        <v>2014</v>
      </c>
      <c r="T186">
        <f t="shared" si="5"/>
        <v>12</v>
      </c>
    </row>
    <row r="187" spans="2:20" x14ac:dyDescent="0.25">
      <c r="B187" s="5">
        <v>42035</v>
      </c>
      <c r="C187" s="3">
        <f>IFERROR(Data_UEMP!C187-Data_UEMP!C186,"")</f>
        <v>7.4267272128000883E-2</v>
      </c>
      <c r="D187" s="3">
        <f>IFERROR(Data_UEMP!D187-Data_UEMP!D186,"")</f>
        <v>9.9999999999999645E-2</v>
      </c>
      <c r="E187" s="3">
        <f>IFERROR(Data_UEMP!E187-Data_UEMP!E186,"")</f>
        <v>0</v>
      </c>
      <c r="F187" s="3">
        <f>IFERROR(Data_UEMP!F187-Data_UEMP!F186,"")</f>
        <v>0</v>
      </c>
      <c r="G187" s="3">
        <f>IFERROR(Data_UEMP!G187-Data_UEMP!G186,"")</f>
        <v>0</v>
      </c>
      <c r="H187" s="3">
        <f>IFERROR(Data_UEMP!H187-Data_UEMP!H186,"")</f>
        <v>9.9999999999999645E-2</v>
      </c>
      <c r="I187" s="3">
        <f>IFERROR(Data_UEMP!I187-Data_UEMP!I186,"")</f>
        <v>-3.3333333333400716E-2</v>
      </c>
      <c r="J187" s="3">
        <f>IFERROR(Data_UEMP!J187-Data_UEMP!J186,"")</f>
        <v>0</v>
      </c>
      <c r="K187" s="3">
        <f>IFERROR(Data_UEMP!K187-Data_UEMP!K186,"")</f>
        <v>-2.3546401200000844E-2</v>
      </c>
      <c r="L187" s="3">
        <f>IFERROR(Data_UEMP!L187-Data_UEMP!L186,"")</f>
        <v>0</v>
      </c>
      <c r="M187" s="3">
        <f>IFERROR(Data_UEMP!M187-Data_UEMP!M186,"")</f>
        <v>1.3410000000000366E-2</v>
      </c>
      <c r="N187" s="3">
        <f>IFERROR(Data_UEMP!N187-Data_UEMP!N186,"")</f>
        <v>0</v>
      </c>
      <c r="O187" s="3">
        <f>IFERROR(Data_UEMP!O187-Data_UEMP!O186,"")</f>
        <v>-4.9479166665999941E-3</v>
      </c>
      <c r="P187" s="3">
        <f>IFERROR(Data_UEMP!P187-Data_UEMP!P186,"")</f>
        <v>-0.20000000000000284</v>
      </c>
      <c r="Q187" s="3">
        <f>IFERROR(Data_UEMP!Q187-Data_UEMP!Q186,"")</f>
        <v>0.29999999999999982</v>
      </c>
      <c r="R187" s="3">
        <f>IFERROR(Data_UEMP!R187-Data_UEMP!R186,"")</f>
        <v>0</v>
      </c>
      <c r="S187" s="6">
        <f t="shared" si="4"/>
        <v>2015</v>
      </c>
      <c r="T187">
        <f t="shared" si="5"/>
        <v>1</v>
      </c>
    </row>
    <row r="188" spans="2:20" x14ac:dyDescent="0.25">
      <c r="B188" s="5">
        <v>42063</v>
      </c>
      <c r="C188" s="3">
        <f>IFERROR(Data_UEMP!C188-Data_UEMP!C187,"")</f>
        <v>0.19152538998450908</v>
      </c>
      <c r="D188" s="3">
        <f>IFERROR(Data_UEMP!D188-Data_UEMP!D187,"")</f>
        <v>0</v>
      </c>
      <c r="E188" s="3">
        <f>IFERROR(Data_UEMP!E188-Data_UEMP!E187,"")</f>
        <v>0.10000000000000009</v>
      </c>
      <c r="F188" s="3">
        <f>IFERROR(Data_UEMP!F188-Data_UEMP!F187,"")</f>
        <v>-0.10000000000000142</v>
      </c>
      <c r="G188" s="3">
        <f>IFERROR(Data_UEMP!G188-Data_UEMP!G187,"")</f>
        <v>-0.10000000000000142</v>
      </c>
      <c r="H188" s="3">
        <f>IFERROR(Data_UEMP!H188-Data_UEMP!H187,"")</f>
        <v>0</v>
      </c>
      <c r="I188" s="3">
        <f>IFERROR(Data_UEMP!I188-Data_UEMP!I187,"")</f>
        <v>-3.3333333333299464E-2</v>
      </c>
      <c r="J188" s="3">
        <f>IFERROR(Data_UEMP!J188-Data_UEMP!J187,"")</f>
        <v>0</v>
      </c>
      <c r="K188" s="3">
        <f>IFERROR(Data_UEMP!K188-Data_UEMP!K187,"")</f>
        <v>-6.0221136899940575E-4</v>
      </c>
      <c r="L188" s="3">
        <f>IFERROR(Data_UEMP!L188-Data_UEMP!L187,"")</f>
        <v>-0.10000000000000142</v>
      </c>
      <c r="M188" s="3">
        <f>IFERROR(Data_UEMP!M188-Data_UEMP!M187,"")</f>
        <v>-4.9794000000000338E-2</v>
      </c>
      <c r="N188" s="3">
        <f>IFERROR(Data_UEMP!N188-Data_UEMP!N187,"")</f>
        <v>-0.10000000000000053</v>
      </c>
      <c r="O188" s="3">
        <f>IFERROR(Data_UEMP!O188-Data_UEMP!O187,"")</f>
        <v>-0.25666666666669968</v>
      </c>
      <c r="P188" s="3">
        <f>IFERROR(Data_UEMP!P188-Data_UEMP!P187,"")</f>
        <v>-0.29999999999999716</v>
      </c>
      <c r="Q188" s="3">
        <f>IFERROR(Data_UEMP!Q188-Data_UEMP!Q187,"")</f>
        <v>0</v>
      </c>
      <c r="R188" s="3">
        <f>IFERROR(Data_UEMP!R188-Data_UEMP!R187,"")</f>
        <v>-0.10000000000000009</v>
      </c>
      <c r="S188" s="6">
        <f t="shared" si="4"/>
        <v>2015</v>
      </c>
      <c r="T188">
        <f t="shared" si="5"/>
        <v>2</v>
      </c>
    </row>
    <row r="189" spans="2:20" x14ac:dyDescent="0.25">
      <c r="B189" s="5">
        <v>42094</v>
      </c>
      <c r="C189" s="3">
        <f>IFERROR(Data_UEMP!C189-Data_UEMP!C188,"")</f>
        <v>4.9516697820250144E-2</v>
      </c>
      <c r="D189" s="3">
        <f>IFERROR(Data_UEMP!D189-Data_UEMP!D188,"")</f>
        <v>0.20000000000000107</v>
      </c>
      <c r="E189" s="3">
        <f>IFERROR(Data_UEMP!E189-Data_UEMP!E188,"")</f>
        <v>-0.10000000000000009</v>
      </c>
      <c r="F189" s="3">
        <f>IFERROR(Data_UEMP!F189-Data_UEMP!F188,"")</f>
        <v>0</v>
      </c>
      <c r="G189" s="3">
        <f>IFERROR(Data_UEMP!G189-Data_UEMP!G188,"")</f>
        <v>0</v>
      </c>
      <c r="H189" s="3">
        <f>IFERROR(Data_UEMP!H189-Data_UEMP!H188,"")</f>
        <v>0.10000000000000142</v>
      </c>
      <c r="I189" s="3">
        <f>IFERROR(Data_UEMP!I189-Data_UEMP!I188,"")</f>
        <v>6.6666666666700181E-2</v>
      </c>
      <c r="J189" s="3">
        <f>IFERROR(Data_UEMP!J189-Data_UEMP!J188,"")</f>
        <v>0</v>
      </c>
      <c r="K189" s="3">
        <f>IFERROR(Data_UEMP!K189-Data_UEMP!K188,"")</f>
        <v>-4.5110030521300359E-2</v>
      </c>
      <c r="L189" s="3">
        <f>IFERROR(Data_UEMP!L189-Data_UEMP!L188,"")</f>
        <v>-0.19999999999999929</v>
      </c>
      <c r="M189" s="3">
        <f>IFERROR(Data_UEMP!M189-Data_UEMP!M188,"")</f>
        <v>0.14905300000000032</v>
      </c>
      <c r="N189" s="3">
        <f>IFERROR(Data_UEMP!N189-Data_UEMP!N188,"")</f>
        <v>-9.9999999999999645E-2</v>
      </c>
      <c r="O189" s="3">
        <f>IFERROR(Data_UEMP!O189-Data_UEMP!O188,"")</f>
        <v>-0.30499999999999972</v>
      </c>
      <c r="P189" s="3">
        <f>IFERROR(Data_UEMP!P189-Data_UEMP!P188,"")</f>
        <v>-0.20000000000000284</v>
      </c>
      <c r="Q189" s="3">
        <f>IFERROR(Data_UEMP!Q189-Data_UEMP!Q188,"")</f>
        <v>-0.29999999999999982</v>
      </c>
      <c r="R189" s="3">
        <f>IFERROR(Data_UEMP!R189-Data_UEMP!R188,"")</f>
        <v>-0.10000000000000009</v>
      </c>
      <c r="S189" s="6">
        <f t="shared" si="4"/>
        <v>2015</v>
      </c>
      <c r="T189">
        <f t="shared" si="5"/>
        <v>3</v>
      </c>
    </row>
    <row r="190" spans="2:20" x14ac:dyDescent="0.25">
      <c r="B190" s="5">
        <v>42124</v>
      </c>
      <c r="C190" s="3">
        <f>IFERROR(Data_UEMP!C190-Data_UEMP!C189,"")</f>
        <v>0.16054624709247101</v>
      </c>
      <c r="D190" s="3">
        <f>IFERROR(Data_UEMP!D190-Data_UEMP!D189,"")</f>
        <v>0</v>
      </c>
      <c r="E190" s="3">
        <f>IFERROR(Data_UEMP!E190-Data_UEMP!E189,"")</f>
        <v>0</v>
      </c>
      <c r="F190" s="3">
        <f>IFERROR(Data_UEMP!F190-Data_UEMP!F189,"")</f>
        <v>-9.9999999999999645E-2</v>
      </c>
      <c r="G190" s="3">
        <f>IFERROR(Data_UEMP!G190-Data_UEMP!G189,"")</f>
        <v>0</v>
      </c>
      <c r="H190" s="3">
        <f>IFERROR(Data_UEMP!H190-Data_UEMP!H189,"")</f>
        <v>9.9999999999999645E-2</v>
      </c>
      <c r="I190" s="3">
        <f>IFERROR(Data_UEMP!I190-Data_UEMP!I189,"")</f>
        <v>6.6666666666600705E-2</v>
      </c>
      <c r="J190" s="3">
        <f>IFERROR(Data_UEMP!J190-Data_UEMP!J189,"")</f>
        <v>0</v>
      </c>
      <c r="K190" s="3">
        <f>IFERROR(Data_UEMP!K190-Data_UEMP!K189,"")</f>
        <v>-0.36772973464569958</v>
      </c>
      <c r="L190" s="3">
        <f>IFERROR(Data_UEMP!L190-Data_UEMP!L189,"")</f>
        <v>-0.19999999999999929</v>
      </c>
      <c r="M190" s="3">
        <f>IFERROR(Data_UEMP!M190-Data_UEMP!M189,"")</f>
        <v>-0.32223300000000066</v>
      </c>
      <c r="N190" s="3">
        <f>IFERROR(Data_UEMP!N190-Data_UEMP!N189,"")</f>
        <v>0</v>
      </c>
      <c r="O190" s="3">
        <f>IFERROR(Data_UEMP!O190-Data_UEMP!O189,"")</f>
        <v>-0.13333333333330089</v>
      </c>
      <c r="P190" s="3">
        <f>IFERROR(Data_UEMP!P190-Data_UEMP!P189,"")</f>
        <v>-0.19999999999999929</v>
      </c>
      <c r="Q190" s="3">
        <f>IFERROR(Data_UEMP!Q190-Data_UEMP!Q189,"")</f>
        <v>0.29999999999999982</v>
      </c>
      <c r="R190" s="3">
        <f>IFERROR(Data_UEMP!R190-Data_UEMP!R189,"")</f>
        <v>0</v>
      </c>
      <c r="S190" s="6">
        <f t="shared" si="4"/>
        <v>2015</v>
      </c>
      <c r="T190">
        <f t="shared" si="5"/>
        <v>4</v>
      </c>
    </row>
    <row r="191" spans="2:20" x14ac:dyDescent="0.25">
      <c r="B191" s="5">
        <v>42155</v>
      </c>
      <c r="C191" s="3">
        <f>IFERROR(Data_UEMP!C191-Data_UEMP!C190,"")</f>
        <v>-2.2501203640800327E-2</v>
      </c>
      <c r="D191" s="3">
        <f>IFERROR(Data_UEMP!D191-Data_UEMP!D190,"")</f>
        <v>-0.10000000000000142</v>
      </c>
      <c r="E191" s="3">
        <f>IFERROR(Data_UEMP!E191-Data_UEMP!E190,"")</f>
        <v>0</v>
      </c>
      <c r="F191" s="3">
        <f>IFERROR(Data_UEMP!F191-Data_UEMP!F190,"")</f>
        <v>0</v>
      </c>
      <c r="G191" s="3">
        <f>IFERROR(Data_UEMP!G191-Data_UEMP!G190,"")</f>
        <v>-9.9999999999999645E-2</v>
      </c>
      <c r="H191" s="3">
        <f>IFERROR(Data_UEMP!H191-Data_UEMP!H190,"")</f>
        <v>0</v>
      </c>
      <c r="I191" s="3">
        <f>IFERROR(Data_UEMP!I191-Data_UEMP!I190,"")</f>
        <v>6.6666666666698404E-2</v>
      </c>
      <c r="J191" s="3">
        <f>IFERROR(Data_UEMP!J191-Data_UEMP!J190,"")</f>
        <v>-9.9999999999999645E-2</v>
      </c>
      <c r="K191" s="3">
        <f>IFERROR(Data_UEMP!K191-Data_UEMP!K190,"")</f>
        <v>-0.24231599265749892</v>
      </c>
      <c r="L191" s="3">
        <f>IFERROR(Data_UEMP!L191-Data_UEMP!L190,"")</f>
        <v>-0.20000000000000107</v>
      </c>
      <c r="M191" s="3">
        <f>IFERROR(Data_UEMP!M191-Data_UEMP!M190,"")</f>
        <v>0.1249760000000002</v>
      </c>
      <c r="N191" s="3">
        <f>IFERROR(Data_UEMP!N191-Data_UEMP!N190,"")</f>
        <v>-9.9999999999999645E-2</v>
      </c>
      <c r="O191" s="3">
        <f>IFERROR(Data_UEMP!O191-Data_UEMP!O190,"")</f>
        <v>-0.38333333333340036</v>
      </c>
      <c r="P191" s="3">
        <f>IFERROR(Data_UEMP!P191-Data_UEMP!P190,"")</f>
        <v>-0.19999999999999929</v>
      </c>
      <c r="Q191" s="3">
        <f>IFERROR(Data_UEMP!Q191-Data_UEMP!Q190,"")</f>
        <v>-0.20000000000000018</v>
      </c>
      <c r="R191" s="3">
        <f>IFERROR(Data_UEMP!R191-Data_UEMP!R190,"")</f>
        <v>0</v>
      </c>
      <c r="S191" s="6">
        <f t="shared" si="4"/>
        <v>2015</v>
      </c>
      <c r="T191">
        <f t="shared" si="5"/>
        <v>5</v>
      </c>
    </row>
    <row r="192" spans="2:20" x14ac:dyDescent="0.25">
      <c r="B192" s="5">
        <v>42185</v>
      </c>
      <c r="C192" s="3">
        <f>IFERROR(Data_UEMP!C192-Data_UEMP!C191,"")</f>
        <v>4.4687493315839433E-2</v>
      </c>
      <c r="D192" s="3">
        <f>IFERROR(Data_UEMP!D192-Data_UEMP!D191,"")</f>
        <v>-0.19999999999999929</v>
      </c>
      <c r="E192" s="3">
        <f>IFERROR(Data_UEMP!E192-Data_UEMP!E191,"")</f>
        <v>0</v>
      </c>
      <c r="F192" s="3">
        <f>IFERROR(Data_UEMP!F192-Data_UEMP!F191,"")</f>
        <v>-9.9999999999999645E-2</v>
      </c>
      <c r="G192" s="3">
        <f>IFERROR(Data_UEMP!G192-Data_UEMP!G191,"")</f>
        <v>-9.9999999999999645E-2</v>
      </c>
      <c r="H192" s="3">
        <f>IFERROR(Data_UEMP!H192-Data_UEMP!H191,"")</f>
        <v>9.9999999999999645E-2</v>
      </c>
      <c r="I192" s="3">
        <f>IFERROR(Data_UEMP!I192-Data_UEMP!I191,"")</f>
        <v>-3.3333333333299464E-2</v>
      </c>
      <c r="J192" s="3">
        <f>IFERROR(Data_UEMP!J192-Data_UEMP!J191,"")</f>
        <v>0</v>
      </c>
      <c r="K192" s="3">
        <f>IFERROR(Data_UEMP!K192-Data_UEMP!K191,"")</f>
        <v>-0.1266547264796003</v>
      </c>
      <c r="L192" s="3">
        <f>IFERROR(Data_UEMP!L192-Data_UEMP!L191,"")</f>
        <v>-0.19999999999999929</v>
      </c>
      <c r="M192" s="3">
        <f>IFERROR(Data_UEMP!M192-Data_UEMP!M191,"")</f>
        <v>-6.5801999999999694E-2</v>
      </c>
      <c r="N192" s="3">
        <f>IFERROR(Data_UEMP!N192-Data_UEMP!N191,"")</f>
        <v>0</v>
      </c>
      <c r="O192" s="3">
        <f>IFERROR(Data_UEMP!O192-Data_UEMP!O191,"")</f>
        <v>6.6666666666996832E-3</v>
      </c>
      <c r="P192" s="3">
        <f>IFERROR(Data_UEMP!P192-Data_UEMP!P191,"")</f>
        <v>-0.19999999999999929</v>
      </c>
      <c r="Q192" s="3">
        <f>IFERROR(Data_UEMP!Q192-Data_UEMP!Q191,"")</f>
        <v>-9.9999999999999645E-2</v>
      </c>
      <c r="R192" s="3">
        <f>IFERROR(Data_UEMP!R192-Data_UEMP!R191,"")</f>
        <v>0</v>
      </c>
      <c r="S192" s="6">
        <f t="shared" si="4"/>
        <v>2015</v>
      </c>
      <c r="T192">
        <f t="shared" si="5"/>
        <v>6</v>
      </c>
    </row>
    <row r="193" spans="2:20" x14ac:dyDescent="0.25">
      <c r="B193" s="5">
        <v>42216</v>
      </c>
      <c r="C193" s="3">
        <f>IFERROR(Data_UEMP!C193-Data_UEMP!C192,"")</f>
        <v>-0.13455040282535968</v>
      </c>
      <c r="D193" s="3">
        <f>IFERROR(Data_UEMP!D193-Data_UEMP!D192,"")</f>
        <v>-0.5</v>
      </c>
      <c r="E193" s="3">
        <f>IFERROR(Data_UEMP!E193-Data_UEMP!E192,"")</f>
        <v>-0.19999999999999973</v>
      </c>
      <c r="F193" s="3">
        <f>IFERROR(Data_UEMP!F193-Data_UEMP!F192,"")</f>
        <v>-0.19999999999999929</v>
      </c>
      <c r="G193" s="3">
        <f>IFERROR(Data_UEMP!G193-Data_UEMP!G192,"")</f>
        <v>-0.19999999999999929</v>
      </c>
      <c r="H193" s="3">
        <f>IFERROR(Data_UEMP!H193-Data_UEMP!H192,"")</f>
        <v>-9.9999999999999645E-2</v>
      </c>
      <c r="I193" s="3">
        <f>IFERROR(Data_UEMP!I193-Data_UEMP!I192,"")</f>
        <v>-3.333333333339894E-2</v>
      </c>
      <c r="J193" s="3">
        <f>IFERROR(Data_UEMP!J193-Data_UEMP!J192,"")</f>
        <v>0</v>
      </c>
      <c r="K193" s="3">
        <f>IFERROR(Data_UEMP!K193-Data_UEMP!K192,"")</f>
        <v>-6.2508891267100353E-2</v>
      </c>
      <c r="L193" s="3">
        <f>IFERROR(Data_UEMP!L193-Data_UEMP!L192,"")</f>
        <v>-0.20000000000000107</v>
      </c>
      <c r="M193" s="3">
        <f>IFERROR(Data_UEMP!M193-Data_UEMP!M192,"")</f>
        <v>-0.51438300000000048</v>
      </c>
      <c r="N193" s="3">
        <f>IFERROR(Data_UEMP!N193-Data_UEMP!N192,"")</f>
        <v>-0.10000000000000053</v>
      </c>
      <c r="O193" s="3">
        <f>IFERROR(Data_UEMP!O193-Data_UEMP!O192,"")</f>
        <v>-0.17999999999999972</v>
      </c>
      <c r="P193" s="3">
        <f>IFERROR(Data_UEMP!P193-Data_UEMP!P192,"")</f>
        <v>-0.40000000000000213</v>
      </c>
      <c r="Q193" s="3">
        <f>IFERROR(Data_UEMP!Q193-Data_UEMP!Q192,"")</f>
        <v>-0.29999999999999982</v>
      </c>
      <c r="R193" s="3">
        <f>IFERROR(Data_UEMP!R193-Data_UEMP!R192,"")</f>
        <v>0</v>
      </c>
      <c r="S193" s="6">
        <f t="shared" si="4"/>
        <v>2015</v>
      </c>
      <c r="T193">
        <f t="shared" si="5"/>
        <v>7</v>
      </c>
    </row>
    <row r="194" spans="2:20" x14ac:dyDescent="0.25">
      <c r="B194" s="5">
        <v>42247</v>
      </c>
      <c r="C194" s="3">
        <f>IFERROR(Data_UEMP!C194-Data_UEMP!C193,"")</f>
        <v>4.7752575954570275E-2</v>
      </c>
      <c r="D194" s="3">
        <f>IFERROR(Data_UEMP!D194-Data_UEMP!D193,"")</f>
        <v>-9.9999999999999645E-2</v>
      </c>
      <c r="E194" s="3">
        <f>IFERROR(Data_UEMP!E194-Data_UEMP!E193,"")</f>
        <v>0</v>
      </c>
      <c r="F194" s="3">
        <f>IFERROR(Data_UEMP!F194-Data_UEMP!F193,"")</f>
        <v>-0.10000000000000142</v>
      </c>
      <c r="G194" s="3">
        <f>IFERROR(Data_UEMP!G194-Data_UEMP!G193,"")</f>
        <v>-0.10000000000000142</v>
      </c>
      <c r="H194" s="3">
        <f>IFERROR(Data_UEMP!H194-Data_UEMP!H193,"")</f>
        <v>0</v>
      </c>
      <c r="I194" s="3">
        <f>IFERROR(Data_UEMP!I194-Data_UEMP!I193,"")</f>
        <v>-3.333333333330124E-2</v>
      </c>
      <c r="J194" s="3">
        <f>IFERROR(Data_UEMP!J194-Data_UEMP!J193,"")</f>
        <v>0</v>
      </c>
      <c r="K194" s="3">
        <f>IFERROR(Data_UEMP!K194-Data_UEMP!K193,"")</f>
        <v>-0.2085650845196021</v>
      </c>
      <c r="L194" s="3">
        <f>IFERROR(Data_UEMP!L194-Data_UEMP!L193,"")</f>
        <v>-9.9999999999999645E-2</v>
      </c>
      <c r="M194" s="3">
        <f>IFERROR(Data_UEMP!M194-Data_UEMP!M193,"")</f>
        <v>-0.18483999999999945</v>
      </c>
      <c r="N194" s="3">
        <f>IFERROR(Data_UEMP!N194-Data_UEMP!N193,"")</f>
        <v>0</v>
      </c>
      <c r="O194" s="3">
        <f>IFERROR(Data_UEMP!O194-Data_UEMP!O193,"")</f>
        <v>0.22791666666670096</v>
      </c>
      <c r="P194" s="3">
        <f>IFERROR(Data_UEMP!P194-Data_UEMP!P193,"")</f>
        <v>-0.19999999999999929</v>
      </c>
      <c r="Q194" s="3">
        <f>IFERROR(Data_UEMP!Q194-Data_UEMP!Q193,"")</f>
        <v>-0.20000000000000018</v>
      </c>
      <c r="R194" s="3">
        <f>IFERROR(Data_UEMP!R194-Data_UEMP!R193,"")</f>
        <v>0</v>
      </c>
      <c r="S194" s="6">
        <f t="shared" si="4"/>
        <v>2015</v>
      </c>
      <c r="T194">
        <f t="shared" si="5"/>
        <v>8</v>
      </c>
    </row>
    <row r="195" spans="2:20" x14ac:dyDescent="0.25">
      <c r="B195" s="5">
        <v>42277</v>
      </c>
      <c r="C195" s="3">
        <f>IFERROR(Data_UEMP!C195-Data_UEMP!C194,"")</f>
        <v>9.9926776660694827E-3</v>
      </c>
      <c r="D195" s="3">
        <f>IFERROR(Data_UEMP!D195-Data_UEMP!D194,"")</f>
        <v>0.19999999999999929</v>
      </c>
      <c r="E195" s="3">
        <f>IFERROR(Data_UEMP!E195-Data_UEMP!E194,"")</f>
        <v>0</v>
      </c>
      <c r="F195" s="3">
        <f>IFERROR(Data_UEMP!F195-Data_UEMP!F194,"")</f>
        <v>-9.9999999999999645E-2</v>
      </c>
      <c r="G195" s="3">
        <f>IFERROR(Data_UEMP!G195-Data_UEMP!G194,"")</f>
        <v>0</v>
      </c>
      <c r="H195" s="3">
        <f>IFERROR(Data_UEMP!H195-Data_UEMP!H194,"")</f>
        <v>0</v>
      </c>
      <c r="I195" s="3">
        <f>IFERROR(Data_UEMP!I195-Data_UEMP!I194,"")</f>
        <v>-6.6666666666700181E-2</v>
      </c>
      <c r="J195" s="3">
        <f>IFERROR(Data_UEMP!J195-Data_UEMP!J194,"")</f>
        <v>-0.10000000000000053</v>
      </c>
      <c r="K195" s="3">
        <f>IFERROR(Data_UEMP!K195-Data_UEMP!K194,"")</f>
        <v>7.8586822975900361E-2</v>
      </c>
      <c r="L195" s="3">
        <f>IFERROR(Data_UEMP!L195-Data_UEMP!L194,"")</f>
        <v>0</v>
      </c>
      <c r="M195" s="3">
        <f>IFERROR(Data_UEMP!M195-Data_UEMP!M194,"")</f>
        <v>-5.372100000000124E-2</v>
      </c>
      <c r="N195" s="3">
        <f>IFERROR(Data_UEMP!N195-Data_UEMP!N194,"")</f>
        <v>0</v>
      </c>
      <c r="O195" s="3">
        <f>IFERROR(Data_UEMP!O195-Data_UEMP!O194,"")</f>
        <v>6.6666666666598928E-2</v>
      </c>
      <c r="P195" s="3">
        <f>IFERROR(Data_UEMP!P195-Data_UEMP!P194,"")</f>
        <v>-0.30000000000000071</v>
      </c>
      <c r="Q195" s="3">
        <f>IFERROR(Data_UEMP!Q195-Data_UEMP!Q194,"")</f>
        <v>0.29999999999999982</v>
      </c>
      <c r="R195" s="3">
        <f>IFERROR(Data_UEMP!R195-Data_UEMP!R194,"")</f>
        <v>0</v>
      </c>
      <c r="S195" s="6">
        <f t="shared" si="4"/>
        <v>2015</v>
      </c>
      <c r="T195">
        <f t="shared" si="5"/>
        <v>9</v>
      </c>
    </row>
    <row r="196" spans="2:20" x14ac:dyDescent="0.25">
      <c r="B196" s="5">
        <v>42308</v>
      </c>
      <c r="C196" s="3">
        <f>IFERROR(Data_UEMP!C196-Data_UEMP!C195,"")</f>
        <v>5.9082278338209449E-3</v>
      </c>
      <c r="D196" s="3">
        <f>IFERROR(Data_UEMP!D196-Data_UEMP!D195,"")</f>
        <v>0.5</v>
      </c>
      <c r="E196" s="3">
        <f>IFERROR(Data_UEMP!E196-Data_UEMP!E195,"")</f>
        <v>-0.10000000000000009</v>
      </c>
      <c r="F196" s="3">
        <f>IFERROR(Data_UEMP!F196-Data_UEMP!F195,"")</f>
        <v>0</v>
      </c>
      <c r="G196" s="3">
        <f>IFERROR(Data_UEMP!G196-Data_UEMP!G195,"")</f>
        <v>-9.9999999999999645E-2</v>
      </c>
      <c r="H196" s="3">
        <f>IFERROR(Data_UEMP!H196-Data_UEMP!H195,"")</f>
        <v>-9.9999999999999645E-2</v>
      </c>
      <c r="I196" s="3">
        <f>IFERROR(Data_UEMP!I196-Data_UEMP!I195,"")</f>
        <v>-6.6666666666629126E-2</v>
      </c>
      <c r="J196" s="3">
        <f>IFERROR(Data_UEMP!J196-Data_UEMP!J195,"")</f>
        <v>0</v>
      </c>
      <c r="K196" s="3">
        <f>IFERROR(Data_UEMP!K196-Data_UEMP!K195,"")</f>
        <v>-0.26526820706299858</v>
      </c>
      <c r="L196" s="3">
        <f>IFERROR(Data_UEMP!L196-Data_UEMP!L195,"")</f>
        <v>0</v>
      </c>
      <c r="M196" s="3">
        <f>IFERROR(Data_UEMP!M196-Data_UEMP!M195,"")</f>
        <v>0.10925500000000099</v>
      </c>
      <c r="N196" s="3">
        <f>IFERROR(Data_UEMP!N196-Data_UEMP!N195,"")</f>
        <v>0.10000000000000053</v>
      </c>
      <c r="O196" s="3">
        <f>IFERROR(Data_UEMP!O196-Data_UEMP!O195,"")</f>
        <v>-0.13333333333329911</v>
      </c>
      <c r="P196" s="3">
        <f>IFERROR(Data_UEMP!P196-Data_UEMP!P195,"")</f>
        <v>-0.19999999999999929</v>
      </c>
      <c r="Q196" s="3">
        <f>IFERROR(Data_UEMP!Q196-Data_UEMP!Q195,"")</f>
        <v>-9.9999999999999645E-2</v>
      </c>
      <c r="R196" s="3">
        <f>IFERROR(Data_UEMP!R196-Data_UEMP!R195,"")</f>
        <v>-9.9999999999999645E-2</v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25">
      <c r="B197" s="5">
        <v>42338</v>
      </c>
      <c r="C197" s="3">
        <f>IFERROR(Data_UEMP!C197-Data_UEMP!C196,"")</f>
        <v>4.022472388764875E-2</v>
      </c>
      <c r="D197" s="3">
        <f>IFERROR(Data_UEMP!D197-Data_UEMP!D196,"")</f>
        <v>0.20000000000000107</v>
      </c>
      <c r="E197" s="3">
        <f>IFERROR(Data_UEMP!E197-Data_UEMP!E196,"")</f>
        <v>0</v>
      </c>
      <c r="F197" s="3">
        <f>IFERROR(Data_UEMP!F197-Data_UEMP!F196,"")</f>
        <v>-9.9999999999999645E-2</v>
      </c>
      <c r="G197" s="3">
        <f>IFERROR(Data_UEMP!G197-Data_UEMP!G196,"")</f>
        <v>-9.9999999999999645E-2</v>
      </c>
      <c r="H197" s="3">
        <f>IFERROR(Data_UEMP!H197-Data_UEMP!H196,"")</f>
        <v>0</v>
      </c>
      <c r="I197" s="3">
        <f>IFERROR(Data_UEMP!I197-Data_UEMP!I196,"")</f>
        <v>-6.6666666666669983E-2</v>
      </c>
      <c r="J197" s="3">
        <f>IFERROR(Data_UEMP!J197-Data_UEMP!J196,"")</f>
        <v>0</v>
      </c>
      <c r="K197" s="3">
        <f>IFERROR(Data_UEMP!K197-Data_UEMP!K196,"")</f>
        <v>-0.12514207267400224</v>
      </c>
      <c r="L197" s="3">
        <f>IFERROR(Data_UEMP!L197-Data_UEMP!L196,"")</f>
        <v>-9.9999999999999645E-2</v>
      </c>
      <c r="M197" s="3">
        <f>IFERROR(Data_UEMP!M197-Data_UEMP!M196,"")</f>
        <v>-0.13495600000000074</v>
      </c>
      <c r="N197" s="3">
        <f>IFERROR(Data_UEMP!N197-Data_UEMP!N196,"")</f>
        <v>-0.20000000000000018</v>
      </c>
      <c r="O197" s="3">
        <f>IFERROR(Data_UEMP!O197-Data_UEMP!O196,"")</f>
        <v>-0.15937500000000071</v>
      </c>
      <c r="P197" s="3">
        <f>IFERROR(Data_UEMP!P197-Data_UEMP!P196,"")</f>
        <v>-0.30000000000000071</v>
      </c>
      <c r="Q197" s="3">
        <f>IFERROR(Data_UEMP!Q197-Data_UEMP!Q196,"")</f>
        <v>-0.29999999999999982</v>
      </c>
      <c r="R197" s="3">
        <f>IFERROR(Data_UEMP!R197-Data_UEMP!R196,"")</f>
        <v>0</v>
      </c>
      <c r="S197" s="6">
        <f t="shared" si="6"/>
        <v>2015</v>
      </c>
      <c r="T197">
        <f t="shared" si="7"/>
        <v>11</v>
      </c>
    </row>
    <row r="198" spans="2:20" x14ac:dyDescent="0.25">
      <c r="B198" s="5">
        <v>42369</v>
      </c>
      <c r="C198" s="3">
        <f>IFERROR(Data_UEMP!C198-Data_UEMP!C197,"")</f>
        <v>-2.6443367912179383E-2</v>
      </c>
      <c r="D198" s="3">
        <f>IFERROR(Data_UEMP!D198-Data_UEMP!D197,"")</f>
        <v>0</v>
      </c>
      <c r="E198" s="3">
        <f>IFERROR(Data_UEMP!E198-Data_UEMP!E197,"")</f>
        <v>-0.10000000000000009</v>
      </c>
      <c r="F198" s="3">
        <f>IFERROR(Data_UEMP!F198-Data_UEMP!F197,"")</f>
        <v>0</v>
      </c>
      <c r="G198" s="3">
        <f>IFERROR(Data_UEMP!G198-Data_UEMP!G197,"")</f>
        <v>0</v>
      </c>
      <c r="H198" s="3">
        <f>IFERROR(Data_UEMP!H198-Data_UEMP!H197,"")</f>
        <v>-0.10000000000000142</v>
      </c>
      <c r="I198" s="3">
        <f>IFERROR(Data_UEMP!I198-Data_UEMP!I197,"")</f>
        <v>0</v>
      </c>
      <c r="J198" s="3">
        <f>IFERROR(Data_UEMP!J198-Data_UEMP!J197,"")</f>
        <v>0</v>
      </c>
      <c r="K198" s="3">
        <f>IFERROR(Data_UEMP!K198-Data_UEMP!K197,"")</f>
        <v>-0.33963421735109733</v>
      </c>
      <c r="L198" s="3">
        <f>IFERROR(Data_UEMP!L198-Data_UEMP!L197,"")</f>
        <v>-9.9999999999999645E-2</v>
      </c>
      <c r="M198" s="3">
        <f>IFERROR(Data_UEMP!M198-Data_UEMP!M197,"")</f>
        <v>0.18237799999999993</v>
      </c>
      <c r="N198" s="3">
        <f>IFERROR(Data_UEMP!N198-Data_UEMP!N197,"")</f>
        <v>-0.10000000000000053</v>
      </c>
      <c r="O198" s="3">
        <f>IFERROR(Data_UEMP!O198-Data_UEMP!O197,"")</f>
        <v>-0.15729166666669947</v>
      </c>
      <c r="P198" s="3">
        <f>IFERROR(Data_UEMP!P198-Data_UEMP!P197,"")</f>
        <v>-9.9999999999997868E-2</v>
      </c>
      <c r="Q198" s="3">
        <f>IFERROR(Data_UEMP!Q198-Data_UEMP!Q197,"")</f>
        <v>0.29999999999999982</v>
      </c>
      <c r="R198" s="3">
        <f>IFERROR(Data_UEMP!R198-Data_UEMP!R197,"")</f>
        <v>0</v>
      </c>
      <c r="S198" s="6">
        <f t="shared" si="6"/>
        <v>2015</v>
      </c>
      <c r="T198">
        <f t="shared" si="7"/>
        <v>12</v>
      </c>
    </row>
    <row r="199" spans="2:20" x14ac:dyDescent="0.25">
      <c r="B199" s="5">
        <v>42400</v>
      </c>
      <c r="C199" s="3">
        <f>IFERROR(Data_UEMP!C199-Data_UEMP!C198,"")</f>
        <v>-1.7507007947610731E-2</v>
      </c>
      <c r="D199" s="3">
        <f>IFERROR(Data_UEMP!D199-Data_UEMP!D198,"")</f>
        <v>-0.40000000000000036</v>
      </c>
      <c r="E199" s="3">
        <f>IFERROR(Data_UEMP!E199-Data_UEMP!E198,"")</f>
        <v>0</v>
      </c>
      <c r="F199" s="3">
        <f>IFERROR(Data_UEMP!F199-Data_UEMP!F198,"")</f>
        <v>-9.9999999999999645E-2</v>
      </c>
      <c r="G199" s="3">
        <f>IFERROR(Data_UEMP!G199-Data_UEMP!G198,"")</f>
        <v>-9.9999999999999645E-2</v>
      </c>
      <c r="H199" s="3">
        <f>IFERROR(Data_UEMP!H199-Data_UEMP!H198,"")</f>
        <v>0</v>
      </c>
      <c r="I199" s="3">
        <f>IFERROR(Data_UEMP!I199-Data_UEMP!I198,"")</f>
        <v>0</v>
      </c>
      <c r="J199" s="3">
        <f>IFERROR(Data_UEMP!J199-Data_UEMP!J198,"")</f>
        <v>-9.9999999999999645E-2</v>
      </c>
      <c r="K199" s="3">
        <f>IFERROR(Data_UEMP!K199-Data_UEMP!K198,"")</f>
        <v>0.16849949256329921</v>
      </c>
      <c r="L199" s="3">
        <f>IFERROR(Data_UEMP!L199-Data_UEMP!L198,"")</f>
        <v>-0.40000000000000036</v>
      </c>
      <c r="M199" s="3">
        <f>IFERROR(Data_UEMP!M199-Data_UEMP!M198,"")</f>
        <v>-3.9059999999999206E-2</v>
      </c>
      <c r="N199" s="3">
        <f>IFERROR(Data_UEMP!N199-Data_UEMP!N198,"")</f>
        <v>-9.9999999999999645E-2</v>
      </c>
      <c r="O199" s="3">
        <f>IFERROR(Data_UEMP!O199-Data_UEMP!O198,"")</f>
        <v>-0.21051504629629925</v>
      </c>
      <c r="P199" s="3">
        <f>IFERROR(Data_UEMP!P199-Data_UEMP!P198,"")</f>
        <v>-0.30000000000000071</v>
      </c>
      <c r="Q199" s="3">
        <f>IFERROR(Data_UEMP!Q199-Data_UEMP!Q198,"")</f>
        <v>-0.20000000000000018</v>
      </c>
      <c r="R199" s="3">
        <f>IFERROR(Data_UEMP!R199-Data_UEMP!R198,"")</f>
        <v>0</v>
      </c>
      <c r="S199" s="6">
        <f t="shared" si="6"/>
        <v>2016</v>
      </c>
      <c r="T199">
        <f t="shared" si="7"/>
        <v>1</v>
      </c>
    </row>
    <row r="200" spans="2:20" x14ac:dyDescent="0.25">
      <c r="B200" s="5">
        <v>42429</v>
      </c>
      <c r="C200" s="3">
        <f>IFERROR(Data_UEMP!C200-Data_UEMP!C199,"")</f>
        <v>-6.9853701373629562E-2</v>
      </c>
      <c r="D200" s="3">
        <f>IFERROR(Data_UEMP!D200-Data_UEMP!D199,"")</f>
        <v>-0.20000000000000107</v>
      </c>
      <c r="E200" s="3">
        <f>IFERROR(Data_UEMP!E200-Data_UEMP!E199,"")</f>
        <v>-0.10000000000000009</v>
      </c>
      <c r="F200" s="3">
        <f>IFERROR(Data_UEMP!F200-Data_UEMP!F199,"")</f>
        <v>-9.9999999999999645E-2</v>
      </c>
      <c r="G200" s="3">
        <f>IFERROR(Data_UEMP!G200-Data_UEMP!G199,"")</f>
        <v>0</v>
      </c>
      <c r="H200" s="3">
        <f>IFERROR(Data_UEMP!H200-Data_UEMP!H199,"")</f>
        <v>-9.9999999999999645E-2</v>
      </c>
      <c r="I200" s="3">
        <f>IFERROR(Data_UEMP!I200-Data_UEMP!I199,"")</f>
        <v>0</v>
      </c>
      <c r="J200" s="3">
        <f>IFERROR(Data_UEMP!J200-Data_UEMP!J199,"")</f>
        <v>0</v>
      </c>
      <c r="K200" s="3">
        <f>IFERROR(Data_UEMP!K200-Data_UEMP!K199,"")</f>
        <v>-0.320135636328299</v>
      </c>
      <c r="L200" s="3">
        <f>IFERROR(Data_UEMP!L200-Data_UEMP!L199,"")</f>
        <v>-9.9999999999999645E-2</v>
      </c>
      <c r="M200" s="3">
        <f>IFERROR(Data_UEMP!M200-Data_UEMP!M199,"")</f>
        <v>0.12526100000000007</v>
      </c>
      <c r="N200" s="3">
        <f>IFERROR(Data_UEMP!N200-Data_UEMP!N199,"")</f>
        <v>0</v>
      </c>
      <c r="O200" s="3">
        <f>IFERROR(Data_UEMP!O200-Data_UEMP!O199,"")</f>
        <v>9.479166666669947E-2</v>
      </c>
      <c r="P200" s="3">
        <f>IFERROR(Data_UEMP!P200-Data_UEMP!P199,"")</f>
        <v>-0.10000000000000142</v>
      </c>
      <c r="Q200" s="3">
        <f>IFERROR(Data_UEMP!Q200-Data_UEMP!Q199,"")</f>
        <v>9.9999999999999645E-2</v>
      </c>
      <c r="R200" s="3">
        <f>IFERROR(Data_UEMP!R200-Data_UEMP!R199,"")</f>
        <v>-0.10000000000000009</v>
      </c>
      <c r="S200" s="6">
        <f t="shared" si="6"/>
        <v>2016</v>
      </c>
      <c r="T200">
        <f t="shared" si="7"/>
        <v>2</v>
      </c>
    </row>
    <row r="201" spans="2:20" x14ac:dyDescent="0.25">
      <c r="B201" s="5">
        <v>42460</v>
      </c>
      <c r="C201" s="3">
        <f>IFERROR(Data_UEMP!C201-Data_UEMP!C200,"")</f>
        <v>3.7813315165090344E-2</v>
      </c>
      <c r="D201" s="3">
        <f>IFERROR(Data_UEMP!D201-Data_UEMP!D200,"")</f>
        <v>-9.9999999999999645E-2</v>
      </c>
      <c r="E201" s="3">
        <f>IFERROR(Data_UEMP!E201-Data_UEMP!E200,"")</f>
        <v>0</v>
      </c>
      <c r="F201" s="3">
        <f>IFERROR(Data_UEMP!F201-Data_UEMP!F200,"")</f>
        <v>-0.10000000000000142</v>
      </c>
      <c r="G201" s="3">
        <f>IFERROR(Data_UEMP!G201-Data_UEMP!G200,"")</f>
        <v>-9.9999999999999645E-2</v>
      </c>
      <c r="H201" s="3">
        <f>IFERROR(Data_UEMP!H201-Data_UEMP!H200,"")</f>
        <v>-9.9999999999999645E-2</v>
      </c>
      <c r="I201" s="3">
        <f>IFERROR(Data_UEMP!I201-Data_UEMP!I200,"")</f>
        <v>-6.6666666666669983E-2</v>
      </c>
      <c r="J201" s="3">
        <f>IFERROR(Data_UEMP!J201-Data_UEMP!J200,"")</f>
        <v>0</v>
      </c>
      <c r="K201" s="3">
        <f>IFERROR(Data_UEMP!K201-Data_UEMP!K200,"")</f>
        <v>-8.0931237204300288E-2</v>
      </c>
      <c r="L201" s="3">
        <f>IFERROR(Data_UEMP!L201-Data_UEMP!L200,"")</f>
        <v>-9.9999999999999645E-2</v>
      </c>
      <c r="M201" s="3">
        <f>IFERROR(Data_UEMP!M201-Data_UEMP!M200,"")</f>
        <v>-0.19818599999999975</v>
      </c>
      <c r="N201" s="3">
        <f>IFERROR(Data_UEMP!N201-Data_UEMP!N200,"")</f>
        <v>-9.9999999999999645E-2</v>
      </c>
      <c r="O201" s="3">
        <f>IFERROR(Data_UEMP!O201-Data_UEMP!O200,"")</f>
        <v>-0.20000000000000107</v>
      </c>
      <c r="P201" s="3">
        <f>IFERROR(Data_UEMP!P201-Data_UEMP!P200,"")</f>
        <v>-9.9999999999997868E-2</v>
      </c>
      <c r="Q201" s="3">
        <f>IFERROR(Data_UEMP!Q201-Data_UEMP!Q200,"")</f>
        <v>0.20000000000000018</v>
      </c>
      <c r="R201" s="3">
        <f>IFERROR(Data_UEMP!R201-Data_UEMP!R200,"")</f>
        <v>0.10000000000000009</v>
      </c>
      <c r="S201" s="6">
        <f t="shared" si="6"/>
        <v>2016</v>
      </c>
      <c r="T201">
        <f t="shared" si="7"/>
        <v>3</v>
      </c>
    </row>
    <row r="202" spans="2:20" x14ac:dyDescent="0.25">
      <c r="B202" s="5">
        <v>42490</v>
      </c>
      <c r="C202" s="3">
        <f>IFERROR(Data_UEMP!C202-Data_UEMP!C201,"")</f>
        <v>-9.7093947316508888E-3</v>
      </c>
      <c r="D202" s="3">
        <f>IFERROR(Data_UEMP!D202-Data_UEMP!D201,"")</f>
        <v>0.20000000000000107</v>
      </c>
      <c r="E202" s="3">
        <f>IFERROR(Data_UEMP!E202-Data_UEMP!E201,"")</f>
        <v>-0.10000000000000009</v>
      </c>
      <c r="F202" s="3">
        <f>IFERROR(Data_UEMP!F202-Data_UEMP!F201,"")</f>
        <v>0</v>
      </c>
      <c r="G202" s="3">
        <f>IFERROR(Data_UEMP!G202-Data_UEMP!G201,"")</f>
        <v>-0.10000000000000142</v>
      </c>
      <c r="H202" s="3">
        <f>IFERROR(Data_UEMP!H202-Data_UEMP!H201,"")</f>
        <v>-9.9999999999999645E-2</v>
      </c>
      <c r="I202" s="3">
        <f>IFERROR(Data_UEMP!I202-Data_UEMP!I201,"")</f>
        <v>-6.6666666666661101E-2</v>
      </c>
      <c r="J202" s="3">
        <f>IFERROR(Data_UEMP!J202-Data_UEMP!J201,"")</f>
        <v>0</v>
      </c>
      <c r="K202" s="3">
        <f>IFERROR(Data_UEMP!K202-Data_UEMP!K201,"")</f>
        <v>-0.24564101090080115</v>
      </c>
      <c r="L202" s="3">
        <f>IFERROR(Data_UEMP!L202-Data_UEMP!L201,"")</f>
        <v>9.9999999999999645E-2</v>
      </c>
      <c r="M202" s="3">
        <f>IFERROR(Data_UEMP!M202-Data_UEMP!M201,"")</f>
        <v>0.21231699999999876</v>
      </c>
      <c r="N202" s="3">
        <f>IFERROR(Data_UEMP!N202-Data_UEMP!N201,"")</f>
        <v>0</v>
      </c>
      <c r="O202" s="3">
        <f>IFERROR(Data_UEMP!O202-Data_UEMP!O201,"")</f>
        <v>-0.25</v>
      </c>
      <c r="P202" s="3">
        <f>IFERROR(Data_UEMP!P202-Data_UEMP!P201,"")</f>
        <v>0</v>
      </c>
      <c r="Q202" s="3">
        <f>IFERROR(Data_UEMP!Q202-Data_UEMP!Q201,"")</f>
        <v>-0.59999999999999964</v>
      </c>
      <c r="R202" s="3">
        <f>IFERROR(Data_UEMP!R202-Data_UEMP!R201,"")</f>
        <v>0</v>
      </c>
      <c r="S202" s="6">
        <f t="shared" si="6"/>
        <v>2016</v>
      </c>
      <c r="T202">
        <f t="shared" si="7"/>
        <v>4</v>
      </c>
    </row>
    <row r="203" spans="2:20" x14ac:dyDescent="0.25">
      <c r="B203" s="5">
        <v>42521</v>
      </c>
      <c r="C203" s="3">
        <f>IFERROR(Data_UEMP!C203-Data_UEMP!C202,"")</f>
        <v>1.9875127761830313E-2</v>
      </c>
      <c r="D203" s="3">
        <f>IFERROR(Data_UEMP!D203-Data_UEMP!D202,"")</f>
        <v>-0.10000000000000142</v>
      </c>
      <c r="E203" s="3">
        <f>IFERROR(Data_UEMP!E203-Data_UEMP!E202,"")</f>
        <v>0</v>
      </c>
      <c r="F203" s="3">
        <f>IFERROR(Data_UEMP!F203-Data_UEMP!F202,"")</f>
        <v>-9.9999999999999645E-2</v>
      </c>
      <c r="G203" s="3">
        <f>IFERROR(Data_UEMP!G203-Data_UEMP!G202,"")</f>
        <v>0</v>
      </c>
      <c r="H203" s="3">
        <f>IFERROR(Data_UEMP!H203-Data_UEMP!H202,"")</f>
        <v>0</v>
      </c>
      <c r="I203" s="3">
        <f>IFERROR(Data_UEMP!I203-Data_UEMP!I202,"")</f>
        <v>-6.6666666666669983E-2</v>
      </c>
      <c r="J203" s="3">
        <f>IFERROR(Data_UEMP!J203-Data_UEMP!J202,"")</f>
        <v>-0.10000000000000053</v>
      </c>
      <c r="K203" s="3">
        <f>IFERROR(Data_UEMP!K203-Data_UEMP!K202,"")</f>
        <v>5.7566923464499098E-2</v>
      </c>
      <c r="L203" s="3">
        <f>IFERROR(Data_UEMP!L203-Data_UEMP!L202,"")</f>
        <v>-9.9999999999999645E-2</v>
      </c>
      <c r="M203" s="3">
        <f>IFERROR(Data_UEMP!M203-Data_UEMP!M202,"")</f>
        <v>-0.17983499999999886</v>
      </c>
      <c r="N203" s="3">
        <f>IFERROR(Data_UEMP!N203-Data_UEMP!N202,"")</f>
        <v>-0.10000000000000053</v>
      </c>
      <c r="O203" s="3">
        <f>IFERROR(Data_UEMP!O203-Data_UEMP!O202,"")</f>
        <v>-0.15104166666669983</v>
      </c>
      <c r="P203" s="3">
        <f>IFERROR(Data_UEMP!P203-Data_UEMP!P202,"")</f>
        <v>-0.19999999999999929</v>
      </c>
      <c r="Q203" s="3">
        <f>IFERROR(Data_UEMP!Q203-Data_UEMP!Q202,"")</f>
        <v>0.39999999999999947</v>
      </c>
      <c r="R203" s="3">
        <f>IFERROR(Data_UEMP!R203-Data_UEMP!R202,"")</f>
        <v>0</v>
      </c>
      <c r="S203" s="6">
        <f t="shared" si="6"/>
        <v>2016</v>
      </c>
      <c r="T203">
        <f t="shared" si="7"/>
        <v>5</v>
      </c>
    </row>
    <row r="204" spans="2:20" x14ac:dyDescent="0.25">
      <c r="B204" s="5">
        <v>42551</v>
      </c>
      <c r="C204" s="3">
        <f>IFERROR(Data_UEMP!C204-Data_UEMP!C203,"")</f>
        <v>-8.0164016492229706E-2</v>
      </c>
      <c r="D204" s="3">
        <f>IFERROR(Data_UEMP!D204-Data_UEMP!D203,"")</f>
        <v>0</v>
      </c>
      <c r="E204" s="3">
        <f>IFERROR(Data_UEMP!E204-Data_UEMP!E203,"")</f>
        <v>0</v>
      </c>
      <c r="F204" s="3">
        <f>IFERROR(Data_UEMP!F204-Data_UEMP!F203,"")</f>
        <v>0</v>
      </c>
      <c r="G204" s="3">
        <f>IFERROR(Data_UEMP!G204-Data_UEMP!G203,"")</f>
        <v>-9.9999999999999645E-2</v>
      </c>
      <c r="H204" s="3">
        <f>IFERROR(Data_UEMP!H204-Data_UEMP!H203,"")</f>
        <v>-9.9999999999999645E-2</v>
      </c>
      <c r="I204" s="3">
        <f>IFERROR(Data_UEMP!I204-Data_UEMP!I203,"")</f>
        <v>0</v>
      </c>
      <c r="J204" s="3">
        <f>IFERROR(Data_UEMP!J204-Data_UEMP!J203,"")</f>
        <v>0</v>
      </c>
      <c r="K204" s="3">
        <f>IFERROR(Data_UEMP!K204-Data_UEMP!K203,"")</f>
        <v>-0.11154330819140057</v>
      </c>
      <c r="L204" s="3">
        <f>IFERROR(Data_UEMP!L204-Data_UEMP!L203,"")</f>
        <v>-0.10000000000000142</v>
      </c>
      <c r="M204" s="3">
        <f>IFERROR(Data_UEMP!M204-Data_UEMP!M203,"")</f>
        <v>0.18483200000000011</v>
      </c>
      <c r="N204" s="3">
        <f>IFERROR(Data_UEMP!N204-Data_UEMP!N203,"")</f>
        <v>-0.20000000000000018</v>
      </c>
      <c r="O204" s="3">
        <f>IFERROR(Data_UEMP!O204-Data_UEMP!O203,"")</f>
        <v>-0.25208333333329946</v>
      </c>
      <c r="P204" s="3">
        <f>IFERROR(Data_UEMP!P204-Data_UEMP!P203,"")</f>
        <v>-0.20000000000000284</v>
      </c>
      <c r="Q204" s="3">
        <f>IFERROR(Data_UEMP!Q204-Data_UEMP!Q203,"")</f>
        <v>-0.39999999999999947</v>
      </c>
      <c r="R204" s="3">
        <f>IFERROR(Data_UEMP!R204-Data_UEMP!R203,"")</f>
        <v>0</v>
      </c>
      <c r="S204" s="6">
        <f t="shared" si="6"/>
        <v>2016</v>
      </c>
      <c r="T204">
        <f t="shared" si="7"/>
        <v>6</v>
      </c>
    </row>
    <row r="205" spans="2:20" x14ac:dyDescent="0.25">
      <c r="B205" s="5">
        <v>42582</v>
      </c>
      <c r="C205" s="3">
        <f>IFERROR(Data_UEMP!C205-Data_UEMP!C204,"")</f>
        <v>-2.373901743611917E-2</v>
      </c>
      <c r="D205" s="3">
        <f>IFERROR(Data_UEMP!D205-Data_UEMP!D204,"")</f>
        <v>-0.29999999999999893</v>
      </c>
      <c r="E205" s="3">
        <f>IFERROR(Data_UEMP!E205-Data_UEMP!E204,"")</f>
        <v>0</v>
      </c>
      <c r="F205" s="3">
        <f>IFERROR(Data_UEMP!F205-Data_UEMP!F204,"")</f>
        <v>-9.9999999999999645E-2</v>
      </c>
      <c r="G205" s="3">
        <f>IFERROR(Data_UEMP!G205-Data_UEMP!G204,"")</f>
        <v>-9.9999999999999645E-2</v>
      </c>
      <c r="H205" s="3">
        <f>IFERROR(Data_UEMP!H205-Data_UEMP!H204,"")</f>
        <v>0</v>
      </c>
      <c r="I205" s="3">
        <f>IFERROR(Data_UEMP!I205-Data_UEMP!I204,"")</f>
        <v>0</v>
      </c>
      <c r="J205" s="3">
        <f>IFERROR(Data_UEMP!J205-Data_UEMP!J204,"")</f>
        <v>0</v>
      </c>
      <c r="K205" s="3">
        <f>IFERROR(Data_UEMP!K205-Data_UEMP!K204,"")</f>
        <v>-0.13473246924309734</v>
      </c>
      <c r="L205" s="3">
        <f>IFERROR(Data_UEMP!L205-Data_UEMP!L204,"")</f>
        <v>-0.19999999999999929</v>
      </c>
      <c r="M205" s="3">
        <f>IFERROR(Data_UEMP!M205-Data_UEMP!M204,"")</f>
        <v>-0.10397700000000043</v>
      </c>
      <c r="N205" s="3">
        <f>IFERROR(Data_UEMP!N205-Data_UEMP!N204,"")</f>
        <v>-9.9999999999999645E-2</v>
      </c>
      <c r="O205" s="3">
        <f>IFERROR(Data_UEMP!O205-Data_UEMP!O204,"")</f>
        <v>-0.125</v>
      </c>
      <c r="P205" s="3">
        <f>IFERROR(Data_UEMP!P205-Data_UEMP!P204,"")</f>
        <v>-0.29999999999999716</v>
      </c>
      <c r="Q205" s="3">
        <f>IFERROR(Data_UEMP!Q205-Data_UEMP!Q204,"")</f>
        <v>0.20000000000000018</v>
      </c>
      <c r="R205" s="3">
        <f>IFERROR(Data_UEMP!R205-Data_UEMP!R204,"")</f>
        <v>0</v>
      </c>
      <c r="S205" s="6">
        <f t="shared" si="6"/>
        <v>2016</v>
      </c>
      <c r="T205">
        <f t="shared" si="7"/>
        <v>7</v>
      </c>
    </row>
    <row r="206" spans="2:20" x14ac:dyDescent="0.25">
      <c r="B206" s="5">
        <v>42613</v>
      </c>
      <c r="C206" s="3">
        <f>IFERROR(Data_UEMP!C206-Data_UEMP!C205,"")</f>
        <v>6.9784353275428757E-2</v>
      </c>
      <c r="D206" s="3">
        <f>IFERROR(Data_UEMP!D206-Data_UEMP!D205,"")</f>
        <v>-0.20000000000000018</v>
      </c>
      <c r="E206" s="3">
        <f>IFERROR(Data_UEMP!E206-Data_UEMP!E205,"")</f>
        <v>0</v>
      </c>
      <c r="F206" s="3">
        <f>IFERROR(Data_UEMP!F206-Data_UEMP!F205,"")</f>
        <v>-9.9999999999999645E-2</v>
      </c>
      <c r="G206" s="3">
        <f>IFERROR(Data_UEMP!G206-Data_UEMP!G205,"")</f>
        <v>0</v>
      </c>
      <c r="H206" s="3">
        <f>IFERROR(Data_UEMP!H206-Data_UEMP!H205,"")</f>
        <v>-0.10000000000000142</v>
      </c>
      <c r="I206" s="3">
        <f>IFERROR(Data_UEMP!I206-Data_UEMP!I205,"")</f>
        <v>0</v>
      </c>
      <c r="J206" s="3">
        <f>IFERROR(Data_UEMP!J206-Data_UEMP!J205,"")</f>
        <v>-9.9999999999999645E-2</v>
      </c>
      <c r="K206" s="3">
        <f>IFERROR(Data_UEMP!K206-Data_UEMP!K205,"")</f>
        <v>1.6783096012897403E-2</v>
      </c>
      <c r="L206" s="3">
        <f>IFERROR(Data_UEMP!L206-Data_UEMP!L205,"")</f>
        <v>-9.9999999999999645E-2</v>
      </c>
      <c r="M206" s="3">
        <f>IFERROR(Data_UEMP!M206-Data_UEMP!M205,"")</f>
        <v>-6.8913000000000224E-2</v>
      </c>
      <c r="N206" s="3">
        <f>IFERROR(Data_UEMP!N206-Data_UEMP!N205,"")</f>
        <v>-0.20000000000000018</v>
      </c>
      <c r="O206" s="3">
        <f>IFERROR(Data_UEMP!O206-Data_UEMP!O205,"")</f>
        <v>6.7708333333300175E-2</v>
      </c>
      <c r="P206" s="3">
        <f>IFERROR(Data_UEMP!P206-Data_UEMP!P205,"")</f>
        <v>-0.20000000000000284</v>
      </c>
      <c r="Q206" s="3">
        <f>IFERROR(Data_UEMP!Q206-Data_UEMP!Q205,"")</f>
        <v>0.29999999999999982</v>
      </c>
      <c r="R206" s="3">
        <f>IFERROR(Data_UEMP!R206-Data_UEMP!R205,"")</f>
        <v>0</v>
      </c>
      <c r="S206" s="6">
        <f t="shared" si="6"/>
        <v>2016</v>
      </c>
      <c r="T206">
        <f t="shared" si="7"/>
        <v>8</v>
      </c>
    </row>
    <row r="207" spans="2:20" x14ac:dyDescent="0.25">
      <c r="B207" s="5">
        <v>42643</v>
      </c>
      <c r="C207" s="3">
        <f>IFERROR(Data_UEMP!C207-Data_UEMP!C206,"")</f>
        <v>-3.5230028573289829E-2</v>
      </c>
      <c r="D207" s="3">
        <f>IFERROR(Data_UEMP!D207-Data_UEMP!D206,"")</f>
        <v>-0.20000000000000018</v>
      </c>
      <c r="E207" s="3">
        <f>IFERROR(Data_UEMP!E207-Data_UEMP!E206,"")</f>
        <v>0</v>
      </c>
      <c r="F207" s="3">
        <f>IFERROR(Data_UEMP!F207-Data_UEMP!F206,"")</f>
        <v>0</v>
      </c>
      <c r="G207" s="3">
        <f>IFERROR(Data_UEMP!G207-Data_UEMP!G206,"")</f>
        <v>-9.9999999999999645E-2</v>
      </c>
      <c r="H207" s="3">
        <f>IFERROR(Data_UEMP!H207-Data_UEMP!H206,"")</f>
        <v>0</v>
      </c>
      <c r="I207" s="3">
        <f>IFERROR(Data_UEMP!I207-Data_UEMP!I206,"")</f>
        <v>0</v>
      </c>
      <c r="J207" s="3">
        <f>IFERROR(Data_UEMP!J207-Data_UEMP!J206,"")</f>
        <v>0</v>
      </c>
      <c r="K207" s="3">
        <f>IFERROR(Data_UEMP!K207-Data_UEMP!K206,"")</f>
        <v>-0.19431341679529979</v>
      </c>
      <c r="L207" s="3">
        <f>IFERROR(Data_UEMP!L207-Data_UEMP!L206,"")</f>
        <v>-0.5</v>
      </c>
      <c r="M207" s="3">
        <f>IFERROR(Data_UEMP!M207-Data_UEMP!M206,"")</f>
        <v>0.27841399999999972</v>
      </c>
      <c r="N207" s="3">
        <f>IFERROR(Data_UEMP!N207-Data_UEMP!N206,"")</f>
        <v>-9.9999999999999645E-2</v>
      </c>
      <c r="O207" s="3">
        <f>IFERROR(Data_UEMP!O207-Data_UEMP!O206,"")</f>
        <v>-0.17361111111110006</v>
      </c>
      <c r="P207" s="3">
        <f>IFERROR(Data_UEMP!P207-Data_UEMP!P206,"")</f>
        <v>-0.29999999999999716</v>
      </c>
      <c r="Q207" s="3">
        <f>IFERROR(Data_UEMP!Q207-Data_UEMP!Q206,"")</f>
        <v>-0.5</v>
      </c>
      <c r="R207" s="3">
        <f>IFERROR(Data_UEMP!R207-Data_UEMP!R206,"")</f>
        <v>0</v>
      </c>
      <c r="S207" s="6">
        <f t="shared" si="6"/>
        <v>2016</v>
      </c>
      <c r="T207">
        <f t="shared" si="7"/>
        <v>9</v>
      </c>
    </row>
    <row r="208" spans="2:20" x14ac:dyDescent="0.25">
      <c r="B208" s="5">
        <v>42674</v>
      </c>
      <c r="C208" s="3">
        <f>IFERROR(Data_UEMP!C208-Data_UEMP!C207,"")</f>
        <v>8.7028501811996506E-3</v>
      </c>
      <c r="D208" s="3">
        <f>IFERROR(Data_UEMP!D208-Data_UEMP!D207,"")</f>
        <v>-0.29999999999999982</v>
      </c>
      <c r="E208" s="3">
        <f>IFERROR(Data_UEMP!E208-Data_UEMP!E207,"")</f>
        <v>0</v>
      </c>
      <c r="F208" s="3">
        <f>IFERROR(Data_UEMP!F208-Data_UEMP!F207,"")</f>
        <v>-9.9999999999999645E-2</v>
      </c>
      <c r="G208" s="3">
        <f>IFERROR(Data_UEMP!G208-Data_UEMP!G207,"")</f>
        <v>-9.9999999999999645E-2</v>
      </c>
      <c r="H208" s="3">
        <f>IFERROR(Data_UEMP!H208-Data_UEMP!H207,"")</f>
        <v>0</v>
      </c>
      <c r="I208" s="3">
        <f>IFERROR(Data_UEMP!I208-Data_UEMP!I207,"")</f>
        <v>0</v>
      </c>
      <c r="J208" s="3">
        <f>IFERROR(Data_UEMP!J208-Data_UEMP!J207,"")</f>
        <v>0</v>
      </c>
      <c r="K208" s="3">
        <f>IFERROR(Data_UEMP!K208-Data_UEMP!K207,"")</f>
        <v>5.1666708884003043E-2</v>
      </c>
      <c r="L208" s="3">
        <f>IFERROR(Data_UEMP!L208-Data_UEMP!L207,"")</f>
        <v>-0.20000000000000018</v>
      </c>
      <c r="M208" s="3">
        <f>IFERROR(Data_UEMP!M208-Data_UEMP!M207,"")</f>
        <v>-9.2470999999999748E-2</v>
      </c>
      <c r="N208" s="3">
        <f>IFERROR(Data_UEMP!N208-Data_UEMP!N207,"")</f>
        <v>-0.10000000000000053</v>
      </c>
      <c r="O208" s="3">
        <f>IFERROR(Data_UEMP!O208-Data_UEMP!O207,"")</f>
        <v>-0.34027777777779988</v>
      </c>
      <c r="P208" s="3">
        <f>IFERROR(Data_UEMP!P208-Data_UEMP!P207,"")</f>
        <v>-0.30000000000000071</v>
      </c>
      <c r="Q208" s="3">
        <f>IFERROR(Data_UEMP!Q208-Data_UEMP!Q207,"")</f>
        <v>9.9999999999999645E-2</v>
      </c>
      <c r="R208" s="3">
        <f>IFERROR(Data_UEMP!R208-Data_UEMP!R207,"")</f>
        <v>0</v>
      </c>
      <c r="S208" s="6">
        <f t="shared" si="6"/>
        <v>2016</v>
      </c>
      <c r="T208">
        <f t="shared" si="7"/>
        <v>10</v>
      </c>
    </row>
    <row r="209" spans="2:20" x14ac:dyDescent="0.25">
      <c r="B209" s="5">
        <v>42704</v>
      </c>
      <c r="C209" s="3">
        <f>IFERROR(Data_UEMP!C209-Data_UEMP!C208,"")</f>
        <v>-0.11479693729032903</v>
      </c>
      <c r="D209" s="3">
        <f>IFERROR(Data_UEMP!D209-Data_UEMP!D208,"")</f>
        <v>0</v>
      </c>
      <c r="E209" s="3">
        <f>IFERROR(Data_UEMP!E209-Data_UEMP!E208,"")</f>
        <v>0</v>
      </c>
      <c r="F209" s="3">
        <f>IFERROR(Data_UEMP!F209-Data_UEMP!F208,"")</f>
        <v>0</v>
      </c>
      <c r="G209" s="3">
        <f>IFERROR(Data_UEMP!G209-Data_UEMP!G208,"")</f>
        <v>0</v>
      </c>
      <c r="H209" s="3">
        <f>IFERROR(Data_UEMP!H209-Data_UEMP!H208,"")</f>
        <v>0</v>
      </c>
      <c r="I209" s="3">
        <f>IFERROR(Data_UEMP!I209-Data_UEMP!I208,"")</f>
        <v>0</v>
      </c>
      <c r="J209" s="3">
        <f>IFERROR(Data_UEMP!J209-Data_UEMP!J208,"")</f>
        <v>0</v>
      </c>
      <c r="K209" s="3">
        <f>IFERROR(Data_UEMP!K209-Data_UEMP!K208,"")</f>
        <v>6.3307564474797573E-2</v>
      </c>
      <c r="L209" s="3">
        <f>IFERROR(Data_UEMP!L209-Data_UEMP!L208,"")</f>
        <v>-0.10000000000000053</v>
      </c>
      <c r="M209" s="3">
        <f>IFERROR(Data_UEMP!M209-Data_UEMP!M208,"")</f>
        <v>0.15990700000000047</v>
      </c>
      <c r="N209" s="3">
        <f>IFERROR(Data_UEMP!N209-Data_UEMP!N208,"")</f>
        <v>0</v>
      </c>
      <c r="O209" s="3">
        <f>IFERROR(Data_UEMP!O209-Data_UEMP!O208,"")</f>
        <v>-0.17500000000000071</v>
      </c>
      <c r="P209" s="3">
        <f>IFERROR(Data_UEMP!P209-Data_UEMP!P208,"")</f>
        <v>-0.10000000000000142</v>
      </c>
      <c r="Q209" s="3">
        <f>IFERROR(Data_UEMP!Q209-Data_UEMP!Q208,"")</f>
        <v>0.10000000000000053</v>
      </c>
      <c r="R209" s="3">
        <f>IFERROR(Data_UEMP!R209-Data_UEMP!R208,"")</f>
        <v>0</v>
      </c>
      <c r="S209" s="6">
        <f t="shared" si="6"/>
        <v>2016</v>
      </c>
      <c r="T209">
        <f t="shared" si="7"/>
        <v>11</v>
      </c>
    </row>
    <row r="210" spans="2:20" x14ac:dyDescent="0.25">
      <c r="B210" s="5">
        <v>42735</v>
      </c>
      <c r="C210" s="3">
        <f>IFERROR(Data_UEMP!C210-Data_UEMP!C209,"")</f>
        <v>-8.2210219310480781E-2</v>
      </c>
      <c r="D210" s="3">
        <f>IFERROR(Data_UEMP!D210-Data_UEMP!D209,"")</f>
        <v>9.9999999999999645E-2</v>
      </c>
      <c r="E210" s="3">
        <f>IFERROR(Data_UEMP!E210-Data_UEMP!E209,"")</f>
        <v>0</v>
      </c>
      <c r="F210" s="3">
        <f>IFERROR(Data_UEMP!F210-Data_UEMP!F209,"")</f>
        <v>-0.20000000000000107</v>
      </c>
      <c r="G210" s="3">
        <f>IFERROR(Data_UEMP!G210-Data_UEMP!G209,"")</f>
        <v>-0.10000000000000142</v>
      </c>
      <c r="H210" s="3">
        <f>IFERROR(Data_UEMP!H210-Data_UEMP!H209,"")</f>
        <v>0</v>
      </c>
      <c r="I210" s="3">
        <f>IFERROR(Data_UEMP!I210-Data_UEMP!I209,"")</f>
        <v>-0.13333333333332931</v>
      </c>
      <c r="J210" s="3">
        <f>IFERROR(Data_UEMP!J210-Data_UEMP!J209,"")</f>
        <v>-9.9999999999999645E-2</v>
      </c>
      <c r="K210" s="3">
        <f>IFERROR(Data_UEMP!K210-Data_UEMP!K209,"")</f>
        <v>9.5829516218099542E-2</v>
      </c>
      <c r="L210" s="3">
        <f>IFERROR(Data_UEMP!L210-Data_UEMP!L209,"")</f>
        <v>-9.9999999999999645E-2</v>
      </c>
      <c r="M210" s="3">
        <f>IFERROR(Data_UEMP!M210-Data_UEMP!M209,"")</f>
        <v>-0.14577700000000071</v>
      </c>
      <c r="N210" s="3">
        <f>IFERROR(Data_UEMP!N210-Data_UEMP!N209,"")</f>
        <v>-0.19999999999999929</v>
      </c>
      <c r="O210" s="3">
        <f>IFERROR(Data_UEMP!O210-Data_UEMP!O209,"")</f>
        <v>-0.375</v>
      </c>
      <c r="P210" s="3">
        <f>IFERROR(Data_UEMP!P210-Data_UEMP!P209,"")</f>
        <v>-0.19999999999999929</v>
      </c>
      <c r="Q210" s="3">
        <f>IFERROR(Data_UEMP!Q210-Data_UEMP!Q209,"")</f>
        <v>0</v>
      </c>
      <c r="R210" s="3">
        <f>IFERROR(Data_UEMP!R210-Data_UEMP!R209,"")</f>
        <v>0</v>
      </c>
      <c r="S210" s="6">
        <f t="shared" si="6"/>
        <v>2016</v>
      </c>
      <c r="T210">
        <f t="shared" si="7"/>
        <v>12</v>
      </c>
    </row>
    <row r="211" spans="2:20" x14ac:dyDescent="0.25">
      <c r="B211" s="5">
        <v>42766</v>
      </c>
      <c r="C211" s="3">
        <f>IFERROR(Data_UEMP!C211-Data_UEMP!C210,"")</f>
        <v>4.0891630741571205E-2</v>
      </c>
      <c r="D211" s="3">
        <f>IFERROR(Data_UEMP!D211-Data_UEMP!D210,"")</f>
        <v>0.29999999999999982</v>
      </c>
      <c r="E211" s="3">
        <f>IFERROR(Data_UEMP!E211-Data_UEMP!E210,"")</f>
        <v>0</v>
      </c>
      <c r="F211" s="3">
        <f>IFERROR(Data_UEMP!F211-Data_UEMP!F210,"")</f>
        <v>0</v>
      </c>
      <c r="G211" s="3">
        <f>IFERROR(Data_UEMP!G211-Data_UEMP!G210,"")</f>
        <v>-9.9999999999999645E-2</v>
      </c>
      <c r="H211" s="3">
        <f>IFERROR(Data_UEMP!H211-Data_UEMP!H210,"")</f>
        <v>0</v>
      </c>
      <c r="I211" s="3">
        <f>IFERROR(Data_UEMP!I211-Data_UEMP!I210,"")</f>
        <v>-0.13333333333333997</v>
      </c>
      <c r="J211" s="3">
        <f>IFERROR(Data_UEMP!J211-Data_UEMP!J210,"")</f>
        <v>0</v>
      </c>
      <c r="K211" s="3">
        <f>IFERROR(Data_UEMP!K211-Data_UEMP!K210,"")</f>
        <v>-0.27725153702460048</v>
      </c>
      <c r="L211" s="3">
        <f>IFERROR(Data_UEMP!L211-Data_UEMP!L210,"")</f>
        <v>-9.9999999999999645E-2</v>
      </c>
      <c r="M211" s="3">
        <f>IFERROR(Data_UEMP!M211-Data_UEMP!M210,"")</f>
        <v>-5.1178999999999419E-2</v>
      </c>
      <c r="N211" s="3">
        <f>IFERROR(Data_UEMP!N211-Data_UEMP!N210,"")</f>
        <v>-0.10000000000000053</v>
      </c>
      <c r="O211" s="3">
        <f>IFERROR(Data_UEMP!O211-Data_UEMP!O210,"")</f>
        <v>-0.21331018518514</v>
      </c>
      <c r="P211" s="3">
        <f>IFERROR(Data_UEMP!P211-Data_UEMP!P210,"")</f>
        <v>-0.10000000000000142</v>
      </c>
      <c r="Q211" s="3">
        <f>IFERROR(Data_UEMP!Q211-Data_UEMP!Q210,"")</f>
        <v>-0.10000000000000053</v>
      </c>
      <c r="R211" s="3">
        <f>IFERROR(Data_UEMP!R211-Data_UEMP!R210,"")</f>
        <v>0</v>
      </c>
      <c r="S211" s="6">
        <f t="shared" si="6"/>
        <v>2017</v>
      </c>
      <c r="T211">
        <f t="shared" si="7"/>
        <v>1</v>
      </c>
    </row>
    <row r="212" spans="2:20" x14ac:dyDescent="0.25">
      <c r="B212" s="5">
        <v>42794</v>
      </c>
      <c r="C212" s="3">
        <f>IFERROR(Data_UEMP!C212-Data_UEMP!C211,"")</f>
        <v>-0.12527578491279101</v>
      </c>
      <c r="D212" s="3">
        <f>IFERROR(Data_UEMP!D212-Data_UEMP!D211,"")</f>
        <v>0.10000000000000053</v>
      </c>
      <c r="E212" s="3">
        <f>IFERROR(Data_UEMP!E212-Data_UEMP!E211,"")</f>
        <v>0</v>
      </c>
      <c r="F212" s="3">
        <f>IFERROR(Data_UEMP!F212-Data_UEMP!F211,"")</f>
        <v>-9.9999999999999645E-2</v>
      </c>
      <c r="G212" s="3">
        <f>IFERROR(Data_UEMP!G212-Data_UEMP!G211,"")</f>
        <v>-9.9999999999999645E-2</v>
      </c>
      <c r="H212" s="3">
        <f>IFERROR(Data_UEMP!H212-Data_UEMP!H211,"")</f>
        <v>0</v>
      </c>
      <c r="I212" s="3">
        <f>IFERROR(Data_UEMP!I212-Data_UEMP!I211,"")</f>
        <v>-0.13333333333332931</v>
      </c>
      <c r="J212" s="3">
        <f>IFERROR(Data_UEMP!J212-Data_UEMP!J211,"")</f>
        <v>0</v>
      </c>
      <c r="K212" s="3">
        <f>IFERROR(Data_UEMP!K212-Data_UEMP!K211,"")</f>
        <v>-0.65200074824659993</v>
      </c>
      <c r="L212" s="3">
        <f>IFERROR(Data_UEMP!L212-Data_UEMP!L211,"")</f>
        <v>-0.10000000000000053</v>
      </c>
      <c r="M212" s="3">
        <f>IFERROR(Data_UEMP!M212-Data_UEMP!M211,"")</f>
        <v>-0.1944429999999997</v>
      </c>
      <c r="N212" s="3">
        <f>IFERROR(Data_UEMP!N212-Data_UEMP!N211,"")</f>
        <v>0</v>
      </c>
      <c r="O212" s="3">
        <f>IFERROR(Data_UEMP!O212-Data_UEMP!O211,"")</f>
        <v>-0.2708333333333286</v>
      </c>
      <c r="P212" s="3">
        <f>IFERROR(Data_UEMP!P212-Data_UEMP!P211,"")</f>
        <v>-0.19999999999999929</v>
      </c>
      <c r="Q212" s="3">
        <f>IFERROR(Data_UEMP!Q212-Data_UEMP!Q211,"")</f>
        <v>0</v>
      </c>
      <c r="R212" s="3">
        <f>IFERROR(Data_UEMP!R212-Data_UEMP!R211,"")</f>
        <v>0</v>
      </c>
      <c r="S212" s="6">
        <f t="shared" si="6"/>
        <v>2017</v>
      </c>
      <c r="T212">
        <f t="shared" si="7"/>
        <v>2</v>
      </c>
    </row>
    <row r="213" spans="2:20" x14ac:dyDescent="0.25">
      <c r="B213" s="5">
        <v>42825</v>
      </c>
      <c r="C213" s="3">
        <f>IFERROR(Data_UEMP!C213-Data_UEMP!C212,"")</f>
        <v>-0.10619976109548013</v>
      </c>
      <c r="D213" s="3">
        <f>IFERROR(Data_UEMP!D213-Data_UEMP!D212,"")</f>
        <v>-0.10000000000000053</v>
      </c>
      <c r="E213" s="3">
        <f>IFERROR(Data_UEMP!E213-Data_UEMP!E212,"")</f>
        <v>0</v>
      </c>
      <c r="F213" s="3">
        <f>IFERROR(Data_UEMP!F213-Data_UEMP!F212,"")</f>
        <v>-9.9999999999999645E-2</v>
      </c>
      <c r="G213" s="3">
        <f>IFERROR(Data_UEMP!G213-Data_UEMP!G212,"")</f>
        <v>-9.9999999999999645E-2</v>
      </c>
      <c r="H213" s="3">
        <f>IFERROR(Data_UEMP!H213-Data_UEMP!H212,"")</f>
        <v>0</v>
      </c>
      <c r="I213" s="3">
        <f>IFERROR(Data_UEMP!I213-Data_UEMP!I212,"")</f>
        <v>-6.6666666666669983E-2</v>
      </c>
      <c r="J213" s="3">
        <f>IFERROR(Data_UEMP!J213-Data_UEMP!J212,"")</f>
        <v>-0.10000000000000053</v>
      </c>
      <c r="K213" s="3">
        <f>IFERROR(Data_UEMP!K213-Data_UEMP!K212,"")</f>
        <v>-0.41269114978189947</v>
      </c>
      <c r="L213" s="3">
        <f>IFERROR(Data_UEMP!L213-Data_UEMP!L212,"")</f>
        <v>-0.29999999999999982</v>
      </c>
      <c r="M213" s="3">
        <f>IFERROR(Data_UEMP!M213-Data_UEMP!M212,"")</f>
        <v>5.5101999999999762E-2</v>
      </c>
      <c r="N213" s="3">
        <f>IFERROR(Data_UEMP!N213-Data_UEMP!N212,"")</f>
        <v>-0.20000000000000018</v>
      </c>
      <c r="O213" s="3">
        <f>IFERROR(Data_UEMP!O213-Data_UEMP!O212,"")</f>
        <v>3.4722222222219656E-2</v>
      </c>
      <c r="P213" s="3">
        <f>IFERROR(Data_UEMP!P213-Data_UEMP!P212,"")</f>
        <v>-0.19999999999999929</v>
      </c>
      <c r="Q213" s="3">
        <f>IFERROR(Data_UEMP!Q213-Data_UEMP!Q212,"")</f>
        <v>-0.39999999999999947</v>
      </c>
      <c r="R213" s="3">
        <f>IFERROR(Data_UEMP!R213-Data_UEMP!R212,"")</f>
        <v>0</v>
      </c>
      <c r="S213" s="6">
        <f t="shared" si="6"/>
        <v>2017</v>
      </c>
      <c r="T213">
        <f t="shared" si="7"/>
        <v>3</v>
      </c>
    </row>
    <row r="214" spans="2:20" x14ac:dyDescent="0.25">
      <c r="B214" s="5">
        <v>42855</v>
      </c>
      <c r="C214" s="3">
        <f>IFERROR(Data_UEMP!C214-Data_UEMP!C213,"")</f>
        <v>-8.4542864426600417E-2</v>
      </c>
      <c r="D214" s="3">
        <f>IFERROR(Data_UEMP!D214-Data_UEMP!D213,"")</f>
        <v>-0.19999999999999929</v>
      </c>
      <c r="E214" s="3">
        <f>IFERROR(Data_UEMP!E214-Data_UEMP!E213,"")</f>
        <v>0</v>
      </c>
      <c r="F214" s="3">
        <f>IFERROR(Data_UEMP!F214-Data_UEMP!F213,"")</f>
        <v>-0.20000000000000107</v>
      </c>
      <c r="G214" s="3">
        <f>IFERROR(Data_UEMP!G214-Data_UEMP!G213,"")</f>
        <v>-0.10000000000000053</v>
      </c>
      <c r="H214" s="3">
        <f>IFERROR(Data_UEMP!H214-Data_UEMP!H213,"")</f>
        <v>0</v>
      </c>
      <c r="I214" s="3">
        <f>IFERROR(Data_UEMP!I214-Data_UEMP!I213,"")</f>
        <v>-6.6666666666661101E-2</v>
      </c>
      <c r="J214" s="3">
        <f>IFERROR(Data_UEMP!J214-Data_UEMP!J213,"")</f>
        <v>0</v>
      </c>
      <c r="K214" s="3">
        <f>IFERROR(Data_UEMP!K214-Data_UEMP!K213,"")</f>
        <v>-0.28977445494509979</v>
      </c>
      <c r="L214" s="3">
        <f>IFERROR(Data_UEMP!L214-Data_UEMP!L213,"")</f>
        <v>-0.20000000000000018</v>
      </c>
      <c r="M214" s="3">
        <f>IFERROR(Data_UEMP!M214-Data_UEMP!M213,"")</f>
        <v>-0.3218829999999997</v>
      </c>
      <c r="N214" s="3">
        <f>IFERROR(Data_UEMP!N214-Data_UEMP!N213,"")</f>
        <v>0</v>
      </c>
      <c r="O214" s="3">
        <f>IFERROR(Data_UEMP!O214-Data_UEMP!O213,"")</f>
        <v>-0.10416666666666963</v>
      </c>
      <c r="P214" s="3">
        <f>IFERROR(Data_UEMP!P214-Data_UEMP!P213,"")</f>
        <v>-0.39999999999999858</v>
      </c>
      <c r="Q214" s="3">
        <f>IFERROR(Data_UEMP!Q214-Data_UEMP!Q213,"")</f>
        <v>0.29999999999999982</v>
      </c>
      <c r="R214" s="3">
        <f>IFERROR(Data_UEMP!R214-Data_UEMP!R213,"")</f>
        <v>9.9999999999999645E-2</v>
      </c>
      <c r="S214" s="6">
        <f t="shared" si="6"/>
        <v>2017</v>
      </c>
      <c r="T214">
        <f t="shared" si="7"/>
        <v>4</v>
      </c>
    </row>
    <row r="215" spans="2:20" x14ac:dyDescent="0.25">
      <c r="B215" s="5">
        <v>42886</v>
      </c>
      <c r="C215" s="3">
        <f>IFERROR(Data_UEMP!C215-Data_UEMP!C214,"")</f>
        <v>-5.8056569399784763E-3</v>
      </c>
      <c r="D215" s="3">
        <f>IFERROR(Data_UEMP!D215-Data_UEMP!D214,"")</f>
        <v>-0.10000000000000053</v>
      </c>
      <c r="E215" s="3">
        <f>IFERROR(Data_UEMP!E215-Data_UEMP!E214,"")</f>
        <v>0</v>
      </c>
      <c r="F215" s="3">
        <f>IFERROR(Data_UEMP!F215-Data_UEMP!F214,"")</f>
        <v>0</v>
      </c>
      <c r="G215" s="3">
        <f>IFERROR(Data_UEMP!G215-Data_UEMP!G214,"")</f>
        <v>-9.9999999999999645E-2</v>
      </c>
      <c r="H215" s="3">
        <f>IFERROR(Data_UEMP!H215-Data_UEMP!H214,"")</f>
        <v>0</v>
      </c>
      <c r="I215" s="3">
        <f>IFERROR(Data_UEMP!I215-Data_UEMP!I214,"")</f>
        <v>-6.6666666666669983E-2</v>
      </c>
      <c r="J215" s="3">
        <f>IFERROR(Data_UEMP!J215-Data_UEMP!J214,"")</f>
        <v>-9.9999999999999645E-2</v>
      </c>
      <c r="K215" s="3">
        <f>IFERROR(Data_UEMP!K215-Data_UEMP!K214,"")</f>
        <v>-0.1229014889245974</v>
      </c>
      <c r="L215" s="3">
        <f>IFERROR(Data_UEMP!L215-Data_UEMP!L214,"")</f>
        <v>-0.20000000000000018</v>
      </c>
      <c r="M215" s="3">
        <f>IFERROR(Data_UEMP!M215-Data_UEMP!M214,"")</f>
        <v>9.9092999999999876E-2</v>
      </c>
      <c r="N215" s="3">
        <f>IFERROR(Data_UEMP!N215-Data_UEMP!N214,"")</f>
        <v>0</v>
      </c>
      <c r="O215" s="3">
        <f>IFERROR(Data_UEMP!O215-Data_UEMP!O214,"")</f>
        <v>-1.2499999999990408E-2</v>
      </c>
      <c r="P215" s="3">
        <f>IFERROR(Data_UEMP!P215-Data_UEMP!P214,"")</f>
        <v>-0.30000000000000071</v>
      </c>
      <c r="Q215" s="3">
        <f>IFERROR(Data_UEMP!Q215-Data_UEMP!Q214,"")</f>
        <v>9.9999999999999645E-2</v>
      </c>
      <c r="R215" s="3">
        <f>IFERROR(Data_UEMP!R215-Data_UEMP!R214,"")</f>
        <v>0</v>
      </c>
      <c r="S215" s="6">
        <f t="shared" si="6"/>
        <v>2017</v>
      </c>
      <c r="T215">
        <f t="shared" si="7"/>
        <v>5</v>
      </c>
    </row>
    <row r="216" spans="2:20" x14ac:dyDescent="0.25">
      <c r="B216" s="5">
        <v>42916</v>
      </c>
      <c r="C216" s="3">
        <f>IFERROR(Data_UEMP!C216-Data_UEMP!C215,"")</f>
        <v>-3.8271262574950171E-2</v>
      </c>
      <c r="D216" s="3">
        <f>IFERROR(Data_UEMP!D216-Data_UEMP!D215,"")</f>
        <v>-9.9999999999999645E-2</v>
      </c>
      <c r="E216" s="3">
        <f>IFERROR(Data_UEMP!E216-Data_UEMP!E215,"")</f>
        <v>0.10000000000000009</v>
      </c>
      <c r="F216" s="3">
        <f>IFERROR(Data_UEMP!F216-Data_UEMP!F215,"")</f>
        <v>-0.19999999999999929</v>
      </c>
      <c r="G216" s="3">
        <f>IFERROR(Data_UEMP!G216-Data_UEMP!G215,"")</f>
        <v>-0.10000000000000053</v>
      </c>
      <c r="H216" s="3">
        <f>IFERROR(Data_UEMP!H216-Data_UEMP!H215,"")</f>
        <v>-9.9999999999999645E-2</v>
      </c>
      <c r="I216" s="3">
        <f>IFERROR(Data_UEMP!I216-Data_UEMP!I215,"")</f>
        <v>6.6666666666669983E-2</v>
      </c>
      <c r="J216" s="3">
        <f>IFERROR(Data_UEMP!J216-Data_UEMP!J215,"")</f>
        <v>0</v>
      </c>
      <c r="K216" s="3">
        <f>IFERROR(Data_UEMP!K216-Data_UEMP!K215,"")</f>
        <v>-0.32698751739270193</v>
      </c>
      <c r="L216" s="3">
        <f>IFERROR(Data_UEMP!L216-Data_UEMP!L215,"")</f>
        <v>0</v>
      </c>
      <c r="M216" s="3">
        <f>IFERROR(Data_UEMP!M216-Data_UEMP!M215,"")</f>
        <v>-0.20774000000000115</v>
      </c>
      <c r="N216" s="3">
        <f>IFERROR(Data_UEMP!N216-Data_UEMP!N215,"")</f>
        <v>-0.19999999999999929</v>
      </c>
      <c r="O216" s="3">
        <f>IFERROR(Data_UEMP!O216-Data_UEMP!O215,"")</f>
        <v>-0.15555555555556033</v>
      </c>
      <c r="P216" s="3">
        <f>IFERROR(Data_UEMP!P216-Data_UEMP!P215,"")</f>
        <v>-0.30000000000000071</v>
      </c>
      <c r="Q216" s="3">
        <f>IFERROR(Data_UEMP!Q216-Data_UEMP!Q215,"")</f>
        <v>-0.29999999999999982</v>
      </c>
      <c r="R216" s="3">
        <f>IFERROR(Data_UEMP!R216-Data_UEMP!R215,"")</f>
        <v>0</v>
      </c>
      <c r="S216" s="6">
        <f t="shared" si="6"/>
        <v>2017</v>
      </c>
      <c r="T216">
        <f t="shared" si="7"/>
        <v>6</v>
      </c>
    </row>
    <row r="217" spans="2:20" x14ac:dyDescent="0.25">
      <c r="B217" s="5">
        <v>42947</v>
      </c>
      <c r="C217" s="3">
        <f>IFERROR(Data_UEMP!C217-Data_UEMP!C216,"")</f>
        <v>4.5046637977709025E-2</v>
      </c>
      <c r="D217" s="3">
        <f>IFERROR(Data_UEMP!D217-Data_UEMP!D216,"")</f>
        <v>-0.10000000000000053</v>
      </c>
      <c r="E217" s="3">
        <f>IFERROR(Data_UEMP!E217-Data_UEMP!E216,"")</f>
        <v>0.10000000000000009</v>
      </c>
      <c r="F217" s="3">
        <f>IFERROR(Data_UEMP!F217-Data_UEMP!F216,"")</f>
        <v>0</v>
      </c>
      <c r="G217" s="3">
        <f>IFERROR(Data_UEMP!G217-Data_UEMP!G216,"")</f>
        <v>0</v>
      </c>
      <c r="H217" s="3">
        <f>IFERROR(Data_UEMP!H217-Data_UEMP!H216,"")</f>
        <v>0</v>
      </c>
      <c r="I217" s="3">
        <f>IFERROR(Data_UEMP!I217-Data_UEMP!I216,"")</f>
        <v>6.6666666666661101E-2</v>
      </c>
      <c r="J217" s="3">
        <f>IFERROR(Data_UEMP!J217-Data_UEMP!J216,"")</f>
        <v>0</v>
      </c>
      <c r="K217" s="3">
        <f>IFERROR(Data_UEMP!K217-Data_UEMP!K216,"")</f>
        <v>-0.33962983797509949</v>
      </c>
      <c r="L217" s="3">
        <f>IFERROR(Data_UEMP!L217-Data_UEMP!L216,"")</f>
        <v>0.10000000000000053</v>
      </c>
      <c r="M217" s="3">
        <f>IFERROR(Data_UEMP!M217-Data_UEMP!M216,"")</f>
        <v>0.23041200000000117</v>
      </c>
      <c r="N217" s="3">
        <f>IFERROR(Data_UEMP!N217-Data_UEMP!N216,"")</f>
        <v>-0.10000000000000053</v>
      </c>
      <c r="O217" s="3">
        <f>IFERROR(Data_UEMP!O217-Data_UEMP!O216,"")</f>
        <v>-0.22916666666666963</v>
      </c>
      <c r="P217" s="3">
        <f>IFERROR(Data_UEMP!P217-Data_UEMP!P216,"")</f>
        <v>-0.10000000000000142</v>
      </c>
      <c r="Q217" s="3">
        <f>IFERROR(Data_UEMP!Q217-Data_UEMP!Q216,"")</f>
        <v>0.59999999999999964</v>
      </c>
      <c r="R217" s="3">
        <f>IFERROR(Data_UEMP!R217-Data_UEMP!R216,"")</f>
        <v>0</v>
      </c>
      <c r="S217" s="6">
        <f t="shared" si="6"/>
        <v>2017</v>
      </c>
      <c r="T217">
        <f t="shared" si="7"/>
        <v>7</v>
      </c>
    </row>
    <row r="218" spans="2:20" x14ac:dyDescent="0.25">
      <c r="B218" s="5">
        <v>42978</v>
      </c>
      <c r="C218" s="3">
        <f>IFERROR(Data_UEMP!C218-Data_UEMP!C217,"")</f>
        <v>-0.15999298142951979</v>
      </c>
      <c r="D218" s="3">
        <f>IFERROR(Data_UEMP!D218-Data_UEMP!D217,"")</f>
        <v>0</v>
      </c>
      <c r="E218" s="3">
        <f>IFERROR(Data_UEMP!E218-Data_UEMP!E217,"")</f>
        <v>-0.10000000000000009</v>
      </c>
      <c r="F218" s="3">
        <f>IFERROR(Data_UEMP!F218-Data_UEMP!F217,"")</f>
        <v>0</v>
      </c>
      <c r="G218" s="3">
        <f>IFERROR(Data_UEMP!G218-Data_UEMP!G217,"")</f>
        <v>-9.9999999999999645E-2</v>
      </c>
      <c r="H218" s="3">
        <f>IFERROR(Data_UEMP!H218-Data_UEMP!H217,"")</f>
        <v>0</v>
      </c>
      <c r="I218" s="3">
        <f>IFERROR(Data_UEMP!I218-Data_UEMP!I217,"")</f>
        <v>6.6666666666669983E-2</v>
      </c>
      <c r="J218" s="3">
        <f>IFERROR(Data_UEMP!J218-Data_UEMP!J217,"")</f>
        <v>0</v>
      </c>
      <c r="K218" s="3">
        <f>IFERROR(Data_UEMP!K218-Data_UEMP!K217,"")</f>
        <v>-0.20923833106959933</v>
      </c>
      <c r="L218" s="3">
        <f>IFERROR(Data_UEMP!L218-Data_UEMP!L217,"")</f>
        <v>0</v>
      </c>
      <c r="M218" s="3">
        <f>IFERROR(Data_UEMP!M218-Data_UEMP!M217,"")</f>
        <v>-0.16396100000000047</v>
      </c>
      <c r="N218" s="3">
        <f>IFERROR(Data_UEMP!N218-Data_UEMP!N217,"")</f>
        <v>-9.9999999999999645E-2</v>
      </c>
      <c r="O218" s="3">
        <f>IFERROR(Data_UEMP!O218-Data_UEMP!O217,"")</f>
        <v>-8.8888888888890349E-2</v>
      </c>
      <c r="P218" s="3">
        <f>IFERROR(Data_UEMP!P218-Data_UEMP!P217,"")</f>
        <v>-9.9999999999997868E-2</v>
      </c>
      <c r="Q218" s="3">
        <f>IFERROR(Data_UEMP!Q218-Data_UEMP!Q217,"")</f>
        <v>-0.5</v>
      </c>
      <c r="R218" s="3">
        <f>IFERROR(Data_UEMP!R218-Data_UEMP!R217,"")</f>
        <v>0</v>
      </c>
      <c r="S218" s="6">
        <f t="shared" si="6"/>
        <v>2017</v>
      </c>
      <c r="T218">
        <f t="shared" si="7"/>
        <v>8</v>
      </c>
    </row>
    <row r="219" spans="2:20" x14ac:dyDescent="0.25">
      <c r="B219" s="5">
        <v>43008</v>
      </c>
      <c r="C219" s="3">
        <f>IFERROR(Data_UEMP!C219-Data_UEMP!C218,"")</f>
        <v>1.647146752035944E-2</v>
      </c>
      <c r="D219" s="3">
        <f>IFERROR(Data_UEMP!D219-Data_UEMP!D218,"")</f>
        <v>-9.9999999999999645E-2</v>
      </c>
      <c r="E219" s="3">
        <f>IFERROR(Data_UEMP!E219-Data_UEMP!E218,"")</f>
        <v>0</v>
      </c>
      <c r="F219" s="3">
        <f>IFERROR(Data_UEMP!F219-Data_UEMP!F218,"")</f>
        <v>-9.9999999999999645E-2</v>
      </c>
      <c r="G219" s="3">
        <f>IFERROR(Data_UEMP!G219-Data_UEMP!G218,"")</f>
        <v>0</v>
      </c>
      <c r="H219" s="3">
        <f>IFERROR(Data_UEMP!H219-Data_UEMP!H218,"")</f>
        <v>-9.9999999999999645E-2</v>
      </c>
      <c r="I219" s="3">
        <f>IFERROR(Data_UEMP!I219-Data_UEMP!I218,"")</f>
        <v>-0.23333333333333073</v>
      </c>
      <c r="J219" s="3">
        <f>IFERROR(Data_UEMP!J219-Data_UEMP!J218,"")</f>
        <v>-0.10000000000000053</v>
      </c>
      <c r="K219" s="3">
        <f>IFERROR(Data_UEMP!K219-Data_UEMP!K218,"")</f>
        <v>9.9726999364900593E-2</v>
      </c>
      <c r="L219" s="3">
        <f>IFERROR(Data_UEMP!L219-Data_UEMP!L218,"")</f>
        <v>-0.10000000000000053</v>
      </c>
      <c r="M219" s="3">
        <f>IFERROR(Data_UEMP!M219-Data_UEMP!M218,"")</f>
        <v>-5.7315000000000893E-2</v>
      </c>
      <c r="N219" s="3">
        <f>IFERROR(Data_UEMP!N219-Data_UEMP!N218,"")</f>
        <v>0</v>
      </c>
      <c r="O219" s="3">
        <f>IFERROR(Data_UEMP!O219-Data_UEMP!O218,"")</f>
        <v>-0.37361111111111001</v>
      </c>
      <c r="P219" s="3">
        <f>IFERROR(Data_UEMP!P219-Data_UEMP!P218,"")</f>
        <v>-0.10000000000000142</v>
      </c>
      <c r="Q219" s="3">
        <f>IFERROR(Data_UEMP!Q219-Data_UEMP!Q218,"")</f>
        <v>0.10000000000000053</v>
      </c>
      <c r="R219" s="3">
        <f>IFERROR(Data_UEMP!R219-Data_UEMP!R218,"")</f>
        <v>0</v>
      </c>
      <c r="S219" s="6">
        <f t="shared" si="6"/>
        <v>2017</v>
      </c>
      <c r="T219">
        <f t="shared" si="7"/>
        <v>9</v>
      </c>
    </row>
    <row r="220" spans="2:20" x14ac:dyDescent="0.25">
      <c r="B220" s="5">
        <v>43039</v>
      </c>
      <c r="C220" s="3">
        <f>IFERROR(Data_UEMP!C220-Data_UEMP!C219,"")</f>
        <v>-0.10151202203410925</v>
      </c>
      <c r="D220" s="3">
        <f>IFERROR(Data_UEMP!D220-Data_UEMP!D219,"")</f>
        <v>-0.20000000000000018</v>
      </c>
      <c r="E220" s="3">
        <f>IFERROR(Data_UEMP!E220-Data_UEMP!E219,"")</f>
        <v>0</v>
      </c>
      <c r="F220" s="3">
        <f>IFERROR(Data_UEMP!F220-Data_UEMP!F219,"")</f>
        <v>-9.9999999999999645E-2</v>
      </c>
      <c r="G220" s="3">
        <f>IFERROR(Data_UEMP!G220-Data_UEMP!G219,"")</f>
        <v>-9.9999999999999645E-2</v>
      </c>
      <c r="H220" s="3">
        <f>IFERROR(Data_UEMP!H220-Data_UEMP!H219,"")</f>
        <v>0</v>
      </c>
      <c r="I220" s="3">
        <f>IFERROR(Data_UEMP!I220-Data_UEMP!I219,"")</f>
        <v>-0.23333333333333961</v>
      </c>
      <c r="J220" s="3">
        <f>IFERROR(Data_UEMP!J220-Data_UEMP!J219,"")</f>
        <v>0</v>
      </c>
      <c r="K220" s="3">
        <f>IFERROR(Data_UEMP!K220-Data_UEMP!K219,"")</f>
        <v>9.1654521602997363E-3</v>
      </c>
      <c r="L220" s="3">
        <f>IFERROR(Data_UEMP!L220-Data_UEMP!L219,"")</f>
        <v>-9.9999999999999645E-2</v>
      </c>
      <c r="M220" s="3">
        <f>IFERROR(Data_UEMP!M220-Data_UEMP!M219,"")</f>
        <v>-2.348299999999881E-2</v>
      </c>
      <c r="N220" s="3">
        <f>IFERROR(Data_UEMP!N220-Data_UEMP!N219,"")</f>
        <v>-0.20000000000000018</v>
      </c>
      <c r="O220" s="3">
        <f>IFERROR(Data_UEMP!O220-Data_UEMP!O219,"")</f>
        <v>-0.2402777777777807</v>
      </c>
      <c r="P220" s="3">
        <f>IFERROR(Data_UEMP!P220-Data_UEMP!P219,"")</f>
        <v>0</v>
      </c>
      <c r="Q220" s="3">
        <f>IFERROR(Data_UEMP!Q220-Data_UEMP!Q219,"")</f>
        <v>0</v>
      </c>
      <c r="R220" s="3">
        <f>IFERROR(Data_UEMP!R220-Data_UEMP!R219,"")</f>
        <v>0</v>
      </c>
      <c r="S220" s="6">
        <f t="shared" si="6"/>
        <v>2017</v>
      </c>
      <c r="T220">
        <f t="shared" si="7"/>
        <v>10</v>
      </c>
    </row>
    <row r="221" spans="2:20" x14ac:dyDescent="0.25">
      <c r="B221" s="5">
        <v>43069</v>
      </c>
      <c r="C221" s="3">
        <f>IFERROR(Data_UEMP!C221-Data_UEMP!C220,"")</f>
        <v>-0.22969925547782033</v>
      </c>
      <c r="D221" s="3">
        <f>IFERROR(Data_UEMP!D221-Data_UEMP!D220,"")</f>
        <v>-9.9999999999999645E-2</v>
      </c>
      <c r="E221" s="3">
        <f>IFERROR(Data_UEMP!E221-Data_UEMP!E220,"")</f>
        <v>-0.10000000000000009</v>
      </c>
      <c r="F221" s="3">
        <f>IFERROR(Data_UEMP!F221-Data_UEMP!F220,"")</f>
        <v>-0.10000000000000142</v>
      </c>
      <c r="G221" s="3">
        <f>IFERROR(Data_UEMP!G221-Data_UEMP!G220,"")</f>
        <v>-0.10000000000000053</v>
      </c>
      <c r="H221" s="3">
        <f>IFERROR(Data_UEMP!H221-Data_UEMP!H220,"")</f>
        <v>0</v>
      </c>
      <c r="I221" s="3">
        <f>IFERROR(Data_UEMP!I221-Data_UEMP!I220,"")</f>
        <v>-0.23333333333333073</v>
      </c>
      <c r="J221" s="3">
        <f>IFERROR(Data_UEMP!J221-Data_UEMP!J220,"")</f>
        <v>-9.9999999999999645E-2</v>
      </c>
      <c r="K221" s="3">
        <f>IFERROR(Data_UEMP!K221-Data_UEMP!K220,"")</f>
        <v>4.0701265004997822E-2</v>
      </c>
      <c r="L221" s="3">
        <f>IFERROR(Data_UEMP!L221-Data_UEMP!L220,"")</f>
        <v>-9.9999999999999645E-2</v>
      </c>
      <c r="M221" s="3">
        <f>IFERROR(Data_UEMP!M221-Data_UEMP!M220,"")</f>
        <v>-4.2753000000001151E-2</v>
      </c>
      <c r="N221" s="3">
        <f>IFERROR(Data_UEMP!N221-Data_UEMP!N220,"")</f>
        <v>-9.9999999999999645E-2</v>
      </c>
      <c r="O221" s="3">
        <f>IFERROR(Data_UEMP!O221-Data_UEMP!O220,"")</f>
        <v>-0.375</v>
      </c>
      <c r="P221" s="3">
        <f>IFERROR(Data_UEMP!P221-Data_UEMP!P220,"")</f>
        <v>-9.9999999999997868E-2</v>
      </c>
      <c r="Q221" s="3">
        <f>IFERROR(Data_UEMP!Q221-Data_UEMP!Q220,"")</f>
        <v>-0.29999999999999982</v>
      </c>
      <c r="R221" s="3">
        <f>IFERROR(Data_UEMP!R221-Data_UEMP!R220,"")</f>
        <v>0</v>
      </c>
      <c r="S221" s="6">
        <f t="shared" si="6"/>
        <v>2017</v>
      </c>
      <c r="T221">
        <f t="shared" si="7"/>
        <v>11</v>
      </c>
    </row>
    <row r="222" spans="2:20" x14ac:dyDescent="0.25">
      <c r="B222" s="5">
        <v>43100</v>
      </c>
      <c r="C222" s="3">
        <f>IFERROR(Data_UEMP!C222-Data_UEMP!C221,"")</f>
        <v>-0.1328728720276704</v>
      </c>
      <c r="D222" s="3">
        <f>IFERROR(Data_UEMP!D222-Data_UEMP!D221,"")</f>
        <v>-0.10000000000000053</v>
      </c>
      <c r="E222" s="3">
        <f>IFERROR(Data_UEMP!E222-Data_UEMP!E221,"")</f>
        <v>0</v>
      </c>
      <c r="F222" s="3">
        <f>IFERROR(Data_UEMP!F222-Data_UEMP!F221,"")</f>
        <v>-9.9999999999999645E-2</v>
      </c>
      <c r="G222" s="3">
        <f>IFERROR(Data_UEMP!G222-Data_UEMP!G221,"")</f>
        <v>0</v>
      </c>
      <c r="H222" s="3">
        <f>IFERROR(Data_UEMP!H222-Data_UEMP!H221,"")</f>
        <v>0</v>
      </c>
      <c r="I222" s="3">
        <f>I221</f>
        <v>-0.23333333333333073</v>
      </c>
      <c r="J222" s="3">
        <f>IFERROR(Data_UEMP!J222-Data_UEMP!J221,"")</f>
        <v>0</v>
      </c>
      <c r="K222" s="3">
        <f>K221</f>
        <v>4.0701265004997822E-2</v>
      </c>
      <c r="L222" s="3">
        <f>IFERROR(Data_UEMP!L222-Data_UEMP!L221,"")</f>
        <v>-0.20000000000000018</v>
      </c>
      <c r="M222" s="3">
        <f>IFERROR(Data_UEMP!M222-Data_UEMP!M221,"")</f>
        <v>-0.15321699999999971</v>
      </c>
      <c r="N222" s="3">
        <f>IFERROR(Data_UEMP!N222-Data_UEMP!N221,"")</f>
        <v>0</v>
      </c>
      <c r="O222" s="3">
        <f>IFERROR(Data_UEMP!O222-Data_UEMP!O221,"")</f>
        <v>-0.2749999999999897</v>
      </c>
      <c r="P222" s="3">
        <f>IFERROR(Data_UEMP!P222-Data_UEMP!P221,"")</f>
        <v>-0.20000000000000284</v>
      </c>
      <c r="Q222" s="3">
        <f>IFERROR(Data_UEMP!Q222-Data_UEMP!Q221,"")</f>
        <v>9.9999999999999645E-2</v>
      </c>
      <c r="R222" s="3">
        <f>IFERROR(Data_UEMP!R222-Data_UEMP!R221,"")</f>
        <v>0.10000000000000009</v>
      </c>
      <c r="S222" s="6">
        <f t="shared" si="6"/>
        <v>2017</v>
      </c>
      <c r="T222">
        <f t="shared" si="7"/>
        <v>12</v>
      </c>
    </row>
    <row r="223" spans="2:20" x14ac:dyDescent="0.25">
      <c r="B223" s="5"/>
    </row>
    <row r="224" spans="2:20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tabSelected="1" topLeftCell="A158" workbookViewId="0">
      <selection activeCell="C222" sqref="C208:C222"/>
    </sheetView>
  </sheetViews>
  <sheetFormatPr defaultRowHeight="15" x14ac:dyDescent="0.25"/>
  <cols>
    <col min="2" max="2" width="14" customWidth="1"/>
    <col min="19" max="19" width="9.140625" style="6"/>
  </cols>
  <sheetData>
    <row r="2" spans="2:20" x14ac:dyDescent="0.25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25">
      <c r="B3" s="5">
        <v>36433</v>
      </c>
      <c r="S3" s="6">
        <f>YEAR(B3)</f>
        <v>1999</v>
      </c>
      <c r="T3">
        <f>MONTH(B3)</f>
        <v>9</v>
      </c>
    </row>
    <row r="4" spans="2:20" x14ac:dyDescent="0.25">
      <c r="B4" s="5">
        <v>36464</v>
      </c>
      <c r="S4" s="6">
        <f t="shared" ref="S4:S67" si="0">YEAR(B4)</f>
        <v>1999</v>
      </c>
      <c r="T4">
        <f t="shared" ref="T4:T67" si="1">MONTH(B4)</f>
        <v>10</v>
      </c>
    </row>
    <row r="5" spans="2:20" x14ac:dyDescent="0.25">
      <c r="B5" s="5">
        <v>36494</v>
      </c>
      <c r="S5" s="6">
        <f t="shared" si="0"/>
        <v>1999</v>
      </c>
      <c r="T5">
        <f t="shared" si="1"/>
        <v>11</v>
      </c>
    </row>
    <row r="6" spans="2:20" x14ac:dyDescent="0.25">
      <c r="B6" s="5">
        <v>36525</v>
      </c>
      <c r="S6" s="6">
        <f t="shared" si="0"/>
        <v>1999</v>
      </c>
      <c r="T6">
        <f t="shared" si="1"/>
        <v>12</v>
      </c>
    </row>
    <row r="7" spans="2:20" x14ac:dyDescent="0.25">
      <c r="B7" s="5">
        <v>36556</v>
      </c>
      <c r="S7" s="6">
        <f t="shared" si="0"/>
        <v>2000</v>
      </c>
      <c r="T7">
        <f t="shared" si="1"/>
        <v>1</v>
      </c>
    </row>
    <row r="8" spans="2:20" x14ac:dyDescent="0.25">
      <c r="B8" s="5">
        <v>36585</v>
      </c>
      <c r="C8">
        <f>Data_CPI!C8/Data_CPI!C7*100-100</f>
        <v>0.52351401574213696</v>
      </c>
      <c r="D8">
        <f>Data_CPI!D8/Data_CPI!D7*100-100</f>
        <v>0.24298608598360261</v>
      </c>
      <c r="E8">
        <f>Data_CPI!E8/Data_CPI!E7*100-100</f>
        <v>0.16792124606983805</v>
      </c>
      <c r="F8">
        <f>Data_CPI!F8/Data_CPI!F7*100-100</f>
        <v>0.20688046860533404</v>
      </c>
      <c r="G8">
        <f>Data_CPI!G8/Data_CPI!G7*100-100</f>
        <v>0.56131260794474258</v>
      </c>
      <c r="H8">
        <f>Data_CPI!H8/Data_CPI!H7*100-100</f>
        <v>0.53528207127943972</v>
      </c>
      <c r="I8">
        <f>Data_CPI!I8/Data_CPI!I7*100-100</f>
        <v>0</v>
      </c>
      <c r="J8">
        <f>Data_CPI!J8/Data_CPI!J7*100-100</f>
        <v>-6.4186123466953404E-2</v>
      </c>
      <c r="K8">
        <f>Data_CPI!K8/Data_CPI!K7*100-100</f>
        <v>0.53531790107834354</v>
      </c>
      <c r="L8">
        <f>Data_CPI!L8/Data_CPI!L7*100-100</f>
        <v>0.46592918151455365</v>
      </c>
      <c r="M8">
        <f>Data_CPI!M8/Data_CPI!M7*100-100</f>
        <v>0.27677102691919231</v>
      </c>
      <c r="N8">
        <f>Data_CPI!N8/Data_CPI!N7*100-100</f>
        <v>0.22063664502324798</v>
      </c>
      <c r="O8">
        <f>Data_CPI!O8/Data_CPI!O7*100-100</f>
        <v>9.2423324867255019E-2</v>
      </c>
      <c r="P8">
        <f>Data_CPI!P8/Data_CPI!P7*100-100</f>
        <v>0.29710028847907211</v>
      </c>
      <c r="Q8">
        <f>Data_CPI!Q8/Data_CPI!Q7*100-100</f>
        <v>0.36923378765645509</v>
      </c>
      <c r="R8">
        <f>Data_CPI!R8/Data_CPI!R7*100-100</f>
        <v>0.16670346647123324</v>
      </c>
      <c r="S8" s="6">
        <f t="shared" si="0"/>
        <v>2000</v>
      </c>
      <c r="T8">
        <f t="shared" si="1"/>
        <v>2</v>
      </c>
    </row>
    <row r="9" spans="2:20" x14ac:dyDescent="0.25">
      <c r="B9" s="5">
        <v>36616</v>
      </c>
      <c r="C9">
        <f>Data_CPI!C9/Data_CPI!C8*100-100</f>
        <v>0.27421786094414813</v>
      </c>
      <c r="D9">
        <f>Data_CPI!D9/Data_CPI!D8*100-100</f>
        <v>0.36163576082289239</v>
      </c>
      <c r="E9">
        <f>Data_CPI!E9/Data_CPI!E8*100-100</f>
        <v>0.35420273684817971</v>
      </c>
      <c r="F9">
        <f>Data_CPI!F9/Data_CPI!F8*100-100</f>
        <v>9.677306612697123E-2</v>
      </c>
      <c r="G9">
        <f>Data_CPI!G9/Data_CPI!G8*100-100</f>
        <v>1.0591097752969745</v>
      </c>
      <c r="H9">
        <f>Data_CPI!H9/Data_CPI!H8*100-100</f>
        <v>0.35557448467982056</v>
      </c>
      <c r="I9">
        <f>Data_CPI!I9/Data_CPI!I8*100-100</f>
        <v>0.12578616352203653</v>
      </c>
      <c r="J9">
        <f>Data_CPI!J9/Data_CPI!J8*100-100</f>
        <v>7.5273210323786088E-2</v>
      </c>
      <c r="K9">
        <f>Data_CPI!K9/Data_CPI!K8*100-100</f>
        <v>0.39804156031426885</v>
      </c>
      <c r="L9">
        <f>Data_CPI!L9/Data_CPI!L8*100-100</f>
        <v>0.34573619308166315</v>
      </c>
      <c r="M9">
        <f>Data_CPI!M9/Data_CPI!M8*100-100</f>
        <v>0.27219331167887617</v>
      </c>
      <c r="N9">
        <f>Data_CPI!N9/Data_CPI!N8*100-100</f>
        <v>0.23992729212893948</v>
      </c>
      <c r="O9">
        <f>Data_CPI!O9/Data_CPI!O8*100-100</f>
        <v>6.6265698011207519E-2</v>
      </c>
      <c r="P9">
        <f>Data_CPI!P9/Data_CPI!P8*100-100</f>
        <v>0.2006871236462473</v>
      </c>
      <c r="Q9">
        <f>Data_CPI!Q9/Data_CPI!Q8*100-100</f>
        <v>2.5134351358275353E-2</v>
      </c>
      <c r="R9">
        <f>Data_CPI!R9/Data_CPI!R8*100-100</f>
        <v>-1.6712290649323336E-2</v>
      </c>
      <c r="S9" s="6">
        <f t="shared" si="0"/>
        <v>2000</v>
      </c>
      <c r="T9">
        <f t="shared" si="1"/>
        <v>3</v>
      </c>
    </row>
    <row r="10" spans="2:20" x14ac:dyDescent="0.25">
      <c r="B10" s="5">
        <v>36646</v>
      </c>
      <c r="C10">
        <f>Data_CPI!C10/Data_CPI!C9*100-100</f>
        <v>-0.14965069504239636</v>
      </c>
      <c r="D10">
        <f>Data_CPI!D10/Data_CPI!D9*100-100</f>
        <v>-5.3902398079742397E-2</v>
      </c>
      <c r="E10">
        <f>Data_CPI!E10/Data_CPI!E9*100-100</f>
        <v>6.6618575743149222E-2</v>
      </c>
      <c r="F10">
        <f>Data_CPI!F10/Data_CPI!F9*100-100</f>
        <v>-9.3541742465035327E-2</v>
      </c>
      <c r="G10">
        <f>Data_CPI!G10/Data_CPI!G9*100-100</f>
        <v>-0.12746069961761464</v>
      </c>
      <c r="H10">
        <f>Data_CPI!H10/Data_CPI!H9*100-100</f>
        <v>2.7113503431408503E-2</v>
      </c>
      <c r="I10">
        <f>Data_CPI!I10/Data_CPI!I9*100-100</f>
        <v>-0.25125628140706624</v>
      </c>
      <c r="J10">
        <f>Data_CPI!J10/Data_CPI!J9*100-100</f>
        <v>-8.936721172374007E-2</v>
      </c>
      <c r="K10">
        <f>Data_CPI!K10/Data_CPI!K9*100-100</f>
        <v>-0.19750375594801994</v>
      </c>
      <c r="L10">
        <f>Data_CPI!L10/Data_CPI!L9*100-100</f>
        <v>0.34086255495451212</v>
      </c>
      <c r="M10">
        <f>Data_CPI!M10/Data_CPI!M9*100-100</f>
        <v>8.6216430381583109E-2</v>
      </c>
      <c r="N10">
        <f>Data_CPI!N10/Data_CPI!N9*100-100</f>
        <v>5.998905959650358E-2</v>
      </c>
      <c r="O10">
        <f>Data_CPI!O10/Data_CPI!O9*100-100</f>
        <v>0.65050896099432975</v>
      </c>
      <c r="P10">
        <f>Data_CPI!P10/Data_CPI!P9*100-100</f>
        <v>7.1669176984642036E-2</v>
      </c>
      <c r="Q10">
        <f>Data_CPI!Q10/Data_CPI!Q9*100-100</f>
        <v>-0.22851080455441775</v>
      </c>
      <c r="R10">
        <f>Data_CPI!R10/Data_CPI!R9*100-100</f>
        <v>-2.6093539327760595E-2</v>
      </c>
      <c r="S10" s="6">
        <f t="shared" si="0"/>
        <v>2000</v>
      </c>
      <c r="T10">
        <f t="shared" si="1"/>
        <v>4</v>
      </c>
    </row>
    <row r="11" spans="2:20" x14ac:dyDescent="0.25">
      <c r="B11" s="5">
        <v>36677</v>
      </c>
      <c r="C11">
        <f>Data_CPI!C11/Data_CPI!C10*100-100</f>
        <v>9.9544021479403E-2</v>
      </c>
      <c r="D11">
        <f>Data_CPI!D11/Data_CPI!D10*100-100</f>
        <v>8.7006113306898669E-2</v>
      </c>
      <c r="E11">
        <f>Data_CPI!E11/Data_CPI!E10*100-100</f>
        <v>0.24466026253884365</v>
      </c>
      <c r="F11">
        <f>Data_CPI!F11/Data_CPI!F10*100-100</f>
        <v>6.0009411256942258E-2</v>
      </c>
      <c r="G11">
        <f>Data_CPI!G11/Data_CPI!G10*100-100</f>
        <v>0.43959160521838214</v>
      </c>
      <c r="H11">
        <f>Data_CPI!H11/Data_CPI!H10*100-100</f>
        <v>0.28816583081211888</v>
      </c>
      <c r="I11">
        <f>Data_CPI!I11/Data_CPI!I10*100-100</f>
        <v>0.1259445843828928</v>
      </c>
      <c r="J11">
        <f>Data_CPI!J11/Data_CPI!J10*100-100</f>
        <v>-0.11339961058088477</v>
      </c>
      <c r="K11">
        <f>Data_CPI!K11/Data_CPI!K10*100-100</f>
        <v>0.37090703709692718</v>
      </c>
      <c r="L11">
        <f>Data_CPI!L11/Data_CPI!L10*100-100</f>
        <v>0.51953339056898074</v>
      </c>
      <c r="M11">
        <f>Data_CPI!M11/Data_CPI!M10*100-100</f>
        <v>0.35401639026883913</v>
      </c>
      <c r="N11">
        <f>Data_CPI!N11/Data_CPI!N10*100-100</f>
        <v>0.42366490203849594</v>
      </c>
      <c r="O11">
        <f>Data_CPI!O11/Data_CPI!O10*100-100</f>
        <v>0.27697162591910285</v>
      </c>
      <c r="P11">
        <f>Data_CPI!P11/Data_CPI!P10*100-100</f>
        <v>0.20501914991761794</v>
      </c>
      <c r="Q11">
        <f>Data_CPI!Q11/Data_CPI!Q10*100-100</f>
        <v>0.24921748862543325</v>
      </c>
      <c r="R11">
        <f>Data_CPI!R11/Data_CPI!R10*100-100</f>
        <v>-4.4291342529973576E-2</v>
      </c>
      <c r="S11" s="6">
        <f t="shared" si="0"/>
        <v>2000</v>
      </c>
      <c r="T11">
        <f t="shared" si="1"/>
        <v>5</v>
      </c>
    </row>
    <row r="12" spans="2:20" x14ac:dyDescent="0.25">
      <c r="B12" s="5">
        <v>36707</v>
      </c>
      <c r="C12">
        <f>Data_CPI!C12/Data_CPI!C11*100-100</f>
        <v>0.75177906702536745</v>
      </c>
      <c r="D12">
        <f>Data_CPI!D12/Data_CPI!D11*100-100</f>
        <v>0.51987083652716137</v>
      </c>
      <c r="E12">
        <f>Data_CPI!E12/Data_CPI!E11*100-100</f>
        <v>0.37774721427292945</v>
      </c>
      <c r="F12">
        <f>Data_CPI!F12/Data_CPI!F11*100-100</f>
        <v>0.41519255957362589</v>
      </c>
      <c r="G12">
        <f>Data_CPI!G12/Data_CPI!G11*100-100</f>
        <v>1.5388959480446118</v>
      </c>
      <c r="H12">
        <f>Data_CPI!H12/Data_CPI!H11*100-100</f>
        <v>0.51743707015077689</v>
      </c>
      <c r="I12">
        <f>Data_CPI!I12/Data_CPI!I11*100-100</f>
        <v>0.37735849056595328</v>
      </c>
      <c r="J12">
        <f>Data_CPI!J12/Data_CPI!J11*100-100</f>
        <v>0.40398670702057871</v>
      </c>
      <c r="K12">
        <f>Data_CPI!K12/Data_CPI!K11*100-100</f>
        <v>-2.9412901636391098E-2</v>
      </c>
      <c r="L12">
        <f>Data_CPI!L12/Data_CPI!L11*100-100</f>
        <v>0.58890254807251097</v>
      </c>
      <c r="M12">
        <f>Data_CPI!M12/Data_CPI!M11*100-100</f>
        <v>0.29970466609132984</v>
      </c>
      <c r="N12">
        <f>Data_CPI!N12/Data_CPI!N11*100-100</f>
        <v>0.43902202607411311</v>
      </c>
      <c r="O12">
        <f>Data_CPI!O12/Data_CPI!O11*100-100</f>
        <v>0.50328775025296579</v>
      </c>
      <c r="P12">
        <f>Data_CPI!P12/Data_CPI!P11*100-100</f>
        <v>0.40247509613851662</v>
      </c>
      <c r="Q12">
        <f>Data_CPI!Q12/Data_CPI!Q11*100-100</f>
        <v>0.13479339698660908</v>
      </c>
      <c r="R12">
        <f>Data_CPI!R12/Data_CPI!R11*100-100</f>
        <v>0.22985945711401712</v>
      </c>
      <c r="S12" s="6">
        <f t="shared" si="0"/>
        <v>2000</v>
      </c>
      <c r="T12">
        <f t="shared" si="1"/>
        <v>6</v>
      </c>
    </row>
    <row r="13" spans="2:20" x14ac:dyDescent="0.25">
      <c r="B13" s="5">
        <v>36738</v>
      </c>
      <c r="C13">
        <f>Data_CPI!C13/Data_CPI!C12*100-100</f>
        <v>0.21626243620991659</v>
      </c>
      <c r="D13">
        <f>Data_CPI!D13/Data_CPI!D12*100-100</f>
        <v>0.17132588382429503</v>
      </c>
      <c r="E13">
        <f>Data_CPI!E13/Data_CPI!E12*100-100</f>
        <v>9.5265094803394845E-2</v>
      </c>
      <c r="F13">
        <f>Data_CPI!F13/Data_CPI!F12*100-100</f>
        <v>0.28518599827252444</v>
      </c>
      <c r="G13">
        <f>Data_CPI!G13/Data_CPI!G12*100-100</f>
        <v>0.23637374860956584</v>
      </c>
      <c r="H13">
        <f>Data_CPI!H13/Data_CPI!H12*100-100</f>
        <v>0.42286289635174512</v>
      </c>
      <c r="I13">
        <f>Data_CPI!I13/Data_CPI!I12*100-100</f>
        <v>0.12531328320804391</v>
      </c>
      <c r="J13">
        <f>Data_CPI!J13/Data_CPI!J12*100-100</f>
        <v>0.26658781208151083</v>
      </c>
      <c r="K13">
        <f>Data_CPI!K13/Data_CPI!K12*100-100</f>
        <v>0.35895939467481242</v>
      </c>
      <c r="L13">
        <f>Data_CPI!L13/Data_CPI!L12*100-100</f>
        <v>0.82674273780907015</v>
      </c>
      <c r="M13">
        <f>Data_CPI!M13/Data_CPI!M12*100-100</f>
        <v>0.1420021626884278</v>
      </c>
      <c r="N13">
        <f>Data_CPI!N13/Data_CPI!N12*100-100</f>
        <v>5.973717856635119E-2</v>
      </c>
      <c r="O13">
        <f>Data_CPI!O13/Data_CPI!O12*100-100</f>
        <v>0.44418956095037743</v>
      </c>
      <c r="P13">
        <f>Data_CPI!P13/Data_CPI!P12*100-100</f>
        <v>0.65678681735367661</v>
      </c>
      <c r="Q13">
        <f>Data_CPI!Q13/Data_CPI!Q12*100-100</f>
        <v>4.3403329406245916E-2</v>
      </c>
      <c r="R13">
        <f>Data_CPI!R13/Data_CPI!R12*100-100</f>
        <v>0.13696355279056149</v>
      </c>
      <c r="S13" s="6">
        <f t="shared" si="0"/>
        <v>2000</v>
      </c>
      <c r="T13">
        <f t="shared" si="1"/>
        <v>7</v>
      </c>
    </row>
    <row r="14" spans="2:20" x14ac:dyDescent="0.25">
      <c r="B14" s="5">
        <v>36769</v>
      </c>
      <c r="C14">
        <f>Data_CPI!C14/Data_CPI!C13*100-100</f>
        <v>0.12175689364894993</v>
      </c>
      <c r="D14">
        <f>Data_CPI!D14/Data_CPI!D13*100-100</f>
        <v>0.24103411763339011</v>
      </c>
      <c r="E14">
        <f>Data_CPI!E14/Data_CPI!E13*100-100</f>
        <v>-5.9582781106797711E-2</v>
      </c>
      <c r="F14">
        <f>Data_CPI!F14/Data_CPI!F13*100-100</f>
        <v>0.18842174763855724</v>
      </c>
      <c r="G14">
        <f>Data_CPI!G14/Data_CPI!G13*100-100</f>
        <v>-0.44388958246636889</v>
      </c>
      <c r="H14">
        <f>Data_CPI!H14/Data_CPI!H13*100-100</f>
        <v>0.20273091206728111</v>
      </c>
      <c r="I14">
        <f>Data_CPI!I14/Data_CPI!I13*100-100</f>
        <v>0.12515644555696781</v>
      </c>
      <c r="J14">
        <f>Data_CPI!J14/Data_CPI!J13*100-100</f>
        <v>5.9849988150034505E-2</v>
      </c>
      <c r="K14">
        <f>Data_CPI!K14/Data_CPI!K13*100-100</f>
        <v>0.37645854487735164</v>
      </c>
      <c r="L14">
        <f>Data_CPI!L14/Data_CPI!L13*100-100</f>
        <v>0.36287774931838612</v>
      </c>
      <c r="M14">
        <f>Data_CPI!M14/Data_CPI!M13*100-100</f>
        <v>0.27597675747446715</v>
      </c>
      <c r="N14">
        <f>Data_CPI!N14/Data_CPI!N13*100-100</f>
        <v>0.33094366509629936</v>
      </c>
      <c r="O14">
        <f>Data_CPI!O14/Data_CPI!O13*100-100</f>
        <v>0.35767028016744007</v>
      </c>
      <c r="P14">
        <f>Data_CPI!P14/Data_CPI!P13*100-100</f>
        <v>0.32913556927152854</v>
      </c>
      <c r="Q14">
        <f>Data_CPI!Q14/Data_CPI!Q13*100-100</f>
        <v>0.23065470037366254</v>
      </c>
      <c r="R14">
        <f>Data_CPI!R14/Data_CPI!R13*100-100</f>
        <v>-0.15634621956957062</v>
      </c>
      <c r="S14" s="6">
        <f t="shared" si="0"/>
        <v>2000</v>
      </c>
      <c r="T14">
        <f t="shared" si="1"/>
        <v>8</v>
      </c>
    </row>
    <row r="15" spans="2:20" x14ac:dyDescent="0.25">
      <c r="B15" s="5">
        <v>36799</v>
      </c>
      <c r="C15">
        <f>Data_CPI!C15/Data_CPI!C14*100-100</f>
        <v>0.31057134745675796</v>
      </c>
      <c r="D15">
        <f>Data_CPI!D15/Data_CPI!D14*100-100</f>
        <v>0.55658670210570449</v>
      </c>
      <c r="E15">
        <f>Data_CPI!E15/Data_CPI!E14*100-100</f>
        <v>0.47833967576464431</v>
      </c>
      <c r="F15">
        <f>Data_CPI!F15/Data_CPI!F14*100-100</f>
        <v>0.38981404555190124</v>
      </c>
      <c r="G15">
        <f>Data_CPI!G15/Data_CPI!G14*100-100</f>
        <v>0.89173749477498632</v>
      </c>
      <c r="H15">
        <f>Data_CPI!H15/Data_CPI!H14*100-100</f>
        <v>0.52884351698747878</v>
      </c>
      <c r="I15">
        <f>Data_CPI!I15/Data_CPI!I14*100-100</f>
        <v>0.50000000000005684</v>
      </c>
      <c r="J15">
        <f>Data_CPI!J15/Data_CPI!J14*100-100</f>
        <v>0.39349024593057891</v>
      </c>
      <c r="K15">
        <f>Data_CPI!K15/Data_CPI!K14*100-100</f>
        <v>0.42960490521038253</v>
      </c>
      <c r="L15">
        <f>Data_CPI!L15/Data_CPI!L14*100-100</f>
        <v>0.37300937621658647</v>
      </c>
      <c r="M15">
        <f>Data_CPI!M15/Data_CPI!M14*100-100</f>
        <v>0.13969539147061028</v>
      </c>
      <c r="N15">
        <f>Data_CPI!N15/Data_CPI!N14*100-100</f>
        <v>0.48203160808387224</v>
      </c>
      <c r="O15">
        <f>Data_CPI!O15/Data_CPI!O14*100-100</f>
        <v>0.24744277017651939</v>
      </c>
      <c r="P15">
        <f>Data_CPI!P15/Data_CPI!P14*100-100</f>
        <v>0.329922662285</v>
      </c>
      <c r="Q15">
        <f>Data_CPI!Q15/Data_CPI!Q14*100-100</f>
        <v>0.14032058514892753</v>
      </c>
      <c r="R15">
        <f>Data_CPI!R15/Data_CPI!R14*100-100</f>
        <v>0.44013880190318844</v>
      </c>
      <c r="S15" s="6">
        <f t="shared" si="0"/>
        <v>2000</v>
      </c>
      <c r="T15">
        <f t="shared" si="1"/>
        <v>9</v>
      </c>
    </row>
    <row r="16" spans="2:20" x14ac:dyDescent="0.25">
      <c r="B16" s="5">
        <v>36830</v>
      </c>
      <c r="C16">
        <f>Data_CPI!C16/Data_CPI!C15*100-100</f>
        <v>0.13689782299719866</v>
      </c>
      <c r="D16">
        <f>Data_CPI!D16/Data_CPI!D15*100-100</f>
        <v>-1.0793103909563229E-2</v>
      </c>
      <c r="E16">
        <f>Data_CPI!E16/Data_CPI!E15*100-100</f>
        <v>0.29686502622593025</v>
      </c>
      <c r="F16">
        <f>Data_CPI!F16/Data_CPI!F15*100-100</f>
        <v>0.10419968304098859</v>
      </c>
      <c r="G16">
        <f>Data_CPI!G16/Data_CPI!G15*100-100</f>
        <v>-0.24858444966163518</v>
      </c>
      <c r="H16">
        <f>Data_CPI!H16/Data_CPI!H15*100-100</f>
        <v>0.16625910728348003</v>
      </c>
      <c r="I16">
        <f>Data_CPI!I16/Data_CPI!I15*100-100</f>
        <v>-0.12437810945274919</v>
      </c>
      <c r="J16">
        <f>Data_CPI!J16/Data_CPI!J15*100-100</f>
        <v>0.10957026892661759</v>
      </c>
      <c r="K16">
        <f>Data_CPI!K16/Data_CPI!K15*100-100</f>
        <v>0.95751806079007906</v>
      </c>
      <c r="L16">
        <f>Data_CPI!L16/Data_CPI!L15*100-100</f>
        <v>0.66435085867033195</v>
      </c>
      <c r="M16">
        <f>Data_CPI!M16/Data_CPI!M15*100-100</f>
        <v>0.27499180319863115</v>
      </c>
      <c r="N16">
        <f>Data_CPI!N16/Data_CPI!N15*100-100</f>
        <v>0.380822718180724</v>
      </c>
      <c r="O16">
        <f>Data_CPI!O16/Data_CPI!O15*100-100</f>
        <v>0.26527903873277126</v>
      </c>
      <c r="P16">
        <f>Data_CPI!P16/Data_CPI!P15*100-100</f>
        <v>0.29199385675164535</v>
      </c>
      <c r="Q16">
        <f>Data_CPI!Q16/Data_CPI!Q15*100-100</f>
        <v>0.25208900196729189</v>
      </c>
      <c r="R16">
        <f>Data_CPI!R16/Data_CPI!R15*100-100</f>
        <v>7.7282284503013443E-2</v>
      </c>
      <c r="S16" s="6">
        <f t="shared" si="0"/>
        <v>2000</v>
      </c>
      <c r="T16">
        <f t="shared" si="1"/>
        <v>10</v>
      </c>
    </row>
    <row r="17" spans="2:20" x14ac:dyDescent="0.25">
      <c r="B17" s="5">
        <v>36860</v>
      </c>
      <c r="C17">
        <f>Data_CPI!C17/Data_CPI!C16*100-100</f>
        <v>0.44057533850481434</v>
      </c>
      <c r="D17">
        <f>Data_CPI!D17/Data_CPI!D16*100-100</f>
        <v>0.36432112108457204</v>
      </c>
      <c r="E17">
        <f>Data_CPI!E17/Data_CPI!E16*100-100</f>
        <v>0.20670983291731204</v>
      </c>
      <c r="F17">
        <f>Data_CPI!F17/Data_CPI!F16*100-100</f>
        <v>0.33010798836524202</v>
      </c>
      <c r="G17">
        <f>Data_CPI!G17/Data_CPI!G16*100-100</f>
        <v>0.24920393188425294</v>
      </c>
      <c r="H17">
        <f>Data_CPI!H17/Data_CPI!H16*100-100</f>
        <v>0.27942040316462169</v>
      </c>
      <c r="I17">
        <f>Data_CPI!I17/Data_CPI!I16*100-100</f>
        <v>0.49813200498125809</v>
      </c>
      <c r="J17">
        <f>Data_CPI!J17/Data_CPI!J16*100-100</f>
        <v>0.26254624592006337</v>
      </c>
      <c r="K17">
        <f>Data_CPI!K17/Data_CPI!K16*100-100</f>
        <v>0.57646109885021701</v>
      </c>
      <c r="L17">
        <f>Data_CPI!L17/Data_CPI!L16*100-100</f>
        <v>0.6770639411871997</v>
      </c>
      <c r="M17">
        <f>Data_CPI!M17/Data_CPI!M16*100-100</f>
        <v>0.250901017230305</v>
      </c>
      <c r="N17">
        <f>Data_CPI!N17/Data_CPI!N16*100-100</f>
        <v>0.2830749391226135</v>
      </c>
      <c r="O17">
        <f>Data_CPI!O17/Data_CPI!O16*100-100</f>
        <v>0.41182379986550188</v>
      </c>
      <c r="P17">
        <f>Data_CPI!P17/Data_CPI!P16*100-100</f>
        <v>0.43120716927886349</v>
      </c>
      <c r="Q17">
        <f>Data_CPI!Q17/Data_CPI!Q16*100-100</f>
        <v>0.30461649927279666</v>
      </c>
      <c r="R17">
        <f>Data_CPI!R17/Data_CPI!R16*100-100</f>
        <v>0.26554622879000078</v>
      </c>
      <c r="S17" s="6">
        <f t="shared" si="0"/>
        <v>2000</v>
      </c>
      <c r="T17">
        <f t="shared" si="1"/>
        <v>11</v>
      </c>
    </row>
    <row r="18" spans="2:20" x14ac:dyDescent="0.25">
      <c r="B18" s="5">
        <v>36891</v>
      </c>
      <c r="C18">
        <f>Data_CPI!C18/Data_CPI!C17*100-100</f>
        <v>4.1722139140048853E-2</v>
      </c>
      <c r="D18">
        <f>Data_CPI!D18/Data_CPI!D17*100-100</f>
        <v>-8.2826142214557308E-2</v>
      </c>
      <c r="E18">
        <f>Data_CPI!E18/Data_CPI!E17*100-100</f>
        <v>5.0003948503558604E-2</v>
      </c>
      <c r="F18">
        <f>Data_CPI!F18/Data_CPI!F17*100-100</f>
        <v>0.19051633703577409</v>
      </c>
      <c r="G18">
        <f>Data_CPI!G18/Data_CPI!G17*100-100</f>
        <v>-0.59384062974726248</v>
      </c>
      <c r="H18">
        <f>Data_CPI!H18/Data_CPI!H17*100-100</f>
        <v>1.0632248741359263E-2</v>
      </c>
      <c r="I18">
        <f>Data_CPI!I18/Data_CPI!I17*100-100</f>
        <v>0</v>
      </c>
      <c r="J18">
        <f>Data_CPI!J18/Data_CPI!J17*100-100</f>
        <v>0.29383994713323602</v>
      </c>
      <c r="K18">
        <f>Data_CPI!K18/Data_CPI!K17*100-100</f>
        <v>-3.8195237336395849E-2</v>
      </c>
      <c r="L18">
        <f>Data_CPI!L18/Data_CPI!L17*100-100</f>
        <v>1.0728809878344236E-3</v>
      </c>
      <c r="M18">
        <f>Data_CPI!M18/Data_CPI!M17*100-100</f>
        <v>0.25009730066443581</v>
      </c>
      <c r="N18">
        <f>Data_CPI!N18/Data_CPI!N17*100-100</f>
        <v>1.0724364230767947E-2</v>
      </c>
      <c r="O18">
        <f>Data_CPI!O18/Data_CPI!O17*100-100</f>
        <v>0.38238976798669455</v>
      </c>
      <c r="P18">
        <f>Data_CPI!P18/Data_CPI!P17*100-100</f>
        <v>0.25144955338095087</v>
      </c>
      <c r="Q18">
        <f>Data_CPI!Q18/Data_CPI!Q17*100-100</f>
        <v>6.8596580395450246E-3</v>
      </c>
      <c r="R18">
        <f>Data_CPI!R18/Data_CPI!R17*100-100</f>
        <v>-0.14707956676942047</v>
      </c>
      <c r="S18" s="6">
        <f t="shared" si="0"/>
        <v>2000</v>
      </c>
      <c r="T18">
        <f t="shared" si="1"/>
        <v>12</v>
      </c>
    </row>
    <row r="19" spans="2:20" x14ac:dyDescent="0.25">
      <c r="B19" s="5">
        <v>36922</v>
      </c>
      <c r="C19">
        <f>Data_CPI!C19/Data_CPI!C18*100-100</f>
        <v>0.27062472696705697</v>
      </c>
      <c r="D19">
        <f>Data_CPI!D19/Data_CPI!D18*100-100</f>
        <v>-0.23303409646983653</v>
      </c>
      <c r="E19">
        <f>Data_CPI!E19/Data_CPI!E18*100-100</f>
        <v>0.12352216592226739</v>
      </c>
      <c r="F19">
        <f>Data_CPI!F19/Data_CPI!F18*100-100</f>
        <v>-0.17163107201486127</v>
      </c>
      <c r="G19">
        <f>Data_CPI!G19/Data_CPI!G18*100-100</f>
        <v>-0.72242289524869818</v>
      </c>
      <c r="H19">
        <f>Data_CPI!H19/Data_CPI!H18*100-100</f>
        <v>-5.6384241488970588E-2</v>
      </c>
      <c r="I19">
        <f>Data_CPI!I19/Data_CPI!I18*100-100</f>
        <v>-0.37174721189582272</v>
      </c>
      <c r="J19">
        <f>Data_CPI!J19/Data_CPI!J18*100-100</f>
        <v>-0.22562177378782167</v>
      </c>
      <c r="K19">
        <f>Data_CPI!K19/Data_CPI!K18*100-100</f>
        <v>-0.46212574243666893</v>
      </c>
      <c r="L19">
        <f>Data_CPI!L19/Data_CPI!L18*100-100</f>
        <v>-0.14064356424393054</v>
      </c>
      <c r="M19">
        <f>Data_CPI!M19/Data_CPI!M18*100-100</f>
        <v>0.41543496496565524</v>
      </c>
      <c r="N19">
        <f>Data_CPI!N19/Data_CPI!N18*100-100</f>
        <v>0.75943892286736059</v>
      </c>
      <c r="O19">
        <f>Data_CPI!O19/Data_CPI!O18*100-100</f>
        <v>0.60937505731497765</v>
      </c>
      <c r="P19">
        <f>Data_CPI!P19/Data_CPI!P18*100-100</f>
        <v>0.2668372041560616</v>
      </c>
      <c r="Q19">
        <f>Data_CPI!Q19/Data_CPI!Q18*100-100</f>
        <v>8.1723180535746565E-2</v>
      </c>
      <c r="R19">
        <f>Data_CPI!R19/Data_CPI!R18*100-100</f>
        <v>-0.10529441691632258</v>
      </c>
      <c r="S19" s="6">
        <f t="shared" si="0"/>
        <v>2001</v>
      </c>
      <c r="T19">
        <f t="shared" si="1"/>
        <v>1</v>
      </c>
    </row>
    <row r="20" spans="2:20" x14ac:dyDescent="0.25">
      <c r="B20" s="5">
        <v>36950</v>
      </c>
      <c r="C20">
        <f>Data_CPI!C20/Data_CPI!C19*100-100</f>
        <v>0.1693412457059793</v>
      </c>
      <c r="D20">
        <f>Data_CPI!D20/Data_CPI!D19*100-100</f>
        <v>0.20479452041224988</v>
      </c>
      <c r="E20">
        <f>Data_CPI!E20/Data_CPI!E19*100-100</f>
        <v>0.17227361193722857</v>
      </c>
      <c r="F20">
        <f>Data_CPI!F20/Data_CPI!F19*100-100</f>
        <v>0.15982107674352619</v>
      </c>
      <c r="G20">
        <f>Data_CPI!G20/Data_CPI!G19*100-100</f>
        <v>0.67170445004198598</v>
      </c>
      <c r="H20">
        <f>Data_CPI!H20/Data_CPI!H19*100-100</f>
        <v>0.21505193701467817</v>
      </c>
      <c r="I20">
        <f>Data_CPI!I20/Data_CPI!I19*100-100</f>
        <v>0.1243781094527634</v>
      </c>
      <c r="J20">
        <f>Data_CPI!J20/Data_CPI!J19*100-100</f>
        <v>0.33862049658299043</v>
      </c>
      <c r="K20">
        <f>Data_CPI!K20/Data_CPI!K19*100-100</f>
        <v>0.50774291832000529</v>
      </c>
      <c r="L20">
        <f>Data_CPI!L20/Data_CPI!L19*100-100</f>
        <v>0.4545099949576894</v>
      </c>
      <c r="M20">
        <f>Data_CPI!M20/Data_CPI!M19*100-100</f>
        <v>0.3055549262522419</v>
      </c>
      <c r="N20">
        <f>Data_CPI!N20/Data_CPI!N19*100-100</f>
        <v>0.47975969049292644</v>
      </c>
      <c r="O20">
        <f>Data_CPI!O20/Data_CPI!O19*100-100</f>
        <v>0.43768093924259688</v>
      </c>
      <c r="P20">
        <f>Data_CPI!P20/Data_CPI!P19*100-100</f>
        <v>0.40738280614385758</v>
      </c>
      <c r="Q20">
        <f>Data_CPI!Q20/Data_CPI!Q19*100-100</f>
        <v>8.2634807781232666E-2</v>
      </c>
      <c r="R20">
        <f>Data_CPI!R20/Data_CPI!R19*100-100</f>
        <v>0.12404260633573472</v>
      </c>
      <c r="S20" s="6">
        <f t="shared" si="0"/>
        <v>2001</v>
      </c>
      <c r="T20">
        <f t="shared" si="1"/>
        <v>2</v>
      </c>
    </row>
    <row r="21" spans="2:20" x14ac:dyDescent="0.25">
      <c r="B21" s="5">
        <v>36981</v>
      </c>
      <c r="C21">
        <f>Data_CPI!C21/Data_CPI!C20*100-100</f>
        <v>0.15318387580028059</v>
      </c>
      <c r="D21">
        <f>Data_CPI!D21/Data_CPI!D20*100-100</f>
        <v>0.13811825003524802</v>
      </c>
      <c r="E21">
        <f>Data_CPI!E21/Data_CPI!E20*100-100</f>
        <v>0.12294347669478611</v>
      </c>
      <c r="F21">
        <f>Data_CPI!F21/Data_CPI!F20*100-100</f>
        <v>0.24308050273211279</v>
      </c>
      <c r="G21">
        <f>Data_CPI!G21/Data_CPI!G20*100-100</f>
        <v>-9.7303308312461922E-2</v>
      </c>
      <c r="H21">
        <f>Data_CPI!H21/Data_CPI!H20*100-100</f>
        <v>0.18783536136891144</v>
      </c>
      <c r="I21">
        <f>Data_CPI!I21/Data_CPI!I20*100-100</f>
        <v>0.12422360248436348</v>
      </c>
      <c r="J21">
        <f>Data_CPI!J21/Data_CPI!J20*100-100</f>
        <v>3.8844529557735541E-2</v>
      </c>
      <c r="K21">
        <f>Data_CPI!K21/Data_CPI!K20*100-100</f>
        <v>-6.3101760676801177E-2</v>
      </c>
      <c r="L21">
        <f>Data_CPI!L21/Data_CPI!L20*100-100</f>
        <v>0.51097813484899746</v>
      </c>
      <c r="M21">
        <f>Data_CPI!M21/Data_CPI!M20*100-100</f>
        <v>-1.6752921698639511E-3</v>
      </c>
      <c r="N21">
        <f>Data_CPI!N21/Data_CPI!N20*100-100</f>
        <v>0.26395715364122907</v>
      </c>
      <c r="O21">
        <f>Data_CPI!O21/Data_CPI!O20*100-100</f>
        <v>0.39895354488346868</v>
      </c>
      <c r="P21">
        <f>Data_CPI!P21/Data_CPI!P20*100-100</f>
        <v>0.11374043753251328</v>
      </c>
      <c r="Q21">
        <f>Data_CPI!Q21/Data_CPI!Q20*100-100</f>
        <v>0.29337056494016167</v>
      </c>
      <c r="R21">
        <f>Data_CPI!R21/Data_CPI!R20*100-100</f>
        <v>6.0210859825616581E-2</v>
      </c>
      <c r="S21" s="6">
        <f t="shared" si="0"/>
        <v>2001</v>
      </c>
      <c r="T21">
        <f t="shared" si="1"/>
        <v>3</v>
      </c>
    </row>
    <row r="22" spans="2:20" x14ac:dyDescent="0.25">
      <c r="B22" s="5">
        <v>37011</v>
      </c>
      <c r="C22">
        <f>Data_CPI!C22/Data_CPI!C21*100-100</f>
        <v>0.50166002716653679</v>
      </c>
      <c r="D22">
        <f>Data_CPI!D22/Data_CPI!D21*100-100</f>
        <v>0.78583307626185217</v>
      </c>
      <c r="E22">
        <f>Data_CPI!E22/Data_CPI!E21*100-100</f>
        <v>0.37352300115256298</v>
      </c>
      <c r="F22">
        <f>Data_CPI!F22/Data_CPI!F21*100-100</f>
        <v>0.4501265763227309</v>
      </c>
      <c r="G22">
        <f>Data_CPI!G22/Data_CPI!G21*100-100</f>
        <v>0.94615277584526325</v>
      </c>
      <c r="H22">
        <f>Data_CPI!H22/Data_CPI!H21*100-100</f>
        <v>0.26063842805126569</v>
      </c>
      <c r="I22">
        <f>Data_CPI!I22/Data_CPI!I21*100-100</f>
        <v>0.37220843672460546</v>
      </c>
      <c r="J22">
        <f>Data_CPI!J22/Data_CPI!J21*100-100</f>
        <v>0.47176728824871361</v>
      </c>
      <c r="K22">
        <f>Data_CPI!K22/Data_CPI!K21*100-100</f>
        <v>0.53538237227506613</v>
      </c>
      <c r="L22">
        <f>Data_CPI!L22/Data_CPI!L21*100-100</f>
        <v>0.49483240502490844</v>
      </c>
      <c r="M22">
        <f>Data_CPI!M22/Data_CPI!M21*100-100</f>
        <v>0.36072308252057894</v>
      </c>
      <c r="N22">
        <f>Data_CPI!N22/Data_CPI!N21*100-100</f>
        <v>0.48726936520804998</v>
      </c>
      <c r="O22">
        <f>Data_CPI!O22/Data_CPI!O21*100-100</f>
        <v>4.4600183792738335E-2</v>
      </c>
      <c r="P22">
        <f>Data_CPI!P22/Data_CPI!P21*100-100</f>
        <v>8.0111328689255856E-2</v>
      </c>
      <c r="Q22">
        <f>Data_CPI!Q22/Data_CPI!Q21*100-100</f>
        <v>0.76814414853836865</v>
      </c>
      <c r="R22">
        <f>Data_CPI!R22/Data_CPI!R21*100-100</f>
        <v>0.26998814505030566</v>
      </c>
      <c r="S22" s="6">
        <f t="shared" si="0"/>
        <v>2001</v>
      </c>
      <c r="T22">
        <f t="shared" si="1"/>
        <v>4</v>
      </c>
    </row>
    <row r="23" spans="2:20" x14ac:dyDescent="0.25">
      <c r="B23" s="5">
        <v>37042</v>
      </c>
      <c r="C23">
        <f>Data_CPI!C23/Data_CPI!C22*100-100</f>
        <v>0.18681793310129535</v>
      </c>
      <c r="D23">
        <f>Data_CPI!D23/Data_CPI!D22*100-100</f>
        <v>0.59104582016928475</v>
      </c>
      <c r="E23">
        <f>Data_CPI!E23/Data_CPI!E22*100-100</f>
        <v>0.49518093933680518</v>
      </c>
      <c r="F23">
        <f>Data_CPI!F23/Data_CPI!F22*100-100</f>
        <v>0.47684993022735966</v>
      </c>
      <c r="G23">
        <f>Data_CPI!G23/Data_CPI!G22*100-100</f>
        <v>1.1853893866299074</v>
      </c>
      <c r="H23">
        <f>Data_CPI!H23/Data_CPI!H22*100-100</f>
        <v>0.60060180956307363</v>
      </c>
      <c r="I23">
        <f>Data_CPI!I23/Data_CPI!I22*100-100</f>
        <v>0.49443757725590842</v>
      </c>
      <c r="J23">
        <f>Data_CPI!J23/Data_CPI!J22*100-100</f>
        <v>0.42795683023793174</v>
      </c>
      <c r="K23">
        <f>Data_CPI!K23/Data_CPI!K22*100-100</f>
        <v>0.47446765082190723</v>
      </c>
      <c r="L23">
        <f>Data_CPI!L23/Data_CPI!L22*100-100</f>
        <v>0.45827303067082426</v>
      </c>
      <c r="M23">
        <f>Data_CPI!M23/Data_CPI!M22*100-100</f>
        <v>0.20463398039744618</v>
      </c>
      <c r="N23">
        <f>Data_CPI!N23/Data_CPI!N22*100-100</f>
        <v>0.43390078084688355</v>
      </c>
      <c r="O23">
        <f>Data_CPI!O23/Data_CPI!O22*100-100</f>
        <v>0.55572662967273345</v>
      </c>
      <c r="P23">
        <f>Data_CPI!P23/Data_CPI!P22*100-100</f>
        <v>0.48140117336437527</v>
      </c>
      <c r="Q23">
        <f>Data_CPI!Q23/Data_CPI!Q22*100-100</f>
        <v>0.51304865290235568</v>
      </c>
      <c r="R23">
        <f>Data_CPI!R23/Data_CPI!R22*100-100</f>
        <v>0.54321722379171433</v>
      </c>
      <c r="S23" s="6">
        <f t="shared" si="0"/>
        <v>2001</v>
      </c>
      <c r="T23">
        <f t="shared" si="1"/>
        <v>5</v>
      </c>
    </row>
    <row r="24" spans="2:20" x14ac:dyDescent="0.25">
      <c r="B24" s="5">
        <v>37072</v>
      </c>
      <c r="C24">
        <f>Data_CPI!C24/Data_CPI!C23*100-100</f>
        <v>0.13339675359989656</v>
      </c>
      <c r="D24">
        <f>Data_CPI!D24/Data_CPI!D23*100-100</f>
        <v>0.26886057418549569</v>
      </c>
      <c r="E24">
        <f>Data_CPI!E24/Data_CPI!E23*100-100</f>
        <v>-1.554410456600408E-2</v>
      </c>
      <c r="F24">
        <f>Data_CPI!F24/Data_CPI!F23*100-100</f>
        <v>0.2043301879889583</v>
      </c>
      <c r="G24">
        <f>Data_CPI!G24/Data_CPI!G23*100-100</f>
        <v>-0.12259910093993653</v>
      </c>
      <c r="H24">
        <f>Data_CPI!H24/Data_CPI!H23*100-100</f>
        <v>0.240418396498427</v>
      </c>
      <c r="I24">
        <f>Data_CPI!I24/Data_CPI!I23*100-100</f>
        <v>0.12300123001232066</v>
      </c>
      <c r="J24">
        <f>Data_CPI!J24/Data_CPI!J23*100-100</f>
        <v>1.8205997306736776E-2</v>
      </c>
      <c r="K24">
        <f>Data_CPI!K24/Data_CPI!K23*100-100</f>
        <v>0.33049259708113254</v>
      </c>
      <c r="L24">
        <f>Data_CPI!L24/Data_CPI!L23*100-100</f>
        <v>0.49567221283774643</v>
      </c>
      <c r="M24">
        <f>Data_CPI!M24/Data_CPI!M23*100-100</f>
        <v>0.31061730910914775</v>
      </c>
      <c r="N24">
        <f>Data_CPI!N24/Data_CPI!N23*100-100</f>
        <v>0.17120718365566745</v>
      </c>
      <c r="O24">
        <f>Data_CPI!O24/Data_CPI!O23*100-100</f>
        <v>0.27909668158385159</v>
      </c>
      <c r="P24">
        <f>Data_CPI!P24/Data_CPI!P23*100-100</f>
        <v>0.45683468723237297</v>
      </c>
      <c r="Q24">
        <f>Data_CPI!Q24/Data_CPI!Q23*100-100</f>
        <v>8.1458989105058777E-2</v>
      </c>
      <c r="R24">
        <f>Data_CPI!R24/Data_CPI!R23*100-100</f>
        <v>0.28242572962405177</v>
      </c>
      <c r="S24" s="6">
        <f t="shared" si="0"/>
        <v>2001</v>
      </c>
      <c r="T24">
        <f t="shared" si="1"/>
        <v>6</v>
      </c>
    </row>
    <row r="25" spans="2:20" x14ac:dyDescent="0.25">
      <c r="B25" s="5">
        <v>37103</v>
      </c>
      <c r="C25">
        <f>Data_CPI!C25/Data_CPI!C24*100-100</f>
        <v>0.24738448312950823</v>
      </c>
      <c r="D25">
        <f>Data_CPI!D25/Data_CPI!D24*100-100</f>
        <v>-7.9791778224262089E-2</v>
      </c>
      <c r="E25">
        <f>Data_CPI!E25/Data_CPI!E24*100-100</f>
        <v>0.29385945090881194</v>
      </c>
      <c r="F25">
        <f>Data_CPI!F25/Data_CPI!F24*100-100</f>
        <v>-1.9929911516030074E-2</v>
      </c>
      <c r="G25">
        <f>Data_CPI!G25/Data_CPI!G24*100-100</f>
        <v>-0.47735951991269587</v>
      </c>
      <c r="H25">
        <f>Data_CPI!H25/Data_CPI!H24*100-100</f>
        <v>-0.10630818928888175</v>
      </c>
      <c r="I25">
        <f>Data_CPI!I25/Data_CPI!I24*100-100</f>
        <v>0.12285012285013863</v>
      </c>
      <c r="J25">
        <f>Data_CPI!J25/Data_CPI!J24*100-100</f>
        <v>-4.5761313727609831E-2</v>
      </c>
      <c r="K25">
        <f>Data_CPI!K25/Data_CPI!K24*100-100</f>
        <v>0.34072638806590305</v>
      </c>
      <c r="L25">
        <f>Data_CPI!L25/Data_CPI!L24*100-100</f>
        <v>0.40186957053576577</v>
      </c>
      <c r="M25">
        <f>Data_CPI!M25/Data_CPI!M24*100-100</f>
        <v>0.12592079218474339</v>
      </c>
      <c r="N25">
        <f>Data_CPI!N25/Data_CPI!N24*100-100</f>
        <v>0.1873310276426281</v>
      </c>
      <c r="O25">
        <f>Data_CPI!O25/Data_CPI!O24*100-100</f>
        <v>0.31793966268077156</v>
      </c>
      <c r="P25">
        <f>Data_CPI!P25/Data_CPI!P24*100-100</f>
        <v>0.51039411308330784</v>
      </c>
      <c r="Q25">
        <f>Data_CPI!Q25/Data_CPI!Q24*100-100</f>
        <v>2.7292159439909369E-2</v>
      </c>
      <c r="R25">
        <f>Data_CPI!R25/Data_CPI!R24*100-100</f>
        <v>-0.22138267463552097</v>
      </c>
      <c r="S25" s="6">
        <f t="shared" si="0"/>
        <v>2001</v>
      </c>
      <c r="T25">
        <f t="shared" si="1"/>
        <v>7</v>
      </c>
    </row>
    <row r="26" spans="2:20" x14ac:dyDescent="0.25">
      <c r="B26" s="5">
        <v>37134</v>
      </c>
      <c r="C26">
        <f>Data_CPI!C26/Data_CPI!C25*100-100</f>
        <v>-0.11615828341993506</v>
      </c>
      <c r="D26">
        <f>Data_CPI!D26/Data_CPI!D25*100-100</f>
        <v>0.13298888193133962</v>
      </c>
      <c r="E26">
        <f>Data_CPI!E26/Data_CPI!E25*100-100</f>
        <v>8.6720553030389169E-2</v>
      </c>
      <c r="F26">
        <f>Data_CPI!F26/Data_CPI!F25*100-100</f>
        <v>1.4799127433079207E-2</v>
      </c>
      <c r="G26">
        <f>Data_CPI!G26/Data_CPI!G25*100-100</f>
        <v>-0.27408524050980532</v>
      </c>
      <c r="H26">
        <f>Data_CPI!H26/Data_CPI!H25*100-100</f>
        <v>0.19373417083042455</v>
      </c>
      <c r="I26">
        <f>Data_CPI!I26/Data_CPI!I25*100-100</f>
        <v>0</v>
      </c>
      <c r="J26">
        <f>Data_CPI!J26/Data_CPI!J25*100-100</f>
        <v>3.0041287539361861E-2</v>
      </c>
      <c r="K26">
        <f>Data_CPI!K26/Data_CPI!K25*100-100</f>
        <v>0.24056315899684932</v>
      </c>
      <c r="L26">
        <f>Data_CPI!L26/Data_CPI!L25*100-100</f>
        <v>0.15677740761942971</v>
      </c>
      <c r="M26">
        <f>Data_CPI!M26/Data_CPI!M25*100-100</f>
        <v>8.057715998046433E-2</v>
      </c>
      <c r="N26">
        <f>Data_CPI!N26/Data_CPI!N25*100-100</f>
        <v>0.18659286491443083</v>
      </c>
      <c r="O26">
        <f>Data_CPI!O26/Data_CPI!O25*100-100</f>
        <v>0.10967828799657298</v>
      </c>
      <c r="P26">
        <f>Data_CPI!P26/Data_CPI!P25*100-100</f>
        <v>0.12366755608881874</v>
      </c>
      <c r="Q26">
        <f>Data_CPI!Q26/Data_CPI!Q25*100-100</f>
        <v>0.32765490289637</v>
      </c>
      <c r="R26">
        <f>Data_CPI!R26/Data_CPI!R25*100-100</f>
        <v>0.22129053366215601</v>
      </c>
      <c r="S26" s="6">
        <f t="shared" si="0"/>
        <v>2001</v>
      </c>
      <c r="T26">
        <f t="shared" si="1"/>
        <v>8</v>
      </c>
    </row>
    <row r="27" spans="2:20" x14ac:dyDescent="0.25">
      <c r="B27" s="5">
        <v>37164</v>
      </c>
      <c r="C27">
        <f>Data_CPI!C27/Data_CPI!C26*100-100</f>
        <v>0.2972958885656567</v>
      </c>
      <c r="D27">
        <f>Data_CPI!D27/Data_CPI!D26*100-100</f>
        <v>0.10055165401787747</v>
      </c>
      <c r="E27">
        <f>Data_CPI!E27/Data_CPI!E26*100-100</f>
        <v>1.308247298274523E-2</v>
      </c>
      <c r="F27">
        <f>Data_CPI!F27/Data_CPI!F26*100-100</f>
        <v>0.17870190142620856</v>
      </c>
      <c r="G27">
        <f>Data_CPI!G27/Data_CPI!G26*100-100</f>
        <v>-5.4967706472439204E-2</v>
      </c>
      <c r="H27">
        <f>Data_CPI!H27/Data_CPI!H26*100-100</f>
        <v>0.20104517702850444</v>
      </c>
      <c r="I27">
        <f>Data_CPI!I27/Data_CPI!I26*100-100</f>
        <v>0.12269938650297263</v>
      </c>
      <c r="J27">
        <f>Data_CPI!J27/Data_CPI!J26*100-100</f>
        <v>0.14660255457251026</v>
      </c>
      <c r="K27">
        <f>Data_CPI!K27/Data_CPI!K26*100-100</f>
        <v>0.24252062549349773</v>
      </c>
      <c r="L27">
        <f>Data_CPI!L27/Data_CPI!L26*100-100</f>
        <v>0.38957082267248211</v>
      </c>
      <c r="M27">
        <f>Data_CPI!M27/Data_CPI!M26*100-100</f>
        <v>0.13001666569604708</v>
      </c>
      <c r="N27">
        <f>Data_CPI!N27/Data_CPI!N26*100-100</f>
        <v>0.44854560970037483</v>
      </c>
      <c r="O27">
        <f>Data_CPI!O27/Data_CPI!O26*100-100</f>
        <v>0.22992393091369934</v>
      </c>
      <c r="P27">
        <f>Data_CPI!P27/Data_CPI!P26*100-100</f>
        <v>1.3412914390229957E-2</v>
      </c>
      <c r="Q27">
        <f>Data_CPI!Q27/Data_CPI!Q26*100-100</f>
        <v>0.24434971016620466</v>
      </c>
      <c r="R27">
        <f>Data_CPI!R27/Data_CPI!R26*100-100</f>
        <v>-3.352659931184121E-2</v>
      </c>
      <c r="S27" s="6">
        <f t="shared" si="0"/>
        <v>2001</v>
      </c>
      <c r="T27">
        <f t="shared" si="1"/>
        <v>9</v>
      </c>
    </row>
    <row r="28" spans="2:20" x14ac:dyDescent="0.25">
      <c r="B28" s="5">
        <v>37195</v>
      </c>
      <c r="C28">
        <f>Data_CPI!C28/Data_CPI!C27*100-100</f>
        <v>0.1231995124615537</v>
      </c>
      <c r="D28">
        <f>Data_CPI!D28/Data_CPI!D27*100-100</f>
        <v>0.14464032220303125</v>
      </c>
      <c r="E28">
        <f>Data_CPI!E28/Data_CPI!E27*100-100</f>
        <v>0.21449827425445278</v>
      </c>
      <c r="F28">
        <f>Data_CPI!F28/Data_CPI!F27*100-100</f>
        <v>0.16043234675638018</v>
      </c>
      <c r="G28">
        <f>Data_CPI!G28/Data_CPI!G27*100-100</f>
        <v>-0.71497318850543934</v>
      </c>
      <c r="H28">
        <f>Data_CPI!H28/Data_CPI!H27*100-100</f>
        <v>-9.0831956710204054E-2</v>
      </c>
      <c r="I28">
        <f>Data_CPI!I28/Data_CPI!I27*100-100</f>
        <v>0.12254901960784537</v>
      </c>
      <c r="J28">
        <f>Data_CPI!J28/Data_CPI!J27*100-100</f>
        <v>0.10321285805059688</v>
      </c>
      <c r="K28">
        <f>Data_CPI!K28/Data_CPI!K27*100-100</f>
        <v>6.9841196624835788E-2</v>
      </c>
      <c r="L28">
        <f>Data_CPI!L28/Data_CPI!L27*100-100</f>
        <v>0.41685774142857213</v>
      </c>
      <c r="M28">
        <f>Data_CPI!M28/Data_CPI!M27*100-100</f>
        <v>5.295000123398097E-2</v>
      </c>
      <c r="N28">
        <f>Data_CPI!N28/Data_CPI!N27*100-100</f>
        <v>0.19277528685530854</v>
      </c>
      <c r="O28">
        <f>Data_CPI!O28/Data_CPI!O27*100-100</f>
        <v>0.19832263628441638</v>
      </c>
      <c r="P28">
        <f>Data_CPI!P28/Data_CPI!P27*100-100</f>
        <v>-0.19780456123639567</v>
      </c>
      <c r="Q28">
        <f>Data_CPI!Q28/Data_CPI!Q27*100-100</f>
        <v>-0.25004251472424244</v>
      </c>
      <c r="R28">
        <f>Data_CPI!R28/Data_CPI!R27*100-100</f>
        <v>-7.9575656834023789E-2</v>
      </c>
      <c r="S28" s="6">
        <f t="shared" si="0"/>
        <v>2001</v>
      </c>
      <c r="T28">
        <f t="shared" si="1"/>
        <v>10</v>
      </c>
    </row>
    <row r="29" spans="2:20" x14ac:dyDescent="0.25">
      <c r="B29" s="5">
        <v>37225</v>
      </c>
      <c r="C29">
        <f>Data_CPI!C29/Data_CPI!C28*100-100</f>
        <v>-2.7224034836223154E-2</v>
      </c>
      <c r="D29">
        <f>Data_CPI!D29/Data_CPI!D28*100-100</f>
        <v>0.13451944975216179</v>
      </c>
      <c r="E29">
        <f>Data_CPI!E29/Data_CPI!E28*100-100</f>
        <v>-8.8284737269873403E-2</v>
      </c>
      <c r="F29">
        <f>Data_CPI!F29/Data_CPI!F28*100-100</f>
        <v>6.8249370363176354E-2</v>
      </c>
      <c r="G29">
        <f>Data_CPI!G29/Data_CPI!G28*100-100</f>
        <v>-0.85860684115772301</v>
      </c>
      <c r="H29">
        <f>Data_CPI!H29/Data_CPI!H28*100-100</f>
        <v>-8.4042168717999743E-2</v>
      </c>
      <c r="I29">
        <f>Data_CPI!I29/Data_CPI!I28*100-100</f>
        <v>-0.12239902080783338</v>
      </c>
      <c r="J29">
        <f>Data_CPI!J29/Data_CPI!J28*100-100</f>
        <v>-1.5634447593740219E-2</v>
      </c>
      <c r="K29">
        <f>Data_CPI!K29/Data_CPI!K28*100-100</f>
        <v>0.17207041221223562</v>
      </c>
      <c r="L29">
        <f>Data_CPI!L29/Data_CPI!L28*100-100</f>
        <v>8.4370276347939921E-2</v>
      </c>
      <c r="M29">
        <f>Data_CPI!M29/Data_CPI!M28*100-100</f>
        <v>0.23882584358875647</v>
      </c>
      <c r="N29">
        <f>Data_CPI!N29/Data_CPI!N28*100-100</f>
        <v>0.20834636332452305</v>
      </c>
      <c r="O29">
        <f>Data_CPI!O29/Data_CPI!O28*100-100</f>
        <v>0.32656297516280119</v>
      </c>
      <c r="P29">
        <f>Data_CPI!P29/Data_CPI!P28*100-100</f>
        <v>3.6296290498711414E-2</v>
      </c>
      <c r="Q29">
        <f>Data_CPI!Q29/Data_CPI!Q28*100-100</f>
        <v>0.30536714645137408</v>
      </c>
      <c r="R29">
        <f>Data_CPI!R29/Data_CPI!R28*100-100</f>
        <v>-0.12070868884063657</v>
      </c>
      <c r="S29" s="6">
        <f t="shared" si="0"/>
        <v>2001</v>
      </c>
      <c r="T29">
        <f t="shared" si="1"/>
        <v>11</v>
      </c>
    </row>
    <row r="30" spans="2:20" x14ac:dyDescent="0.25">
      <c r="B30" s="5">
        <v>37256</v>
      </c>
      <c r="C30">
        <f>Data_CPI!C30/Data_CPI!C29*100-100</f>
        <v>5.824735087456645E-2</v>
      </c>
      <c r="D30">
        <f>Data_CPI!D30/Data_CPI!D29*100-100</f>
        <v>-2.8796278532183806E-3</v>
      </c>
      <c r="E30">
        <f>Data_CPI!E30/Data_CPI!E29*100-100</f>
        <v>0.44139885600135642</v>
      </c>
      <c r="F30">
        <f>Data_CPI!F30/Data_CPI!F29*100-100</f>
        <v>0.24439175826151427</v>
      </c>
      <c r="G30">
        <f>Data_CPI!G30/Data_CPI!G29*100-100</f>
        <v>4.1905294035473162E-2</v>
      </c>
      <c r="H30">
        <f>Data_CPI!H30/Data_CPI!H29*100-100</f>
        <v>1.5695879845651461E-2</v>
      </c>
      <c r="I30">
        <f>Data_CPI!I30/Data_CPI!I29*100-100</f>
        <v>0.24509803921570494</v>
      </c>
      <c r="J30">
        <f>Data_CPI!J30/Data_CPI!J29*100-100</f>
        <v>0.28762663303641034</v>
      </c>
      <c r="K30">
        <f>Data_CPI!K30/Data_CPI!K29*100-100</f>
        <v>0.61195783329921483</v>
      </c>
      <c r="L30">
        <f>Data_CPI!L30/Data_CPI!L29*100-100</f>
        <v>0.28007366187665639</v>
      </c>
      <c r="M30">
        <f>Data_CPI!M30/Data_CPI!M29*100-100</f>
        <v>0.11139636928811569</v>
      </c>
      <c r="N30">
        <f>Data_CPI!N30/Data_CPI!N29*100-100</f>
        <v>0.36066575813684665</v>
      </c>
      <c r="O30">
        <f>Data_CPI!O30/Data_CPI!O29*100-100</f>
        <v>0.26898050849592892</v>
      </c>
      <c r="P30">
        <f>Data_CPI!P30/Data_CPI!P29*100-100</f>
        <v>0.30986433953469827</v>
      </c>
      <c r="Q30">
        <f>Data_CPI!Q30/Data_CPI!Q29*100-100</f>
        <v>0.13810798914339273</v>
      </c>
      <c r="R30">
        <f>Data_CPI!R30/Data_CPI!R29*100-100</f>
        <v>0.11554442123630793</v>
      </c>
      <c r="S30" s="6">
        <f t="shared" si="0"/>
        <v>2001</v>
      </c>
      <c r="T30">
        <f t="shared" si="1"/>
        <v>12</v>
      </c>
    </row>
    <row r="31" spans="2:20" x14ac:dyDescent="0.25">
      <c r="B31" s="5">
        <v>37287</v>
      </c>
      <c r="C31">
        <f>Data_CPI!C31/Data_CPI!C30*100-100</f>
        <v>0.38196176253877923</v>
      </c>
      <c r="D31">
        <f>Data_CPI!D31/Data_CPI!D30*100-100</f>
        <v>0.50216168467265732</v>
      </c>
      <c r="E31">
        <f>Data_CPI!E31/Data_CPI!E30*100-100</f>
        <v>0.31713104176500906</v>
      </c>
      <c r="F31">
        <f>Data_CPI!F31/Data_CPI!F30*100-100</f>
        <v>0.42933560412912186</v>
      </c>
      <c r="G31">
        <f>Data_CPI!G31/Data_CPI!G30*100-100</f>
        <v>0.50265289025411164</v>
      </c>
      <c r="H31">
        <f>Data_CPI!H31/Data_CPI!H30*100-100</f>
        <v>0.55181708601904234</v>
      </c>
      <c r="I31">
        <f>Data_CPI!I31/Data_CPI!I30*100-100</f>
        <v>0.48899755501226139</v>
      </c>
      <c r="J31">
        <f>Data_CPI!J31/Data_CPI!J30*100-100</f>
        <v>0.26095999235703005</v>
      </c>
      <c r="K31">
        <f>Data_CPI!K31/Data_CPI!K30*100-100</f>
        <v>0.838710486206935</v>
      </c>
      <c r="L31">
        <f>Data_CPI!L31/Data_CPI!L30*100-100</f>
        <v>0.68306494111958216</v>
      </c>
      <c r="M31">
        <f>Data_CPI!M31/Data_CPI!M30*100-100</f>
        <v>0.32309037310365341</v>
      </c>
      <c r="N31">
        <f>Data_CPI!N31/Data_CPI!N30*100-100</f>
        <v>0.57894156241324879</v>
      </c>
      <c r="O31">
        <f>Data_CPI!O31/Data_CPI!O30*100-100</f>
        <v>0.34402339863189013</v>
      </c>
      <c r="P31">
        <f>Data_CPI!P31/Data_CPI!P30*100-100</f>
        <v>0.3225641366121863</v>
      </c>
      <c r="Q31">
        <f>Data_CPI!Q31/Data_CPI!Q30*100-100</f>
        <v>0.12102870414658184</v>
      </c>
      <c r="R31">
        <f>Data_CPI!R31/Data_CPI!R30*100-100</f>
        <v>0.41398253178255118</v>
      </c>
      <c r="S31" s="6">
        <f t="shared" si="0"/>
        <v>2002</v>
      </c>
      <c r="T31">
        <f t="shared" si="1"/>
        <v>1</v>
      </c>
    </row>
    <row r="32" spans="2:20" x14ac:dyDescent="0.25">
      <c r="B32" s="5">
        <v>37315</v>
      </c>
      <c r="C32">
        <f>Data_CPI!C32/Data_CPI!C31*100-100</f>
        <v>-3.6022377250816362E-2</v>
      </c>
      <c r="D32">
        <f>Data_CPI!D32/Data_CPI!D31*100-100</f>
        <v>-7.7235295450492458E-2</v>
      </c>
      <c r="E32">
        <f>Data_CPI!E32/Data_CPI!E31*100-100</f>
        <v>0.14972679181552451</v>
      </c>
      <c r="F32">
        <f>Data_CPI!F32/Data_CPI!F31*100-100</f>
        <v>5.1465899990361663E-2</v>
      </c>
      <c r="G32">
        <f>Data_CPI!G32/Data_CPI!G31*100-100</f>
        <v>0.47235343150873632</v>
      </c>
      <c r="H32">
        <f>Data_CPI!H32/Data_CPI!H31*100-100</f>
        <v>-0.20346059539070893</v>
      </c>
      <c r="I32">
        <f>Data_CPI!I32/Data_CPI!I31*100-100</f>
        <v>0</v>
      </c>
      <c r="J32">
        <f>Data_CPI!J32/Data_CPI!J31*100-100</f>
        <v>9.9707230785071488E-2</v>
      </c>
      <c r="K32">
        <f>Data_CPI!K32/Data_CPI!K31*100-100</f>
        <v>-0.47953050037979494</v>
      </c>
      <c r="L32">
        <f>Data_CPI!L32/Data_CPI!L31*100-100</f>
        <v>0.13736802960127648</v>
      </c>
      <c r="M32">
        <f>Data_CPI!M32/Data_CPI!M31*100-100</f>
        <v>0.28573951400387898</v>
      </c>
      <c r="N32">
        <f>Data_CPI!N32/Data_CPI!N31*100-100</f>
        <v>0.1369527566342299</v>
      </c>
      <c r="O32">
        <f>Data_CPI!O32/Data_CPI!O31*100-100</f>
        <v>0.18656532735614917</v>
      </c>
      <c r="P32">
        <f>Data_CPI!P32/Data_CPI!P31*100-100</f>
        <v>0.18473244320330195</v>
      </c>
      <c r="Q32">
        <f>Data_CPI!Q32/Data_CPI!Q31*100-100</f>
        <v>2.1989786859677452E-2</v>
      </c>
      <c r="R32">
        <f>Data_CPI!R32/Data_CPI!R31*100-100</f>
        <v>-3.4791412786091769E-2</v>
      </c>
      <c r="S32" s="6">
        <f t="shared" si="0"/>
        <v>2002</v>
      </c>
      <c r="T32">
        <f t="shared" si="1"/>
        <v>2</v>
      </c>
    </row>
    <row r="33" spans="2:20" x14ac:dyDescent="0.25">
      <c r="B33" s="5">
        <v>37346</v>
      </c>
      <c r="C33">
        <f>Data_CPI!C33/Data_CPI!C32*100-100</f>
        <v>0.10254142995430016</v>
      </c>
      <c r="D33">
        <f>Data_CPI!D33/Data_CPI!D32*100-100</f>
        <v>0.18527686744124594</v>
      </c>
      <c r="E33">
        <f>Data_CPI!E33/Data_CPI!E32*100-100</f>
        <v>0.21700661205017013</v>
      </c>
      <c r="F33">
        <f>Data_CPI!F33/Data_CPI!F32*100-100</f>
        <v>0.2285432079143277</v>
      </c>
      <c r="G33">
        <f>Data_CPI!G33/Data_CPI!G32*100-100</f>
        <v>0.73285398230089527</v>
      </c>
      <c r="H33">
        <f>Data_CPI!H33/Data_CPI!H32*100-100</f>
        <v>0.35138674138312354</v>
      </c>
      <c r="I33">
        <f>Data_CPI!I33/Data_CPI!I32*100-100</f>
        <v>0.12165450121655397</v>
      </c>
      <c r="J33">
        <f>Data_CPI!J33/Data_CPI!J32*100-100</f>
        <v>0.21710341492884311</v>
      </c>
      <c r="K33">
        <f>Data_CPI!K33/Data_CPI!K32*100-100</f>
        <v>0.4558587472063067</v>
      </c>
      <c r="L33">
        <f>Data_CPI!L33/Data_CPI!L32*100-100</f>
        <v>0.57510818590699841</v>
      </c>
      <c r="M33">
        <f>Data_CPI!M33/Data_CPI!M32*100-100</f>
        <v>0.21396199164831842</v>
      </c>
      <c r="N33">
        <f>Data_CPI!N33/Data_CPI!N32*100-100</f>
        <v>0.19832547647928322</v>
      </c>
      <c r="O33">
        <f>Data_CPI!O33/Data_CPI!O32*100-100</f>
        <v>0.43446242503695487</v>
      </c>
      <c r="P33">
        <f>Data_CPI!P33/Data_CPI!P32*100-100</f>
        <v>0.47939380650903729</v>
      </c>
      <c r="Q33">
        <f>Data_CPI!Q33/Data_CPI!Q32*100-100</f>
        <v>0.34321170631845632</v>
      </c>
      <c r="R33">
        <f>Data_CPI!R33/Data_CPI!R32*100-100</f>
        <v>0.19115762763892974</v>
      </c>
      <c r="S33" s="6">
        <f t="shared" si="0"/>
        <v>2002</v>
      </c>
      <c r="T33">
        <f t="shared" si="1"/>
        <v>3</v>
      </c>
    </row>
    <row r="34" spans="2:20" x14ac:dyDescent="0.25">
      <c r="B34" s="5">
        <v>37376</v>
      </c>
      <c r="C34">
        <f>Data_CPI!C34/Data_CPI!C33*100-100</f>
        <v>0.42476722951170132</v>
      </c>
      <c r="D34">
        <f>Data_CPI!D34/Data_CPI!D33*100-100</f>
        <v>-6.7036688222685825E-2</v>
      </c>
      <c r="E34">
        <f>Data_CPI!E34/Data_CPI!E33*100-100</f>
        <v>0.3696517902252765</v>
      </c>
      <c r="F34">
        <f>Data_CPI!F34/Data_CPI!F33*100-100</f>
        <v>0.27568696423976746</v>
      </c>
      <c r="G34">
        <f>Data_CPI!G34/Data_CPI!G33*100-100</f>
        <v>1.3040494166094589</v>
      </c>
      <c r="H34">
        <f>Data_CPI!H34/Data_CPI!H33*100-100</f>
        <v>0.31608461848378511</v>
      </c>
      <c r="I34">
        <f>Data_CPI!I34/Data_CPI!I33*100-100</f>
        <v>0.24301336573502397</v>
      </c>
      <c r="J34">
        <f>Data_CPI!J34/Data_CPI!J33*100-100</f>
        <v>-5.4206834444798346E-2</v>
      </c>
      <c r="K34">
        <f>Data_CPI!K34/Data_CPI!K33*100-100</f>
        <v>0.53060643666920271</v>
      </c>
      <c r="L34">
        <f>Data_CPI!L34/Data_CPI!L33*100-100</f>
        <v>0.6388151792896366</v>
      </c>
      <c r="M34">
        <f>Data_CPI!M34/Data_CPI!M33*100-100</f>
        <v>0.23054343513220488</v>
      </c>
      <c r="N34">
        <f>Data_CPI!N34/Data_CPI!N33*100-100</f>
        <v>0.37092974591168115</v>
      </c>
      <c r="O34">
        <f>Data_CPI!O34/Data_CPI!O33*100-100</f>
        <v>0.25005828615915959</v>
      </c>
      <c r="P34">
        <f>Data_CPI!P34/Data_CPI!P33*100-100</f>
        <v>0.73039143853621624</v>
      </c>
      <c r="Q34">
        <f>Data_CPI!Q34/Data_CPI!Q33*100-100</f>
        <v>0.34532511650053266</v>
      </c>
      <c r="R34">
        <f>Data_CPI!R34/Data_CPI!R33*100-100</f>
        <v>0.11571713991584431</v>
      </c>
      <c r="S34" s="6">
        <f t="shared" si="0"/>
        <v>2002</v>
      </c>
      <c r="T34">
        <f t="shared" si="1"/>
        <v>4</v>
      </c>
    </row>
    <row r="35" spans="2:20" x14ac:dyDescent="0.25">
      <c r="B35" s="5">
        <v>37407</v>
      </c>
      <c r="C35">
        <f>Data_CPI!C35/Data_CPI!C34*100-100</f>
        <v>0.25570202527079289</v>
      </c>
      <c r="D35">
        <f>Data_CPI!D35/Data_CPI!D34*100-100</f>
        <v>9.7672696242639745E-2</v>
      </c>
      <c r="E35">
        <f>Data_CPI!E35/Data_CPI!E34*100-100</f>
        <v>-5.9060539028749304E-2</v>
      </c>
      <c r="F35">
        <f>Data_CPI!F35/Data_CPI!F34*100-100</f>
        <v>0.1585903886103921</v>
      </c>
      <c r="G35">
        <f>Data_CPI!G35/Data_CPI!G34*100-100</f>
        <v>0.12195121951219789</v>
      </c>
      <c r="H35">
        <f>Data_CPI!H35/Data_CPI!H34*100-100</f>
        <v>9.2995216710022532E-2</v>
      </c>
      <c r="I35">
        <f>Data_CPI!I35/Data_CPI!I34*100-100</f>
        <v>0</v>
      </c>
      <c r="J35">
        <f>Data_CPI!J35/Data_CPI!J34*100-100</f>
        <v>0.17031835129775175</v>
      </c>
      <c r="K35">
        <f>Data_CPI!K35/Data_CPI!K34*100-100</f>
        <v>-4.5128599284836923E-2</v>
      </c>
      <c r="L35">
        <f>Data_CPI!L35/Data_CPI!L34*100-100</f>
        <v>0.51210124520342504</v>
      </c>
      <c r="M35">
        <f>Data_CPI!M35/Data_CPI!M34*100-100</f>
        <v>0.17373354862037615</v>
      </c>
      <c r="N35">
        <f>Data_CPI!N35/Data_CPI!N34*100-100</f>
        <v>8.6029460466960472E-2</v>
      </c>
      <c r="O35">
        <f>Data_CPI!O35/Data_CPI!O34*100-100</f>
        <v>0.2780762492830462</v>
      </c>
      <c r="P35">
        <f>Data_CPI!P35/Data_CPI!P34*100-100</f>
        <v>0.35826112460746629</v>
      </c>
      <c r="Q35">
        <f>Data_CPI!Q35/Data_CPI!Q34*100-100</f>
        <v>7.1150968374354306E-2</v>
      </c>
      <c r="R35">
        <f>Data_CPI!R35/Data_CPI!R34*100-100</f>
        <v>-5.9382470145408206E-3</v>
      </c>
      <c r="S35" s="6">
        <f t="shared" si="0"/>
        <v>2002</v>
      </c>
      <c r="T35">
        <f t="shared" si="1"/>
        <v>5</v>
      </c>
    </row>
    <row r="36" spans="2:20" x14ac:dyDescent="0.25">
      <c r="B36" s="5">
        <v>37437</v>
      </c>
      <c r="C36">
        <f>Data_CPI!C36/Data_CPI!C35*100-100</f>
        <v>-5.0785023511110694E-2</v>
      </c>
      <c r="D36">
        <f>Data_CPI!D36/Data_CPI!D35*100-100</f>
        <v>-0.21052221597925325</v>
      </c>
      <c r="E36">
        <f>Data_CPI!E36/Data_CPI!E35*100-100</f>
        <v>0.18513362206174122</v>
      </c>
      <c r="F36">
        <f>Data_CPI!F36/Data_CPI!F35*100-100</f>
        <v>1.4757372164126537E-2</v>
      </c>
      <c r="G36">
        <f>Data_CPI!G36/Data_CPI!G35*100-100</f>
        <v>-0.13533631073215702</v>
      </c>
      <c r="H36">
        <f>Data_CPI!H36/Data_CPI!H35*100-100</f>
        <v>-0.10280098770209634</v>
      </c>
      <c r="I36">
        <f>Data_CPI!I36/Data_CPI!I35*100-100</f>
        <v>0.12121212121213887</v>
      </c>
      <c r="J36">
        <f>Data_CPI!J36/Data_CPI!J35*100-100</f>
        <v>-5.5956312332057223E-2</v>
      </c>
      <c r="K36">
        <f>Data_CPI!K36/Data_CPI!K35*100-100</f>
        <v>0.32498128403075555</v>
      </c>
      <c r="L36">
        <f>Data_CPI!L36/Data_CPI!L35*100-100</f>
        <v>5.5195981268681749E-2</v>
      </c>
      <c r="M36">
        <f>Data_CPI!M36/Data_CPI!M35*100-100</f>
        <v>0.12349323021452108</v>
      </c>
      <c r="N36">
        <f>Data_CPI!N36/Data_CPI!N35*100-100</f>
        <v>0.25910103022381747</v>
      </c>
      <c r="O36">
        <f>Data_CPI!O36/Data_CPI!O35*100-100</f>
        <v>0.33433562405740247</v>
      </c>
      <c r="P36">
        <f>Data_CPI!P36/Data_CPI!P35*100-100</f>
        <v>0.10694522807068552</v>
      </c>
      <c r="Q36">
        <f>Data_CPI!Q36/Data_CPI!Q35*100-100</f>
        <v>0.18820326204193805</v>
      </c>
      <c r="R36">
        <f>Data_CPI!R36/Data_CPI!R35*100-100</f>
        <v>6.800488169076857E-2</v>
      </c>
      <c r="S36" s="6">
        <f t="shared" si="0"/>
        <v>2002</v>
      </c>
      <c r="T36">
        <f t="shared" si="1"/>
        <v>6</v>
      </c>
    </row>
    <row r="37" spans="2:20" x14ac:dyDescent="0.25">
      <c r="B37" s="5">
        <v>37468</v>
      </c>
      <c r="C37">
        <f>Data_CPI!C37/Data_CPI!C36*100-100</f>
        <v>0.11809138798555807</v>
      </c>
      <c r="D37">
        <f>Data_CPI!D37/Data_CPI!D36*100-100</f>
        <v>0.29833256115890094</v>
      </c>
      <c r="E37">
        <f>Data_CPI!E37/Data_CPI!E36*100-100</f>
        <v>0.28431531001216115</v>
      </c>
      <c r="F37">
        <f>Data_CPI!F37/Data_CPI!F36*100-100</f>
        <v>0.19034174571920914</v>
      </c>
      <c r="G37">
        <f>Data_CPI!G37/Data_CPI!G36*100-100</f>
        <v>0.51497492885215479</v>
      </c>
      <c r="H37">
        <f>Data_CPI!H37/Data_CPI!H36*100-100</f>
        <v>0.18779235787150128</v>
      </c>
      <c r="I37">
        <f>Data_CPI!I37/Data_CPI!I36*100-100</f>
        <v>0.24213075060535516</v>
      </c>
      <c r="J37">
        <f>Data_CPI!J37/Data_CPI!J36*100-100</f>
        <v>1.1090522420658999E-2</v>
      </c>
      <c r="K37">
        <f>Data_CPI!K37/Data_CPI!K36*100-100</f>
        <v>0.3562000875520539</v>
      </c>
      <c r="L37">
        <f>Data_CPI!L37/Data_CPI!L36*100-100</f>
        <v>0.13692326229441676</v>
      </c>
      <c r="M37">
        <f>Data_CPI!M37/Data_CPI!M36*100-100</f>
        <v>0.32674637365536796</v>
      </c>
      <c r="N37">
        <f>Data_CPI!N37/Data_CPI!N36*100-100</f>
        <v>0.18840180516509974</v>
      </c>
      <c r="O37">
        <f>Data_CPI!O37/Data_CPI!O36*100-100</f>
        <v>0.41413248952149218</v>
      </c>
      <c r="P37">
        <f>Data_CPI!P37/Data_CPI!P36*100-100</f>
        <v>-0.18992120866718665</v>
      </c>
      <c r="Q37">
        <f>Data_CPI!Q37/Data_CPI!Q36*100-100</f>
        <v>0.15107173222889969</v>
      </c>
      <c r="R37">
        <f>Data_CPI!R37/Data_CPI!R36*100-100</f>
        <v>0.20673401544948433</v>
      </c>
      <c r="S37" s="6">
        <f t="shared" si="0"/>
        <v>2002</v>
      </c>
      <c r="T37">
        <f t="shared" si="1"/>
        <v>7</v>
      </c>
    </row>
    <row r="38" spans="2:20" x14ac:dyDescent="0.25">
      <c r="B38" s="5">
        <v>37499</v>
      </c>
      <c r="C38">
        <f>Data_CPI!C38/Data_CPI!C37*100-100</f>
        <v>0.23848137035422212</v>
      </c>
      <c r="D38">
        <f>Data_CPI!D38/Data_CPI!D37*100-100</f>
        <v>8.0368199406294138E-2</v>
      </c>
      <c r="E38">
        <f>Data_CPI!E38/Data_CPI!E37*100-100</f>
        <v>0.33675190164177593</v>
      </c>
      <c r="F38">
        <f>Data_CPI!F38/Data_CPI!F37*100-100</f>
        <v>0.1544182094862947</v>
      </c>
      <c r="G38">
        <f>Data_CPI!G38/Data_CPI!G37*100-100</f>
        <v>0.32358096265335234</v>
      </c>
      <c r="H38">
        <f>Data_CPI!H38/Data_CPI!H37*100-100</f>
        <v>-9.9662209126591961E-3</v>
      </c>
      <c r="I38">
        <f>Data_CPI!I38/Data_CPI!I37*100-100</f>
        <v>0.24154589371983093</v>
      </c>
      <c r="J38">
        <f>Data_CPI!J38/Data_CPI!J37*100-100</f>
        <v>9.9940998093074995E-2</v>
      </c>
      <c r="K38">
        <f>Data_CPI!K38/Data_CPI!K37*100-100</f>
        <v>0.48453303958034155</v>
      </c>
      <c r="L38">
        <f>Data_CPI!L38/Data_CPI!L37*100-100</f>
        <v>0.35332343797445276</v>
      </c>
      <c r="M38">
        <f>Data_CPI!M38/Data_CPI!M37*100-100</f>
        <v>0.15350340502473614</v>
      </c>
      <c r="N38">
        <f>Data_CPI!N38/Data_CPI!N37*100-100</f>
        <v>0.18760202663284531</v>
      </c>
      <c r="O38">
        <f>Data_CPI!O38/Data_CPI!O37*100-100</f>
        <v>0.41721177563633205</v>
      </c>
      <c r="P38">
        <f>Data_CPI!P38/Data_CPI!P37*100-100</f>
        <v>0.16767716082969741</v>
      </c>
      <c r="Q38">
        <f>Data_CPI!Q38/Data_CPI!Q37*100-100</f>
        <v>0.11697610161611749</v>
      </c>
      <c r="R38">
        <f>Data_CPI!R38/Data_CPI!R37*100-100</f>
        <v>0.13324488150334446</v>
      </c>
      <c r="S38" s="6">
        <f t="shared" si="0"/>
        <v>2002</v>
      </c>
      <c r="T38">
        <f t="shared" si="1"/>
        <v>8</v>
      </c>
    </row>
    <row r="39" spans="2:20" x14ac:dyDescent="0.25">
      <c r="B39" s="5">
        <v>37529</v>
      </c>
      <c r="C39">
        <f>Data_CPI!C39/Data_CPI!C38*100-100</f>
        <v>2.2395439303252829E-2</v>
      </c>
      <c r="D39">
        <f>Data_CPI!D39/Data_CPI!D38*100-100</f>
        <v>0.12971036099438038</v>
      </c>
      <c r="E39">
        <f>Data_CPI!E39/Data_CPI!E38*100-100</f>
        <v>8.5844369972448931E-2</v>
      </c>
      <c r="F39">
        <f>Data_CPI!F39/Data_CPI!F38*100-100</f>
        <v>0.14722645954283564</v>
      </c>
      <c r="G39">
        <f>Data_CPI!G39/Data_CPI!G38*100-100</f>
        <v>-0.17470770057786922</v>
      </c>
      <c r="H39">
        <f>Data_CPI!H39/Data_CPI!H38*100-100</f>
        <v>-5.4704666579326044E-2</v>
      </c>
      <c r="I39">
        <f>Data_CPI!I39/Data_CPI!I38*100-100</f>
        <v>0.12048192771085553</v>
      </c>
      <c r="J39">
        <f>Data_CPI!J39/Data_CPI!J38*100-100</f>
        <v>0.14591287968821121</v>
      </c>
      <c r="K39">
        <f>Data_CPI!K39/Data_CPI!K38*100-100</f>
        <v>0.20725249294824266</v>
      </c>
      <c r="L39">
        <f>Data_CPI!L39/Data_CPI!L38*100-100</f>
        <v>0.51261407192939146</v>
      </c>
      <c r="M39">
        <f>Data_CPI!M39/Data_CPI!M38*100-100</f>
        <v>0.17692188908706896</v>
      </c>
      <c r="N39">
        <f>Data_CPI!N39/Data_CPI!N38*100-100</f>
        <v>0.22632296177269495</v>
      </c>
      <c r="O39">
        <f>Data_CPI!O39/Data_CPI!O38*100-100</f>
        <v>0.22565331457569471</v>
      </c>
      <c r="P39">
        <f>Data_CPI!P39/Data_CPI!P38*100-100</f>
        <v>0.4101039149626331</v>
      </c>
      <c r="Q39">
        <f>Data_CPI!Q39/Data_CPI!Q38*100-100</f>
        <v>0.14303610391107213</v>
      </c>
      <c r="R39">
        <f>Data_CPI!R39/Data_CPI!R38*100-100</f>
        <v>4.1850807036155402E-2</v>
      </c>
      <c r="S39" s="6">
        <f t="shared" si="0"/>
        <v>2002</v>
      </c>
      <c r="T39">
        <f t="shared" si="1"/>
        <v>9</v>
      </c>
    </row>
    <row r="40" spans="2:20" x14ac:dyDescent="0.25">
      <c r="B40" s="5">
        <v>37560</v>
      </c>
      <c r="C40">
        <f>Data_CPI!C40/Data_CPI!C39*100-100</f>
        <v>0.23483897414774901</v>
      </c>
      <c r="D40">
        <f>Data_CPI!D40/Data_CPI!D39*100-100</f>
        <v>0.12684796504038331</v>
      </c>
      <c r="E40">
        <f>Data_CPI!E40/Data_CPI!E39*100-100</f>
        <v>0.26486915919461751</v>
      </c>
      <c r="F40">
        <f>Data_CPI!F40/Data_CPI!F39*100-100</f>
        <v>0.24729330990737708</v>
      </c>
      <c r="G40">
        <f>Data_CPI!G40/Data_CPI!G39*100-100</f>
        <v>0.20193861066235286</v>
      </c>
      <c r="H40">
        <f>Data_CPI!H40/Data_CPI!H39*100-100</f>
        <v>0.30643703161720737</v>
      </c>
      <c r="I40">
        <f>Data_CPI!I40/Data_CPI!I39*100-100</f>
        <v>0.12033694344164303</v>
      </c>
      <c r="J40">
        <f>Data_CPI!J40/Data_CPI!J39*100-100</f>
        <v>6.2000837191945379E-2</v>
      </c>
      <c r="K40">
        <f>Data_CPI!K40/Data_CPI!K39*100-100</f>
        <v>0.17852419168427502</v>
      </c>
      <c r="L40">
        <f>Data_CPI!L40/Data_CPI!L39*100-100</f>
        <v>0.45527261681993991</v>
      </c>
      <c r="M40">
        <f>Data_CPI!M40/Data_CPI!M39*100-100</f>
        <v>0.37605573326231934</v>
      </c>
      <c r="N40">
        <f>Data_CPI!N40/Data_CPI!N39*100-100</f>
        <v>5.3285199094062818E-2</v>
      </c>
      <c r="O40">
        <f>Data_CPI!O40/Data_CPI!O39*100-100</f>
        <v>0.38654483962554309</v>
      </c>
      <c r="P40">
        <f>Data_CPI!P40/Data_CPI!P39*100-100</f>
        <v>0.69003070353114992</v>
      </c>
      <c r="Q40">
        <f>Data_CPI!Q40/Data_CPI!Q39*100-100</f>
        <v>0.32877933676071791</v>
      </c>
      <c r="R40">
        <f>Data_CPI!R40/Data_CPI!R39*100-100</f>
        <v>0.24540366682835213</v>
      </c>
      <c r="S40" s="6">
        <f t="shared" si="0"/>
        <v>2002</v>
      </c>
      <c r="T40">
        <f t="shared" si="1"/>
        <v>10</v>
      </c>
    </row>
    <row r="41" spans="2:20" x14ac:dyDescent="0.25">
      <c r="B41" s="5">
        <v>37590</v>
      </c>
      <c r="C41">
        <f>Data_CPI!C41/Data_CPI!C40*100-100</f>
        <v>-3.2217439856623287E-2</v>
      </c>
      <c r="D41">
        <f>Data_CPI!D41/Data_CPI!D40*100-100</f>
        <v>1.6571064613117414E-2</v>
      </c>
      <c r="E41">
        <f>Data_CPI!E41/Data_CPI!E40*100-100</f>
        <v>0.21684714796317905</v>
      </c>
      <c r="F41">
        <f>Data_CPI!F41/Data_CPI!F40*100-100</f>
        <v>0.10307521407948173</v>
      </c>
      <c r="G41">
        <f>Data_CPI!G41/Data_CPI!G40*100-100</f>
        <v>-0.65833669219401258</v>
      </c>
      <c r="H41">
        <f>Data_CPI!H41/Data_CPI!H40*100-100</f>
        <v>0.1083350096745761</v>
      </c>
      <c r="I41">
        <f>Data_CPI!I41/Data_CPI!I40*100-100</f>
        <v>0.24038461538464162</v>
      </c>
      <c r="J41">
        <f>Data_CPI!J41/Data_CPI!J40*100-100</f>
        <v>-3.1364726096555273E-2</v>
      </c>
      <c r="K41">
        <f>Data_CPI!K41/Data_CPI!K40*100-100</f>
        <v>0.12779948343819569</v>
      </c>
      <c r="L41">
        <f>Data_CPI!L41/Data_CPI!L40*100-100</f>
        <v>0.29307382061433884</v>
      </c>
      <c r="M41">
        <f>Data_CPI!M41/Data_CPI!M40*100-100</f>
        <v>0.25036463050467717</v>
      </c>
      <c r="N41">
        <f>Data_CPI!N41/Data_CPI!N40*100-100</f>
        <v>0.11420333270643823</v>
      </c>
      <c r="O41">
        <f>Data_CPI!O41/Data_CPI!O40*100-100</f>
        <v>0.38780893246111248</v>
      </c>
      <c r="P41">
        <f>Data_CPI!P41/Data_CPI!P40*100-100</f>
        <v>0.25208096501678767</v>
      </c>
      <c r="Q41">
        <f>Data_CPI!Q41/Data_CPI!Q40*100-100</f>
        <v>6.0171446863748201E-2</v>
      </c>
      <c r="R41">
        <f>Data_CPI!R41/Data_CPI!R40*100-100</f>
        <v>6.6301063072700117E-2</v>
      </c>
      <c r="S41" s="6">
        <f t="shared" si="0"/>
        <v>2002</v>
      </c>
      <c r="T41">
        <f t="shared" si="1"/>
        <v>11</v>
      </c>
    </row>
    <row r="42" spans="2:20" x14ac:dyDescent="0.25">
      <c r="B42" s="5">
        <v>37621</v>
      </c>
      <c r="C42">
        <f>Data_CPI!C42/Data_CPI!C41*100-100</f>
        <v>0.19508858296259746</v>
      </c>
      <c r="D42">
        <f>Data_CPI!D42/Data_CPI!D41*100-100</f>
        <v>0.38777518511956544</v>
      </c>
      <c r="E42">
        <f>Data_CPI!E42/Data_CPI!E41*100-100</f>
        <v>0.23445623217304501</v>
      </c>
      <c r="F42">
        <f>Data_CPI!F42/Data_CPI!F41*100-100</f>
        <v>0.27569051073641049</v>
      </c>
      <c r="G42">
        <f>Data_CPI!G42/Data_CPI!G41*100-100</f>
        <v>0.48688125507167967</v>
      </c>
      <c r="H42">
        <f>Data_CPI!H42/Data_CPI!H41*100-100</f>
        <v>5.0132171887611321E-2</v>
      </c>
      <c r="I42">
        <f>Data_CPI!I42/Data_CPI!I41*100-100</f>
        <v>0.23980815347712792</v>
      </c>
      <c r="J42">
        <f>Data_CPI!J42/Data_CPI!J41*100-100</f>
        <v>0.13143129227589156</v>
      </c>
      <c r="K42">
        <f>Data_CPI!K42/Data_CPI!K41*100-100</f>
        <v>0.42483090889619746</v>
      </c>
      <c r="L42">
        <f>Data_CPI!L42/Data_CPI!L41*100-100</f>
        <v>0.64042965131996255</v>
      </c>
      <c r="M42">
        <f>Data_CPI!M42/Data_CPI!M41*100-100</f>
        <v>0.20071214622883815</v>
      </c>
      <c r="N42">
        <f>Data_CPI!N42/Data_CPI!N41*100-100</f>
        <v>0.4133668756807225</v>
      </c>
      <c r="O42">
        <f>Data_CPI!O42/Data_CPI!O41*100-100</f>
        <v>0.22879066621615607</v>
      </c>
      <c r="P42">
        <f>Data_CPI!P42/Data_CPI!P41*100-100</f>
        <v>0.38711761924791688</v>
      </c>
      <c r="Q42">
        <f>Data_CPI!Q42/Data_CPI!Q41*100-100</f>
        <v>0.2060775668692969</v>
      </c>
      <c r="R42">
        <f>Data_CPI!R42/Data_CPI!R41*100-100</f>
        <v>0.19724452538913795</v>
      </c>
      <c r="S42" s="6">
        <f t="shared" si="0"/>
        <v>2002</v>
      </c>
      <c r="T42">
        <f t="shared" si="1"/>
        <v>12</v>
      </c>
    </row>
    <row r="43" spans="2:20" x14ac:dyDescent="0.25">
      <c r="B43" s="5">
        <v>37652</v>
      </c>
      <c r="C43">
        <f>Data_CPI!C43/Data_CPI!C42*100-100</f>
        <v>0.20090719217185438</v>
      </c>
      <c r="D43">
        <f>Data_CPI!D43/Data_CPI!D42*100-100</f>
        <v>0.31775312178763215</v>
      </c>
      <c r="E43">
        <f>Data_CPI!E43/Data_CPI!E42*100-100</f>
        <v>0.31144551298376655</v>
      </c>
      <c r="F43">
        <f>Data_CPI!F43/Data_CPI!F42*100-100</f>
        <v>0.34355822038318706</v>
      </c>
      <c r="G43">
        <f>Data_CPI!G43/Data_CPI!G42*100-100</f>
        <v>1.0497981157469667</v>
      </c>
      <c r="H43">
        <f>Data_CPI!H43/Data_CPI!H42*100-100</f>
        <v>0.30953469401413258</v>
      </c>
      <c r="I43">
        <f>Data_CPI!I43/Data_CPI!I42*100-100</f>
        <v>0.35885167464118695</v>
      </c>
      <c r="J43">
        <f>Data_CPI!J43/Data_CPI!J42*100-100</f>
        <v>0.32773250979549573</v>
      </c>
      <c r="K43">
        <f>Data_CPI!K43/Data_CPI!K42*100-100</f>
        <v>0.33307506100020134</v>
      </c>
      <c r="L43">
        <f>Data_CPI!L43/Data_CPI!L42*100-100</f>
        <v>0.44095765037369006</v>
      </c>
      <c r="M43">
        <f>Data_CPI!M43/Data_CPI!M42*100-100</f>
        <v>0.4264606894192724</v>
      </c>
      <c r="N43">
        <f>Data_CPI!N43/Data_CPI!N42*100-100</f>
        <v>0.13176643430077206</v>
      </c>
      <c r="O43">
        <f>Data_CPI!O43/Data_CPI!O42*100-100</f>
        <v>0.36758652155467075</v>
      </c>
      <c r="P43">
        <f>Data_CPI!P43/Data_CPI!P42*100-100</f>
        <v>0.25360429345246871</v>
      </c>
      <c r="Q43">
        <f>Data_CPI!Q43/Data_CPI!Q42*100-100</f>
        <v>0.65870696307274557</v>
      </c>
      <c r="R43">
        <f>Data_CPI!R43/Data_CPI!R42*100-100</f>
        <v>6.0519191503445313E-2</v>
      </c>
      <c r="S43" s="6">
        <f t="shared" si="0"/>
        <v>2003</v>
      </c>
      <c r="T43">
        <f t="shared" si="1"/>
        <v>1</v>
      </c>
    </row>
    <row r="44" spans="2:20" x14ac:dyDescent="0.25">
      <c r="B44" s="5">
        <v>37680</v>
      </c>
      <c r="C44">
        <f>Data_CPI!C44/Data_CPI!C43*100-100</f>
        <v>3.1649803684615563E-2</v>
      </c>
      <c r="D44">
        <f>Data_CPI!D44/Data_CPI!D43*100-100</f>
        <v>0.41108063005648887</v>
      </c>
      <c r="E44">
        <f>Data_CPI!E44/Data_CPI!E43*100-100</f>
        <v>0.30793633514116436</v>
      </c>
      <c r="F44">
        <f>Data_CPI!F44/Data_CPI!F43*100-100</f>
        <v>0.30018115697536984</v>
      </c>
      <c r="G44">
        <f>Data_CPI!G44/Data_CPI!G43*100-100</f>
        <v>0.81246670218433792</v>
      </c>
      <c r="H44">
        <f>Data_CPI!H44/Data_CPI!H43*100-100</f>
        <v>0.26757579424889855</v>
      </c>
      <c r="I44">
        <f>Data_CPI!I44/Data_CPI!I43*100-100</f>
        <v>0.47675804529205834</v>
      </c>
      <c r="J44">
        <f>Data_CPI!J44/Data_CPI!J43*100-100</f>
        <v>0.2609755995812435</v>
      </c>
      <c r="K44">
        <f>Data_CPI!K44/Data_CPI!K43*100-100</f>
        <v>0.89955203075287216</v>
      </c>
      <c r="L44">
        <f>Data_CPI!L44/Data_CPI!L43*100-100</f>
        <v>0.38961227113260577</v>
      </c>
      <c r="M44">
        <f>Data_CPI!M44/Data_CPI!M43*100-100</f>
        <v>2.4153565971758439E-2</v>
      </c>
      <c r="N44">
        <f>Data_CPI!N44/Data_CPI!N43*100-100</f>
        <v>0.1994889822395578</v>
      </c>
      <c r="O44">
        <f>Data_CPI!O44/Data_CPI!O43*100-100</f>
        <v>0.29010091169223529</v>
      </c>
      <c r="P44">
        <f>Data_CPI!P44/Data_CPI!P43*100-100</f>
        <v>0.28068769601941312</v>
      </c>
      <c r="Q44">
        <f>Data_CPI!Q44/Data_CPI!Q43*100-100</f>
        <v>0.65827078085763446</v>
      </c>
      <c r="R44">
        <f>Data_CPI!R44/Data_CPI!R43*100-100</f>
        <v>0.24304265773558598</v>
      </c>
      <c r="S44" s="6">
        <f t="shared" si="0"/>
        <v>2003</v>
      </c>
      <c r="T44">
        <f t="shared" si="1"/>
        <v>2</v>
      </c>
    </row>
    <row r="45" spans="2:20" x14ac:dyDescent="0.25">
      <c r="B45" s="5">
        <v>37711</v>
      </c>
      <c r="C45">
        <f>Data_CPI!C45/Data_CPI!C44*100-100</f>
        <v>0.14975438613289782</v>
      </c>
      <c r="D45">
        <f>Data_CPI!D45/Data_CPI!D44*100-100</f>
        <v>0.15084707252958651</v>
      </c>
      <c r="E45">
        <f>Data_CPI!E45/Data_CPI!E44*100-100</f>
        <v>0.33178393147423435</v>
      </c>
      <c r="F45">
        <f>Data_CPI!F45/Data_CPI!F44*100-100</f>
        <v>0.14341662236986963</v>
      </c>
      <c r="G45">
        <f>Data_CPI!G45/Data_CPI!G44*100-100</f>
        <v>0.4888360417492521</v>
      </c>
      <c r="H45">
        <f>Data_CPI!H45/Data_CPI!H44*100-100</f>
        <v>8.8294537842287468E-2</v>
      </c>
      <c r="I45">
        <f>Data_CPI!I45/Data_CPI!I44*100-100</f>
        <v>0.11862396204023185</v>
      </c>
      <c r="J45">
        <f>Data_CPI!J45/Data_CPI!J44*100-100</f>
        <v>2.0439739166278059E-2</v>
      </c>
      <c r="K45">
        <f>Data_CPI!K45/Data_CPI!K44*100-100</f>
        <v>0.24919967577699254</v>
      </c>
      <c r="L45">
        <f>Data_CPI!L45/Data_CPI!L44*100-100</f>
        <v>0.3359979679681544</v>
      </c>
      <c r="M45">
        <f>Data_CPI!M45/Data_CPI!M44*100-100</f>
        <v>0.30304374929208677</v>
      </c>
      <c r="N45">
        <f>Data_CPI!N45/Data_CPI!N44*100-100</f>
        <v>0.24243385294005293</v>
      </c>
      <c r="O45">
        <f>Data_CPI!O45/Data_CPI!O44*100-100</f>
        <v>2.4017734700422011E-2</v>
      </c>
      <c r="P45">
        <f>Data_CPI!P45/Data_CPI!P44*100-100</f>
        <v>0.26641221961646977</v>
      </c>
      <c r="Q45">
        <f>Data_CPI!Q45/Data_CPI!Q44*100-100</f>
        <v>3.6107173274047E-4</v>
      </c>
      <c r="R45">
        <f>Data_CPI!R45/Data_CPI!R44*100-100</f>
        <v>0.14081544972248139</v>
      </c>
      <c r="S45" s="6">
        <f t="shared" si="0"/>
        <v>2003</v>
      </c>
      <c r="T45">
        <f t="shared" si="1"/>
        <v>3</v>
      </c>
    </row>
    <row r="46" spans="2:20" x14ac:dyDescent="0.25">
      <c r="B46" s="5">
        <v>37741</v>
      </c>
      <c r="C46">
        <f>Data_CPI!C46/Data_CPI!C45*100-100</f>
        <v>-3.1098069480634649E-2</v>
      </c>
      <c r="D46">
        <f>Data_CPI!D46/Data_CPI!D45*100-100</f>
        <v>-0.35555177024147611</v>
      </c>
      <c r="E46">
        <f>Data_CPI!E46/Data_CPI!E45*100-100</f>
        <v>-0.20569729612292065</v>
      </c>
      <c r="F46">
        <f>Data_CPI!F46/Data_CPI!F45*100-100</f>
        <v>-9.1936548062605539E-2</v>
      </c>
      <c r="G46">
        <f>Data_CPI!G46/Data_CPI!G45*100-100</f>
        <v>-0.39442545358926395</v>
      </c>
      <c r="H46">
        <f>Data_CPI!H46/Data_CPI!H45*100-100</f>
        <v>-0.22923230290135166</v>
      </c>
      <c r="I46">
        <f>Data_CPI!I46/Data_CPI!I45*100-100</f>
        <v>-0.23696682464446894</v>
      </c>
      <c r="J46">
        <f>Data_CPI!J46/Data_CPI!J45*100-100</f>
        <v>-0.22935965754371068</v>
      </c>
      <c r="K46">
        <f>Data_CPI!K46/Data_CPI!K45*100-100</f>
        <v>-0.19715582307210866</v>
      </c>
      <c r="L46">
        <f>Data_CPI!L46/Data_CPI!L45*100-100</f>
        <v>1.140428156278972E-2</v>
      </c>
      <c r="M46">
        <f>Data_CPI!M46/Data_CPI!M45*100-100</f>
        <v>7.3478934904699145E-2</v>
      </c>
      <c r="N46">
        <f>Data_CPI!N46/Data_CPI!N45*100-100</f>
        <v>-2.7333161496272851E-2</v>
      </c>
      <c r="O46">
        <f>Data_CPI!O46/Data_CPI!O45*100-100</f>
        <v>0.2928540750563684</v>
      </c>
      <c r="P46">
        <f>Data_CPI!P46/Data_CPI!P45*100-100</f>
        <v>-1.6688329051234518E-2</v>
      </c>
      <c r="Q46">
        <f>Data_CPI!Q46/Data_CPI!Q45*100-100</f>
        <v>-0.44540487622417402</v>
      </c>
      <c r="R46">
        <f>Data_CPI!R46/Data_CPI!R45*100-100</f>
        <v>3.666308089684378E-2</v>
      </c>
      <c r="S46" s="6">
        <f t="shared" si="0"/>
        <v>2003</v>
      </c>
      <c r="T46">
        <f t="shared" si="1"/>
        <v>4</v>
      </c>
    </row>
    <row r="47" spans="2:20" x14ac:dyDescent="0.25">
      <c r="B47" s="5">
        <v>37772</v>
      </c>
      <c r="C47">
        <f>Data_CPI!C47/Data_CPI!C46*100-100</f>
        <v>-6.7158582753705787E-2</v>
      </c>
      <c r="D47">
        <f>Data_CPI!D47/Data_CPI!D46*100-100</f>
        <v>-0.32093149910663499</v>
      </c>
      <c r="E47">
        <f>Data_CPI!E47/Data_CPI!E46*100-100</f>
        <v>-0.11464069488631878</v>
      </c>
      <c r="F47">
        <f>Data_CPI!F47/Data_CPI!F46*100-100</f>
        <v>-0.10015209385159096</v>
      </c>
      <c r="G47">
        <f>Data_CPI!G47/Data_CPI!G46*100-100</f>
        <v>-0.80517423442449854</v>
      </c>
      <c r="H47">
        <f>Data_CPI!H47/Data_CPI!H46*100-100</f>
        <v>-0.19663196518020243</v>
      </c>
      <c r="I47">
        <f>Data_CPI!I47/Data_CPI!I46*100-100</f>
        <v>-0.23752969121140666</v>
      </c>
      <c r="J47">
        <f>Data_CPI!J47/Data_CPI!J46*100-100</f>
        <v>-0.22953744708161139</v>
      </c>
      <c r="K47">
        <f>Data_CPI!K47/Data_CPI!K46*100-100</f>
        <v>0.37477015287821303</v>
      </c>
      <c r="L47">
        <f>Data_CPI!L47/Data_CPI!L46*100-100</f>
        <v>-0.18086687677775615</v>
      </c>
      <c r="M47">
        <f>Data_CPI!M47/Data_CPI!M46*100-100</f>
        <v>0.19635023169402643</v>
      </c>
      <c r="N47">
        <f>Data_CPI!N47/Data_CPI!N46*100-100</f>
        <v>4.3509060911077313E-2</v>
      </c>
      <c r="O47">
        <f>Data_CPI!O47/Data_CPI!O46*100-100</f>
        <v>0.19474215519377935</v>
      </c>
      <c r="P47">
        <f>Data_CPI!P47/Data_CPI!P46*100-100</f>
        <v>-0.10707780882134443</v>
      </c>
      <c r="Q47">
        <f>Data_CPI!Q47/Data_CPI!Q46*100-100</f>
        <v>-0.21022077836546771</v>
      </c>
      <c r="R47">
        <f>Data_CPI!R47/Data_CPI!R46*100-100</f>
        <v>-0.18672873007898261</v>
      </c>
      <c r="S47" s="6">
        <f t="shared" si="0"/>
        <v>2003</v>
      </c>
      <c r="T47">
        <f t="shared" si="1"/>
        <v>5</v>
      </c>
    </row>
    <row r="48" spans="2:20" x14ac:dyDescent="0.25">
      <c r="B48" s="5">
        <v>37802</v>
      </c>
      <c r="C48">
        <f>Data_CPI!C48/Data_CPI!C47*100-100</f>
        <v>0.10223076836490463</v>
      </c>
      <c r="D48">
        <f>Data_CPI!D48/Data_CPI!D47*100-100</f>
        <v>0.36892021598376346</v>
      </c>
      <c r="E48">
        <f>Data_CPI!E48/Data_CPI!E47*100-100</f>
        <v>0.20694346521288765</v>
      </c>
      <c r="F48">
        <f>Data_CPI!F48/Data_CPI!F47*100-100</f>
        <v>0.22476640683572668</v>
      </c>
      <c r="G48">
        <f>Data_CPI!G48/Data_CPI!G47*100-100</f>
        <v>0</v>
      </c>
      <c r="H48">
        <f>Data_CPI!H48/Data_CPI!H47*100-100</f>
        <v>-3.9957738881753357E-2</v>
      </c>
      <c r="I48">
        <f>Data_CPI!I48/Data_CPI!I47*100-100</f>
        <v>0.23809523809525501</v>
      </c>
      <c r="J48">
        <f>Data_CPI!J48/Data_CPI!J47*100-100</f>
        <v>0.34914631464133095</v>
      </c>
      <c r="K48">
        <f>Data_CPI!K48/Data_CPI!K47*100-100</f>
        <v>0.27737785185422581</v>
      </c>
      <c r="L48">
        <f>Data_CPI!L48/Data_CPI!L47*100-100</f>
        <v>5.3557515179392112E-2</v>
      </c>
      <c r="M48">
        <f>Data_CPI!M48/Data_CPI!M47*100-100</f>
        <v>0.16683096548584331</v>
      </c>
      <c r="N48">
        <f>Data_CPI!N48/Data_CPI!N47*100-100</f>
        <v>0.16189206326741612</v>
      </c>
      <c r="O48">
        <f>Data_CPI!O48/Data_CPI!O47*100-100</f>
        <v>8.1613141016248392E-2</v>
      </c>
      <c r="P48">
        <f>Data_CPI!P48/Data_CPI!P47*100-100</f>
        <v>0.17477930011122567</v>
      </c>
      <c r="Q48">
        <f>Data_CPI!Q48/Data_CPI!Q47*100-100</f>
        <v>2.4888427707608685E-2</v>
      </c>
      <c r="R48">
        <f>Data_CPI!R48/Data_CPI!R47*100-100</f>
        <v>-4.2179574439074941E-2</v>
      </c>
      <c r="S48" s="6">
        <f t="shared" si="0"/>
        <v>2003</v>
      </c>
      <c r="T48">
        <f t="shared" si="1"/>
        <v>6</v>
      </c>
    </row>
    <row r="49" spans="2:20" x14ac:dyDescent="0.25">
      <c r="B49" s="5">
        <v>37833</v>
      </c>
      <c r="C49">
        <f>Data_CPI!C49/Data_CPI!C48*100-100</f>
        <v>0.16688735718699377</v>
      </c>
      <c r="D49">
        <f>Data_CPI!D49/Data_CPI!D48*100-100</f>
        <v>9.5245780266068891E-2</v>
      </c>
      <c r="E49">
        <f>Data_CPI!E49/Data_CPI!E48*100-100</f>
        <v>-0.13633564210337568</v>
      </c>
      <c r="F49">
        <f>Data_CPI!F49/Data_CPI!F48*100-100</f>
        <v>0.19442338001367432</v>
      </c>
      <c r="G49">
        <f>Data_CPI!G49/Data_CPI!G48*100-100</f>
        <v>0.66533599467730653</v>
      </c>
      <c r="H49">
        <f>Data_CPI!H49/Data_CPI!H48*100-100</f>
        <v>-0.10139366507154079</v>
      </c>
      <c r="I49">
        <f>Data_CPI!I49/Data_CPI!I48*100-100</f>
        <v>0.23752969121130718</v>
      </c>
      <c r="J49">
        <f>Data_CPI!J49/Data_CPI!J48*100-100</f>
        <v>0.1273317868661934</v>
      </c>
      <c r="K49">
        <f>Data_CPI!K49/Data_CPI!K48*100-100</f>
        <v>3.3295758305555978E-2</v>
      </c>
      <c r="L49">
        <f>Data_CPI!L49/Data_CPI!L48*100-100</f>
        <v>-5.8701236641653054E-2</v>
      </c>
      <c r="M49">
        <f>Data_CPI!M49/Data_CPI!M48*100-100</f>
        <v>0.14127964632774592</v>
      </c>
      <c r="N49">
        <f>Data_CPI!N49/Data_CPI!N48*100-100</f>
        <v>0.36589970080798651</v>
      </c>
      <c r="O49">
        <f>Data_CPI!O49/Data_CPI!O48*100-100</f>
        <v>-7.0629722944516971E-2</v>
      </c>
      <c r="P49">
        <f>Data_CPI!P49/Data_CPI!P48*100-100</f>
        <v>0.12464409917762964</v>
      </c>
      <c r="Q49">
        <f>Data_CPI!Q49/Data_CPI!Q48*100-100</f>
        <v>0.12521730137973464</v>
      </c>
      <c r="R49">
        <f>Data_CPI!R49/Data_CPI!R48*100-100</f>
        <v>0.31204089523191669</v>
      </c>
      <c r="S49" s="6">
        <f t="shared" si="0"/>
        <v>2003</v>
      </c>
      <c r="T49">
        <f t="shared" si="1"/>
        <v>7</v>
      </c>
    </row>
    <row r="50" spans="2:20" x14ac:dyDescent="0.25">
      <c r="B50" s="5">
        <v>37864</v>
      </c>
      <c r="C50">
        <f>Data_CPI!C50/Data_CPI!C49*100-100</f>
        <v>0.26393456366184864</v>
      </c>
      <c r="D50">
        <f>Data_CPI!D50/Data_CPI!D49*100-100</f>
        <v>0.34863873855115912</v>
      </c>
      <c r="E50">
        <f>Data_CPI!E50/Data_CPI!E49*100-100</f>
        <v>0.1801155028528143</v>
      </c>
      <c r="F50">
        <f>Data_CPI!F50/Data_CPI!F49*100-100</f>
        <v>0.2121221732827081</v>
      </c>
      <c r="G50">
        <f>Data_CPI!G50/Data_CPI!G49*100-100</f>
        <v>0.62128222075345718</v>
      </c>
      <c r="H50">
        <f>Data_CPI!H50/Data_CPI!H49*100-100</f>
        <v>6.3493690010687942E-2</v>
      </c>
      <c r="I50">
        <f>Data_CPI!I50/Data_CPI!I49*100-100</f>
        <v>0.11848341232230553</v>
      </c>
      <c r="J50">
        <f>Data_CPI!J50/Data_CPI!J49*100-100</f>
        <v>0.14794897349135283</v>
      </c>
      <c r="K50">
        <f>Data_CPI!K50/Data_CPI!K49*100-100</f>
        <v>0.33686081139003932</v>
      </c>
      <c r="L50">
        <f>Data_CPI!L50/Data_CPI!L49*100-100</f>
        <v>0.32246252428419098</v>
      </c>
      <c r="M50">
        <f>Data_CPI!M50/Data_CPI!M49*100-100</f>
        <v>0.38616799957138426</v>
      </c>
      <c r="N50">
        <f>Data_CPI!N50/Data_CPI!N49*100-100</f>
        <v>0.12072829656834472</v>
      </c>
      <c r="O50">
        <f>Data_CPI!O50/Data_CPI!O49*100-100</f>
        <v>0.34863287005582322</v>
      </c>
      <c r="P50">
        <f>Data_CPI!P50/Data_CPI!P49*100-100</f>
        <v>0.33988146930037999</v>
      </c>
      <c r="Q50">
        <f>Data_CPI!Q50/Data_CPI!Q49*100-100</f>
        <v>7.8796172617643379E-3</v>
      </c>
      <c r="R50">
        <f>Data_CPI!R50/Data_CPI!R49*100-100</f>
        <v>0.17148797994863685</v>
      </c>
      <c r="S50" s="6">
        <f t="shared" si="0"/>
        <v>2003</v>
      </c>
      <c r="T50">
        <f t="shared" si="1"/>
        <v>8</v>
      </c>
    </row>
    <row r="51" spans="2:20" x14ac:dyDescent="0.25">
      <c r="B51" s="5">
        <v>37894</v>
      </c>
      <c r="C51">
        <f>Data_CPI!C51/Data_CPI!C50*100-100</f>
        <v>0.16849113347505806</v>
      </c>
      <c r="D51">
        <f>Data_CPI!D51/Data_CPI!D50*100-100</f>
        <v>0.2609955249399718</v>
      </c>
      <c r="E51">
        <f>Data_CPI!E51/Data_CPI!E50*100-100</f>
        <v>0.20789937923100865</v>
      </c>
      <c r="F51">
        <f>Data_CPI!F51/Data_CPI!F50*100-100</f>
        <v>0.23340230200923884</v>
      </c>
      <c r="G51">
        <f>Data_CPI!G51/Data_CPI!G50*100-100</f>
        <v>-0.3547031003678569</v>
      </c>
      <c r="H51">
        <f>Data_CPI!H51/Data_CPI!H50*100-100</f>
        <v>8.9111932606940059E-2</v>
      </c>
      <c r="I51">
        <f>Data_CPI!I51/Data_CPI!I50*100-100</f>
        <v>0.35502958579884591</v>
      </c>
      <c r="J51">
        <f>Data_CPI!J51/Data_CPI!J50*100-100</f>
        <v>5.5187961236669025E-2</v>
      </c>
      <c r="K51">
        <f>Data_CPI!K51/Data_CPI!K50*100-100</f>
        <v>0.20043080335317143</v>
      </c>
      <c r="L51">
        <f>Data_CPI!L51/Data_CPI!L50*100-100</f>
        <v>1.8450405832453498E-2</v>
      </c>
      <c r="M51">
        <f>Data_CPI!M51/Data_CPI!M50*100-100</f>
        <v>0.28753015130592985</v>
      </c>
      <c r="N51">
        <f>Data_CPI!N51/Data_CPI!N50*100-100</f>
        <v>0.13094039681429592</v>
      </c>
      <c r="O51">
        <f>Data_CPI!O51/Data_CPI!O50*100-100</f>
        <v>0.39334907026412225</v>
      </c>
      <c r="P51">
        <f>Data_CPI!P51/Data_CPI!P50*100-100</f>
        <v>0.26540814836570803</v>
      </c>
      <c r="Q51">
        <f>Data_CPI!Q51/Data_CPI!Q50*100-100</f>
        <v>7.7490087928126172E-2</v>
      </c>
      <c r="R51">
        <f>Data_CPI!R51/Data_CPI!R50*100-100</f>
        <v>0.22138777706936708</v>
      </c>
      <c r="S51" s="6">
        <f t="shared" si="0"/>
        <v>2003</v>
      </c>
      <c r="T51">
        <f t="shared" si="1"/>
        <v>9</v>
      </c>
    </row>
    <row r="52" spans="2:20" x14ac:dyDescent="0.25">
      <c r="B52" s="5">
        <v>37925</v>
      </c>
      <c r="C52">
        <f>Data_CPI!C52/Data_CPI!C51*100-100</f>
        <v>-0.13080517435808758</v>
      </c>
      <c r="D52">
        <f>Data_CPI!D52/Data_CPI!D51*100-100</f>
        <v>-9.2475512252278236E-2</v>
      </c>
      <c r="E52">
        <f>Data_CPI!E52/Data_CPI!E51*100-100</f>
        <v>-0.18640693662223384</v>
      </c>
      <c r="F52">
        <f>Data_CPI!F52/Data_CPI!F51*100-100</f>
        <v>0.10742854140369218</v>
      </c>
      <c r="G52">
        <f>Data_CPI!G52/Data_CPI!G51*100-100</f>
        <v>-0.25049439683584751</v>
      </c>
      <c r="H52">
        <f>Data_CPI!H52/Data_CPI!H51*100-100</f>
        <v>-7.5052882881237792E-2</v>
      </c>
      <c r="I52">
        <f>Data_CPI!I52/Data_CPI!I51*100-100</f>
        <v>0.23584905660381139</v>
      </c>
      <c r="J52">
        <f>Data_CPI!J52/Data_CPI!J51*100-100</f>
        <v>0.12295593351228717</v>
      </c>
      <c r="K52">
        <f>Data_CPI!K52/Data_CPI!K51*100-100</f>
        <v>0.11460485774676954</v>
      </c>
      <c r="L52">
        <f>Data_CPI!L52/Data_CPI!L51*100-100</f>
        <v>7.8990204437289435E-2</v>
      </c>
      <c r="M52">
        <f>Data_CPI!M52/Data_CPI!M51*100-100</f>
        <v>0.11598109643067289</v>
      </c>
      <c r="N52">
        <f>Data_CPI!N52/Data_CPI!N51*100-100</f>
        <v>2.0141739324301966E-2</v>
      </c>
      <c r="O52">
        <f>Data_CPI!O52/Data_CPI!O51*100-100</f>
        <v>0.25802984448513655</v>
      </c>
      <c r="P52">
        <f>Data_CPI!P52/Data_CPI!P51*100-100</f>
        <v>0.26237724111749117</v>
      </c>
      <c r="Q52">
        <f>Data_CPI!Q52/Data_CPI!Q51*100-100</f>
        <v>6.7408901800618537E-2</v>
      </c>
      <c r="R52">
        <f>Data_CPI!R52/Data_CPI!R51*100-100</f>
        <v>0.14661723240190838</v>
      </c>
      <c r="S52" s="6">
        <f t="shared" si="0"/>
        <v>2003</v>
      </c>
      <c r="T52">
        <f t="shared" si="1"/>
        <v>10</v>
      </c>
    </row>
    <row r="53" spans="2:20" x14ac:dyDescent="0.25">
      <c r="B53" s="5">
        <v>37955</v>
      </c>
      <c r="C53">
        <f>Data_CPI!C53/Data_CPI!C52*100-100</f>
        <v>0.33999544188338859</v>
      </c>
      <c r="D53">
        <f>Data_CPI!D53/Data_CPI!D52*100-100</f>
        <v>0.32313006399888877</v>
      </c>
      <c r="E53">
        <f>Data_CPI!E53/Data_CPI!E52*100-100</f>
        <v>0.52183321537056315</v>
      </c>
      <c r="F53">
        <f>Data_CPI!F53/Data_CPI!F52*100-100</f>
        <v>0.30615591674016684</v>
      </c>
      <c r="G53">
        <f>Data_CPI!G53/Data_CPI!G52*100-100</f>
        <v>-0.11895321173670936</v>
      </c>
      <c r="H53">
        <f>Data_CPI!H53/Data_CPI!H52*100-100</f>
        <v>0.26268595139154627</v>
      </c>
      <c r="I53">
        <f>Data_CPI!I53/Data_CPI!I52*100-100</f>
        <v>0.35294117647062251</v>
      </c>
      <c r="J53">
        <f>Data_CPI!J53/Data_CPI!J52*100-100</f>
        <v>0.16043674255882934</v>
      </c>
      <c r="K53">
        <f>Data_CPI!K53/Data_CPI!K52*100-100</f>
        <v>0.4236253421514391</v>
      </c>
      <c r="L53">
        <f>Data_CPI!L53/Data_CPI!L52*100-100</f>
        <v>0.24856255708299102</v>
      </c>
      <c r="M53">
        <f>Data_CPI!M53/Data_CPI!M52*100-100</f>
        <v>0.28261726523162167</v>
      </c>
      <c r="N53">
        <f>Data_CPI!N53/Data_CPI!N52*100-100</f>
        <v>0.15288749015658709</v>
      </c>
      <c r="O53">
        <f>Data_CPI!O53/Data_CPI!O52*100-100</f>
        <v>1.1204454129369879E-3</v>
      </c>
      <c r="P53">
        <f>Data_CPI!P53/Data_CPI!P52*100-100</f>
        <v>0.43999175452908901</v>
      </c>
      <c r="Q53">
        <f>Data_CPI!Q53/Data_CPI!Q52*100-100</f>
        <v>0.13665253597241644</v>
      </c>
      <c r="R53">
        <f>Data_CPI!R53/Data_CPI!R52*100-100</f>
        <v>9.9536519481873142E-2</v>
      </c>
      <c r="S53" s="6">
        <f t="shared" si="0"/>
        <v>2003</v>
      </c>
      <c r="T53">
        <f t="shared" si="1"/>
        <v>11</v>
      </c>
    </row>
    <row r="54" spans="2:20" x14ac:dyDescent="0.25">
      <c r="B54" s="5">
        <v>37986</v>
      </c>
      <c r="C54">
        <f>Data_CPI!C54/Data_CPI!C53*100-100</f>
        <v>4.0411429303759405E-2</v>
      </c>
      <c r="D54">
        <f>Data_CPI!D54/Data_CPI!D53*100-100</f>
        <v>0.20756941222444425</v>
      </c>
      <c r="E54">
        <f>Data_CPI!E54/Data_CPI!E53*100-100</f>
        <v>-6.8122449622947556E-2</v>
      </c>
      <c r="F54">
        <f>Data_CPI!F54/Data_CPI!F53*100-100</f>
        <v>8.9315284577679677E-2</v>
      </c>
      <c r="G54">
        <f>Data_CPI!G54/Data_CPI!G53*100-100</f>
        <v>0.35728463676063882</v>
      </c>
      <c r="H54">
        <f>Data_CPI!H54/Data_CPI!H53*100-100</f>
        <v>0.16805763024858322</v>
      </c>
      <c r="I54">
        <f>Data_CPI!I54/Data_CPI!I53*100-100</f>
        <v>0.11723329425548457</v>
      </c>
      <c r="J54">
        <f>Data_CPI!J54/Data_CPI!J53*100-100</f>
        <v>7.1771305039476374E-3</v>
      </c>
      <c r="K54">
        <f>Data_CPI!K54/Data_CPI!K53*100-100</f>
        <v>0.11945123513814337</v>
      </c>
      <c r="L54">
        <f>Data_CPI!L54/Data_CPI!L53*100-100</f>
        <v>0.30642986396345862</v>
      </c>
      <c r="M54">
        <f>Data_CPI!M54/Data_CPI!M53*100-100</f>
        <v>0.21175763730303743</v>
      </c>
      <c r="N54">
        <f>Data_CPI!N54/Data_CPI!N53*100-100</f>
        <v>5.6918861061788562E-2</v>
      </c>
      <c r="O54">
        <f>Data_CPI!O54/Data_CPI!O53*100-100</f>
        <v>0.18785593294681746</v>
      </c>
      <c r="P54">
        <f>Data_CPI!P54/Data_CPI!P53*100-100</f>
        <v>0.25008896603144137</v>
      </c>
      <c r="Q54">
        <f>Data_CPI!Q54/Data_CPI!Q53*100-100</f>
        <v>0.1257922444473536</v>
      </c>
      <c r="R54">
        <f>Data_CPI!R54/Data_CPI!R53*100-100</f>
        <v>8.4724241176019177E-2</v>
      </c>
      <c r="S54" s="6">
        <f t="shared" si="0"/>
        <v>2003</v>
      </c>
      <c r="T54">
        <f t="shared" si="1"/>
        <v>12</v>
      </c>
    </row>
    <row r="55" spans="2:20" x14ac:dyDescent="0.25">
      <c r="B55" s="5">
        <v>38017</v>
      </c>
      <c r="C55">
        <f>Data_CPI!C55/Data_CPI!C54*100-100</f>
        <v>0.17961547662895327</v>
      </c>
      <c r="D55">
        <f>Data_CPI!D55/Data_CPI!D54*100-100</f>
        <v>0.13047513990977677</v>
      </c>
      <c r="E55">
        <f>Data_CPI!E55/Data_CPI!E54*100-100</f>
        <v>0.23207896813785567</v>
      </c>
      <c r="F55">
        <f>Data_CPI!F55/Data_CPI!F54*100-100</f>
        <v>0.20503296488611511</v>
      </c>
      <c r="G55">
        <f>Data_CPI!G55/Data_CPI!G54*100-100</f>
        <v>0.36919831223629274</v>
      </c>
      <c r="H55">
        <f>Data_CPI!H55/Data_CPI!H54*100-100</f>
        <v>-0.1073952634892521</v>
      </c>
      <c r="I55">
        <f>Data_CPI!I55/Data_CPI!I54*100-100</f>
        <v>0.11709601873536712</v>
      </c>
      <c r="J55">
        <f>Data_CPI!J55/Data_CPI!J54*100-100</f>
        <v>0.30258608892781069</v>
      </c>
      <c r="K55">
        <f>Data_CPI!K55/Data_CPI!K54*100-100</f>
        <v>-8.6924351156966395E-2</v>
      </c>
      <c r="L55">
        <f>Data_CPI!L55/Data_CPI!L54*100-100</f>
        <v>0.23921584646792837</v>
      </c>
      <c r="M55">
        <f>Data_CPI!M55/Data_CPI!M54*100-100</f>
        <v>-3.5330813748231549E-2</v>
      </c>
      <c r="N55">
        <f>Data_CPI!N55/Data_CPI!N54*100-100</f>
        <v>-8.0362580282468343E-2</v>
      </c>
      <c r="O55">
        <f>Data_CPI!O55/Data_CPI!O54*100-100</f>
        <v>0.33051386352241252</v>
      </c>
      <c r="P55">
        <f>Data_CPI!P55/Data_CPI!P54*100-100</f>
        <v>6.6125971197081412E-2</v>
      </c>
      <c r="Q55">
        <f>Data_CPI!Q55/Data_CPI!Q54*100-100</f>
        <v>0.16920942823779228</v>
      </c>
      <c r="R55">
        <f>Data_CPI!R55/Data_CPI!R54*100-100</f>
        <v>0.15133049992918757</v>
      </c>
      <c r="S55" s="6">
        <f t="shared" si="0"/>
        <v>2004</v>
      </c>
      <c r="T55">
        <f t="shared" si="1"/>
        <v>1</v>
      </c>
    </row>
    <row r="56" spans="2:20" x14ac:dyDescent="0.25">
      <c r="B56" s="5">
        <v>38046</v>
      </c>
      <c r="C56">
        <f>Data_CPI!C56/Data_CPI!C55*100-100</f>
        <v>0.29746831711290156</v>
      </c>
      <c r="D56">
        <f>Data_CPI!D56/Data_CPI!D55*100-100</f>
        <v>7.3035710384175445E-2</v>
      </c>
      <c r="E56">
        <f>Data_CPI!E56/Data_CPI!E55*100-100</f>
        <v>1.0481381360435194E-2</v>
      </c>
      <c r="F56">
        <f>Data_CPI!F56/Data_CPI!F55*100-100</f>
        <v>0.12032853846754676</v>
      </c>
      <c r="G56">
        <f>Data_CPI!G56/Data_CPI!G55*100-100</f>
        <v>0.39411455596425071</v>
      </c>
      <c r="H56">
        <f>Data_CPI!H56/Data_CPI!H55*100-100</f>
        <v>8.585230174287517E-2</v>
      </c>
      <c r="I56">
        <f>Data_CPI!I56/Data_CPI!I55*100-100</f>
        <v>0.35087719298248032</v>
      </c>
      <c r="J56">
        <f>Data_CPI!J56/Data_CPI!J55*100-100</f>
        <v>-5.4504200661952495E-2</v>
      </c>
      <c r="K56">
        <f>Data_CPI!K56/Data_CPI!K55*100-100</f>
        <v>0.71357506611407473</v>
      </c>
      <c r="L56">
        <f>Data_CPI!L56/Data_CPI!L55*100-100</f>
        <v>0.21159474590658078</v>
      </c>
      <c r="M56">
        <f>Data_CPI!M56/Data_CPI!M55*100-100</f>
        <v>0.14180997264215023</v>
      </c>
      <c r="N56">
        <f>Data_CPI!N56/Data_CPI!N55*100-100</f>
        <v>8.3765947954532294E-2</v>
      </c>
      <c r="O56">
        <f>Data_CPI!O56/Data_CPI!O55*100-100</f>
        <v>0.1185670710272575</v>
      </c>
      <c r="P56">
        <f>Data_CPI!P56/Data_CPI!P55*100-100</f>
        <v>0.17111131647729394</v>
      </c>
      <c r="Q56">
        <f>Data_CPI!Q56/Data_CPI!Q55*100-100</f>
        <v>-0.5029519494766248</v>
      </c>
      <c r="R56">
        <f>Data_CPI!R56/Data_CPI!R55*100-100</f>
        <v>0.10440493095545378</v>
      </c>
      <c r="S56" s="6">
        <f t="shared" si="0"/>
        <v>2004</v>
      </c>
      <c r="T56">
        <f t="shared" si="1"/>
        <v>2</v>
      </c>
    </row>
    <row r="57" spans="2:20" x14ac:dyDescent="0.25">
      <c r="B57" s="5">
        <v>38077</v>
      </c>
      <c r="C57">
        <f>Data_CPI!C57/Data_CPI!C56*100-100</f>
        <v>0.18235081535600273</v>
      </c>
      <c r="D57">
        <f>Data_CPI!D57/Data_CPI!D56*100-100</f>
        <v>4.5841772030712491E-2</v>
      </c>
      <c r="E57">
        <f>Data_CPI!E57/Data_CPI!E56*100-100</f>
        <v>-1.5614460610251513E-2</v>
      </c>
      <c r="F57">
        <f>Data_CPI!F57/Data_CPI!F56*100-100</f>
        <v>0.19573412257309997</v>
      </c>
      <c r="G57">
        <f>Data_CPI!G57/Data_CPI!G56*100-100</f>
        <v>0.54959434702956855</v>
      </c>
      <c r="H57">
        <f>Data_CPI!H57/Data_CPI!H56*100-100</f>
        <v>-0.45988048391750169</v>
      </c>
      <c r="I57">
        <f>Data_CPI!I57/Data_CPI!I56*100-100</f>
        <v>0.11655011655014391</v>
      </c>
      <c r="J57">
        <f>Data_CPI!J57/Data_CPI!J56*100-100</f>
        <v>0.22962228539293505</v>
      </c>
      <c r="K57">
        <f>Data_CPI!K57/Data_CPI!K56*100-100</f>
        <v>0.36744303926130328</v>
      </c>
      <c r="L57">
        <f>Data_CPI!L57/Data_CPI!L56*100-100</f>
        <v>0.17908169658565498</v>
      </c>
      <c r="M57">
        <f>Data_CPI!M57/Data_CPI!M56*100-100</f>
        <v>0.23920605167968745</v>
      </c>
      <c r="N57">
        <f>Data_CPI!N57/Data_CPI!N56*100-100</f>
        <v>0.13743753097668332</v>
      </c>
      <c r="O57">
        <f>Data_CPI!O57/Data_CPI!O56*100-100</f>
        <v>3.3361808285548022E-3</v>
      </c>
      <c r="P57">
        <f>Data_CPI!P57/Data_CPI!P56*100-100</f>
        <v>0.20975199688173518</v>
      </c>
      <c r="Q57">
        <f>Data_CPI!Q57/Data_CPI!Q56*100-100</f>
        <v>0.24132986145177426</v>
      </c>
      <c r="R57">
        <f>Data_CPI!R57/Data_CPI!R56*100-100</f>
        <v>3.5581876822732283E-3</v>
      </c>
      <c r="S57" s="6">
        <f t="shared" si="0"/>
        <v>2004</v>
      </c>
      <c r="T57">
        <f t="shared" si="1"/>
        <v>3</v>
      </c>
    </row>
    <row r="58" spans="2:20" x14ac:dyDescent="0.25">
      <c r="B58" s="5">
        <v>38107</v>
      </c>
      <c r="C58">
        <f>Data_CPI!C58/Data_CPI!C57*100-100</f>
        <v>2.1376457849939356E-2</v>
      </c>
      <c r="D58">
        <f>Data_CPI!D58/Data_CPI!D57*100-100</f>
        <v>0.48417462041776105</v>
      </c>
      <c r="E58">
        <f>Data_CPI!E58/Data_CPI!E57*100-100</f>
        <v>1.1781054141167147E-2</v>
      </c>
      <c r="F58">
        <f>Data_CPI!F58/Data_CPI!F57*100-100</f>
        <v>0.24848341467986756</v>
      </c>
      <c r="G58">
        <f>Data_CPI!G58/Data_CPI!G57*100-100</f>
        <v>0.87194169703279556</v>
      </c>
      <c r="H58">
        <f>Data_CPI!H58/Data_CPI!H57*100-100</f>
        <v>-0.12844024556422085</v>
      </c>
      <c r="I58">
        <f>Data_CPI!I58/Data_CPI!I57*100-100</f>
        <v>0</v>
      </c>
      <c r="J58">
        <f>Data_CPI!J58/Data_CPI!J57*100-100</f>
        <v>0.45193537356004754</v>
      </c>
      <c r="K58">
        <f>Data_CPI!K58/Data_CPI!K57*100-100</f>
        <v>3.1139541411178584E-2</v>
      </c>
      <c r="L58">
        <f>Data_CPI!L58/Data_CPI!L57*100-100</f>
        <v>-2.1486119076215004E-2</v>
      </c>
      <c r="M58">
        <f>Data_CPI!M58/Data_CPI!M57*100-100</f>
        <v>0.21312818603711037</v>
      </c>
      <c r="N58">
        <f>Data_CPI!N58/Data_CPI!N57*100-100</f>
        <v>0.16392104214122583</v>
      </c>
      <c r="O58">
        <f>Data_CPI!O58/Data_CPI!O57*100-100</f>
        <v>0.36408130149948192</v>
      </c>
      <c r="P58">
        <f>Data_CPI!P58/Data_CPI!P57*100-100</f>
        <v>0.34835819032711868</v>
      </c>
      <c r="Q58">
        <f>Data_CPI!Q58/Data_CPI!Q57*100-100</f>
        <v>-3.8434434468840095E-2</v>
      </c>
      <c r="R58">
        <f>Data_CPI!R58/Data_CPI!R57*100-100</f>
        <v>7.7653658228669542E-2</v>
      </c>
      <c r="S58" s="6">
        <f t="shared" si="0"/>
        <v>2004</v>
      </c>
      <c r="T58">
        <f t="shared" si="1"/>
        <v>4</v>
      </c>
    </row>
    <row r="59" spans="2:20" x14ac:dyDescent="0.25">
      <c r="B59" s="5">
        <v>38138</v>
      </c>
      <c r="C59">
        <f>Data_CPI!C59/Data_CPI!C58*100-100</f>
        <v>0.40228124799138243</v>
      </c>
      <c r="D59">
        <f>Data_CPI!D59/Data_CPI!D58*100-100</f>
        <v>0.394339012881332</v>
      </c>
      <c r="E59">
        <f>Data_CPI!E59/Data_CPI!E58*100-100</f>
        <v>0.44519432675322435</v>
      </c>
      <c r="F59">
        <f>Data_CPI!F59/Data_CPI!F58*100-100</f>
        <v>0.30519040466801073</v>
      </c>
      <c r="G59">
        <f>Data_CPI!G59/Data_CPI!G58*100-100</f>
        <v>1.2643529867113728</v>
      </c>
      <c r="H59">
        <f>Data_CPI!H59/Data_CPI!H58*100-100</f>
        <v>0.1931861271608426</v>
      </c>
      <c r="I59">
        <f>Data_CPI!I59/Data_CPI!I58*100-100</f>
        <v>0.34924330616988186</v>
      </c>
      <c r="J59">
        <f>Data_CPI!J59/Data_CPI!J58*100-100</f>
        <v>0.27576764174391144</v>
      </c>
      <c r="K59">
        <f>Data_CPI!K59/Data_CPI!K58*100-100</f>
        <v>0.45388368513386013</v>
      </c>
      <c r="L59">
        <f>Data_CPI!L59/Data_CPI!L58*100-100</f>
        <v>0.2084722105141168</v>
      </c>
      <c r="M59">
        <f>Data_CPI!M59/Data_CPI!M58*100-100</f>
        <v>0.184998509799712</v>
      </c>
      <c r="N59">
        <f>Data_CPI!N59/Data_CPI!N58*100-100</f>
        <v>0.27959058730269248</v>
      </c>
      <c r="O59">
        <f>Data_CPI!O59/Data_CPI!O58*100-100</f>
        <v>0.34208067594607883</v>
      </c>
      <c r="P59">
        <f>Data_CPI!P59/Data_CPI!P58*100-100</f>
        <v>0.57451609798432912</v>
      </c>
      <c r="Q59">
        <f>Data_CPI!Q59/Data_CPI!Q58*100-100</f>
        <v>0.23545571014579991</v>
      </c>
      <c r="R59">
        <f>Data_CPI!R59/Data_CPI!R58*100-100</f>
        <v>0.21304353681748012</v>
      </c>
      <c r="S59" s="6">
        <f t="shared" si="0"/>
        <v>2004</v>
      </c>
      <c r="T59">
        <f t="shared" si="1"/>
        <v>5</v>
      </c>
    </row>
    <row r="60" spans="2:20" x14ac:dyDescent="0.25">
      <c r="B60" s="5">
        <v>38168</v>
      </c>
      <c r="C60">
        <f>Data_CPI!C60/Data_CPI!C59*100-100</f>
        <v>0.29257075079807748</v>
      </c>
      <c r="D60">
        <f>Data_CPI!D60/Data_CPI!D59*100-100</f>
        <v>5.9494808258904186E-2</v>
      </c>
      <c r="E60">
        <f>Data_CPI!E60/Data_CPI!E59*100-100</f>
        <v>-0.11085051372509724</v>
      </c>
      <c r="F60">
        <f>Data_CPI!F60/Data_CPI!F59*100-100</f>
        <v>0.1620010995874992</v>
      </c>
      <c r="G60">
        <f>Data_CPI!G60/Data_CPI!G59*100-100</f>
        <v>-0.16562619441967286</v>
      </c>
      <c r="H60">
        <f>Data_CPI!H60/Data_CPI!H59*100-100</f>
        <v>4.6918762117925894E-2</v>
      </c>
      <c r="I60">
        <f>Data_CPI!I60/Data_CPI!I59*100-100</f>
        <v>0.11600928074247463</v>
      </c>
      <c r="J60">
        <f>Data_CPI!J60/Data_CPI!J59*100-100</f>
        <v>-9.6934847192642337E-3</v>
      </c>
      <c r="K60">
        <f>Data_CPI!K60/Data_CPI!K59*100-100</f>
        <v>0.16994900728299456</v>
      </c>
      <c r="L60">
        <f>Data_CPI!L60/Data_CPI!L59*100-100</f>
        <v>0.58153596406751262</v>
      </c>
      <c r="M60">
        <f>Data_CPI!M60/Data_CPI!M59*100-100</f>
        <v>0.30429928477147428</v>
      </c>
      <c r="N60">
        <f>Data_CPI!N60/Data_CPI!N59*100-100</f>
        <v>-7.8421143637939394E-2</v>
      </c>
      <c r="O60">
        <f>Data_CPI!O60/Data_CPI!O59*100-100</f>
        <v>0.35013580740172756</v>
      </c>
      <c r="P60">
        <f>Data_CPI!P60/Data_CPI!P59*100-100</f>
        <v>0.30331208898645912</v>
      </c>
      <c r="Q60">
        <f>Data_CPI!Q60/Data_CPI!Q59*100-100</f>
        <v>-0.15565783102495345</v>
      </c>
      <c r="R60">
        <f>Data_CPI!R60/Data_CPI!R59*100-100</f>
        <v>8.1669375643997455E-2</v>
      </c>
      <c r="S60" s="6">
        <f t="shared" si="0"/>
        <v>2004</v>
      </c>
      <c r="T60">
        <f t="shared" si="1"/>
        <v>6</v>
      </c>
    </row>
    <row r="61" spans="2:20" x14ac:dyDescent="0.25">
      <c r="B61" s="5">
        <v>38199</v>
      </c>
      <c r="C61">
        <f>Data_CPI!C61/Data_CPI!C60*100-100</f>
        <v>8.6130615197049565E-2</v>
      </c>
      <c r="D61">
        <f>Data_CPI!D61/Data_CPI!D60*100-100</f>
        <v>0.13938807165348521</v>
      </c>
      <c r="E61">
        <f>Data_CPI!E61/Data_CPI!E60*100-100</f>
        <v>9.9453500762763269E-2</v>
      </c>
      <c r="F61">
        <f>Data_CPI!F61/Data_CPI!F60*100-100</f>
        <v>9.720707560234132E-2</v>
      </c>
      <c r="G61">
        <f>Data_CPI!G61/Data_CPI!G60*100-100</f>
        <v>0.56151097498724312</v>
      </c>
      <c r="H61">
        <f>Data_CPI!H61/Data_CPI!H60*100-100</f>
        <v>0.23080576053706636</v>
      </c>
      <c r="I61">
        <f>Data_CPI!I61/Data_CPI!I60*100-100</f>
        <v>0.11587485515644858</v>
      </c>
      <c r="J61">
        <f>Data_CPI!J61/Data_CPI!J60*100-100</f>
        <v>5.6306733249144258E-2</v>
      </c>
      <c r="K61">
        <f>Data_CPI!K61/Data_CPI!K60*100-100</f>
        <v>-9.2539854604254401E-2</v>
      </c>
      <c r="L61">
        <f>Data_CPI!L61/Data_CPI!L60*100-100</f>
        <v>0.19574951230434579</v>
      </c>
      <c r="M61">
        <f>Data_CPI!M61/Data_CPI!M60*100-100</f>
        <v>-3.3458620638924685E-2</v>
      </c>
      <c r="N61">
        <f>Data_CPI!N61/Data_CPI!N60*100-100</f>
        <v>9.8396292287688425E-2</v>
      </c>
      <c r="O61">
        <f>Data_CPI!O61/Data_CPI!O60*100-100</f>
        <v>8.4622636393532957E-2</v>
      </c>
      <c r="P61">
        <f>Data_CPI!P61/Data_CPI!P60*100-100</f>
        <v>0.15871676673056356</v>
      </c>
      <c r="Q61">
        <f>Data_CPI!Q61/Data_CPI!Q60*100-100</f>
        <v>0.22153579923728728</v>
      </c>
      <c r="R61">
        <f>Data_CPI!R61/Data_CPI!R60*100-100</f>
        <v>1.9767037235922658E-2</v>
      </c>
      <c r="S61" s="6">
        <f t="shared" si="0"/>
        <v>2004</v>
      </c>
      <c r="T61">
        <f t="shared" si="1"/>
        <v>7</v>
      </c>
    </row>
    <row r="62" spans="2:20" x14ac:dyDescent="0.25">
      <c r="B62" s="5">
        <v>38230</v>
      </c>
      <c r="C62">
        <f>Data_CPI!C62/Data_CPI!C61*100-100</f>
        <v>0.26574893038306868</v>
      </c>
      <c r="D62">
        <f>Data_CPI!D62/Data_CPI!D61*100-100</f>
        <v>0.16281603533823841</v>
      </c>
      <c r="E62">
        <f>Data_CPI!E62/Data_CPI!E61*100-100</f>
        <v>-7.3434463929899607E-2</v>
      </c>
      <c r="F62">
        <f>Data_CPI!F62/Data_CPI!F61*100-100</f>
        <v>0.2212255825214271</v>
      </c>
      <c r="G62">
        <f>Data_CPI!G62/Data_CPI!G61*100-100</f>
        <v>0.63451776649745284</v>
      </c>
      <c r="H62">
        <f>Data_CPI!H62/Data_CPI!H61*100-100</f>
        <v>0.14471168027235137</v>
      </c>
      <c r="I62">
        <f>Data_CPI!I62/Data_CPI!I61*100-100</f>
        <v>0.11574074074076179</v>
      </c>
      <c r="J62">
        <f>Data_CPI!J62/Data_CPI!J61*100-100</f>
        <v>0.25045332528128483</v>
      </c>
      <c r="K62">
        <f>Data_CPI!K62/Data_CPI!K61*100-100</f>
        <v>0.26556771416726122</v>
      </c>
      <c r="L62">
        <f>Data_CPI!L62/Data_CPI!L61*100-100</f>
        <v>0.37162691373782764</v>
      </c>
      <c r="M62">
        <f>Data_CPI!M62/Data_CPI!M61*100-100</f>
        <v>0.22648881869255888</v>
      </c>
      <c r="N62">
        <f>Data_CPI!N62/Data_CPI!N61*100-100</f>
        <v>7.1850052114271534E-2</v>
      </c>
      <c r="O62">
        <f>Data_CPI!O62/Data_CPI!O61*100-100</f>
        <v>-7.2419772291837603E-2</v>
      </c>
      <c r="P62">
        <f>Data_CPI!P62/Data_CPI!P61*100-100</f>
        <v>0.33142788792923739</v>
      </c>
      <c r="Q62">
        <f>Data_CPI!Q62/Data_CPI!Q61*100-100</f>
        <v>-3.5849856949297987E-2</v>
      </c>
      <c r="R62">
        <f>Data_CPI!R62/Data_CPI!R61*100-100</f>
        <v>7.3967459393429635E-2</v>
      </c>
      <c r="S62" s="6">
        <f t="shared" si="0"/>
        <v>2004</v>
      </c>
      <c r="T62">
        <f t="shared" si="1"/>
        <v>8</v>
      </c>
    </row>
    <row r="63" spans="2:20" x14ac:dyDescent="0.25">
      <c r="B63" s="5">
        <v>38260</v>
      </c>
      <c r="C63">
        <f>Data_CPI!C63/Data_CPI!C62*100-100</f>
        <v>7.4792861123114562E-2</v>
      </c>
      <c r="D63">
        <f>Data_CPI!D63/Data_CPI!D62*100-100</f>
        <v>0.12633991614556805</v>
      </c>
      <c r="E63">
        <f>Data_CPI!E63/Data_CPI!E62*100-100</f>
        <v>0.19867038394987446</v>
      </c>
      <c r="F63">
        <f>Data_CPI!F63/Data_CPI!F62*100-100</f>
        <v>4.13907229551711E-2</v>
      </c>
      <c r="G63">
        <f>Data_CPI!G63/Data_CPI!G62*100-100</f>
        <v>-0.46658259773012389</v>
      </c>
      <c r="H63">
        <f>Data_CPI!H63/Data_CPI!H62*100-100</f>
        <v>9.8663720156096701E-2</v>
      </c>
      <c r="I63">
        <f>Data_CPI!I63/Data_CPI!I62*100-100</f>
        <v>0.11560693641618514</v>
      </c>
      <c r="J63">
        <f>Data_CPI!J63/Data_CPI!J62*100-100</f>
        <v>9.1586017915403772E-3</v>
      </c>
      <c r="K63">
        <f>Data_CPI!K63/Data_CPI!K62*100-100</f>
        <v>0.33844642159574789</v>
      </c>
      <c r="L63">
        <f>Data_CPI!L63/Data_CPI!L62*100-100</f>
        <v>-0.10377213247238615</v>
      </c>
      <c r="M63">
        <f>Data_CPI!M63/Data_CPI!M62*100-100</f>
        <v>0.15377560595608486</v>
      </c>
      <c r="N63">
        <f>Data_CPI!N63/Data_CPI!N62*100-100</f>
        <v>0.1594148458238891</v>
      </c>
      <c r="O63">
        <f>Data_CPI!O63/Data_CPI!O62*100-100</f>
        <v>1.8420273114401198E-2</v>
      </c>
      <c r="P63">
        <f>Data_CPI!P63/Data_CPI!P62*100-100</f>
        <v>0.17385807856307167</v>
      </c>
      <c r="Q63">
        <f>Data_CPI!Q63/Data_CPI!Q62*100-100</f>
        <v>0.11708725744250614</v>
      </c>
      <c r="R63">
        <f>Data_CPI!R63/Data_CPI!R62*100-100</f>
        <v>7.1539106937862584E-2</v>
      </c>
      <c r="S63" s="6">
        <f t="shared" si="0"/>
        <v>2004</v>
      </c>
      <c r="T63">
        <f t="shared" si="1"/>
        <v>9</v>
      </c>
    </row>
    <row r="64" spans="2:20" x14ac:dyDescent="0.25">
      <c r="B64" s="5">
        <v>38291</v>
      </c>
      <c r="C64">
        <f>Data_CPI!C64/Data_CPI!C63*100-100</f>
        <v>0.46344848663402161</v>
      </c>
      <c r="D64">
        <f>Data_CPI!D64/Data_CPI!D63*100-100</f>
        <v>0.71866700050944132</v>
      </c>
      <c r="E64">
        <f>Data_CPI!E64/Data_CPI!E63*100-100</f>
        <v>0.4576648191372783</v>
      </c>
      <c r="F64">
        <f>Data_CPI!F64/Data_CPI!F63*100-100</f>
        <v>0.33767485224262828</v>
      </c>
      <c r="G64">
        <f>Data_CPI!G64/Data_CPI!G63*100-100</f>
        <v>0.73482832889901317</v>
      </c>
      <c r="H64">
        <f>Data_CPI!H64/Data_CPI!H63*100-100</f>
        <v>0.29092446898151536</v>
      </c>
      <c r="I64">
        <f>Data_CPI!I64/Data_CPI!I63*100-100</f>
        <v>0.23094688221712545</v>
      </c>
      <c r="J64">
        <f>Data_CPI!J64/Data_CPI!J63*100-100</f>
        <v>0.19273500250133679</v>
      </c>
      <c r="K64">
        <f>Data_CPI!K64/Data_CPI!K63*100-100</f>
        <v>0.44933884101227761</v>
      </c>
      <c r="L64">
        <f>Data_CPI!L64/Data_CPI!L63*100-100</f>
        <v>0.29398121146910228</v>
      </c>
      <c r="M64">
        <f>Data_CPI!M64/Data_CPI!M63*100-100</f>
        <v>2.8579467369979739E-2</v>
      </c>
      <c r="N64">
        <f>Data_CPI!N64/Data_CPI!N63*100-100</f>
        <v>0.33453873352814867</v>
      </c>
      <c r="O64">
        <f>Data_CPI!O64/Data_CPI!O63*100-100</f>
        <v>0.40954784725812488</v>
      </c>
      <c r="P64">
        <f>Data_CPI!P64/Data_CPI!P63*100-100</f>
        <v>0.50041295567157817</v>
      </c>
      <c r="Q64">
        <f>Data_CPI!Q64/Data_CPI!Q63*100-100</f>
        <v>0.21040000842143058</v>
      </c>
      <c r="R64">
        <f>Data_CPI!R64/Data_CPI!R63*100-100</f>
        <v>0.23373649721436607</v>
      </c>
      <c r="S64" s="6">
        <f t="shared" si="0"/>
        <v>2004</v>
      </c>
      <c r="T64">
        <f t="shared" si="1"/>
        <v>10</v>
      </c>
    </row>
    <row r="65" spans="2:20" x14ac:dyDescent="0.25">
      <c r="B65" s="5">
        <v>38321</v>
      </c>
      <c r="C65">
        <f>Data_CPI!C65/Data_CPI!C64*100-100</f>
        <v>0.29391884458355833</v>
      </c>
      <c r="D65">
        <f>Data_CPI!D65/Data_CPI!D64*100-100</f>
        <v>5.2930753349755832E-4</v>
      </c>
      <c r="E65">
        <f>Data_CPI!E65/Data_CPI!E64*100-100</f>
        <v>-3.3301758528523351E-3</v>
      </c>
      <c r="F65">
        <f>Data_CPI!F65/Data_CPI!F64*100-100</f>
        <v>0.1605320025275887</v>
      </c>
      <c r="G65">
        <f>Data_CPI!G65/Data_CPI!G64*100-100</f>
        <v>-0.33957992705320805</v>
      </c>
      <c r="H65">
        <f>Data_CPI!H65/Data_CPI!H64*100-100</f>
        <v>-0.12777243621493994</v>
      </c>
      <c r="I65">
        <f>Data_CPI!I65/Data_CPI!I64*100-100</f>
        <v>0.23041474654381489</v>
      </c>
      <c r="J65">
        <f>Data_CPI!J65/Data_CPI!J64*100-100</f>
        <v>0.13135774598953276</v>
      </c>
      <c r="K65">
        <f>Data_CPI!K65/Data_CPI!K64*100-100</f>
        <v>0.35597069454082941</v>
      </c>
      <c r="L65">
        <f>Data_CPI!L65/Data_CPI!L64*100-100</f>
        <v>0.36987802576950912</v>
      </c>
      <c r="M65">
        <f>Data_CPI!M65/Data_CPI!M64*100-100</f>
        <v>5.3525701803877723E-2</v>
      </c>
      <c r="N65">
        <f>Data_CPI!N65/Data_CPI!N64*100-100</f>
        <v>9.0228206017513912E-2</v>
      </c>
      <c r="O65">
        <f>Data_CPI!O65/Data_CPI!O64*100-100</f>
        <v>0.36171984703716475</v>
      </c>
      <c r="P65">
        <f>Data_CPI!P65/Data_CPI!P64*100-100</f>
        <v>0.2811722799858245</v>
      </c>
      <c r="Q65">
        <f>Data_CPI!Q65/Data_CPI!Q64*100-100</f>
        <v>-0.24062036305679158</v>
      </c>
      <c r="R65">
        <f>Data_CPI!R65/Data_CPI!R64*100-100</f>
        <v>0.27448415451476649</v>
      </c>
      <c r="S65" s="6">
        <f t="shared" si="0"/>
        <v>2004</v>
      </c>
      <c r="T65">
        <f t="shared" si="1"/>
        <v>11</v>
      </c>
    </row>
    <row r="66" spans="2:20" x14ac:dyDescent="0.25">
      <c r="B66" s="5">
        <v>38352</v>
      </c>
      <c r="C66">
        <f>Data_CPI!C66/Data_CPI!C65*100-100</f>
        <v>0.31000940598993054</v>
      </c>
      <c r="D66">
        <f>Data_CPI!D66/Data_CPI!D65*100-100</f>
        <v>-0.12452316614651693</v>
      </c>
      <c r="E66">
        <f>Data_CPI!E66/Data_CPI!E65*100-100</f>
        <v>-4.6322154526791337E-2</v>
      </c>
      <c r="F66">
        <f>Data_CPI!F66/Data_CPI!F65*100-100</f>
        <v>0.17620746243174779</v>
      </c>
      <c r="G66">
        <f>Data_CPI!G66/Data_CPI!G65*100-100</f>
        <v>-0.20191822311963392</v>
      </c>
      <c r="H66">
        <f>Data_CPI!H66/Data_CPI!H65*100-100</f>
        <v>9.8397151310521735E-2</v>
      </c>
      <c r="I66">
        <f>Data_CPI!I66/Data_CPI!I65*100-100</f>
        <v>0.11494252873562516</v>
      </c>
      <c r="J66">
        <f>Data_CPI!J66/Data_CPI!J65*100-100</f>
        <v>0.36719008495819594</v>
      </c>
      <c r="K66">
        <f>Data_CPI!K66/Data_CPI!K65*100-100</f>
        <v>0.15418219572083558</v>
      </c>
      <c r="L66">
        <f>Data_CPI!L66/Data_CPI!L65*100-100</f>
        <v>8.9587647511862656E-2</v>
      </c>
      <c r="M66">
        <f>Data_CPI!M66/Data_CPI!M65*100-100</f>
        <v>0.32019437276011331</v>
      </c>
      <c r="N66">
        <f>Data_CPI!N66/Data_CPI!N65*100-100</f>
        <v>-0.18706319081601919</v>
      </c>
      <c r="O66">
        <f>Data_CPI!O66/Data_CPI!O65*100-100</f>
        <v>0.18775379413888516</v>
      </c>
      <c r="P66">
        <f>Data_CPI!P66/Data_CPI!P65*100-100</f>
        <v>-1.8122992362577861E-2</v>
      </c>
      <c r="Q66">
        <f>Data_CPI!Q66/Data_CPI!Q65*100-100</f>
        <v>3.9060184075026427E-2</v>
      </c>
      <c r="R66">
        <f>Data_CPI!R66/Data_CPI!R65*100-100</f>
        <v>0.26199510051172581</v>
      </c>
      <c r="S66" s="6">
        <f t="shared" si="0"/>
        <v>2004</v>
      </c>
      <c r="T66">
        <f t="shared" si="1"/>
        <v>12</v>
      </c>
    </row>
    <row r="67" spans="2:20" x14ac:dyDescent="0.25">
      <c r="B67" s="5">
        <v>38383</v>
      </c>
      <c r="C67">
        <f>Data_CPI!C67/Data_CPI!C66*100-100</f>
        <v>0.25778919317336602</v>
      </c>
      <c r="D67">
        <f>Data_CPI!D67/Data_CPI!D66*100-100</f>
        <v>0.19618426431631519</v>
      </c>
      <c r="E67">
        <f>Data_CPI!E67/Data_CPI!E66*100-100</f>
        <v>3.6166128280925136E-2</v>
      </c>
      <c r="F67">
        <f>Data_CPI!F67/Data_CPI!F66*100-100</f>
        <v>-8.5956471705188164E-2</v>
      </c>
      <c r="G67">
        <f>Data_CPI!G67/Data_CPI!G66*100-100</f>
        <v>-0.56904400606980232</v>
      </c>
      <c r="H67">
        <f>Data_CPI!H67/Data_CPI!H66*100-100</f>
        <v>-0.24671516934766657</v>
      </c>
      <c r="I67">
        <f>Data_CPI!I67/Data_CPI!I66*100-100</f>
        <v>-0.34443168771529997</v>
      </c>
      <c r="J67">
        <f>Data_CPI!J67/Data_CPI!J66*100-100</f>
        <v>-0.41564011895449937</v>
      </c>
      <c r="K67">
        <f>Data_CPI!K67/Data_CPI!K66*100-100</f>
        <v>0.7667737772722063</v>
      </c>
      <c r="L67">
        <f>Data_CPI!L67/Data_CPI!L66*100-100</f>
        <v>-0.17484276733853221</v>
      </c>
      <c r="M67">
        <f>Data_CPI!M67/Data_CPI!M66*100-100</f>
        <v>-1.2011889255262531E-2</v>
      </c>
      <c r="N67">
        <f>Data_CPI!N67/Data_CPI!N66*100-100</f>
        <v>0.39769693103079362</v>
      </c>
      <c r="O67">
        <f>Data_CPI!O67/Data_CPI!O66*100-100</f>
        <v>-6.0583809859863891E-2</v>
      </c>
      <c r="P67">
        <f>Data_CPI!P67/Data_CPI!P66*100-100</f>
        <v>8.8913727719841518E-4</v>
      </c>
      <c r="Q67">
        <f>Data_CPI!Q67/Data_CPI!Q66*100-100</f>
        <v>-8.9974608473568196E-2</v>
      </c>
      <c r="R67">
        <f>Data_CPI!R67/Data_CPI!R66*100-100</f>
        <v>0.19506419378862461</v>
      </c>
      <c r="S67" s="6">
        <f t="shared" si="0"/>
        <v>2005</v>
      </c>
      <c r="T67">
        <f t="shared" si="1"/>
        <v>1</v>
      </c>
    </row>
    <row r="68" spans="2:20" x14ac:dyDescent="0.25">
      <c r="B68" s="5">
        <v>38411</v>
      </c>
      <c r="C68">
        <f>Data_CPI!C68/Data_CPI!C67*100-100</f>
        <v>0.1565503884700945</v>
      </c>
      <c r="D68">
        <f>Data_CPI!D68/Data_CPI!D67*100-100</f>
        <v>0.29036311117194202</v>
      </c>
      <c r="E68">
        <f>Data_CPI!E68/Data_CPI!E67*100-100</f>
        <v>0.16781810389517204</v>
      </c>
      <c r="F68">
        <f>Data_CPI!F68/Data_CPI!F67*100-100</f>
        <v>0.227454242159709</v>
      </c>
      <c r="G68">
        <f>Data_CPI!G68/Data_CPI!G67*100-100</f>
        <v>0.78850311585910049</v>
      </c>
      <c r="H68">
        <f>Data_CPI!H68/Data_CPI!H67*100-100</f>
        <v>8.3521954388572794E-2</v>
      </c>
      <c r="I68">
        <f>Data_CPI!I68/Data_CPI!I67*100-100</f>
        <v>0.46082949308750187</v>
      </c>
      <c r="J68">
        <f>Data_CPI!J68/Data_CPI!J67*100-100</f>
        <v>0.15853263077512736</v>
      </c>
      <c r="K68">
        <f>Data_CPI!K68/Data_CPI!K67*100-100</f>
        <v>-0.16248982322815664</v>
      </c>
      <c r="L68">
        <f>Data_CPI!L68/Data_CPI!L67*100-100</f>
        <v>0.27150825853124161</v>
      </c>
      <c r="M68">
        <f>Data_CPI!M68/Data_CPI!M67*100-100</f>
        <v>0.25225690366308129</v>
      </c>
      <c r="N68">
        <f>Data_CPI!N68/Data_CPI!N67*100-100</f>
        <v>0.24121147631690576</v>
      </c>
      <c r="O68">
        <f>Data_CPI!O68/Data_CPI!O67*100-100</f>
        <v>0.1742128135765455</v>
      </c>
      <c r="P68">
        <f>Data_CPI!P68/Data_CPI!P67*100-100</f>
        <v>0.38753343200362167</v>
      </c>
      <c r="Q68">
        <f>Data_CPI!Q68/Data_CPI!Q67*100-100</f>
        <v>0.1571827541271773</v>
      </c>
      <c r="R68">
        <f>Data_CPI!R68/Data_CPI!R67*100-100</f>
        <v>8.7247393757962755E-2</v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25">
      <c r="B69" s="5">
        <v>38442</v>
      </c>
      <c r="C69">
        <f>Data_CPI!C69/Data_CPI!C68*100-100</f>
        <v>0.18539551162668033</v>
      </c>
      <c r="D69">
        <f>Data_CPI!D69/Data_CPI!D68*100-100</f>
        <v>0.60032713835479967</v>
      </c>
      <c r="E69">
        <f>Data_CPI!E69/Data_CPI!E68*100-100</f>
        <v>0.23260883045259106</v>
      </c>
      <c r="F69">
        <f>Data_CPI!F69/Data_CPI!F68*100-100</f>
        <v>0.27984972680805242</v>
      </c>
      <c r="G69">
        <f>Data_CPI!G69/Data_CPI!G68*100-100</f>
        <v>0.95899053627761077</v>
      </c>
      <c r="H69">
        <f>Data_CPI!H69/Data_CPI!H68*100-100</f>
        <v>0.20070690078340192</v>
      </c>
      <c r="I69">
        <f>Data_CPI!I69/Data_CPI!I68*100-100</f>
        <v>0.45871559633032177</v>
      </c>
      <c r="J69">
        <f>Data_CPI!J69/Data_CPI!J68*100-100</f>
        <v>0.35487138246665495</v>
      </c>
      <c r="K69">
        <f>Data_CPI!K69/Data_CPI!K68*100-100</f>
        <v>0.20035324939347277</v>
      </c>
      <c r="L69">
        <f>Data_CPI!L69/Data_CPI!L68*100-100</f>
        <v>-5.3113026556417253E-3</v>
      </c>
      <c r="M69">
        <f>Data_CPI!M69/Data_CPI!M68*100-100</f>
        <v>0.24665642039506963</v>
      </c>
      <c r="N69">
        <f>Data_CPI!N69/Data_CPI!N68*100-100</f>
        <v>0.12223141407652349</v>
      </c>
      <c r="O69">
        <f>Data_CPI!O69/Data_CPI!O68*100-100</f>
        <v>-7.50184204614186E-2</v>
      </c>
      <c r="P69">
        <f>Data_CPI!P69/Data_CPI!P68*100-100</f>
        <v>0.3148706209962171</v>
      </c>
      <c r="Q69">
        <f>Data_CPI!Q69/Data_CPI!Q68*100-100</f>
        <v>-0.24818073558580522</v>
      </c>
      <c r="R69">
        <f>Data_CPI!R69/Data_CPI!R68*100-100</f>
        <v>0.25511138923697274</v>
      </c>
      <c r="S69" s="6">
        <f t="shared" si="2"/>
        <v>2005</v>
      </c>
      <c r="T69">
        <f t="shared" si="3"/>
        <v>3</v>
      </c>
    </row>
    <row r="70" spans="2:20" x14ac:dyDescent="0.25">
      <c r="B70" s="5">
        <v>38472</v>
      </c>
      <c r="C70">
        <f>Data_CPI!C70/Data_CPI!C69*100-100</f>
        <v>-0.239437985866914</v>
      </c>
      <c r="D70">
        <f>Data_CPI!D70/Data_CPI!D69*100-100</f>
        <v>0.10563722829270716</v>
      </c>
      <c r="E70">
        <f>Data_CPI!E70/Data_CPI!E69*100-100</f>
        <v>0.40447992373682951</v>
      </c>
      <c r="F70">
        <f>Data_CPI!F70/Data_CPI!F69*100-100</f>
        <v>0.12053797288575652</v>
      </c>
      <c r="G70">
        <f>Data_CPI!G70/Data_CPI!G69*100-100</f>
        <v>1.0623672040994876</v>
      </c>
      <c r="H70">
        <f>Data_CPI!H70/Data_CPI!H69*100-100</f>
        <v>0.12552262513187884</v>
      </c>
      <c r="I70">
        <f>Data_CPI!I70/Data_CPI!I69*100-100</f>
        <v>0</v>
      </c>
      <c r="J70">
        <f>Data_CPI!J70/Data_CPI!J69*100-100</f>
        <v>-0.20008917198261145</v>
      </c>
      <c r="K70">
        <f>Data_CPI!K70/Data_CPI!K69*100-100</f>
        <v>0.52622475973305427</v>
      </c>
      <c r="L70">
        <f>Data_CPI!L70/Data_CPI!L69*100-100</f>
        <v>0.2272439282655796</v>
      </c>
      <c r="M70">
        <f>Data_CPI!M70/Data_CPI!M69*100-100</f>
        <v>0.22456921504327454</v>
      </c>
      <c r="N70">
        <f>Data_CPI!N70/Data_CPI!N69*100-100</f>
        <v>-1.0379028791859923E-2</v>
      </c>
      <c r="O70">
        <f>Data_CPI!O70/Data_CPI!O69*100-100</f>
        <v>0.14987043580396175</v>
      </c>
      <c r="P70">
        <f>Data_CPI!P70/Data_CPI!P69*100-100</f>
        <v>0.41298033725412608</v>
      </c>
      <c r="Q70">
        <f>Data_CPI!Q70/Data_CPI!Q69*100-100</f>
        <v>9.1368917617742795E-2</v>
      </c>
      <c r="R70">
        <f>Data_CPI!R70/Data_CPI!R69*100-100</f>
        <v>0.14379105900974309</v>
      </c>
      <c r="S70" s="6">
        <f t="shared" si="2"/>
        <v>2005</v>
      </c>
      <c r="T70">
        <f t="shared" si="3"/>
        <v>4</v>
      </c>
    </row>
    <row r="71" spans="2:20" x14ac:dyDescent="0.25">
      <c r="B71" s="5">
        <v>38503</v>
      </c>
      <c r="C71">
        <f>Data_CPI!C71/Data_CPI!C70*100-100</f>
        <v>0.1367280883104911</v>
      </c>
      <c r="D71">
        <f>Data_CPI!D71/Data_CPI!D70*100-100</f>
        <v>0.22137152260117432</v>
      </c>
      <c r="E71">
        <f>Data_CPI!E71/Data_CPI!E70*100-100</f>
        <v>2.6375806020311643E-2</v>
      </c>
      <c r="F71">
        <f>Data_CPI!F71/Data_CPI!F70*100-100</f>
        <v>0.21244237253317522</v>
      </c>
      <c r="G71">
        <f>Data_CPI!G71/Data_CPI!G70*100-100</f>
        <v>0.13603759584466957</v>
      </c>
      <c r="H71">
        <f>Data_CPI!H71/Data_CPI!H70*100-100</f>
        <v>-8.9891435513521856E-2</v>
      </c>
      <c r="I71">
        <f>Data_CPI!I71/Data_CPI!I70*100-100</f>
        <v>-0.114155251141554</v>
      </c>
      <c r="J71">
        <f>Data_CPI!J71/Data_CPI!J70*100-100</f>
        <v>0.32584996152029078</v>
      </c>
      <c r="K71">
        <f>Data_CPI!K71/Data_CPI!K70*100-100</f>
        <v>0.2544922777898222</v>
      </c>
      <c r="L71">
        <f>Data_CPI!L71/Data_CPI!L70*100-100</f>
        <v>0.35754544639587493</v>
      </c>
      <c r="M71">
        <f>Data_CPI!M71/Data_CPI!M70*100-100</f>
        <v>0.15429309454277984</v>
      </c>
      <c r="N71">
        <f>Data_CPI!N71/Data_CPI!N70*100-100</f>
        <v>2.6663933075269597E-2</v>
      </c>
      <c r="O71">
        <f>Data_CPI!O71/Data_CPI!O70*100-100</f>
        <v>0.1869931801638387</v>
      </c>
      <c r="P71">
        <f>Data_CPI!P71/Data_CPI!P70*100-100</f>
        <v>0.19135460863606113</v>
      </c>
      <c r="Q71">
        <f>Data_CPI!Q71/Data_CPI!Q70*100-100</f>
        <v>0.10648752293187158</v>
      </c>
      <c r="R71">
        <f>Data_CPI!R71/Data_CPI!R70*100-100</f>
        <v>0.18242580464249158</v>
      </c>
      <c r="S71" s="6">
        <f t="shared" si="2"/>
        <v>2005</v>
      </c>
      <c r="T71">
        <f t="shared" si="3"/>
        <v>5</v>
      </c>
    </row>
    <row r="72" spans="2:20" x14ac:dyDescent="0.25">
      <c r="B72" s="5">
        <v>38533</v>
      </c>
      <c r="C72">
        <f>Data_CPI!C72/Data_CPI!C71*100-100</f>
        <v>0.28837756432820072</v>
      </c>
      <c r="D72">
        <f>Data_CPI!D72/Data_CPI!D71*100-100</f>
        <v>0.39481872890605985</v>
      </c>
      <c r="E72">
        <f>Data_CPI!E72/Data_CPI!E71*100-100</f>
        <v>0.26818070097402824</v>
      </c>
      <c r="F72">
        <f>Data_CPI!F72/Data_CPI!F71*100-100</f>
        <v>0.20479982675942665</v>
      </c>
      <c r="G72">
        <f>Data_CPI!G72/Data_CPI!G71*100-100</f>
        <v>0.54341113992836654</v>
      </c>
      <c r="H72">
        <f>Data_CPI!H72/Data_CPI!H71*100-100</f>
        <v>0.31745935315750273</v>
      </c>
      <c r="I72">
        <f>Data_CPI!I72/Data_CPI!I71*100-100</f>
        <v>0.22857142857144197</v>
      </c>
      <c r="J72">
        <f>Data_CPI!J72/Data_CPI!J71*100-100</f>
        <v>0.13297649634802156</v>
      </c>
      <c r="K72">
        <f>Data_CPI!K72/Data_CPI!K71*100-100</f>
        <v>0.24357351486476375</v>
      </c>
      <c r="L72">
        <f>Data_CPI!L72/Data_CPI!L71*100-100</f>
        <v>0.32368983071005175</v>
      </c>
      <c r="M72">
        <f>Data_CPI!M72/Data_CPI!M71*100-100</f>
        <v>3.8058841979875524E-2</v>
      </c>
      <c r="N72">
        <f>Data_CPI!N72/Data_CPI!N71*100-100</f>
        <v>0.23941605806912492</v>
      </c>
      <c r="O72">
        <f>Data_CPI!O72/Data_CPI!O71*100-100</f>
        <v>0.2037152434592997</v>
      </c>
      <c r="P72">
        <f>Data_CPI!P72/Data_CPI!P71*100-100</f>
        <v>0.34534513071611173</v>
      </c>
      <c r="Q72">
        <f>Data_CPI!Q72/Data_CPI!Q71*100-100</f>
        <v>0.26919919384418733</v>
      </c>
      <c r="R72">
        <f>Data_CPI!R72/Data_CPI!R71*100-100</f>
        <v>0.1404958125905722</v>
      </c>
      <c r="S72" s="6">
        <f t="shared" si="2"/>
        <v>2005</v>
      </c>
      <c r="T72">
        <f t="shared" si="3"/>
        <v>6</v>
      </c>
    </row>
    <row r="73" spans="2:20" x14ac:dyDescent="0.25">
      <c r="B73" s="5">
        <v>38564</v>
      </c>
      <c r="C73">
        <f>Data_CPI!C73/Data_CPI!C72*100-100</f>
        <v>5.9384571562191013E-3</v>
      </c>
      <c r="D73">
        <f>Data_CPI!D73/Data_CPI!D72*100-100</f>
        <v>0.40460833009758801</v>
      </c>
      <c r="E73">
        <f>Data_CPI!E73/Data_CPI!E72*100-100</f>
        <v>0.38789517582256394</v>
      </c>
      <c r="F73">
        <f>Data_CPI!F73/Data_CPI!F72*100-100</f>
        <v>0.2406348400762397</v>
      </c>
      <c r="G73">
        <f>Data_CPI!G73/Data_CPI!G72*100-100</f>
        <v>1.6091389264218208</v>
      </c>
      <c r="H73">
        <f>Data_CPI!H73/Data_CPI!H72*100-100</f>
        <v>0.10869517381183869</v>
      </c>
      <c r="I73">
        <f>Data_CPI!I73/Data_CPI!I72*100-100</f>
        <v>0.11402508551883273</v>
      </c>
      <c r="J73">
        <f>Data_CPI!J73/Data_CPI!J72*100-100</f>
        <v>0.21969628381570772</v>
      </c>
      <c r="K73">
        <f>Data_CPI!K73/Data_CPI!K72*100-100</f>
        <v>0.32246880119677712</v>
      </c>
      <c r="L73">
        <f>Data_CPI!L73/Data_CPI!L72*100-100</f>
        <v>0.26295370716289312</v>
      </c>
      <c r="M73">
        <f>Data_CPI!M73/Data_CPI!M72*100-100</f>
        <v>0.32556438854065561</v>
      </c>
      <c r="N73">
        <f>Data_CPI!N73/Data_CPI!N72*100-100</f>
        <v>0.14621398470593761</v>
      </c>
      <c r="O73">
        <f>Data_CPI!O73/Data_CPI!O72*100-100</f>
        <v>0.64875627445950101</v>
      </c>
      <c r="P73">
        <f>Data_CPI!P73/Data_CPI!P72*100-100</f>
        <v>0.32033238858011259</v>
      </c>
      <c r="Q73">
        <f>Data_CPI!Q73/Data_CPI!Q72*100-100</f>
        <v>-1.1418412268398015E-2</v>
      </c>
      <c r="R73">
        <f>Data_CPI!R73/Data_CPI!R72*100-100</f>
        <v>0.41660510758828195</v>
      </c>
      <c r="S73" s="6">
        <f t="shared" si="2"/>
        <v>2005</v>
      </c>
      <c r="T73">
        <f t="shared" si="3"/>
        <v>7</v>
      </c>
    </row>
    <row r="74" spans="2:20" x14ac:dyDescent="0.25">
      <c r="B74" s="5">
        <v>38595</v>
      </c>
      <c r="C74">
        <f>Data_CPI!C74/Data_CPI!C73*100-100</f>
        <v>0.13857975341741735</v>
      </c>
      <c r="D74">
        <f>Data_CPI!D74/Data_CPI!D73*100-100</f>
        <v>0.18943109474780329</v>
      </c>
      <c r="E74">
        <f>Data_CPI!E74/Data_CPI!E73*100-100</f>
        <v>0.24673925009119557</v>
      </c>
      <c r="F74">
        <f>Data_CPI!F74/Data_CPI!F73*100-100</f>
        <v>0.2790583408757783</v>
      </c>
      <c r="G74">
        <f>Data_CPI!G74/Data_CPI!G73*100-100</f>
        <v>0.76160541586072839</v>
      </c>
      <c r="H74">
        <f>Data_CPI!H74/Data_CPI!H73*100-100</f>
        <v>0.15339927472129489</v>
      </c>
      <c r="I74">
        <f>Data_CPI!I74/Data_CPI!I73*100-100</f>
        <v>0.34168564920264544</v>
      </c>
      <c r="J74">
        <f>Data_CPI!J74/Data_CPI!J73*100-100</f>
        <v>0.27499592879973989</v>
      </c>
      <c r="K74">
        <f>Data_CPI!K74/Data_CPI!K73*100-100</f>
        <v>0.26427395007080179</v>
      </c>
      <c r="L74">
        <f>Data_CPI!L74/Data_CPI!L73*100-100</f>
        <v>0.16367735440454112</v>
      </c>
      <c r="M74">
        <f>Data_CPI!M74/Data_CPI!M73*100-100</f>
        <v>0.10822629458866118</v>
      </c>
      <c r="N74">
        <f>Data_CPI!N74/Data_CPI!N73*100-100</f>
        <v>0.22439592504383654</v>
      </c>
      <c r="O74">
        <f>Data_CPI!O74/Data_CPI!O73*100-100</f>
        <v>0.47708363385976327</v>
      </c>
      <c r="P74">
        <f>Data_CPI!P74/Data_CPI!P73*100-100</f>
        <v>0.36664754659270216</v>
      </c>
      <c r="Q74">
        <f>Data_CPI!Q74/Data_CPI!Q73*100-100</f>
        <v>0.26572499872359856</v>
      </c>
      <c r="R74">
        <f>Data_CPI!R74/Data_CPI!R73*100-100</f>
        <v>0.14447145313714316</v>
      </c>
      <c r="S74" s="6">
        <f t="shared" si="2"/>
        <v>2005</v>
      </c>
      <c r="T74">
        <f t="shared" si="3"/>
        <v>8</v>
      </c>
    </row>
    <row r="75" spans="2:20" x14ac:dyDescent="0.25">
      <c r="B75" s="5">
        <v>38625</v>
      </c>
      <c r="C75">
        <f>Data_CPI!C75/Data_CPI!C74*100-100</f>
        <v>0.42199100217048624</v>
      </c>
      <c r="D75">
        <f>Data_CPI!D75/Data_CPI!D74*100-100</f>
        <v>0.25779158238987065</v>
      </c>
      <c r="E75">
        <f>Data_CPI!E75/Data_CPI!E74*100-100</f>
        <v>0.26982387876395819</v>
      </c>
      <c r="F75">
        <f>Data_CPI!F75/Data_CPI!F74*100-100</f>
        <v>0.43079502608375719</v>
      </c>
      <c r="G75">
        <f>Data_CPI!G75/Data_CPI!G74*100-100</f>
        <v>0.86382723455309929</v>
      </c>
      <c r="H75">
        <f>Data_CPI!H75/Data_CPI!H74*100-100</f>
        <v>0.29586524432274075</v>
      </c>
      <c r="I75">
        <f>Data_CPI!I75/Data_CPI!I74*100-100</f>
        <v>0.45402951191830709</v>
      </c>
      <c r="J75">
        <f>Data_CPI!J75/Data_CPI!J74*100-100</f>
        <v>0.32446161971728316</v>
      </c>
      <c r="K75">
        <f>Data_CPI!K75/Data_CPI!K74*100-100</f>
        <v>0.51813563930753048</v>
      </c>
      <c r="L75">
        <f>Data_CPI!L75/Data_CPI!L74*100-100</f>
        <v>0.82097029228623342</v>
      </c>
      <c r="M75">
        <f>Data_CPI!M75/Data_CPI!M74*100-100</f>
        <v>0.15861645693891546</v>
      </c>
      <c r="N75">
        <f>Data_CPI!N75/Data_CPI!N74*100-100</f>
        <v>0.2864278997457177</v>
      </c>
      <c r="O75">
        <f>Data_CPI!O75/Data_CPI!O74*100-100</f>
        <v>0.17395206151896048</v>
      </c>
      <c r="P75">
        <f>Data_CPI!P75/Data_CPI!P74*100-100</f>
        <v>0.62919245187416095</v>
      </c>
      <c r="Q75">
        <f>Data_CPI!Q75/Data_CPI!Q74*100-100</f>
        <v>6.9031080752466778E-2</v>
      </c>
      <c r="R75">
        <f>Data_CPI!R75/Data_CPI!R74*100-100</f>
        <v>0.17566068814988967</v>
      </c>
      <c r="S75" s="6">
        <f t="shared" si="2"/>
        <v>2005</v>
      </c>
      <c r="T75">
        <f t="shared" si="3"/>
        <v>9</v>
      </c>
    </row>
    <row r="76" spans="2:20" x14ac:dyDescent="0.25">
      <c r="B76" s="5">
        <v>38656</v>
      </c>
      <c r="C76">
        <f>Data_CPI!C76/Data_CPI!C75*100-100</f>
        <v>4.6291354829321563E-2</v>
      </c>
      <c r="D76">
        <f>Data_CPI!D76/Data_CPI!D75*100-100</f>
        <v>-4.5892339021165185E-2</v>
      </c>
      <c r="E76">
        <f>Data_CPI!E76/Data_CPI!E75*100-100</f>
        <v>8.5434663240008035E-2</v>
      </c>
      <c r="F76">
        <f>Data_CPI!F76/Data_CPI!F75*100-100</f>
        <v>0.17031340828961561</v>
      </c>
      <c r="G76">
        <f>Data_CPI!G76/Data_CPI!G75*100-100</f>
        <v>-0.21410729154275998</v>
      </c>
      <c r="H76">
        <f>Data_CPI!H76/Data_CPI!H75*100-100</f>
        <v>-6.9230922165417041E-2</v>
      </c>
      <c r="I76">
        <f>Data_CPI!I76/Data_CPI!I75*100-100</f>
        <v>0</v>
      </c>
      <c r="J76">
        <f>Data_CPI!J76/Data_CPI!J75*100-100</f>
        <v>0.15545347467921999</v>
      </c>
      <c r="K76">
        <f>Data_CPI!K76/Data_CPI!K75*100-100</f>
        <v>0.32244700325986742</v>
      </c>
      <c r="L76">
        <f>Data_CPI!L76/Data_CPI!L75*100-100</f>
        <v>0.23578176732281975</v>
      </c>
      <c r="M76">
        <f>Data_CPI!M76/Data_CPI!M75*100-100</f>
        <v>0.39829756804601857</v>
      </c>
      <c r="N76">
        <f>Data_CPI!N76/Data_CPI!N75*100-100</f>
        <v>0.15530057364512118</v>
      </c>
      <c r="O76">
        <f>Data_CPI!O76/Data_CPI!O75*100-100</f>
        <v>0.23674901381522773</v>
      </c>
      <c r="P76">
        <f>Data_CPI!P76/Data_CPI!P75*100-100</f>
        <v>0.24123804158513451</v>
      </c>
      <c r="Q76">
        <f>Data_CPI!Q76/Data_CPI!Q75*100-100</f>
        <v>7.5766878632137491E-2</v>
      </c>
      <c r="R76">
        <f>Data_CPI!R76/Data_CPI!R75*100-100</f>
        <v>8.7557437714053776E-2</v>
      </c>
      <c r="S76" s="6">
        <f t="shared" si="2"/>
        <v>2005</v>
      </c>
      <c r="T76">
        <f t="shared" si="3"/>
        <v>10</v>
      </c>
    </row>
    <row r="77" spans="2:20" x14ac:dyDescent="0.25">
      <c r="B77" s="5">
        <v>38686</v>
      </c>
      <c r="C77">
        <f>Data_CPI!C77/Data_CPI!C76*100-100</f>
        <v>-0.12817083249836969</v>
      </c>
      <c r="D77">
        <f>Data_CPI!D77/Data_CPI!D76*100-100</f>
        <v>-4.7508865476558526E-2</v>
      </c>
      <c r="E77">
        <f>Data_CPI!E77/Data_CPI!E76*100-100</f>
        <v>-0.21285943349491276</v>
      </c>
      <c r="F77">
        <f>Data_CPI!F77/Data_CPI!F76*100-100</f>
        <v>-8.6739678886189608E-2</v>
      </c>
      <c r="G77">
        <f>Data_CPI!G77/Data_CPI!G76*100-100</f>
        <v>-1.5615687209440949</v>
      </c>
      <c r="H77">
        <f>Data_CPI!H77/Data_CPI!H76*100-100</f>
        <v>-3.7615567415656415E-2</v>
      </c>
      <c r="I77">
        <f>Data_CPI!I77/Data_CPI!I76*100-100</f>
        <v>-0.11299435028247728</v>
      </c>
      <c r="J77">
        <f>Data_CPI!J77/Data_CPI!J76*100-100</f>
        <v>-0.11127003818928927</v>
      </c>
      <c r="K77">
        <f>Data_CPI!K77/Data_CPI!K76*100-100</f>
        <v>-6.8773805577180269E-2</v>
      </c>
      <c r="L77">
        <f>Data_CPI!L77/Data_CPI!L76*100-100</f>
        <v>-3.6583012127948678E-2</v>
      </c>
      <c r="M77">
        <f>Data_CPI!M77/Data_CPI!M76*100-100</f>
        <v>4.8458266451262944E-2</v>
      </c>
      <c r="N77">
        <f>Data_CPI!N77/Data_CPI!N76*100-100</f>
        <v>4.3892020305122514E-2</v>
      </c>
      <c r="O77">
        <f>Data_CPI!O77/Data_CPI!O76*100-100</f>
        <v>0.29412274959632612</v>
      </c>
      <c r="P77">
        <f>Data_CPI!P77/Data_CPI!P76*100-100</f>
        <v>9.5467504736234332E-2</v>
      </c>
      <c r="Q77">
        <f>Data_CPI!Q77/Data_CPI!Q76*100-100</f>
        <v>-6.9984572637466158E-2</v>
      </c>
      <c r="R77">
        <f>Data_CPI!R77/Data_CPI!R76*100-100</f>
        <v>4.2279245154944078E-2</v>
      </c>
      <c r="S77" s="6">
        <f t="shared" si="2"/>
        <v>2005</v>
      </c>
      <c r="T77">
        <f t="shared" si="3"/>
        <v>11</v>
      </c>
    </row>
    <row r="78" spans="2:20" x14ac:dyDescent="0.25">
      <c r="B78" s="5">
        <v>38717</v>
      </c>
      <c r="C78">
        <f>Data_CPI!C78/Data_CPI!C77*100-100</f>
        <v>0.1991053634465203</v>
      </c>
      <c r="D78">
        <f>Data_CPI!D78/Data_CPI!D77*100-100</f>
        <v>0.21563760414092314</v>
      </c>
      <c r="E78">
        <f>Data_CPI!E78/Data_CPI!E77*100-100</f>
        <v>0.33684676623025211</v>
      </c>
      <c r="F78">
        <f>Data_CPI!F78/Data_CPI!F77*100-100</f>
        <v>0.19283836655957032</v>
      </c>
      <c r="G78">
        <f>Data_CPI!G78/Data_CPI!G77*100-100</f>
        <v>-0.1816420440784583</v>
      </c>
      <c r="H78">
        <f>Data_CPI!H78/Data_CPI!H77*100-100</f>
        <v>0.22918869875583425</v>
      </c>
      <c r="I78">
        <f>Data_CPI!I78/Data_CPI!I77*100-100</f>
        <v>0.11312217194570451</v>
      </c>
      <c r="J78">
        <f>Data_CPI!J78/Data_CPI!J77*100-100</f>
        <v>0.12378510832465395</v>
      </c>
      <c r="K78">
        <f>Data_CPI!K78/Data_CPI!K77*100-100</f>
        <v>0.32445318064775108</v>
      </c>
      <c r="L78">
        <f>Data_CPI!L78/Data_CPI!L77*100-100</f>
        <v>7.3154859790349747E-3</v>
      </c>
      <c r="M78">
        <f>Data_CPI!M78/Data_CPI!M77*100-100</f>
        <v>5.4494687769420125E-2</v>
      </c>
      <c r="N78">
        <f>Data_CPI!N78/Data_CPI!N77*100-100</f>
        <v>0.16987707461346702</v>
      </c>
      <c r="O78">
        <f>Data_CPI!O78/Data_CPI!O77*100-100</f>
        <v>0.20801872164028623</v>
      </c>
      <c r="P78">
        <f>Data_CPI!P78/Data_CPI!P77*100-100</f>
        <v>0.31093422370602752</v>
      </c>
      <c r="Q78">
        <f>Data_CPI!Q78/Data_CPI!Q77*100-100</f>
        <v>0.10474280015846205</v>
      </c>
      <c r="R78">
        <f>Data_CPI!R78/Data_CPI!R77*100-100</f>
        <v>4.3202388834302496E-2</v>
      </c>
      <c r="S78" s="6">
        <f t="shared" si="2"/>
        <v>2005</v>
      </c>
      <c r="T78">
        <f t="shared" si="3"/>
        <v>12</v>
      </c>
    </row>
    <row r="79" spans="2:20" x14ac:dyDescent="0.25">
      <c r="B79" s="5">
        <v>38748</v>
      </c>
      <c r="C79">
        <f>Data_CPI!C79/Data_CPI!C78*100-100</f>
        <v>-6.5346552859452345E-2</v>
      </c>
      <c r="D79">
        <f>Data_CPI!D79/Data_CPI!D78*100-100</f>
        <v>9.4213952956252456E-2</v>
      </c>
      <c r="E79">
        <f>Data_CPI!E79/Data_CPI!E78*100-100</f>
        <v>-1.5799006059879162E-2</v>
      </c>
      <c r="F79">
        <f>Data_CPI!F79/Data_CPI!F78*100-100</f>
        <v>0.2279130423989244</v>
      </c>
      <c r="G79">
        <f>Data_CPI!G79/Data_CPI!G78*100-100</f>
        <v>0.54591774839256857</v>
      </c>
      <c r="H79">
        <f>Data_CPI!H79/Data_CPI!H78*100-100</f>
        <v>-2.8151314941723626E-2</v>
      </c>
      <c r="I79">
        <f>Data_CPI!I79/Data_CPI!I78*100-100</f>
        <v>0.2033898305084989</v>
      </c>
      <c r="J79">
        <f>Data_CPI!J79/Data_CPI!J78*100-100</f>
        <v>0.1566080408466064</v>
      </c>
      <c r="K79">
        <f>Data_CPI!K79/Data_CPI!K78*100-100</f>
        <v>0.42357656100149654</v>
      </c>
      <c r="L79">
        <f>Data_CPI!L79/Data_CPI!L78*100-100</f>
        <v>0.55740256632662977</v>
      </c>
      <c r="M79">
        <f>Data_CPI!M79/Data_CPI!M78*100-100</f>
        <v>0.3035067808607721</v>
      </c>
      <c r="N79">
        <f>Data_CPI!N79/Data_CPI!N78*100-100</f>
        <v>-0.29890163336516196</v>
      </c>
      <c r="O79">
        <f>Data_CPI!O79/Data_CPI!O78*100-100</f>
        <v>0.16540569500742208</v>
      </c>
      <c r="P79">
        <f>Data_CPI!P79/Data_CPI!P78*100-100</f>
        <v>0.59676470544671645</v>
      </c>
      <c r="Q79">
        <f>Data_CPI!Q79/Data_CPI!Q78*100-100</f>
        <v>-6.0198798644165663E-2</v>
      </c>
      <c r="R79">
        <f>Data_CPI!R79/Data_CPI!R78*100-100</f>
        <v>0.31949160414674793</v>
      </c>
      <c r="S79" s="6">
        <f t="shared" si="2"/>
        <v>2006</v>
      </c>
      <c r="T79">
        <f t="shared" si="3"/>
        <v>1</v>
      </c>
    </row>
    <row r="80" spans="2:20" x14ac:dyDescent="0.25">
      <c r="B80" s="5">
        <v>38776</v>
      </c>
      <c r="C80">
        <f>Data_CPI!C80/Data_CPI!C79*100-100</f>
        <v>0.20506643052451068</v>
      </c>
      <c r="D80">
        <f>Data_CPI!D80/Data_CPI!D79*100-100</f>
        <v>0.12096249198361875</v>
      </c>
      <c r="E80">
        <f>Data_CPI!E80/Data_CPI!E79*100-100</f>
        <v>0.13550335875973474</v>
      </c>
      <c r="F80">
        <f>Data_CPI!F80/Data_CPI!F79*100-100</f>
        <v>0.19360155816518443</v>
      </c>
      <c r="G80">
        <f>Data_CPI!G80/Data_CPI!G79*100-100</f>
        <v>0.2171814671814758</v>
      </c>
      <c r="H80">
        <f>Data_CPI!H80/Data_CPI!H79*100-100</f>
        <v>0.31141174787252623</v>
      </c>
      <c r="I80">
        <f>Data_CPI!I80/Data_CPI!I79*100-100</f>
        <v>0.19170049616602114</v>
      </c>
      <c r="J80">
        <f>Data_CPI!J80/Data_CPI!J79*100-100</f>
        <v>0.21589029893749512</v>
      </c>
      <c r="K80">
        <f>Data_CPI!K80/Data_CPI!K79*100-100</f>
        <v>2.0108378194990451E-2</v>
      </c>
      <c r="L80">
        <f>Data_CPI!L80/Data_CPI!L79*100-100</f>
        <v>0.41262457846976019</v>
      </c>
      <c r="M80">
        <f>Data_CPI!M80/Data_CPI!M79*100-100</f>
        <v>0.24777175293495191</v>
      </c>
      <c r="N80">
        <f>Data_CPI!N80/Data_CPI!N79*100-100</f>
        <v>1.6402250822935116E-2</v>
      </c>
      <c r="O80">
        <f>Data_CPI!O80/Data_CPI!O79*100-100</f>
        <v>0.42154265977562488</v>
      </c>
      <c r="P80">
        <f>Data_CPI!P80/Data_CPI!P79*100-100</f>
        <v>0.22330598384642997</v>
      </c>
      <c r="Q80">
        <f>Data_CPI!Q80/Data_CPI!Q79*100-100</f>
        <v>0.2954742012021967</v>
      </c>
      <c r="R80">
        <f>Data_CPI!R80/Data_CPI!R79*100-100</f>
        <v>0.15547337290232122</v>
      </c>
      <c r="S80" s="6">
        <f t="shared" si="2"/>
        <v>2006</v>
      </c>
      <c r="T80">
        <f t="shared" si="3"/>
        <v>2</v>
      </c>
    </row>
    <row r="81" spans="2:20" x14ac:dyDescent="0.25">
      <c r="B81" s="5">
        <v>38807</v>
      </c>
      <c r="C81">
        <f>Data_CPI!C81/Data_CPI!C80*100-100</f>
        <v>5.3993662531667042E-2</v>
      </c>
      <c r="D81">
        <f>Data_CPI!D81/Data_CPI!D80*100-100</f>
        <v>-0.1146825327065244</v>
      </c>
      <c r="E81">
        <f>Data_CPI!E81/Data_CPI!E80*100-100</f>
        <v>8.2772959345263075E-2</v>
      </c>
      <c r="F81">
        <f>Data_CPI!F81/Data_CPI!F80*100-100</f>
        <v>5.5829093380623362E-2</v>
      </c>
      <c r="G81">
        <f>Data_CPI!G81/Data_CPI!G80*100-100</f>
        <v>0.14447387430773517</v>
      </c>
      <c r="H81">
        <f>Data_CPI!H81/Data_CPI!H80*100-100</f>
        <v>6.2830473558946665E-2</v>
      </c>
      <c r="I81">
        <f>Data_CPI!I81/Data_CPI!I80*100-100</f>
        <v>2.2509848058533066E-2</v>
      </c>
      <c r="J81">
        <f>Data_CPI!J81/Data_CPI!J80*100-100</f>
        <v>-0.12946732218937029</v>
      </c>
      <c r="K81">
        <f>Data_CPI!K81/Data_CPI!K80*100-100</f>
        <v>0.28262801787654723</v>
      </c>
      <c r="L81">
        <f>Data_CPI!L81/Data_CPI!L80*100-100</f>
        <v>0.19060369339956651</v>
      </c>
      <c r="M81">
        <f>Data_CPI!M81/Data_CPI!M80*100-100</f>
        <v>0.12498837530097262</v>
      </c>
      <c r="N81">
        <f>Data_CPI!N81/Data_CPI!N80*100-100</f>
        <v>-4.2971121492314523E-3</v>
      </c>
      <c r="O81">
        <f>Data_CPI!O81/Data_CPI!O80*100-100</f>
        <v>0.56160429117161925</v>
      </c>
      <c r="P81">
        <f>Data_CPI!P81/Data_CPI!P80*100-100</f>
        <v>0.22158877381642128</v>
      </c>
      <c r="Q81">
        <f>Data_CPI!Q81/Data_CPI!Q80*100-100</f>
        <v>0.19977004707412505</v>
      </c>
      <c r="R81">
        <f>Data_CPI!R81/Data_CPI!R80*100-100</f>
        <v>7.3889275668292953E-2</v>
      </c>
      <c r="S81" s="6">
        <f t="shared" si="2"/>
        <v>2006</v>
      </c>
      <c r="T81">
        <f t="shared" si="3"/>
        <v>3</v>
      </c>
    </row>
    <row r="82" spans="2:20" x14ac:dyDescent="0.25">
      <c r="B82" s="5">
        <v>38837</v>
      </c>
      <c r="C82">
        <f>Data_CPI!C82/Data_CPI!C81*100-100</f>
        <v>0.58656710350952324</v>
      </c>
      <c r="D82">
        <f>Data_CPI!D82/Data_CPI!D81*100-100</f>
        <v>0.31796776668065263</v>
      </c>
      <c r="E82">
        <f>Data_CPI!E82/Data_CPI!E81*100-100</f>
        <v>0.34058885043812381</v>
      </c>
      <c r="F82">
        <f>Data_CPI!F82/Data_CPI!F81*100-100</f>
        <v>0.3531867055256015</v>
      </c>
      <c r="G82">
        <f>Data_CPI!G82/Data_CPI!G81*100-100</f>
        <v>1.5989420533782095</v>
      </c>
      <c r="H82">
        <f>Data_CPI!H82/Data_CPI!H81*100-100</f>
        <v>0.44898018625276848</v>
      </c>
      <c r="I82">
        <f>Data_CPI!I82/Data_CPI!I81*100-100</f>
        <v>0.21379543152922054</v>
      </c>
      <c r="J82">
        <f>Data_CPI!J82/Data_CPI!J81*100-100</f>
        <v>0.33597973055938724</v>
      </c>
      <c r="K82">
        <f>Data_CPI!K82/Data_CPI!K81*100-100</f>
        <v>0.40515601552870351</v>
      </c>
      <c r="L82">
        <f>Data_CPI!L82/Data_CPI!L81*100-100</f>
        <v>0.7015866127002397</v>
      </c>
      <c r="M82">
        <f>Data_CPI!M82/Data_CPI!M81*100-100</f>
        <v>0.21266546464944724</v>
      </c>
      <c r="N82">
        <f>Data_CPI!N82/Data_CPI!N81*100-100</f>
        <v>0.22832556176928165</v>
      </c>
      <c r="O82">
        <f>Data_CPI!O82/Data_CPI!O81*100-100</f>
        <v>7.4561172389849162E-2</v>
      </c>
      <c r="P82">
        <f>Data_CPI!P82/Data_CPI!P81*100-100</f>
        <v>0.35188919982245181</v>
      </c>
      <c r="Q82">
        <f>Data_CPI!Q82/Data_CPI!Q81*100-100</f>
        <v>0.3197391232821758</v>
      </c>
      <c r="R82">
        <f>Data_CPI!R82/Data_CPI!R81*100-100</f>
        <v>0.31864700846857374</v>
      </c>
      <c r="S82" s="6">
        <f t="shared" si="2"/>
        <v>2006</v>
      </c>
      <c r="T82">
        <f t="shared" si="3"/>
        <v>4</v>
      </c>
    </row>
    <row r="83" spans="2:20" x14ac:dyDescent="0.25">
      <c r="B83" s="5">
        <v>38868</v>
      </c>
      <c r="C83">
        <f>Data_CPI!C83/Data_CPI!C82*100-100</f>
        <v>-5.2377907855358785E-2</v>
      </c>
      <c r="D83">
        <f>Data_CPI!D83/Data_CPI!D82*100-100</f>
        <v>0.25169530237366189</v>
      </c>
      <c r="E83">
        <f>Data_CPI!E83/Data_CPI!E82*100-100</f>
        <v>7.9448006028925988E-2</v>
      </c>
      <c r="F83">
        <f>Data_CPI!F83/Data_CPI!F82*100-100</f>
        <v>0.13655226406088161</v>
      </c>
      <c r="G83">
        <f>Data_CPI!G83/Data_CPI!G82*100-100</f>
        <v>0.55614720151461938</v>
      </c>
      <c r="H83">
        <f>Data_CPI!H83/Data_CPI!H82*100-100</f>
        <v>0.21359767136365804</v>
      </c>
      <c r="I83">
        <f>Data_CPI!I83/Data_CPI!I82*100-100</f>
        <v>0.29193801931275232</v>
      </c>
      <c r="J83">
        <f>Data_CPI!J83/Data_CPI!J82*100-100</f>
        <v>-4.7473645539511722E-2</v>
      </c>
      <c r="K83">
        <f>Data_CPI!K83/Data_CPI!K82*100-100</f>
        <v>6.1606685618230017E-2</v>
      </c>
      <c r="L83">
        <f>Data_CPI!L83/Data_CPI!L82*100-100</f>
        <v>0.30576967134061306</v>
      </c>
      <c r="M83">
        <f>Data_CPI!M83/Data_CPI!M82*100-100</f>
        <v>9.5636560655762537E-2</v>
      </c>
      <c r="N83">
        <f>Data_CPI!N83/Data_CPI!N82*100-100</f>
        <v>0.10130248496895433</v>
      </c>
      <c r="O83">
        <f>Data_CPI!O83/Data_CPI!O82*100-100</f>
        <v>0.21168844676972753</v>
      </c>
      <c r="P83">
        <f>Data_CPI!P83/Data_CPI!P82*100-100</f>
        <v>0.21126606518404856</v>
      </c>
      <c r="Q83">
        <f>Data_CPI!Q83/Data_CPI!Q82*100-100</f>
        <v>0.14758696059273291</v>
      </c>
      <c r="R83">
        <f>Data_CPI!R83/Data_CPI!R82*100-100</f>
        <v>0.31558376077842354</v>
      </c>
      <c r="S83" s="6">
        <f t="shared" si="2"/>
        <v>2006</v>
      </c>
      <c r="T83">
        <f t="shared" si="3"/>
        <v>5</v>
      </c>
    </row>
    <row r="84" spans="2:20" x14ac:dyDescent="0.25">
      <c r="B84" s="5">
        <v>38898</v>
      </c>
      <c r="C84">
        <f>Data_CPI!C84/Data_CPI!C83*100-100</f>
        <v>-2.1314111123587054E-3</v>
      </c>
      <c r="D84">
        <f>Data_CPI!D84/Data_CPI!D83*100-100</f>
        <v>3.7554237719916728E-2</v>
      </c>
      <c r="E84">
        <f>Data_CPI!E84/Data_CPI!E83*100-100</f>
        <v>0.35532733148630768</v>
      </c>
      <c r="F84">
        <f>Data_CPI!F84/Data_CPI!F83*100-100</f>
        <v>0.12387732644698701</v>
      </c>
      <c r="G84">
        <f>Data_CPI!G84/Data_CPI!G83*100-100</f>
        <v>0.15297717109908149</v>
      </c>
      <c r="H84">
        <f>Data_CPI!H84/Data_CPI!H83*100-100</f>
        <v>8.1343020389752496E-2</v>
      </c>
      <c r="I84">
        <f>Data_CPI!I84/Data_CPI!I83*100-100</f>
        <v>4.4782803403492721E-2</v>
      </c>
      <c r="J84">
        <f>Data_CPI!J84/Data_CPI!J83*100-100</f>
        <v>0.26506626248099963</v>
      </c>
      <c r="K84">
        <f>Data_CPI!K84/Data_CPI!K83*100-100</f>
        <v>0.31360369878841254</v>
      </c>
      <c r="L84">
        <f>Data_CPI!L84/Data_CPI!L83*100-100</f>
        <v>0.12305862662651634</v>
      </c>
      <c r="M84">
        <f>Data_CPI!M84/Data_CPI!M83*100-100</f>
        <v>6.6723559052690007E-2</v>
      </c>
      <c r="N84">
        <f>Data_CPI!N84/Data_CPI!N83*100-100</f>
        <v>0.15626257111385655</v>
      </c>
      <c r="O84">
        <f>Data_CPI!O84/Data_CPI!O83*100-100</f>
        <v>8.6075180506099969E-3</v>
      </c>
      <c r="P84">
        <f>Data_CPI!P84/Data_CPI!P83*100-100</f>
        <v>0.1476824219650581</v>
      </c>
      <c r="Q84">
        <f>Data_CPI!Q84/Data_CPI!Q83*100-100</f>
        <v>5.6882348579549102E-2</v>
      </c>
      <c r="R84">
        <f>Data_CPI!R84/Data_CPI!R83*100-100</f>
        <v>0.2555157947616209</v>
      </c>
      <c r="S84" s="6">
        <f t="shared" si="2"/>
        <v>2006</v>
      </c>
      <c r="T84">
        <f t="shared" si="3"/>
        <v>6</v>
      </c>
    </row>
    <row r="85" spans="2:20" x14ac:dyDescent="0.25">
      <c r="B85" s="5">
        <v>38929</v>
      </c>
      <c r="C85">
        <f>Data_CPI!C85/Data_CPI!C84*100-100</f>
        <v>0.25968541929510991</v>
      </c>
      <c r="D85">
        <f>Data_CPI!D85/Data_CPI!D84*100-100</f>
        <v>9.7246436572135053E-2</v>
      </c>
      <c r="E85">
        <f>Data_CPI!E85/Data_CPI!E84*100-100</f>
        <v>0.20780646788762169</v>
      </c>
      <c r="F85">
        <f>Data_CPI!F85/Data_CPI!F84*100-100</f>
        <v>0.22354780278909914</v>
      </c>
      <c r="G85">
        <f>Data_CPI!G85/Data_CPI!G84*100-100</f>
        <v>1.0339560568675807</v>
      </c>
      <c r="H85">
        <f>Data_CPI!H85/Data_CPI!H84*100-100</f>
        <v>7.3523567801458967E-2</v>
      </c>
      <c r="I85">
        <f>Data_CPI!I85/Data_CPI!I84*100-100</f>
        <v>0.20143240823635722</v>
      </c>
      <c r="J85">
        <f>Data_CPI!J85/Data_CPI!J84*100-100</f>
        <v>0.13349779177647747</v>
      </c>
      <c r="K85">
        <f>Data_CPI!K85/Data_CPI!K84*100-100</f>
        <v>0.66140564628551601</v>
      </c>
      <c r="L85">
        <f>Data_CPI!L85/Data_CPI!L84*100-100</f>
        <v>0.57663963859909018</v>
      </c>
      <c r="M85">
        <f>Data_CPI!M85/Data_CPI!M84*100-100</f>
        <v>0.24770084555201777</v>
      </c>
      <c r="N85">
        <f>Data_CPI!N85/Data_CPI!N84*100-100</f>
        <v>0.10530015631215406</v>
      </c>
      <c r="O85">
        <f>Data_CPI!O85/Data_CPI!O84*100-100</f>
        <v>0.14240328174011552</v>
      </c>
      <c r="P85">
        <f>Data_CPI!P85/Data_CPI!P84*100-100</f>
        <v>0.28583574181615745</v>
      </c>
      <c r="Q85">
        <f>Data_CPI!Q85/Data_CPI!Q84*100-100</f>
        <v>0.1325444232607822</v>
      </c>
      <c r="R85">
        <f>Data_CPI!R85/Data_CPI!R84*100-100</f>
        <v>0.30908134673769894</v>
      </c>
      <c r="S85" s="6">
        <f t="shared" si="2"/>
        <v>2006</v>
      </c>
      <c r="T85">
        <f t="shared" si="3"/>
        <v>7</v>
      </c>
    </row>
    <row r="86" spans="2:20" x14ac:dyDescent="0.25">
      <c r="B86" s="5">
        <v>38960</v>
      </c>
      <c r="C86">
        <f>Data_CPI!C86/Data_CPI!C85*100-100</f>
        <v>0.24752436769827568</v>
      </c>
      <c r="D86">
        <f>Data_CPI!D86/Data_CPI!D85*100-100</f>
        <v>0.40940734674974522</v>
      </c>
      <c r="E86">
        <f>Data_CPI!E86/Data_CPI!E85*100-100</f>
        <v>0.23554527340201048</v>
      </c>
      <c r="F86">
        <f>Data_CPI!F86/Data_CPI!F85*100-100</f>
        <v>0.17195233480191519</v>
      </c>
      <c r="G86">
        <f>Data_CPI!G86/Data_CPI!G85*100-100</f>
        <v>0.11629259216188359</v>
      </c>
      <c r="H86">
        <f>Data_CPI!H86/Data_CPI!H85*100-100</f>
        <v>0.23549048484707669</v>
      </c>
      <c r="I86">
        <f>Data_CPI!I86/Data_CPI!I85*100-100</f>
        <v>0.17869108778201337</v>
      </c>
      <c r="J86">
        <f>Data_CPI!J86/Data_CPI!J85*100-100</f>
        <v>1.6347135162519066E-2</v>
      </c>
      <c r="K86">
        <f>Data_CPI!K86/Data_CPI!K85*100-100</f>
        <v>0.12908315574098594</v>
      </c>
      <c r="L86">
        <f>Data_CPI!L86/Data_CPI!L85*100-100</f>
        <v>0.3562251901988418</v>
      </c>
      <c r="M86">
        <f>Data_CPI!M86/Data_CPI!M85*100-100</f>
        <v>0.14921059399681269</v>
      </c>
      <c r="N86">
        <f>Data_CPI!N86/Data_CPI!N85*100-100</f>
        <v>0.32480455901054484</v>
      </c>
      <c r="O86">
        <f>Data_CPI!O86/Data_CPI!O85*100-100</f>
        <v>0.29151082744975554</v>
      </c>
      <c r="P86">
        <f>Data_CPI!P86/Data_CPI!P85*100-100</f>
        <v>0.24268380482401142</v>
      </c>
      <c r="Q86">
        <f>Data_CPI!Q86/Data_CPI!Q85*100-100</f>
        <v>0.17016188767429696</v>
      </c>
      <c r="R86">
        <f>Data_CPI!R86/Data_CPI!R85*100-100</f>
        <v>0.22990811769261654</v>
      </c>
      <c r="S86" s="6">
        <f t="shared" si="2"/>
        <v>2006</v>
      </c>
      <c r="T86">
        <f t="shared" si="3"/>
        <v>8</v>
      </c>
    </row>
    <row r="87" spans="2:20" x14ac:dyDescent="0.25">
      <c r="B87" s="5">
        <v>38990</v>
      </c>
      <c r="C87">
        <f>Data_CPI!C87/Data_CPI!C86*100-100</f>
        <v>-0.16145805374627287</v>
      </c>
      <c r="D87">
        <f>Data_CPI!D87/Data_CPI!D86*100-100</f>
        <v>-0.12371208358817398</v>
      </c>
      <c r="E87">
        <f>Data_CPI!E87/Data_CPI!E86*100-100</f>
        <v>-4.2631432453347884E-2</v>
      </c>
      <c r="F87">
        <f>Data_CPI!F87/Data_CPI!F86*100-100</f>
        <v>-6.474363453654064E-2</v>
      </c>
      <c r="G87">
        <f>Data_CPI!G87/Data_CPI!G86*100-100</f>
        <v>-2.125682425368808</v>
      </c>
      <c r="H87">
        <f>Data_CPI!H87/Data_CPI!H86*100-100</f>
        <v>-6.0532067035666159E-2</v>
      </c>
      <c r="I87">
        <f>Data_CPI!I87/Data_CPI!I86*100-100</f>
        <v>-0.1226309921962212</v>
      </c>
      <c r="J87">
        <f>Data_CPI!J87/Data_CPI!J86*100-100</f>
        <v>-0.10707411741138628</v>
      </c>
      <c r="K87">
        <f>Data_CPI!K87/Data_CPI!K86*100-100</f>
        <v>-9.9516522919529393E-2</v>
      </c>
      <c r="L87">
        <f>Data_CPI!L87/Data_CPI!L86*100-100</f>
        <v>0.25809934103149601</v>
      </c>
      <c r="M87">
        <f>Data_CPI!M87/Data_CPI!M86*100-100</f>
        <v>0.2368703947668962</v>
      </c>
      <c r="N87">
        <f>Data_CPI!N87/Data_CPI!N86*100-100</f>
        <v>-0.11119065162679931</v>
      </c>
      <c r="O87">
        <f>Data_CPI!O87/Data_CPI!O86*100-100</f>
        <v>0.29162629033787368</v>
      </c>
      <c r="P87">
        <f>Data_CPI!P87/Data_CPI!P86*100-100</f>
        <v>-0.11618212844038567</v>
      </c>
      <c r="Q87">
        <f>Data_CPI!Q87/Data_CPI!Q86*100-100</f>
        <v>-0.10777808168838021</v>
      </c>
      <c r="R87">
        <f>Data_CPI!R87/Data_CPI!R86*100-100</f>
        <v>9.140339246403073E-2</v>
      </c>
      <c r="S87" s="6">
        <f t="shared" si="2"/>
        <v>2006</v>
      </c>
      <c r="T87">
        <f t="shared" si="3"/>
        <v>9</v>
      </c>
    </row>
    <row r="88" spans="2:20" x14ac:dyDescent="0.25">
      <c r="B88" s="5">
        <v>39021</v>
      </c>
      <c r="C88">
        <f>Data_CPI!C88/Data_CPI!C87*100-100</f>
        <v>-8.4426443872303025E-2</v>
      </c>
      <c r="D88">
        <f>Data_CPI!D88/Data_CPI!D87*100-100</f>
        <v>-9.8048592854027561E-2</v>
      </c>
      <c r="E88">
        <f>Data_CPI!E88/Data_CPI!E87*100-100</f>
        <v>-4.5850652352399379E-2</v>
      </c>
      <c r="F88">
        <f>Data_CPI!F88/Data_CPI!F87*100-100</f>
        <v>9.1087754843641733E-3</v>
      </c>
      <c r="G88">
        <f>Data_CPI!G88/Data_CPI!G87*100-100</f>
        <v>-1.1868027533823806</v>
      </c>
      <c r="H88">
        <f>Data_CPI!H88/Data_CPI!H87*100-100</f>
        <v>0.2342273865046991</v>
      </c>
      <c r="I88">
        <f>Data_CPI!I88/Data_CPI!I87*100-100</f>
        <v>-0.13394352048221947</v>
      </c>
      <c r="J88">
        <f>Data_CPI!J88/Data_CPI!J87*100-100</f>
        <v>0.18189403840635521</v>
      </c>
      <c r="K88">
        <f>Data_CPI!K88/Data_CPI!K87*100-100</f>
        <v>0.25199327467421995</v>
      </c>
      <c r="L88">
        <f>Data_CPI!L88/Data_CPI!L87*100-100</f>
        <v>9.2712931698613943E-2</v>
      </c>
      <c r="M88">
        <f>Data_CPI!M88/Data_CPI!M87*100-100</f>
        <v>-6.271732192840318E-2</v>
      </c>
      <c r="N88">
        <f>Data_CPI!N88/Data_CPI!N87*100-100</f>
        <v>-1.5480166023095876E-2</v>
      </c>
      <c r="O88">
        <f>Data_CPI!O88/Data_CPI!O87*100-100</f>
        <v>-6.6285191299897406E-2</v>
      </c>
      <c r="P88">
        <f>Data_CPI!P88/Data_CPI!P87*100-100</f>
        <v>-0.13557229594486842</v>
      </c>
      <c r="Q88">
        <f>Data_CPI!Q88/Data_CPI!Q87*100-100</f>
        <v>-0.10783548989385849</v>
      </c>
      <c r="R88">
        <f>Data_CPI!R88/Data_CPI!R87*100-100</f>
        <v>0.19400728072503171</v>
      </c>
      <c r="S88" s="6">
        <f t="shared" si="2"/>
        <v>2006</v>
      </c>
      <c r="T88">
        <f t="shared" si="3"/>
        <v>10</v>
      </c>
    </row>
    <row r="89" spans="2:20" x14ac:dyDescent="0.25">
      <c r="B89" s="5">
        <v>39051</v>
      </c>
      <c r="C89">
        <f>Data_CPI!C89/Data_CPI!C88*100-100</f>
        <v>0.22297320854352165</v>
      </c>
      <c r="D89">
        <f>Data_CPI!D89/Data_CPI!D88*100-100</f>
        <v>0.3394850504355702</v>
      </c>
      <c r="E89">
        <f>Data_CPI!E89/Data_CPI!E88*100-100</f>
        <v>0.14265903975952199</v>
      </c>
      <c r="F89">
        <f>Data_CPI!F89/Data_CPI!F88*100-100</f>
        <v>0.24330237180410563</v>
      </c>
      <c r="G89">
        <f>Data_CPI!G89/Data_CPI!G88*100-100</f>
        <v>-0.20417967811674487</v>
      </c>
      <c r="H89">
        <f>Data_CPI!H89/Data_CPI!H88*100-100</f>
        <v>0.42578465693263468</v>
      </c>
      <c r="I89">
        <f>Data_CPI!I89/Data_CPI!I88*100-100</f>
        <v>0.15647703140719216</v>
      </c>
      <c r="J89">
        <f>Data_CPI!J89/Data_CPI!J88*100-100</f>
        <v>0.24323715852654004</v>
      </c>
      <c r="K89">
        <f>Data_CPI!K89/Data_CPI!K88*100-100</f>
        <v>9.643017105516094E-2</v>
      </c>
      <c r="L89">
        <f>Data_CPI!L89/Data_CPI!L88*100-100</f>
        <v>0.58429206578433934</v>
      </c>
      <c r="M89">
        <f>Data_CPI!M89/Data_CPI!M88*100-100</f>
        <v>0.23538836013146636</v>
      </c>
      <c r="N89">
        <f>Data_CPI!N89/Data_CPI!N88*100-100</f>
        <v>0.16562919332849901</v>
      </c>
      <c r="O89">
        <f>Data_CPI!O89/Data_CPI!O88*100-100</f>
        <v>0.14022673031763588</v>
      </c>
      <c r="P89">
        <f>Data_CPI!P89/Data_CPI!P88*100-100</f>
        <v>0.28291100790897872</v>
      </c>
      <c r="Q89">
        <f>Data_CPI!Q89/Data_CPI!Q88*100-100</f>
        <v>0.41486272168953064</v>
      </c>
      <c r="R89">
        <f>Data_CPI!R89/Data_CPI!R88*100-100</f>
        <v>0.34416731491108976</v>
      </c>
      <c r="S89" s="6">
        <f t="shared" si="2"/>
        <v>2006</v>
      </c>
      <c r="T89">
        <f t="shared" si="3"/>
        <v>11</v>
      </c>
    </row>
    <row r="90" spans="2:20" x14ac:dyDescent="0.25">
      <c r="B90" s="5">
        <v>39082</v>
      </c>
      <c r="C90">
        <f>Data_CPI!C90/Data_CPI!C89*100-100</f>
        <v>0.11481868890696489</v>
      </c>
      <c r="D90">
        <f>Data_CPI!D90/Data_CPI!D89*100-100</f>
        <v>0.34659525553581716</v>
      </c>
      <c r="E90">
        <f>Data_CPI!E90/Data_CPI!E89*100-100</f>
        <v>0.35218139035760032</v>
      </c>
      <c r="F90">
        <f>Data_CPI!F90/Data_CPI!F89*100-100</f>
        <v>0.27878776743732203</v>
      </c>
      <c r="G90">
        <f>Data_CPI!G90/Data_CPI!G89*100-100</f>
        <v>0.46937056204117766</v>
      </c>
      <c r="H90">
        <f>Data_CPI!H90/Data_CPI!H89*100-100</f>
        <v>0.25002843155519372</v>
      </c>
      <c r="I90">
        <f>Data_CPI!I90/Data_CPI!I89*100-100</f>
        <v>0.1897109697578685</v>
      </c>
      <c r="J90">
        <f>Data_CPI!J90/Data_CPI!J89*100-100</f>
        <v>0.15670096754189444</v>
      </c>
      <c r="K90">
        <f>Data_CPI!K90/Data_CPI!K89*100-100</f>
        <v>0.44841259800017497</v>
      </c>
      <c r="L90">
        <f>Data_CPI!L90/Data_CPI!L89*100-100</f>
        <v>0.75500301611542397</v>
      </c>
      <c r="M90">
        <f>Data_CPI!M90/Data_CPI!M89*100-100</f>
        <v>9.4057320617508822E-2</v>
      </c>
      <c r="N90">
        <f>Data_CPI!N90/Data_CPI!N89*100-100</f>
        <v>0.36698552500133985</v>
      </c>
      <c r="O90">
        <f>Data_CPI!O90/Data_CPI!O89*100-100</f>
        <v>0.37273550870131089</v>
      </c>
      <c r="P90">
        <f>Data_CPI!P90/Data_CPI!P89*100-100</f>
        <v>0.43456028177966743</v>
      </c>
      <c r="Q90">
        <f>Data_CPI!Q90/Data_CPI!Q89*100-100</f>
        <v>0.3425213365360662</v>
      </c>
      <c r="R90">
        <f>Data_CPI!R90/Data_CPI!R89*100-100</f>
        <v>0.47129136794848137</v>
      </c>
      <c r="S90" s="6">
        <f t="shared" si="2"/>
        <v>2006</v>
      </c>
      <c r="T90">
        <f t="shared" si="3"/>
        <v>12</v>
      </c>
    </row>
    <row r="91" spans="2:20" x14ac:dyDescent="0.25">
      <c r="B91" s="5">
        <v>39113</v>
      </c>
      <c r="C91">
        <f>Data_CPI!C91/Data_CPI!C90*100-100</f>
        <v>0.30005661909926573</v>
      </c>
      <c r="D91">
        <f>Data_CPI!D91/Data_CPI!D90*100-100</f>
        <v>1.3675629879912776E-2</v>
      </c>
      <c r="E91">
        <f>Data_CPI!E91/Data_CPI!E90*100-100</f>
        <v>8.2939904661287756E-3</v>
      </c>
      <c r="F91">
        <f>Data_CPI!F91/Data_CPI!F90*100-100</f>
        <v>0.18792981390818397</v>
      </c>
      <c r="G91">
        <f>Data_CPI!G91/Data_CPI!G90*100-100</f>
        <v>7.1873502635355635E-2</v>
      </c>
      <c r="H91">
        <f>Data_CPI!H91/Data_CPI!H90*100-100</f>
        <v>-5.822560348889283E-4</v>
      </c>
      <c r="I91">
        <f>Data_CPI!I91/Data_CPI!I90*100-100</f>
        <v>3.3415014479842853E-2</v>
      </c>
      <c r="J91">
        <f>Data_CPI!J91/Data_CPI!J90*100-100</f>
        <v>0.49250126729208432</v>
      </c>
      <c r="K91">
        <f>Data_CPI!K91/Data_CPI!K90*100-100</f>
        <v>0.10952466506945768</v>
      </c>
      <c r="L91">
        <f>Data_CPI!L91/Data_CPI!L90*100-100</f>
        <v>0.58289467177409904</v>
      </c>
      <c r="M91">
        <f>Data_CPI!M91/Data_CPI!M90*100-100</f>
        <v>0.12339895592504035</v>
      </c>
      <c r="N91">
        <f>Data_CPI!N91/Data_CPI!N90*100-100</f>
        <v>0.1217514588092854</v>
      </c>
      <c r="O91">
        <f>Data_CPI!O91/Data_CPI!O90*100-100</f>
        <v>0.20853464023151957</v>
      </c>
      <c r="P91">
        <f>Data_CPI!P91/Data_CPI!P90*100-100</f>
        <v>0.2706455292333203</v>
      </c>
      <c r="Q91">
        <f>Data_CPI!Q91/Data_CPI!Q90*100-100</f>
        <v>0.17161579654178638</v>
      </c>
      <c r="R91">
        <f>Data_CPI!R91/Data_CPI!R90*100-100</f>
        <v>5.3522722410775714E-2</v>
      </c>
      <c r="S91" s="6">
        <f t="shared" si="2"/>
        <v>2007</v>
      </c>
      <c r="T91">
        <f t="shared" si="3"/>
        <v>1</v>
      </c>
    </row>
    <row r="92" spans="2:20" x14ac:dyDescent="0.25">
      <c r="B92" s="5">
        <v>39141</v>
      </c>
      <c r="C92">
        <f>Data_CPI!C92/Data_CPI!C91*100-100</f>
        <v>0.16602689745911903</v>
      </c>
      <c r="D92">
        <f>Data_CPI!D92/Data_CPI!D91*100-100</f>
        <v>0.16506401205009524</v>
      </c>
      <c r="E92">
        <f>Data_CPI!E92/Data_CPI!E91*100-100</f>
        <v>0.13472547196522555</v>
      </c>
      <c r="F92">
        <f>Data_CPI!F92/Data_CPI!F91*100-100</f>
        <v>0.10816840553735574</v>
      </c>
      <c r="G92">
        <f>Data_CPI!G92/Data_CPI!G91*100-100</f>
        <v>0.38305003591092657</v>
      </c>
      <c r="H92">
        <f>Data_CPI!H92/Data_CPI!H91*100-100</f>
        <v>0.25798987343712554</v>
      </c>
      <c r="I92">
        <f>Data_CPI!I92/Data_CPI!I91*100-100</f>
        <v>-2.2269235051780356E-2</v>
      </c>
      <c r="J92">
        <f>Data_CPI!J92/Data_CPI!J91*100-100</f>
        <v>9.6512352721660477E-2</v>
      </c>
      <c r="K92">
        <f>Data_CPI!K92/Data_CPI!K91*100-100</f>
        <v>5.0420725597248861E-2</v>
      </c>
      <c r="L92">
        <f>Data_CPI!L92/Data_CPI!L91*100-100</f>
        <v>0.24807819901906214</v>
      </c>
      <c r="M92">
        <f>Data_CPI!M92/Data_CPI!M91*100-100</f>
        <v>0.21083528478038716</v>
      </c>
      <c r="N92">
        <f>Data_CPI!N92/Data_CPI!N91*100-100</f>
        <v>1.4204620288111869E-2</v>
      </c>
      <c r="O92">
        <f>Data_CPI!O92/Data_CPI!O91*100-100</f>
        <v>0.11274284310256633</v>
      </c>
      <c r="P92">
        <f>Data_CPI!P92/Data_CPI!P91*100-100</f>
        <v>0.17780729430030817</v>
      </c>
      <c r="Q92">
        <f>Data_CPI!Q92/Data_CPI!Q91*100-100</f>
        <v>0.25056384046671099</v>
      </c>
      <c r="R92">
        <f>Data_CPI!R92/Data_CPI!R91*100-100</f>
        <v>0.11419818228218048</v>
      </c>
      <c r="S92" s="6">
        <f t="shared" si="2"/>
        <v>2007</v>
      </c>
      <c r="T92">
        <f t="shared" si="3"/>
        <v>2</v>
      </c>
    </row>
    <row r="93" spans="2:20" x14ac:dyDescent="0.25">
      <c r="B93" s="5">
        <v>39172</v>
      </c>
      <c r="C93">
        <f>Data_CPI!C93/Data_CPI!C92*100-100</f>
        <v>0.23102798215693099</v>
      </c>
      <c r="D93">
        <f>Data_CPI!D93/Data_CPI!D92*100-100</f>
        <v>2.4063528188705163E-2</v>
      </c>
      <c r="E93">
        <f>Data_CPI!E93/Data_CPI!E92*100-100</f>
        <v>0.19665226388706003</v>
      </c>
      <c r="F93">
        <f>Data_CPI!F93/Data_CPI!F92*100-100</f>
        <v>0.15684483813937788</v>
      </c>
      <c r="G93">
        <f>Data_CPI!G93/Data_CPI!G92*100-100</f>
        <v>1.0493679942761673</v>
      </c>
      <c r="H93">
        <f>Data_CPI!H93/Data_CPI!H92*100-100</f>
        <v>0.44494628676210368</v>
      </c>
      <c r="I93">
        <f>Data_CPI!I93/Data_CPI!I92*100-100</f>
        <v>0.15591936741276413</v>
      </c>
      <c r="J93">
        <f>Data_CPI!J93/Data_CPI!J92*100-100</f>
        <v>0.15534950913433931</v>
      </c>
      <c r="K93">
        <f>Data_CPI!K93/Data_CPI!K92*100-100</f>
        <v>0.30500272381570426</v>
      </c>
      <c r="L93">
        <f>Data_CPI!L93/Data_CPI!L92*100-100</f>
        <v>0.44586772001156305</v>
      </c>
      <c r="M93">
        <f>Data_CPI!M93/Data_CPI!M92*100-100</f>
        <v>2.562067039826843E-2</v>
      </c>
      <c r="N93">
        <f>Data_CPI!N93/Data_CPI!N92*100-100</f>
        <v>0.25551156666290353</v>
      </c>
      <c r="O93">
        <f>Data_CPI!O93/Data_CPI!O92*100-100</f>
        <v>0.37403049841940117</v>
      </c>
      <c r="P93">
        <f>Data_CPI!P93/Data_CPI!P92*100-100</f>
        <v>0.30852521567659608</v>
      </c>
      <c r="Q93">
        <f>Data_CPI!Q93/Data_CPI!Q92*100-100</f>
        <v>0.21273248334932759</v>
      </c>
      <c r="R93">
        <f>Data_CPI!R93/Data_CPI!R92*100-100</f>
        <v>0.33866036633594376</v>
      </c>
      <c r="S93" s="6">
        <f t="shared" si="2"/>
        <v>2007</v>
      </c>
      <c r="T93">
        <f t="shared" si="3"/>
        <v>3</v>
      </c>
    </row>
    <row r="94" spans="2:20" x14ac:dyDescent="0.25">
      <c r="B94" s="5">
        <v>39202</v>
      </c>
      <c r="C94">
        <f>Data_CPI!C94/Data_CPI!C93*100-100</f>
        <v>0.29034714922393334</v>
      </c>
      <c r="D94">
        <f>Data_CPI!D94/Data_CPI!D93*100-100</f>
        <v>0.29194787871169581</v>
      </c>
      <c r="E94">
        <f>Data_CPI!E94/Data_CPI!E93*100-100</f>
        <v>2.5396955498152352E-2</v>
      </c>
      <c r="F94">
        <f>Data_CPI!F94/Data_CPI!F93*100-100</f>
        <v>0.31817245123875182</v>
      </c>
      <c r="G94">
        <f>Data_CPI!G94/Data_CPI!G93*100-100</f>
        <v>1.1210762331838708</v>
      </c>
      <c r="H94">
        <f>Data_CPI!H94/Data_CPI!H93*100-100</f>
        <v>0.34246486284513367</v>
      </c>
      <c r="I94">
        <f>Data_CPI!I94/Data_CPI!I93*100-100</f>
        <v>0.27799399532972302</v>
      </c>
      <c r="J94">
        <f>Data_CPI!J94/Data_CPI!J93*100-100</f>
        <v>0.55378379486337792</v>
      </c>
      <c r="K94">
        <f>Data_CPI!K94/Data_CPI!K93*100-100</f>
        <v>0.26593159937722533</v>
      </c>
      <c r="L94">
        <f>Data_CPI!L94/Data_CPI!L93*100-100</f>
        <v>0.58698704946351654</v>
      </c>
      <c r="M94">
        <f>Data_CPI!M94/Data_CPI!M93*100-100</f>
        <v>9.2204580074678688E-2</v>
      </c>
      <c r="N94">
        <f>Data_CPI!N94/Data_CPI!N93*100-100</f>
        <v>0.2638364660844843</v>
      </c>
      <c r="O94">
        <f>Data_CPI!O94/Data_CPI!O93*100-100</f>
        <v>0.52787855830086983</v>
      </c>
      <c r="P94">
        <f>Data_CPI!P94/Data_CPI!P93*100-100</f>
        <v>0.33027506027146103</v>
      </c>
      <c r="Q94">
        <f>Data_CPI!Q94/Data_CPI!Q93*100-100</f>
        <v>0.25337360207946347</v>
      </c>
      <c r="R94">
        <f>Data_CPI!R94/Data_CPI!R93*100-100</f>
        <v>5.5839506149595763E-2</v>
      </c>
      <c r="S94" s="6">
        <f t="shared" si="2"/>
        <v>2007</v>
      </c>
      <c r="T94">
        <f t="shared" si="3"/>
        <v>4</v>
      </c>
    </row>
    <row r="95" spans="2:20" x14ac:dyDescent="0.25">
      <c r="B95" s="5">
        <v>39233</v>
      </c>
      <c r="C95">
        <f>Data_CPI!C95/Data_CPI!C94*100-100</f>
        <v>0.14122817046349212</v>
      </c>
      <c r="D95">
        <f>Data_CPI!D95/Data_CPI!D94*100-100</f>
        <v>-0.19796917404592307</v>
      </c>
      <c r="E95">
        <f>Data_CPI!E95/Data_CPI!E94*100-100</f>
        <v>0.19413426120868849</v>
      </c>
      <c r="F95">
        <f>Data_CPI!F95/Data_CPI!F94*100-100</f>
        <v>0.11648869814848695</v>
      </c>
      <c r="G95">
        <f>Data_CPI!G95/Data_CPI!G94*100-100</f>
        <v>0.86357801377057797</v>
      </c>
      <c r="H95">
        <f>Data_CPI!H95/Data_CPI!H94*100-100</f>
        <v>-2.149208381013068E-3</v>
      </c>
      <c r="I95">
        <f>Data_CPI!I95/Data_CPI!I94*100-100</f>
        <v>8.871146595699031E-2</v>
      </c>
      <c r="J95">
        <f>Data_CPI!J95/Data_CPI!J94*100-100</f>
        <v>-1.1153625453147242E-2</v>
      </c>
      <c r="K95">
        <f>Data_CPI!K95/Data_CPI!K94*100-100</f>
        <v>0.16783071259793303</v>
      </c>
      <c r="L95">
        <f>Data_CPI!L95/Data_CPI!L94*100-100</f>
        <v>0.2811845335013885</v>
      </c>
      <c r="M95">
        <f>Data_CPI!M95/Data_CPI!M94*100-100</f>
        <v>0.18805332348551929</v>
      </c>
      <c r="N95">
        <f>Data_CPI!N95/Data_CPI!N94*100-100</f>
        <v>7.5083039339162383E-2</v>
      </c>
      <c r="O95">
        <f>Data_CPI!O95/Data_CPI!O94*100-100</f>
        <v>4.1812701601244839E-2</v>
      </c>
      <c r="P95">
        <f>Data_CPI!P95/Data_CPI!P94*100-100</f>
        <v>0.18967038151590998</v>
      </c>
      <c r="Q95">
        <f>Data_CPI!Q95/Data_CPI!Q94*100-100</f>
        <v>-0.10424110682158982</v>
      </c>
      <c r="R95">
        <f>Data_CPI!R95/Data_CPI!R94*100-100</f>
        <v>2.0010051353452241E-2</v>
      </c>
      <c r="S95" s="6">
        <f t="shared" si="2"/>
        <v>2007</v>
      </c>
      <c r="T95">
        <f t="shared" si="3"/>
        <v>5</v>
      </c>
    </row>
    <row r="96" spans="2:20" x14ac:dyDescent="0.25">
      <c r="B96" s="5">
        <v>39263</v>
      </c>
      <c r="C96">
        <f>Data_CPI!C96/Data_CPI!C95*100-100</f>
        <v>0.13671458781507795</v>
      </c>
      <c r="D96">
        <f>Data_CPI!D96/Data_CPI!D95*100-100</f>
        <v>2.6813717842216533E-2</v>
      </c>
      <c r="E96">
        <f>Data_CPI!E96/Data_CPI!E95*100-100</f>
        <v>-8.2085099964828601E-2</v>
      </c>
      <c r="F96">
        <f>Data_CPI!F96/Data_CPI!F95*100-100</f>
        <v>8.7505613475187261E-2</v>
      </c>
      <c r="G96">
        <f>Data_CPI!G96/Data_CPI!G95*100-100</f>
        <v>0.41652204095798595</v>
      </c>
      <c r="H96">
        <f>Data_CPI!H96/Data_CPI!H95*100-100</f>
        <v>6.0912565537691421E-2</v>
      </c>
      <c r="I96">
        <f>Data_CPI!I96/Data_CPI!I95*100-100</f>
        <v>0.14402836250833673</v>
      </c>
      <c r="J96">
        <f>Data_CPI!J96/Data_CPI!J95*100-100</f>
        <v>-3.2788026993273434E-2</v>
      </c>
      <c r="K96">
        <f>Data_CPI!K96/Data_CPI!K95*100-100</f>
        <v>0.26740124282437705</v>
      </c>
      <c r="L96">
        <f>Data_CPI!L96/Data_CPI!L95*100-100</f>
        <v>0.15106532310498721</v>
      </c>
      <c r="M96">
        <f>Data_CPI!M96/Data_CPI!M95*100-100</f>
        <v>0.18880196776665059</v>
      </c>
      <c r="N96">
        <f>Data_CPI!N96/Data_CPI!N95*100-100</f>
        <v>4.3420379768321027E-2</v>
      </c>
      <c r="O96">
        <f>Data_CPI!O96/Data_CPI!O95*100-100</f>
        <v>-1.2002480365907786E-2</v>
      </c>
      <c r="P96">
        <f>Data_CPI!P96/Data_CPI!P95*100-100</f>
        <v>7.7955647884067503E-2</v>
      </c>
      <c r="Q96">
        <f>Data_CPI!Q96/Data_CPI!Q95*100-100</f>
        <v>0.10963089231911738</v>
      </c>
      <c r="R96">
        <f>Data_CPI!R96/Data_CPI!R95*100-100</f>
        <v>0.12444070906209959</v>
      </c>
      <c r="S96" s="6">
        <f t="shared" si="2"/>
        <v>2007</v>
      </c>
      <c r="T96">
        <f t="shared" si="3"/>
        <v>6</v>
      </c>
    </row>
    <row r="97" spans="2:20" x14ac:dyDescent="0.25">
      <c r="B97" s="5">
        <v>39294</v>
      </c>
      <c r="C97">
        <f>Data_CPI!C97/Data_CPI!C96*100-100</f>
        <v>0.23303458277359823</v>
      </c>
      <c r="D97">
        <f>Data_CPI!D97/Data_CPI!D96*100-100</f>
        <v>0.2365595701625125</v>
      </c>
      <c r="E97">
        <f>Data_CPI!E97/Data_CPI!E96*100-100</f>
        <v>5.6265435148361576E-3</v>
      </c>
      <c r="F97">
        <f>Data_CPI!F97/Data_CPI!F96*100-100</f>
        <v>0.17180756933493058</v>
      </c>
      <c r="G97">
        <f>Data_CPI!G97/Data_CPI!G96*100-100</f>
        <v>0.65675769097821046</v>
      </c>
      <c r="H97">
        <f>Data_CPI!H97/Data_CPI!H96*100-100</f>
        <v>0.35071546066292569</v>
      </c>
      <c r="I97">
        <f>Data_CPI!I97/Data_CPI!I96*100-100</f>
        <v>0.15488438986615449</v>
      </c>
      <c r="J97">
        <f>Data_CPI!J97/Data_CPI!J96*100-100</f>
        <v>0.25589088781332237</v>
      </c>
      <c r="K97">
        <f>Data_CPI!K97/Data_CPI!K96*100-100</f>
        <v>0.31458328603255836</v>
      </c>
      <c r="L97">
        <f>Data_CPI!L97/Data_CPI!L96*100-100</f>
        <v>0.52077318532010963</v>
      </c>
      <c r="M97">
        <f>Data_CPI!M97/Data_CPI!M96*100-100</f>
        <v>0.11703868978220555</v>
      </c>
      <c r="N97">
        <f>Data_CPI!N97/Data_CPI!N96*100-100</f>
        <v>-6.7016018302012981E-4</v>
      </c>
      <c r="O97">
        <f>Data_CPI!O97/Data_CPI!O96*100-100</f>
        <v>0.11757620312667427</v>
      </c>
      <c r="P97">
        <f>Data_CPI!P97/Data_CPI!P96*100-100</f>
        <v>0.13337210158634605</v>
      </c>
      <c r="Q97">
        <f>Data_CPI!Q97/Data_CPI!Q96*100-100</f>
        <v>0.21962449205175005</v>
      </c>
      <c r="R97">
        <f>Data_CPI!R97/Data_CPI!R96*100-100</f>
        <v>-0.26289750193366501</v>
      </c>
      <c r="S97" s="6">
        <f t="shared" si="2"/>
        <v>2007</v>
      </c>
      <c r="T97">
        <f t="shared" si="3"/>
        <v>7</v>
      </c>
    </row>
    <row r="98" spans="2:20" x14ac:dyDescent="0.25">
      <c r="B98" s="5">
        <v>39325</v>
      </c>
      <c r="C98">
        <f>Data_CPI!C98/Data_CPI!C97*100-100</f>
        <v>4.941879372523772E-3</v>
      </c>
      <c r="D98">
        <f>Data_CPI!D98/Data_CPI!D97*100-100</f>
        <v>8.8737767001973111E-2</v>
      </c>
      <c r="E98">
        <f>Data_CPI!E98/Data_CPI!E97*100-100</f>
        <v>-7.3110232762715555E-2</v>
      </c>
      <c r="F98">
        <f>Data_CPI!F98/Data_CPI!F97*100-100</f>
        <v>0.10110997138954758</v>
      </c>
      <c r="G98">
        <f>Data_CPI!G98/Data_CPI!G97*100-100</f>
        <v>-0.30906593406592719</v>
      </c>
      <c r="H98">
        <f>Data_CPI!H98/Data_CPI!H97*100-100</f>
        <v>-2.5558342893575059E-2</v>
      </c>
      <c r="I98">
        <f>Data_CPI!I98/Data_CPI!I97*100-100</f>
        <v>0.23196730365626195</v>
      </c>
      <c r="J98">
        <f>Data_CPI!J98/Data_CPI!J97*100-100</f>
        <v>9.0680720000221982E-2</v>
      </c>
      <c r="K98">
        <f>Data_CPI!K98/Data_CPI!K97*100-100</f>
        <v>0.21640610949479822</v>
      </c>
      <c r="L98">
        <f>Data_CPI!L98/Data_CPI!L97*100-100</f>
        <v>9.8958286971466691E-2</v>
      </c>
      <c r="M98">
        <f>Data_CPI!M98/Data_CPI!M97*100-100</f>
        <v>0.11901649469542974</v>
      </c>
      <c r="N98">
        <f>Data_CPI!N98/Data_CPI!N97*100-100</f>
        <v>-2.7973662592302162E-2</v>
      </c>
      <c r="O98">
        <f>Data_CPI!O98/Data_CPI!O97*100-100</f>
        <v>-7.1844041640716227E-2</v>
      </c>
      <c r="P98">
        <f>Data_CPI!P98/Data_CPI!P97*100-100</f>
        <v>0.15805113531961013</v>
      </c>
      <c r="Q98">
        <f>Data_CPI!Q98/Data_CPI!Q97*100-100</f>
        <v>2.2620397391051483E-2</v>
      </c>
      <c r="R98">
        <f>Data_CPI!R98/Data_CPI!R97*100-100</f>
        <v>0.13618186724887948</v>
      </c>
      <c r="S98" s="6">
        <f t="shared" si="2"/>
        <v>2007</v>
      </c>
      <c r="T98">
        <f t="shared" si="3"/>
        <v>8</v>
      </c>
    </row>
    <row r="99" spans="2:20" x14ac:dyDescent="0.25">
      <c r="B99" s="5">
        <v>39355</v>
      </c>
      <c r="C99">
        <f>Data_CPI!C99/Data_CPI!C98*100-100</f>
        <v>0.20600248505027707</v>
      </c>
      <c r="D99">
        <f>Data_CPI!D99/Data_CPI!D98*100-100</f>
        <v>0.29793163556823288</v>
      </c>
      <c r="E99">
        <f>Data_CPI!E99/Data_CPI!E98*100-100</f>
        <v>0.39039191970068998</v>
      </c>
      <c r="F99">
        <f>Data_CPI!F99/Data_CPI!F98*100-100</f>
        <v>0.31258455260183382</v>
      </c>
      <c r="G99">
        <f>Data_CPI!G99/Data_CPI!G98*100-100</f>
        <v>-0.56263635319785976</v>
      </c>
      <c r="H99">
        <f>Data_CPI!H99/Data_CPI!H98*100-100</f>
        <v>0.21206367680439087</v>
      </c>
      <c r="I99">
        <f>Data_CPI!I99/Data_CPI!I98*100-100</f>
        <v>0.25347145690976447</v>
      </c>
      <c r="J99">
        <f>Data_CPI!J99/Data_CPI!J98*100-100</f>
        <v>0.42319780013868069</v>
      </c>
      <c r="K99">
        <f>Data_CPI!K99/Data_CPI!K98*100-100</f>
        <v>0.30947432571267086</v>
      </c>
      <c r="L99">
        <f>Data_CPI!L99/Data_CPI!L98*100-100</f>
        <v>0.11027931632483501</v>
      </c>
      <c r="M99">
        <f>Data_CPI!M99/Data_CPI!M98*100-100</f>
        <v>0.29022788938080168</v>
      </c>
      <c r="N99">
        <f>Data_CPI!N99/Data_CPI!N98*100-100</f>
        <v>0.14551782533742141</v>
      </c>
      <c r="O99">
        <f>Data_CPI!O99/Data_CPI!O98*100-100</f>
        <v>0.23782671110099329</v>
      </c>
      <c r="P99">
        <f>Data_CPI!P99/Data_CPI!P98*100-100</f>
        <v>0.42456703903799564</v>
      </c>
      <c r="Q99">
        <f>Data_CPI!Q99/Data_CPI!Q98*100-100</f>
        <v>0.39866677535698614</v>
      </c>
      <c r="R99">
        <f>Data_CPI!R99/Data_CPI!R98*100-100</f>
        <v>0.11321326382724806</v>
      </c>
      <c r="S99" s="6">
        <f t="shared" si="2"/>
        <v>2007</v>
      </c>
      <c r="T99">
        <f t="shared" si="3"/>
        <v>9</v>
      </c>
    </row>
    <row r="100" spans="2:20" x14ac:dyDescent="0.25">
      <c r="B100" s="5">
        <v>39386</v>
      </c>
      <c r="C100">
        <f>Data_CPI!C100/Data_CPI!C99*100-100</f>
        <v>0.65166640252425623</v>
      </c>
      <c r="D100">
        <f>Data_CPI!D100/Data_CPI!D99*100-100</f>
        <v>0.6990015562509484</v>
      </c>
      <c r="E100">
        <f>Data_CPI!E100/Data_CPI!E99*100-100</f>
        <v>0.50026918235921869</v>
      </c>
      <c r="F100">
        <f>Data_CPI!F100/Data_CPI!F99*100-100</f>
        <v>0.43471249857205407</v>
      </c>
      <c r="G100">
        <f>Data_CPI!G100/Data_CPI!G99*100-100</f>
        <v>0.26558891454966727</v>
      </c>
      <c r="H100">
        <f>Data_CPI!H100/Data_CPI!H99*100-100</f>
        <v>0.5094708285030265</v>
      </c>
      <c r="I100">
        <f>Data_CPI!I100/Data_CPI!I99*100-100</f>
        <v>0.3627569528416501</v>
      </c>
      <c r="J100">
        <f>Data_CPI!J100/Data_CPI!J99*100-100</f>
        <v>0.30046450141864511</v>
      </c>
      <c r="K100">
        <f>Data_CPI!K100/Data_CPI!K99*100-100</f>
        <v>0.49607775701601042</v>
      </c>
      <c r="L100">
        <f>Data_CPI!L100/Data_CPI!L99*100-100</f>
        <v>0.38820239624477892</v>
      </c>
      <c r="M100">
        <f>Data_CPI!M100/Data_CPI!M99*100-100</f>
        <v>0.36254224116206046</v>
      </c>
      <c r="N100">
        <f>Data_CPI!N100/Data_CPI!N99*100-100</f>
        <v>0.26543812799329203</v>
      </c>
      <c r="O100">
        <f>Data_CPI!O100/Data_CPI!O99*100-100</f>
        <v>0.50523652948461972</v>
      </c>
      <c r="P100">
        <f>Data_CPI!P100/Data_CPI!P99*100-100</f>
        <v>0.7759492688072811</v>
      </c>
      <c r="Q100">
        <f>Data_CPI!Q100/Data_CPI!Q99*100-100</f>
        <v>0.4327229923664504</v>
      </c>
      <c r="R100">
        <f>Data_CPI!R100/Data_CPI!R99*100-100</f>
        <v>0.56742904215936107</v>
      </c>
      <c r="S100" s="6">
        <f t="shared" si="2"/>
        <v>2007</v>
      </c>
      <c r="T100">
        <f t="shared" si="3"/>
        <v>10</v>
      </c>
    </row>
    <row r="101" spans="2:20" x14ac:dyDescent="0.25">
      <c r="B101" s="5">
        <v>39416</v>
      </c>
      <c r="C101">
        <f>Data_CPI!C101/Data_CPI!C100*100-100</f>
        <v>0.51585002744592146</v>
      </c>
      <c r="D101">
        <f>Data_CPI!D101/Data_CPI!D100*100-100</f>
        <v>0.94421275768196722</v>
      </c>
      <c r="E101">
        <f>Data_CPI!E101/Data_CPI!E100*100-100</f>
        <v>0.79542499489097906</v>
      </c>
      <c r="F101">
        <f>Data_CPI!F101/Data_CPI!F100*100-100</f>
        <v>0.70272379532454465</v>
      </c>
      <c r="G101">
        <f>Data_CPI!G101/Data_CPI!G100*100-100</f>
        <v>1.3129102844638965</v>
      </c>
      <c r="H101">
        <f>Data_CPI!H101/Data_CPI!H100*100-100</f>
        <v>0.43015252521492187</v>
      </c>
      <c r="I101">
        <f>Data_CPI!I101/Data_CPI!I100*100-100</f>
        <v>0.58050383351584856</v>
      </c>
      <c r="J101">
        <f>Data_CPI!J101/Data_CPI!J100*100-100</f>
        <v>0.73843263976058893</v>
      </c>
      <c r="K101">
        <f>Data_CPI!K101/Data_CPI!K100*100-100</f>
        <v>0.85887232807191083</v>
      </c>
      <c r="L101">
        <f>Data_CPI!L101/Data_CPI!L100*100-100</f>
        <v>0.64650381374357835</v>
      </c>
      <c r="M101">
        <f>Data_CPI!M101/Data_CPI!M100*100-100</f>
        <v>0.45177765115478508</v>
      </c>
      <c r="N101">
        <f>Data_CPI!N101/Data_CPI!N100*100-100</f>
        <v>0.43063891419281219</v>
      </c>
      <c r="O101">
        <f>Data_CPI!O101/Data_CPI!O100*100-100</f>
        <v>0.39679050946234895</v>
      </c>
      <c r="P101">
        <f>Data_CPI!P101/Data_CPI!P100*100-100</f>
        <v>0.66636356054836199</v>
      </c>
      <c r="Q101">
        <f>Data_CPI!Q101/Data_CPI!Q100*100-100</f>
        <v>0.842753755943491</v>
      </c>
      <c r="R101">
        <f>Data_CPI!R101/Data_CPI!R100*100-100</f>
        <v>0.35374539041181663</v>
      </c>
      <c r="S101" s="6">
        <f t="shared" si="2"/>
        <v>2007</v>
      </c>
      <c r="T101">
        <f t="shared" si="3"/>
        <v>11</v>
      </c>
    </row>
    <row r="102" spans="2:20" x14ac:dyDescent="0.25">
      <c r="B102" s="5">
        <v>39447</v>
      </c>
      <c r="C102">
        <f>Data_CPI!C102/Data_CPI!C101*100-100</f>
        <v>0.53780491221193927</v>
      </c>
      <c r="D102">
        <f>Data_CPI!D102/Data_CPI!D101*100-100</f>
        <v>0.37464242518990432</v>
      </c>
      <c r="E102">
        <f>Data_CPI!E102/Data_CPI!E101*100-100</f>
        <v>0.23715342039807297</v>
      </c>
      <c r="F102">
        <f>Data_CPI!F102/Data_CPI!F101*100-100</f>
        <v>0.29618663529622324</v>
      </c>
      <c r="G102">
        <f>Data_CPI!G102/Data_CPI!G101*100-100</f>
        <v>0.37512788450608525</v>
      </c>
      <c r="H102">
        <f>Data_CPI!H102/Data_CPI!H101*100-100</f>
        <v>6.9694886539892309E-2</v>
      </c>
      <c r="I102">
        <f>Data_CPI!I102/Data_CPI!I101*100-100</f>
        <v>0.28313187411524154</v>
      </c>
      <c r="J102">
        <f>Data_CPI!J102/Data_CPI!J101*100-100</f>
        <v>8.4550349247209056E-2</v>
      </c>
      <c r="K102">
        <f>Data_CPI!K102/Data_CPI!K101*100-100</f>
        <v>0.47740946298895892</v>
      </c>
      <c r="L102">
        <f>Data_CPI!L102/Data_CPI!L101*100-100</f>
        <v>0.50503368721803099</v>
      </c>
      <c r="M102">
        <f>Data_CPI!M102/Data_CPI!M101*100-100</f>
        <v>0.42934752833826906</v>
      </c>
      <c r="N102">
        <f>Data_CPI!N102/Data_CPI!N101*100-100</f>
        <v>0.23740372242468766</v>
      </c>
      <c r="O102">
        <f>Data_CPI!O102/Data_CPI!O101*100-100</f>
        <v>0.25604079774494437</v>
      </c>
      <c r="P102">
        <f>Data_CPI!P102/Data_CPI!P101*100-100</f>
        <v>0.54170603205534462</v>
      </c>
      <c r="Q102">
        <f>Data_CPI!Q102/Data_CPI!Q101*100-100</f>
        <v>0.50413900303007608</v>
      </c>
      <c r="R102">
        <f>Data_CPI!R102/Data_CPI!R101*100-100</f>
        <v>0.47593012720832917</v>
      </c>
      <c r="S102" s="6">
        <f t="shared" si="2"/>
        <v>2007</v>
      </c>
      <c r="T102">
        <f t="shared" si="3"/>
        <v>12</v>
      </c>
    </row>
    <row r="103" spans="2:20" x14ac:dyDescent="0.25">
      <c r="B103" s="5">
        <v>39478</v>
      </c>
      <c r="C103">
        <f>Data_CPI!C103/Data_CPI!C102*100-100</f>
        <v>0.19422279040517765</v>
      </c>
      <c r="D103">
        <f>Data_CPI!D103/Data_CPI!D102*100-100</f>
        <v>0.34415501124247783</v>
      </c>
      <c r="E103">
        <f>Data_CPI!E103/Data_CPI!E102*100-100</f>
        <v>0.51095209416416765</v>
      </c>
      <c r="F103">
        <f>Data_CPI!F103/Data_CPI!F102*100-100</f>
        <v>0.37246374224383771</v>
      </c>
      <c r="G103">
        <f>Data_CPI!G103/Data_CPI!G102*100-100</f>
        <v>0.39637599093997267</v>
      </c>
      <c r="H103">
        <f>Data_CPI!H103/Data_CPI!H102*100-100</f>
        <v>1.0623969857881121</v>
      </c>
      <c r="I103">
        <f>Data_CPI!I103/Data_CPI!I102*100-100</f>
        <v>0.30405038549248786</v>
      </c>
      <c r="J103">
        <f>Data_CPI!J103/Data_CPI!J102*100-100</f>
        <v>0.16022502858403698</v>
      </c>
      <c r="K103">
        <f>Data_CPI!K103/Data_CPI!K102*100-100</f>
        <v>0.38675834241945495</v>
      </c>
      <c r="L103">
        <f>Data_CPI!L103/Data_CPI!L102*100-100</f>
        <v>0.23015716360241356</v>
      </c>
      <c r="M103">
        <f>Data_CPI!M103/Data_CPI!M102*100-100</f>
        <v>0.4141160643242614</v>
      </c>
      <c r="N103">
        <f>Data_CPI!N103/Data_CPI!N102*100-100</f>
        <v>0.32947106236353818</v>
      </c>
      <c r="O103">
        <f>Data_CPI!O103/Data_CPI!O102*100-100</f>
        <v>0.37469552686965812</v>
      </c>
      <c r="P103">
        <f>Data_CPI!P103/Data_CPI!P102*100-100</f>
        <v>0.34961868247197003</v>
      </c>
      <c r="Q103">
        <f>Data_CPI!Q103/Data_CPI!Q102*100-100</f>
        <v>-2.7488302254170094E-2</v>
      </c>
      <c r="R103">
        <f>Data_CPI!R103/Data_CPI!R102*100-100</f>
        <v>9.3842988252973214E-2</v>
      </c>
      <c r="S103" s="6">
        <f t="shared" si="2"/>
        <v>2008</v>
      </c>
      <c r="T103">
        <f t="shared" si="3"/>
        <v>1</v>
      </c>
    </row>
    <row r="104" spans="2:20" x14ac:dyDescent="0.25">
      <c r="B104" s="5">
        <v>39507</v>
      </c>
      <c r="C104">
        <f>Data_CPI!C104/Data_CPI!C103*100-100</f>
        <v>6.9629889610951068E-2</v>
      </c>
      <c r="D104">
        <f>Data_CPI!D104/Data_CPI!D103*100-100</f>
        <v>0.38601942904870157</v>
      </c>
      <c r="E104">
        <f>Data_CPI!E104/Data_CPI!E103*100-100</f>
        <v>0.28618838507510702</v>
      </c>
      <c r="F104">
        <f>Data_CPI!F104/Data_CPI!F103*100-100</f>
        <v>0.16855892240717196</v>
      </c>
      <c r="G104">
        <f>Data_CPI!G104/Data_CPI!G103*100-100</f>
        <v>0.13536379018610489</v>
      </c>
      <c r="H104">
        <f>Data_CPI!H104/Data_CPI!H103*100-100</f>
        <v>0.17649877024237526</v>
      </c>
      <c r="I104">
        <f>Data_CPI!I104/Data_CPI!I103*100-100</f>
        <v>-3.247807729782437E-2</v>
      </c>
      <c r="J104">
        <f>Data_CPI!J104/Data_CPI!J103*100-100</f>
        <v>8.3710566124324259E-2</v>
      </c>
      <c r="K104">
        <f>Data_CPI!K104/Data_CPI!K103*100-100</f>
        <v>0.46133725461470476</v>
      </c>
      <c r="L104">
        <f>Data_CPI!L104/Data_CPI!L103*100-100</f>
        <v>0.77978045290325326</v>
      </c>
      <c r="M104">
        <f>Data_CPI!M104/Data_CPI!M103*100-100</f>
        <v>0.15443334635200756</v>
      </c>
      <c r="N104">
        <f>Data_CPI!N104/Data_CPI!N103*100-100</f>
        <v>0.21200911429394864</v>
      </c>
      <c r="O104">
        <f>Data_CPI!O104/Data_CPI!O103*100-100</f>
        <v>0.11715222396438207</v>
      </c>
      <c r="P104">
        <f>Data_CPI!P104/Data_CPI!P103*100-100</f>
        <v>0.32954807034930411</v>
      </c>
      <c r="Q104">
        <f>Data_CPI!Q104/Data_CPI!Q103*100-100</f>
        <v>0.1321936018710943</v>
      </c>
      <c r="R104">
        <f>Data_CPI!R104/Data_CPI!R103*100-100</f>
        <v>0.39802660394620659</v>
      </c>
      <c r="S104" s="6">
        <f t="shared" si="2"/>
        <v>2008</v>
      </c>
      <c r="T104">
        <f t="shared" si="3"/>
        <v>2</v>
      </c>
    </row>
    <row r="105" spans="2:20" x14ac:dyDescent="0.25">
      <c r="B105" s="5">
        <v>39538</v>
      </c>
      <c r="C105">
        <f>Data_CPI!C105/Data_CPI!C104*100-100</f>
        <v>0.37319768551522259</v>
      </c>
      <c r="D105">
        <f>Data_CPI!D105/Data_CPI!D104*100-100</f>
        <v>0.78607931021991817</v>
      </c>
      <c r="E105">
        <f>Data_CPI!E105/Data_CPI!E104*100-100</f>
        <v>0.17492681631286189</v>
      </c>
      <c r="F105">
        <f>Data_CPI!F105/Data_CPI!F104*100-100</f>
        <v>0.39364721262167279</v>
      </c>
      <c r="G105">
        <f>Data_CPI!G105/Data_CPI!G104*100-100</f>
        <v>1.2166272389320767</v>
      </c>
      <c r="H105">
        <f>Data_CPI!H105/Data_CPI!H104*100-100</f>
        <v>0.56739864216727653</v>
      </c>
      <c r="I105">
        <f>Data_CPI!I105/Data_CPI!I104*100-100</f>
        <v>0.45484080571793584</v>
      </c>
      <c r="J105">
        <f>Data_CPI!J105/Data_CPI!J104*100-100</f>
        <v>0.432921394893242</v>
      </c>
      <c r="K105">
        <f>Data_CPI!K105/Data_CPI!K104*100-100</f>
        <v>0.1597210467512582</v>
      </c>
      <c r="L105">
        <f>Data_CPI!L105/Data_CPI!L104*100-100</f>
        <v>0.61979374055940184</v>
      </c>
      <c r="M105">
        <f>Data_CPI!M105/Data_CPI!M104*100-100</f>
        <v>0.35748487647741456</v>
      </c>
      <c r="N105">
        <f>Data_CPI!N105/Data_CPI!N104*100-100</f>
        <v>9.6304443021892894E-2</v>
      </c>
      <c r="O105">
        <f>Data_CPI!O105/Data_CPI!O104*100-100</f>
        <v>0.4284861669301705</v>
      </c>
      <c r="P105">
        <f>Data_CPI!P105/Data_CPI!P104*100-100</f>
        <v>0.42285257176865798</v>
      </c>
      <c r="Q105">
        <f>Data_CPI!Q105/Data_CPI!Q104*100-100</f>
        <v>0.50699808076184638</v>
      </c>
      <c r="R105">
        <f>Data_CPI!R105/Data_CPI!R104*100-100</f>
        <v>0.29574961867793093</v>
      </c>
      <c r="S105" s="6">
        <f t="shared" si="2"/>
        <v>2008</v>
      </c>
      <c r="T105">
        <f t="shared" si="3"/>
        <v>3</v>
      </c>
    </row>
    <row r="106" spans="2:20" x14ac:dyDescent="0.25">
      <c r="B106" s="5">
        <v>39568</v>
      </c>
      <c r="C106">
        <f>Data_CPI!C106/Data_CPI!C105*100-100</f>
        <v>6.7385808296663186E-2</v>
      </c>
      <c r="D106">
        <f>Data_CPI!D106/Data_CPI!D105*100-100</f>
        <v>5.2188533321057662E-2</v>
      </c>
      <c r="E106">
        <f>Data_CPI!E106/Data_CPI!E105*100-100</f>
        <v>0.32246109117070887</v>
      </c>
      <c r="F106">
        <f>Data_CPI!F106/Data_CPI!F105*100-100</f>
        <v>-8.3094384972355329E-3</v>
      </c>
      <c r="G106">
        <f>Data_CPI!G106/Data_CPI!G105*100-100</f>
        <v>0.33388981636062454</v>
      </c>
      <c r="H106">
        <f>Data_CPI!H106/Data_CPI!H105*100-100</f>
        <v>-1.6264737705611765E-2</v>
      </c>
      <c r="I106">
        <f>Data_CPI!I106/Data_CPI!I105*100-100</f>
        <v>0.14014661492024061</v>
      </c>
      <c r="J106">
        <f>Data_CPI!J106/Data_CPI!J105*100-100</f>
        <v>-0.24766423540540927</v>
      </c>
      <c r="K106">
        <f>Data_CPI!K106/Data_CPI!K105*100-100</f>
        <v>0.20824897413378096</v>
      </c>
      <c r="L106">
        <f>Data_CPI!L106/Data_CPI!L105*100-100</f>
        <v>-5.4845463250501325E-2</v>
      </c>
      <c r="M106">
        <f>Data_CPI!M106/Data_CPI!M105*100-100</f>
        <v>0.17551699888376504</v>
      </c>
      <c r="N106">
        <f>Data_CPI!N106/Data_CPI!N105*100-100</f>
        <v>0.11773067316458707</v>
      </c>
      <c r="O106">
        <f>Data_CPI!O106/Data_CPI!O105*100-100</f>
        <v>-2.6587083471042661E-2</v>
      </c>
      <c r="P106">
        <f>Data_CPI!P106/Data_CPI!P105*100-100</f>
        <v>7.9917064742900834E-2</v>
      </c>
      <c r="Q106">
        <f>Data_CPI!Q106/Data_CPI!Q105*100-100</f>
        <v>0.32124259670764843</v>
      </c>
      <c r="R106">
        <f>Data_CPI!R106/Data_CPI!R105*100-100</f>
        <v>0.52632458386878511</v>
      </c>
      <c r="S106" s="6">
        <f t="shared" si="2"/>
        <v>2008</v>
      </c>
      <c r="T106">
        <f t="shared" si="3"/>
        <v>4</v>
      </c>
    </row>
    <row r="107" spans="2:20" x14ac:dyDescent="0.25">
      <c r="B107" s="5">
        <v>39599</v>
      </c>
      <c r="C107">
        <f>Data_CPI!C107/Data_CPI!C106*100-100</f>
        <v>0.50714758924065961</v>
      </c>
      <c r="D107">
        <f>Data_CPI!D107/Data_CPI!D106*100-100</f>
        <v>0.76744665942649704</v>
      </c>
      <c r="E107">
        <f>Data_CPI!E107/Data_CPI!E106*100-100</f>
        <v>0.30536052425293292</v>
      </c>
      <c r="F107">
        <f>Data_CPI!F107/Data_CPI!F106*100-100</f>
        <v>0.51890218367314844</v>
      </c>
      <c r="G107">
        <f>Data_CPI!G107/Data_CPI!G106*100-100</f>
        <v>1.7082640044370407</v>
      </c>
      <c r="H107">
        <f>Data_CPI!H107/Data_CPI!H106*100-100</f>
        <v>0.64003306966642981</v>
      </c>
      <c r="I107">
        <f>Data_CPI!I107/Data_CPI!I106*100-100</f>
        <v>0.38755517278505636</v>
      </c>
      <c r="J107">
        <f>Data_CPI!J107/Data_CPI!J106*100-100</f>
        <v>0.65777772085068875</v>
      </c>
      <c r="K107">
        <f>Data_CPI!K107/Data_CPI!K106*100-100</f>
        <v>0.54401838718456474</v>
      </c>
      <c r="L107">
        <f>Data_CPI!L107/Data_CPI!L106*100-100</f>
        <v>0.48810381399317748</v>
      </c>
      <c r="M107">
        <f>Data_CPI!M107/Data_CPI!M106*100-100</f>
        <v>0.41531649332931408</v>
      </c>
      <c r="N107">
        <f>Data_CPI!N107/Data_CPI!N106*100-100</f>
        <v>0.35899142104803161</v>
      </c>
      <c r="O107">
        <f>Data_CPI!O107/Data_CPI!O106*100-100</f>
        <v>0.38496754144532019</v>
      </c>
      <c r="P107">
        <f>Data_CPI!P107/Data_CPI!P106*100-100</f>
        <v>0.56453910093638626</v>
      </c>
      <c r="Q107">
        <f>Data_CPI!Q107/Data_CPI!Q106*100-100</f>
        <v>0.42988642169920865</v>
      </c>
      <c r="R107">
        <f>Data_CPI!R107/Data_CPI!R106*100-100</f>
        <v>0.41846924837842892</v>
      </c>
      <c r="S107" s="6">
        <f t="shared" si="2"/>
        <v>2008</v>
      </c>
      <c r="T107">
        <f t="shared" si="3"/>
        <v>5</v>
      </c>
    </row>
    <row r="108" spans="2:20" x14ac:dyDescent="0.25">
      <c r="B108" s="5">
        <v>39629</v>
      </c>
      <c r="C108">
        <f>Data_CPI!C108/Data_CPI!C107*100-100</f>
        <v>0.35865160235195503</v>
      </c>
      <c r="D108">
        <f>Data_CPI!D108/Data_CPI!D107*100-100</f>
        <v>0.65535729271917376</v>
      </c>
      <c r="E108">
        <f>Data_CPI!E108/Data_CPI!E107*100-100</f>
        <v>0.30836487973606097</v>
      </c>
      <c r="F108">
        <f>Data_CPI!F108/Data_CPI!F107*100-100</f>
        <v>0.38448849393162732</v>
      </c>
      <c r="G108">
        <f>Data_CPI!G108/Data_CPI!G107*100-100</f>
        <v>1.4832588068491646</v>
      </c>
      <c r="H108">
        <f>Data_CPI!H108/Data_CPI!H107*100-100</f>
        <v>0.32032848745764397</v>
      </c>
      <c r="I108">
        <f>Data_CPI!I108/Data_CPI!I107*100-100</f>
        <v>0.37533512064347008</v>
      </c>
      <c r="J108">
        <f>Data_CPI!J108/Data_CPI!J107*100-100</f>
        <v>0.1886829411677553</v>
      </c>
      <c r="K108">
        <f>Data_CPI!K108/Data_CPI!K107*100-100</f>
        <v>0.30197128212566327</v>
      </c>
      <c r="L108">
        <f>Data_CPI!L108/Data_CPI!L107*100-100</f>
        <v>0.49997618553740608</v>
      </c>
      <c r="M108">
        <f>Data_CPI!M108/Data_CPI!M107*100-100</f>
        <v>0.50623800875678171</v>
      </c>
      <c r="N108">
        <f>Data_CPI!N108/Data_CPI!N107*100-100</f>
        <v>0.30392099470930134</v>
      </c>
      <c r="O108">
        <f>Data_CPI!O108/Data_CPI!O107*100-100</f>
        <v>0.50458796212859625</v>
      </c>
      <c r="P108">
        <f>Data_CPI!P108/Data_CPI!P107*100-100</f>
        <v>0.4655751104739636</v>
      </c>
      <c r="Q108">
        <f>Data_CPI!Q108/Data_CPI!Q107*100-100</f>
        <v>0.45672067293973839</v>
      </c>
      <c r="R108">
        <f>Data_CPI!R108/Data_CPI!R107*100-100</f>
        <v>0.59259465261472144</v>
      </c>
      <c r="S108" s="6">
        <f t="shared" si="2"/>
        <v>2008</v>
      </c>
      <c r="T108">
        <f t="shared" si="3"/>
        <v>6</v>
      </c>
    </row>
    <row r="109" spans="2:20" x14ac:dyDescent="0.25">
      <c r="B109" s="5">
        <v>39660</v>
      </c>
      <c r="C109">
        <f>Data_CPI!C109/Data_CPI!C108*100-100</f>
        <v>0.28635227399493601</v>
      </c>
      <c r="D109">
        <f>Data_CPI!D109/Data_CPI!D108*100-100</f>
        <v>0.45012879449811294</v>
      </c>
      <c r="E109">
        <f>Data_CPI!E109/Data_CPI!E108*100-100</f>
        <v>0.25105502790741241</v>
      </c>
      <c r="F109">
        <f>Data_CPI!F109/Data_CPI!F108*100-100</f>
        <v>0.32922059553148131</v>
      </c>
      <c r="G109">
        <f>Data_CPI!G109/Data_CPI!G108*100-100</f>
        <v>0.80601826974744029</v>
      </c>
      <c r="H109">
        <f>Data_CPI!H109/Data_CPI!H108*100-100</f>
        <v>0.37948701695427189</v>
      </c>
      <c r="I109">
        <f>Data_CPI!I109/Data_CPI!I108*100-100</f>
        <v>0.22435897435890695</v>
      </c>
      <c r="J109">
        <f>Data_CPI!J109/Data_CPI!J108*100-100</f>
        <v>0.38494028380722511</v>
      </c>
      <c r="K109">
        <f>Data_CPI!K109/Data_CPI!K108*100-100</f>
        <v>0.16581036816735661</v>
      </c>
      <c r="L109">
        <f>Data_CPI!L109/Data_CPI!L108*100-100</f>
        <v>-2.6398312369224186E-2</v>
      </c>
      <c r="M109">
        <f>Data_CPI!M109/Data_CPI!M108*100-100</f>
        <v>0.33148644477608968</v>
      </c>
      <c r="N109">
        <f>Data_CPI!N109/Data_CPI!N108*100-100</f>
        <v>0.65746020092250035</v>
      </c>
      <c r="O109">
        <f>Data_CPI!O109/Data_CPI!O108*100-100</f>
        <v>-0.14127139819133561</v>
      </c>
      <c r="P109">
        <f>Data_CPI!P109/Data_CPI!P108*100-100</f>
        <v>0.33734151672517498</v>
      </c>
      <c r="Q109">
        <f>Data_CPI!Q109/Data_CPI!Q108*100-100</f>
        <v>0.28069291065857271</v>
      </c>
      <c r="R109">
        <f>Data_CPI!R109/Data_CPI!R108*100-100</f>
        <v>0.41648523728021303</v>
      </c>
      <c r="S109" s="6">
        <f t="shared" si="2"/>
        <v>2008</v>
      </c>
      <c r="T109">
        <f t="shared" si="3"/>
        <v>7</v>
      </c>
    </row>
    <row r="110" spans="2:20" x14ac:dyDescent="0.25">
      <c r="B110" s="5">
        <v>39691</v>
      </c>
      <c r="C110">
        <f>Data_CPI!C110/Data_CPI!C109*100-100</f>
        <v>-0.15542307235497788</v>
      </c>
      <c r="D110">
        <f>Data_CPI!D110/Data_CPI!D109*100-100</f>
        <v>-0.37402269080621409</v>
      </c>
      <c r="E110">
        <f>Data_CPI!E110/Data_CPI!E109*100-100</f>
        <v>0.19166092766845111</v>
      </c>
      <c r="F110">
        <f>Data_CPI!F110/Data_CPI!F109*100-100</f>
        <v>-9.9608905448462792E-2</v>
      </c>
      <c r="G110">
        <f>Data_CPI!G110/Data_CPI!G109*100-100</f>
        <v>-1.1407249466950873</v>
      </c>
      <c r="H110">
        <f>Data_CPI!H110/Data_CPI!H109*100-100</f>
        <v>0.31667490237869345</v>
      </c>
      <c r="I110">
        <f>Data_CPI!I110/Data_CPI!I109*100-100</f>
        <v>-0.22385673169164022</v>
      </c>
      <c r="J110">
        <f>Data_CPI!J110/Data_CPI!J109*100-100</f>
        <v>-0.10637351384930582</v>
      </c>
      <c r="K110">
        <f>Data_CPI!K110/Data_CPI!K109*100-100</f>
        <v>8.7013250770056061E-2</v>
      </c>
      <c r="L110">
        <f>Data_CPI!L110/Data_CPI!L109*100-100</f>
        <v>5.726833165908829E-3</v>
      </c>
      <c r="M110">
        <f>Data_CPI!M110/Data_CPI!M109*100-100</f>
        <v>9.4570688498691879E-2</v>
      </c>
      <c r="N110">
        <f>Data_CPI!N110/Data_CPI!N109*100-100</f>
        <v>6.1331476856366862E-2</v>
      </c>
      <c r="O110">
        <f>Data_CPI!O110/Data_CPI!O109*100-100</f>
        <v>-2.9601491455096607E-2</v>
      </c>
      <c r="P110">
        <f>Data_CPI!P110/Data_CPI!P109*100-100</f>
        <v>-0.1669397306499576</v>
      </c>
      <c r="Q110">
        <f>Data_CPI!Q110/Data_CPI!Q109*100-100</f>
        <v>6.6549541100130227E-2</v>
      </c>
      <c r="R110">
        <f>Data_CPI!R110/Data_CPI!R109*100-100</f>
        <v>0.39933207410112459</v>
      </c>
      <c r="S110" s="6">
        <f t="shared" si="2"/>
        <v>2008</v>
      </c>
      <c r="T110">
        <f t="shared" si="3"/>
        <v>8</v>
      </c>
    </row>
    <row r="111" spans="2:20" x14ac:dyDescent="0.25">
      <c r="B111" s="5">
        <v>39721</v>
      </c>
      <c r="C111">
        <f>Data_CPI!C111/Data_CPI!C110*100-100</f>
        <v>0.34275768531432504</v>
      </c>
      <c r="D111">
        <f>Data_CPI!D111/Data_CPI!D110*100-100</f>
        <v>0.35454346387318481</v>
      </c>
      <c r="E111">
        <f>Data_CPI!E111/Data_CPI!E110*100-100</f>
        <v>0.23007745022481174</v>
      </c>
      <c r="F111">
        <f>Data_CPI!F111/Data_CPI!F110*100-100</f>
        <v>0.17301238129927299</v>
      </c>
      <c r="G111">
        <f>Data_CPI!G111/Data_CPI!G110*100-100</f>
        <v>-0.88428771702794506</v>
      </c>
      <c r="H111">
        <f>Data_CPI!H111/Data_CPI!H110*100-100</f>
        <v>0.30591832912389805</v>
      </c>
      <c r="I111">
        <f>Data_CPI!I111/Data_CPI!I110*100-100</f>
        <v>0.1175213675212774</v>
      </c>
      <c r="J111">
        <f>Data_CPI!J111/Data_CPI!J110*100-100</f>
        <v>0.16088903192084558</v>
      </c>
      <c r="K111">
        <f>Data_CPI!K111/Data_CPI!K110*100-100</f>
        <v>0.34655207374471786</v>
      </c>
      <c r="L111">
        <f>Data_CPI!L111/Data_CPI!L110*100-100</f>
        <v>0.3055233242520643</v>
      </c>
      <c r="M111">
        <f>Data_CPI!M111/Data_CPI!M110*100-100</f>
        <v>9.138945266954579E-3</v>
      </c>
      <c r="N111">
        <f>Data_CPI!N111/Data_CPI!N110*100-100</f>
        <v>6.5021335743793429E-2</v>
      </c>
      <c r="O111">
        <f>Data_CPI!O111/Data_CPI!O110*100-100</f>
        <v>0.33181095198683863</v>
      </c>
      <c r="P111">
        <f>Data_CPI!P111/Data_CPI!P110*100-100</f>
        <v>0.17872605070729719</v>
      </c>
      <c r="Q111">
        <f>Data_CPI!Q111/Data_CPI!Q110*100-100</f>
        <v>0.42613205467768012</v>
      </c>
      <c r="R111">
        <f>Data_CPI!R111/Data_CPI!R110*100-100</f>
        <v>0.65769955290426196</v>
      </c>
      <c r="S111" s="6">
        <f t="shared" si="2"/>
        <v>2008</v>
      </c>
      <c r="T111">
        <f t="shared" si="3"/>
        <v>9</v>
      </c>
    </row>
    <row r="112" spans="2:20" x14ac:dyDescent="0.25">
      <c r="B112" s="5">
        <v>39752</v>
      </c>
      <c r="C112">
        <f>Data_CPI!C112/Data_CPI!C111*100-100</f>
        <v>-4.4881168081531087E-2</v>
      </c>
      <c r="D112">
        <f>Data_CPI!D112/Data_CPI!D111*100-100</f>
        <v>-5.4636582321847982E-2</v>
      </c>
      <c r="E112">
        <f>Data_CPI!E112/Data_CPI!E111*100-100</f>
        <v>8.2124446868661494E-2</v>
      </c>
      <c r="F112">
        <f>Data_CPI!F112/Data_CPI!F111*100-100</f>
        <v>-3.2380036596705963E-2</v>
      </c>
      <c r="G112">
        <f>Data_CPI!G112/Data_CPI!G111*100-100</f>
        <v>-1.8931563486018916</v>
      </c>
      <c r="H112">
        <f>Data_CPI!H112/Data_CPI!H111*100-100</f>
        <v>8.9141386945399859E-2</v>
      </c>
      <c r="I112">
        <f>Data_CPI!I112/Data_CPI!I111*100-100</f>
        <v>5.3356098602080237E-2</v>
      </c>
      <c r="J112">
        <f>Data_CPI!J112/Data_CPI!J111*100-100</f>
        <v>-0.10308625356954337</v>
      </c>
      <c r="K112">
        <f>Data_CPI!K112/Data_CPI!K111*100-100</f>
        <v>-0.10895527384914772</v>
      </c>
      <c r="L112">
        <f>Data_CPI!L112/Data_CPI!L111*100-100</f>
        <v>-3.995836497112748E-2</v>
      </c>
      <c r="M112">
        <f>Data_CPI!M112/Data_CPI!M111*100-100</f>
        <v>5.7549830666502544E-2</v>
      </c>
      <c r="N112">
        <f>Data_CPI!N112/Data_CPI!N111*100-100</f>
        <v>-3.2771496946040202E-2</v>
      </c>
      <c r="O112">
        <f>Data_CPI!O112/Data_CPI!O111*100-100</f>
        <v>-0.18671013292068039</v>
      </c>
      <c r="P112">
        <f>Data_CPI!P112/Data_CPI!P111*100-100</f>
        <v>-0.19435770691829646</v>
      </c>
      <c r="Q112">
        <f>Data_CPI!Q112/Data_CPI!Q111*100-100</f>
        <v>5.6661352213893679E-2</v>
      </c>
      <c r="R112">
        <f>Data_CPI!R112/Data_CPI!R111*100-100</f>
        <v>-0.14262087167698212</v>
      </c>
      <c r="S112" s="6">
        <f t="shared" si="2"/>
        <v>2008</v>
      </c>
      <c r="T112">
        <f t="shared" si="3"/>
        <v>10</v>
      </c>
    </row>
    <row r="113" spans="2:20" x14ac:dyDescent="0.25">
      <c r="B113" s="5">
        <v>39782</v>
      </c>
      <c r="C113">
        <f>Data_CPI!C113/Data_CPI!C112*100-100</f>
        <v>-0.1402300595589594</v>
      </c>
      <c r="D113">
        <f>Data_CPI!D113/Data_CPI!D112*100-100</f>
        <v>-0.591292985078681</v>
      </c>
      <c r="E113">
        <f>Data_CPI!E113/Data_CPI!E112*100-100</f>
        <v>-0.18312205610234855</v>
      </c>
      <c r="F113">
        <f>Data_CPI!F113/Data_CPI!F112*100-100</f>
        <v>-0.36948217424563268</v>
      </c>
      <c r="G113">
        <f>Data_CPI!G113/Data_CPI!G112*100-100</f>
        <v>-2.7281801042475422</v>
      </c>
      <c r="H113">
        <f>Data_CPI!H113/Data_CPI!H112*100-100</f>
        <v>-0.34644420400962872</v>
      </c>
      <c r="I113">
        <f>Data_CPI!I113/Data_CPI!I112*100-100</f>
        <v>-0.44795221842997535</v>
      </c>
      <c r="J113">
        <f>Data_CPI!J113/Data_CPI!J112*100-100</f>
        <v>-0.36950904616861635</v>
      </c>
      <c r="K113">
        <f>Data_CPI!K113/Data_CPI!K112*100-100</f>
        <v>-0.20563012811255987</v>
      </c>
      <c r="L113">
        <f>Data_CPI!L113/Data_CPI!L112*100-100</f>
        <v>-0.73909992142958458</v>
      </c>
      <c r="M113">
        <f>Data_CPI!M113/Data_CPI!M112*100-100</f>
        <v>-9.8132717778057099E-2</v>
      </c>
      <c r="N113">
        <f>Data_CPI!N113/Data_CPI!N112*100-100</f>
        <v>-9.9778323196005658E-2</v>
      </c>
      <c r="O113">
        <f>Data_CPI!O113/Data_CPI!O112*100-100</f>
        <v>-0.53655889042819638</v>
      </c>
      <c r="P113">
        <f>Data_CPI!P113/Data_CPI!P112*100-100</f>
        <v>-0.55646277339263861</v>
      </c>
      <c r="Q113">
        <f>Data_CPI!Q113/Data_CPI!Q112*100-100</f>
        <v>-0.71559238110583578</v>
      </c>
      <c r="R113">
        <f>Data_CPI!R113/Data_CPI!R112*100-100</f>
        <v>-6.0850301454635769E-2</v>
      </c>
      <c r="S113" s="6">
        <f t="shared" si="2"/>
        <v>2008</v>
      </c>
      <c r="T113">
        <f t="shared" si="3"/>
        <v>11</v>
      </c>
    </row>
    <row r="114" spans="2:20" x14ac:dyDescent="0.25">
      <c r="B114" s="5">
        <v>39813</v>
      </c>
      <c r="C114">
        <f>Data_CPI!C114/Data_CPI!C113*100-100</f>
        <v>-0.43490730391673083</v>
      </c>
      <c r="D114">
        <f>Data_CPI!D114/Data_CPI!D113*100-100</f>
        <v>-0.17389164936228951</v>
      </c>
      <c r="E114">
        <f>Data_CPI!E114/Data_CPI!E113*100-100</f>
        <v>-7.7184919082455394E-2</v>
      </c>
      <c r="F114">
        <f>Data_CPI!F114/Data_CPI!F113*100-100</f>
        <v>-0.2816831952045078</v>
      </c>
      <c r="G114">
        <f>Data_CPI!G114/Data_CPI!G113*100-100</f>
        <v>-1.6531752365750663</v>
      </c>
      <c r="H114">
        <f>Data_CPI!H114/Data_CPI!H113*100-100</f>
        <v>-0.14929723155243835</v>
      </c>
      <c r="I114">
        <f>Data_CPI!I114/Data_CPI!I113*100-100</f>
        <v>-0.35354617527325161</v>
      </c>
      <c r="J114">
        <f>Data_CPI!J114/Data_CPI!J113*100-100</f>
        <v>-9.0243431441578537E-2</v>
      </c>
      <c r="K114">
        <f>Data_CPI!K114/Data_CPI!K113*100-100</f>
        <v>-0.38732577536441681</v>
      </c>
      <c r="L114">
        <f>Data_CPI!L114/Data_CPI!L113*100-100</f>
        <v>-0.98500318903317918</v>
      </c>
      <c r="M114">
        <f>Data_CPI!M114/Data_CPI!M113*100-100</f>
        <v>-0.20598783000860976</v>
      </c>
      <c r="N114">
        <f>Data_CPI!N114/Data_CPI!N113*100-100</f>
        <v>-0.11858081677617349</v>
      </c>
      <c r="O114">
        <f>Data_CPI!O114/Data_CPI!O113*100-100</f>
        <v>-0.37441589596492975</v>
      </c>
      <c r="P114">
        <f>Data_CPI!P114/Data_CPI!P113*100-100</f>
        <v>-0.48176713850709518</v>
      </c>
      <c r="Q114">
        <f>Data_CPI!Q114/Data_CPI!Q113*100-100</f>
        <v>-1.1466080539458972</v>
      </c>
      <c r="R114">
        <f>Data_CPI!R114/Data_CPI!R113*100-100</f>
        <v>-0.60204796884244161</v>
      </c>
      <c r="S114" s="6">
        <f t="shared" si="2"/>
        <v>2008</v>
      </c>
      <c r="T114">
        <f t="shared" si="3"/>
        <v>12</v>
      </c>
    </row>
    <row r="115" spans="2:20" x14ac:dyDescent="0.25">
      <c r="B115" s="5">
        <v>39844</v>
      </c>
      <c r="C115">
        <f>Data_CPI!C115/Data_CPI!C114*100-100</f>
        <v>-4.7598072343362219E-3</v>
      </c>
      <c r="D115">
        <f>Data_CPI!D115/Data_CPI!D114*100-100</f>
        <v>-8.0145718149964296E-3</v>
      </c>
      <c r="E115">
        <f>Data_CPI!E115/Data_CPI!E114*100-100</f>
        <v>-0.12003852498845902</v>
      </c>
      <c r="F115">
        <f>Data_CPI!F115/Data_CPI!F114*100-100</f>
        <v>-2.2865028370162577E-2</v>
      </c>
      <c r="G115">
        <f>Data_CPI!G115/Data_CPI!G114*100-100</f>
        <v>-0.6144215163459279</v>
      </c>
      <c r="H115">
        <f>Data_CPI!H115/Data_CPI!H114*100-100</f>
        <v>-0.25249746177196641</v>
      </c>
      <c r="I115">
        <f>Data_CPI!I115/Data_CPI!I114*100-100</f>
        <v>2.150306418664627E-2</v>
      </c>
      <c r="J115">
        <f>Data_CPI!J115/Data_CPI!J114*100-100</f>
        <v>-3.3090585618637647E-2</v>
      </c>
      <c r="K115">
        <f>Data_CPI!K115/Data_CPI!K114*100-100</f>
        <v>0.29231963696558694</v>
      </c>
      <c r="L115">
        <f>Data_CPI!L115/Data_CPI!L114*100-100</f>
        <v>-0.85401705685362117</v>
      </c>
      <c r="M115">
        <f>Data_CPI!M115/Data_CPI!M114*100-100</f>
        <v>-0.15170228704444355</v>
      </c>
      <c r="N115">
        <f>Data_CPI!N115/Data_CPI!N114*100-100</f>
        <v>0.32825806824105541</v>
      </c>
      <c r="O115">
        <f>Data_CPI!O115/Data_CPI!O114*100-100</f>
        <v>-0.30402707967571985</v>
      </c>
      <c r="P115">
        <f>Data_CPI!P115/Data_CPI!P114*100-100</f>
        <v>-0.19202640813773542</v>
      </c>
      <c r="Q115">
        <f>Data_CPI!Q115/Data_CPI!Q114*100-100</f>
        <v>0.42543479737675227</v>
      </c>
      <c r="R115">
        <f>Data_CPI!R115/Data_CPI!R114*100-100</f>
        <v>1.0170144646551194E-2</v>
      </c>
      <c r="S115" s="6">
        <f t="shared" si="2"/>
        <v>2009</v>
      </c>
      <c r="T115">
        <f t="shared" si="3"/>
        <v>1</v>
      </c>
    </row>
    <row r="116" spans="2:20" x14ac:dyDescent="0.25">
      <c r="B116" s="5">
        <v>39872</v>
      </c>
      <c r="C116">
        <f>Data_CPI!C116/Data_CPI!C115*100-100</f>
        <v>0.18570912352038249</v>
      </c>
      <c r="D116">
        <f>Data_CPI!D116/Data_CPI!D115*100-100</f>
        <v>1.2927862696415104E-2</v>
      </c>
      <c r="E116">
        <f>Data_CPI!E116/Data_CPI!E115*100-100</f>
        <v>0.23319788171833977</v>
      </c>
      <c r="F116">
        <f>Data_CPI!F116/Data_CPI!F115*100-100</f>
        <v>0.20675656708226597</v>
      </c>
      <c r="G116">
        <f>Data_CPI!G116/Data_CPI!G115*100-100</f>
        <v>0.82818150005832081</v>
      </c>
      <c r="H116">
        <f>Data_CPI!H116/Data_CPI!H115*100-100</f>
        <v>-0.17941872858251884</v>
      </c>
      <c r="I116">
        <f>Data_CPI!I116/Data_CPI!I115*100-100</f>
        <v>9.6742986133506292E-2</v>
      </c>
      <c r="J116">
        <f>Data_CPI!J116/Data_CPI!J115*100-100</f>
        <v>0.25656081534168607</v>
      </c>
      <c r="K116">
        <f>Data_CPI!K116/Data_CPI!K115*100-100</f>
        <v>0.29463376362308225</v>
      </c>
      <c r="L116">
        <f>Data_CPI!L116/Data_CPI!L115*100-100</f>
        <v>-0.93306217692101256</v>
      </c>
      <c r="M116">
        <f>Data_CPI!M116/Data_CPI!M115*100-100</f>
        <v>0.16533104618008565</v>
      </c>
      <c r="N116">
        <f>Data_CPI!N116/Data_CPI!N115*100-100</f>
        <v>0.19814826907780514</v>
      </c>
      <c r="O116">
        <f>Data_CPI!O116/Data_CPI!O115*100-100</f>
        <v>9.7010415544048101E-2</v>
      </c>
      <c r="P116">
        <f>Data_CPI!P116/Data_CPI!P115*100-100</f>
        <v>0.15590827030955268</v>
      </c>
      <c r="Q116">
        <f>Data_CPI!Q116/Data_CPI!Q115*100-100</f>
        <v>-0.25423045340285455</v>
      </c>
      <c r="R116">
        <f>Data_CPI!R116/Data_CPI!R115*100-100</f>
        <v>0.50014460668539584</v>
      </c>
      <c r="S116" s="6">
        <f t="shared" si="2"/>
        <v>2009</v>
      </c>
      <c r="T116">
        <f t="shared" si="3"/>
        <v>2</v>
      </c>
    </row>
    <row r="117" spans="2:20" x14ac:dyDescent="0.25">
      <c r="B117" s="5">
        <v>39903</v>
      </c>
      <c r="C117">
        <f>Data_CPI!C117/Data_CPI!C116*100-100</f>
        <v>-0.31778028366890965</v>
      </c>
      <c r="D117">
        <f>Data_CPI!D117/Data_CPI!D116*100-100</f>
        <v>-0.58264136059878524</v>
      </c>
      <c r="E117">
        <f>Data_CPI!E117/Data_CPI!E116*100-100</f>
        <v>1.3903346209360734E-2</v>
      </c>
      <c r="F117">
        <f>Data_CPI!F117/Data_CPI!F116*100-100</f>
        <v>-0.34786761441671388</v>
      </c>
      <c r="G117">
        <f>Data_CPI!G117/Data_CPI!G116*100-100</f>
        <v>-0.11568718186025251</v>
      </c>
      <c r="H117">
        <f>Data_CPI!H117/Data_CPI!H116*100-100</f>
        <v>-0.32756294158615162</v>
      </c>
      <c r="I117">
        <f>Data_CPI!I117/Data_CPI!I116*100-100</f>
        <v>-0.15034364261170197</v>
      </c>
      <c r="J117">
        <f>Data_CPI!J117/Data_CPI!J116*100-100</f>
        <v>-0.3822124395736779</v>
      </c>
      <c r="K117">
        <f>Data_CPI!K117/Data_CPI!K116*100-100</f>
        <v>-0.32948428978176025</v>
      </c>
      <c r="L117">
        <f>Data_CPI!L117/Data_CPI!L116*100-100</f>
        <v>-0.50729345118834601</v>
      </c>
      <c r="M117">
        <f>Data_CPI!M117/Data_CPI!M116*100-100</f>
        <v>-5.7956031442074618E-3</v>
      </c>
      <c r="N117">
        <f>Data_CPI!N117/Data_CPI!N116*100-100</f>
        <v>6.9739439249843826E-2</v>
      </c>
      <c r="O117">
        <f>Data_CPI!O117/Data_CPI!O116*100-100</f>
        <v>-0.31450722982491186</v>
      </c>
      <c r="P117">
        <f>Data_CPI!P117/Data_CPI!P116*100-100</f>
        <v>-0.31011547477370982</v>
      </c>
      <c r="Q117">
        <f>Data_CPI!Q117/Data_CPI!Q116*100-100</f>
        <v>-0.12409943195436313</v>
      </c>
      <c r="R117">
        <f>Data_CPI!R117/Data_CPI!R116*100-100</f>
        <v>4.4339618307319029E-2</v>
      </c>
      <c r="S117" s="6">
        <f t="shared" si="2"/>
        <v>2009</v>
      </c>
      <c r="T117">
        <f t="shared" si="3"/>
        <v>3</v>
      </c>
    </row>
    <row r="118" spans="2:20" x14ac:dyDescent="0.25">
      <c r="B118" s="5">
        <v>39933</v>
      </c>
      <c r="C118">
        <f>Data_CPI!C118/Data_CPI!C117*100-100</f>
        <v>0.12681017772789005</v>
      </c>
      <c r="D118">
        <f>Data_CPI!D118/Data_CPI!D117*100-100</f>
        <v>0.11523866805660532</v>
      </c>
      <c r="E118">
        <f>Data_CPI!E118/Data_CPI!E117*100-100</f>
        <v>-9.4285347740097336E-2</v>
      </c>
      <c r="F118">
        <f>Data_CPI!F118/Data_CPI!F117*100-100</f>
        <v>7.3944431467026561E-2</v>
      </c>
      <c r="G118">
        <f>Data_CPI!G118/Data_CPI!G117*100-100</f>
        <v>1.111883252258508</v>
      </c>
      <c r="H118">
        <f>Data_CPI!H118/Data_CPI!H117*100-100</f>
        <v>-2.3010782424123022E-2</v>
      </c>
      <c r="I118">
        <f>Data_CPI!I118/Data_CPI!I117*100-100</f>
        <v>1.0755001075494874E-2</v>
      </c>
      <c r="J118">
        <f>Data_CPI!J118/Data_CPI!J117*100-100</f>
        <v>0.14196549489697929</v>
      </c>
      <c r="K118">
        <f>Data_CPI!K118/Data_CPI!K117*100-100</f>
        <v>-9.792796452889263E-2</v>
      </c>
      <c r="L118">
        <f>Data_CPI!L118/Data_CPI!L117*100-100</f>
        <v>-0.79415740338886565</v>
      </c>
      <c r="M118">
        <f>Data_CPI!M118/Data_CPI!M117*100-100</f>
        <v>2.4084234837644658E-2</v>
      </c>
      <c r="N118">
        <f>Data_CPI!N118/Data_CPI!N117*100-100</f>
        <v>-1.6880727192017275E-2</v>
      </c>
      <c r="O118">
        <f>Data_CPI!O118/Data_CPI!O117*100-100</f>
        <v>-5.4067539413466648E-2</v>
      </c>
      <c r="P118">
        <f>Data_CPI!P118/Data_CPI!P117*100-100</f>
        <v>1.9892616493308424E-2</v>
      </c>
      <c r="Q118">
        <f>Data_CPI!Q118/Data_CPI!Q117*100-100</f>
        <v>-2.0298822448438614E-2</v>
      </c>
      <c r="R118">
        <f>Data_CPI!R118/Data_CPI!R117*100-100</f>
        <v>-8.2388641441113464E-2</v>
      </c>
      <c r="S118" s="6">
        <f t="shared" si="2"/>
        <v>2009</v>
      </c>
      <c r="T118">
        <f t="shared" si="3"/>
        <v>4</v>
      </c>
    </row>
    <row r="119" spans="2:20" x14ac:dyDescent="0.25">
      <c r="B119" s="5">
        <v>39964</v>
      </c>
      <c r="C119">
        <f>Data_CPI!C119/Data_CPI!C118*100-100</f>
        <v>0.14967073460938707</v>
      </c>
      <c r="D119">
        <f>Data_CPI!D119/Data_CPI!D118*100-100</f>
        <v>-0.15769367224730502</v>
      </c>
      <c r="E119">
        <f>Data_CPI!E119/Data_CPI!E118*100-100</f>
        <v>0.32031362169217914</v>
      </c>
      <c r="F119">
        <f>Data_CPI!F119/Data_CPI!F118*100-100</f>
        <v>1.5591404029265732E-2</v>
      </c>
      <c r="G119">
        <f>Data_CPI!G119/Data_CPI!G118*100-100</f>
        <v>0.73310423825887483</v>
      </c>
      <c r="H119">
        <f>Data_CPI!H119/Data_CPI!H118*100-100</f>
        <v>-1.9838865403826844E-2</v>
      </c>
      <c r="I119">
        <f>Data_CPI!I119/Data_CPI!I118*100-100</f>
        <v>2.1507688998823937E-2</v>
      </c>
      <c r="J119">
        <f>Data_CPI!J119/Data_CPI!J118*100-100</f>
        <v>-3.7314383054393829E-2</v>
      </c>
      <c r="K119">
        <f>Data_CPI!K119/Data_CPI!K118*100-100</f>
        <v>7.6350724816037996E-2</v>
      </c>
      <c r="L119">
        <f>Data_CPI!L119/Data_CPI!L118*100-100</f>
        <v>-0.65017209274923005</v>
      </c>
      <c r="M119">
        <f>Data_CPI!M119/Data_CPI!M118*100-100</f>
        <v>0.15272688718623328</v>
      </c>
      <c r="N119">
        <f>Data_CPI!N119/Data_CPI!N118*100-100</f>
        <v>0.16651478244469331</v>
      </c>
      <c r="O119">
        <f>Data_CPI!O119/Data_CPI!O118*100-100</f>
        <v>-0.1274819146607058</v>
      </c>
      <c r="P119">
        <f>Data_CPI!P119/Data_CPI!P118*100-100</f>
        <v>-5.9474112769038356E-2</v>
      </c>
      <c r="Q119">
        <f>Data_CPI!Q119/Data_CPI!Q118*100-100</f>
        <v>6.3425286233822931E-2</v>
      </c>
      <c r="R119">
        <f>Data_CPI!R119/Data_CPI!R118*100-100</f>
        <v>0.43946639077370264</v>
      </c>
      <c r="S119" s="6">
        <f t="shared" si="2"/>
        <v>2009</v>
      </c>
      <c r="T119">
        <f t="shared" si="3"/>
        <v>5</v>
      </c>
    </row>
    <row r="120" spans="2:20" x14ac:dyDescent="0.25">
      <c r="B120" s="5">
        <v>39994</v>
      </c>
      <c r="C120">
        <f>Data_CPI!C120/Data_CPI!C119*100-100</f>
        <v>2.1290904437194058E-2</v>
      </c>
      <c r="D120">
        <f>Data_CPI!D120/Data_CPI!D119*100-100</f>
        <v>-0.11118824873675237</v>
      </c>
      <c r="E120">
        <f>Data_CPI!E120/Data_CPI!E119*100-100</f>
        <v>0.40593999720279328</v>
      </c>
      <c r="F120">
        <f>Data_CPI!F120/Data_CPI!F119*100-100</f>
        <v>0.2451107243477253</v>
      </c>
      <c r="G120">
        <f>Data_CPI!G120/Data_CPI!G119*100-100</f>
        <v>1.5237662042301565</v>
      </c>
      <c r="H120">
        <f>Data_CPI!H120/Data_CPI!H119*100-100</f>
        <v>0.17672156498898062</v>
      </c>
      <c r="I120">
        <f>Data_CPI!I120/Data_CPI!I119*100-100</f>
        <v>0.13976991721322918</v>
      </c>
      <c r="J120">
        <f>Data_CPI!J120/Data_CPI!J119*100-100</f>
        <v>0.32596614032640048</v>
      </c>
      <c r="K120">
        <f>Data_CPI!K120/Data_CPI!K119*100-100</f>
        <v>0.35092696848715832</v>
      </c>
      <c r="L120">
        <f>Data_CPI!L120/Data_CPI!L119*100-100</f>
        <v>-0.29108148121005684</v>
      </c>
      <c r="M120">
        <f>Data_CPI!M120/Data_CPI!M119*100-100</f>
        <v>8.950911743703216E-2</v>
      </c>
      <c r="N120">
        <f>Data_CPI!N120/Data_CPI!N119*100-100</f>
        <v>0.1819676514507762</v>
      </c>
      <c r="O120">
        <f>Data_CPI!O120/Data_CPI!O119*100-100</f>
        <v>0.13698115863616067</v>
      </c>
      <c r="P120">
        <f>Data_CPI!P120/Data_CPI!P119*100-100</f>
        <v>0.38859238047170663</v>
      </c>
      <c r="Q120">
        <f>Data_CPI!Q120/Data_CPI!Q119*100-100</f>
        <v>0.26322205099138785</v>
      </c>
      <c r="R120">
        <f>Data_CPI!R120/Data_CPI!R119*100-100</f>
        <v>0.30058830446402851</v>
      </c>
      <c r="S120" s="6">
        <f t="shared" si="2"/>
        <v>2009</v>
      </c>
      <c r="T120">
        <f t="shared" si="3"/>
        <v>6</v>
      </c>
    </row>
    <row r="121" spans="2:20" x14ac:dyDescent="0.25">
      <c r="B121" s="5">
        <v>40025</v>
      </c>
      <c r="C121">
        <f>Data_CPI!C121/Data_CPI!C120*100-100</f>
        <v>0.16703107957918917</v>
      </c>
      <c r="D121">
        <f>Data_CPI!D121/Data_CPI!D120*100-100</f>
        <v>-6.3024164175587316E-2</v>
      </c>
      <c r="E121">
        <f>Data_CPI!E121/Data_CPI!E120*100-100</f>
        <v>2.2004817913170882E-2</v>
      </c>
      <c r="F121">
        <f>Data_CPI!F121/Data_CPI!F120*100-100</f>
        <v>-8.075324332506284E-2</v>
      </c>
      <c r="G121">
        <f>Data_CPI!G121/Data_CPI!G120*100-100</f>
        <v>0.26881720430107237</v>
      </c>
      <c r="H121">
        <f>Data_CPI!H121/Data_CPI!H120*100-100</f>
        <v>-0.12331658187380867</v>
      </c>
      <c r="I121">
        <f>Data_CPI!I121/Data_CPI!I120*100-100</f>
        <v>1.0736525660306029E-2</v>
      </c>
      <c r="J121">
        <f>Data_CPI!J121/Data_CPI!J120*100-100</f>
        <v>-0.16703153525558889</v>
      </c>
      <c r="K121">
        <f>Data_CPI!K121/Data_CPI!K120*100-100</f>
        <v>0.34994112956906065</v>
      </c>
      <c r="L121">
        <f>Data_CPI!L121/Data_CPI!L120*100-100</f>
        <v>-0.51575951135372122</v>
      </c>
      <c r="M121">
        <f>Data_CPI!M121/Data_CPI!M120*100-100</f>
        <v>-7.7273351659471246E-2</v>
      </c>
      <c r="N121">
        <f>Data_CPI!N121/Data_CPI!N120*100-100</f>
        <v>-0.67819958678026637</v>
      </c>
      <c r="O121">
        <f>Data_CPI!O121/Data_CPI!O120*100-100</f>
        <v>-0.10823479376735179</v>
      </c>
      <c r="P121">
        <f>Data_CPI!P121/Data_CPI!P120*100-100</f>
        <v>-5.573107137799127E-2</v>
      </c>
      <c r="Q121">
        <f>Data_CPI!Q121/Data_CPI!Q120*100-100</f>
        <v>-8.7444169647795889E-2</v>
      </c>
      <c r="R121">
        <f>Data_CPI!R121/Data_CPI!R120*100-100</f>
        <v>0.40659938331224055</v>
      </c>
      <c r="S121" s="6">
        <f t="shared" si="2"/>
        <v>2009</v>
      </c>
      <c r="T121">
        <f t="shared" si="3"/>
        <v>7</v>
      </c>
    </row>
    <row r="122" spans="2:20" x14ac:dyDescent="0.25">
      <c r="B122" s="5">
        <v>40056</v>
      </c>
      <c r="C122">
        <f>Data_CPI!C122/Data_CPI!C121*100-100</f>
        <v>0.49882309104094702</v>
      </c>
      <c r="D122">
        <f>Data_CPI!D122/Data_CPI!D121*100-100</f>
        <v>0.61857490069361631</v>
      </c>
      <c r="E122">
        <f>Data_CPI!E122/Data_CPI!E121*100-100</f>
        <v>0.31528478826928108</v>
      </c>
      <c r="F122">
        <f>Data_CPI!F122/Data_CPI!F121*100-100</f>
        <v>0.3856669895674969</v>
      </c>
      <c r="G122">
        <f>Data_CPI!G122/Data_CPI!G121*100-100</f>
        <v>1.1058981233243941</v>
      </c>
      <c r="H122">
        <f>Data_CPI!H122/Data_CPI!H121*100-100</f>
        <v>0.15717364562743796</v>
      </c>
      <c r="I122">
        <f>Data_CPI!I122/Data_CPI!I121*100-100</f>
        <v>0.3005904455179973</v>
      </c>
      <c r="J122">
        <f>Data_CPI!J122/Data_CPI!J121*100-100</f>
        <v>0.3426492493177733</v>
      </c>
      <c r="K122">
        <f>Data_CPI!K122/Data_CPI!K121*100-100</f>
        <v>0.41813584958576655</v>
      </c>
      <c r="L122">
        <f>Data_CPI!L122/Data_CPI!L121*100-100</f>
        <v>-3.0876684422338485E-2</v>
      </c>
      <c r="M122">
        <f>Data_CPI!M122/Data_CPI!M121*100-100</f>
        <v>0.29720188333006092</v>
      </c>
      <c r="N122">
        <f>Data_CPI!N122/Data_CPI!N121*100-100</f>
        <v>0.23952213124383093</v>
      </c>
      <c r="O122">
        <f>Data_CPI!O122/Data_CPI!O121*100-100</f>
        <v>0.26119895994642661</v>
      </c>
      <c r="P122">
        <f>Data_CPI!P122/Data_CPI!P121*100-100</f>
        <v>0.40636254774624092</v>
      </c>
      <c r="Q122">
        <f>Data_CPI!Q122/Data_CPI!Q121*100-100</f>
        <v>0.32319489805973944</v>
      </c>
      <c r="R122">
        <f>Data_CPI!R122/Data_CPI!R121*100-100</f>
        <v>0.21035368346898053</v>
      </c>
      <c r="S122" s="6">
        <f t="shared" si="2"/>
        <v>2009</v>
      </c>
      <c r="T122">
        <f t="shared" si="3"/>
        <v>8</v>
      </c>
    </row>
    <row r="123" spans="2:20" x14ac:dyDescent="0.25">
      <c r="B123" s="5">
        <v>40086</v>
      </c>
      <c r="C123">
        <f>Data_CPI!C123/Data_CPI!C122*100-100</f>
        <v>-3.6043604806266671E-2</v>
      </c>
      <c r="D123">
        <f>Data_CPI!D123/Data_CPI!D122*100-100</f>
        <v>-0.1579074898956776</v>
      </c>
      <c r="E123">
        <f>Data_CPI!E123/Data_CPI!E122*100-100</f>
        <v>2.6367561920736193E-2</v>
      </c>
      <c r="F123">
        <f>Data_CPI!F123/Data_CPI!F122*100-100</f>
        <v>-0.12235657580559689</v>
      </c>
      <c r="G123">
        <f>Data_CPI!G123/Data_CPI!G122*100-100</f>
        <v>-1.1821898132803028</v>
      </c>
      <c r="H123">
        <f>Data_CPI!H123/Data_CPI!H122*100-100</f>
        <v>-2.0522291665926673E-2</v>
      </c>
      <c r="I123">
        <f>Data_CPI!I123/Data_CPI!I122*100-100</f>
        <v>-2.140640051375442E-2</v>
      </c>
      <c r="J123">
        <f>Data_CPI!J123/Data_CPI!J122*100-100</f>
        <v>-0.1382292561053049</v>
      </c>
      <c r="K123">
        <f>Data_CPI!K123/Data_CPI!K122*100-100</f>
        <v>-6.1426635686046893E-2</v>
      </c>
      <c r="L123">
        <f>Data_CPI!L123/Data_CPI!L122*100-100</f>
        <v>-0.31981340307363837</v>
      </c>
      <c r="M123">
        <f>Data_CPI!M123/Data_CPI!M122*100-100</f>
        <v>3.6673991146713547E-2</v>
      </c>
      <c r="N123">
        <f>Data_CPI!N123/Data_CPI!N122*100-100</f>
        <v>0.1813777947719899</v>
      </c>
      <c r="O123">
        <f>Data_CPI!O123/Data_CPI!O122*100-100</f>
        <v>-7.0337063911580344E-2</v>
      </c>
      <c r="P123">
        <f>Data_CPI!P123/Data_CPI!P122*100-100</f>
        <v>-0.12802296569961413</v>
      </c>
      <c r="Q123">
        <f>Data_CPI!Q123/Data_CPI!Q122*100-100</f>
        <v>-0.31256771531961647</v>
      </c>
      <c r="R123">
        <f>Data_CPI!R123/Data_CPI!R122*100-100</f>
        <v>4.751317306156011E-2</v>
      </c>
      <c r="S123" s="6">
        <f t="shared" si="2"/>
        <v>2009</v>
      </c>
      <c r="T123">
        <f t="shared" si="3"/>
        <v>9</v>
      </c>
    </row>
    <row r="124" spans="2:20" x14ac:dyDescent="0.25">
      <c r="B124" s="5">
        <v>40117</v>
      </c>
      <c r="C124">
        <f>Data_CPI!C124/Data_CPI!C123*100-100</f>
        <v>2.4640056656437537E-2</v>
      </c>
      <c r="D124">
        <f>Data_CPI!D124/Data_CPI!D123*100-100</f>
        <v>0.12823745299644429</v>
      </c>
      <c r="E124">
        <f>Data_CPI!E124/Data_CPI!E123*100-100</f>
        <v>0.15807952554133919</v>
      </c>
      <c r="F124">
        <f>Data_CPI!F124/Data_CPI!F123*100-100</f>
        <v>0.13161980948905239</v>
      </c>
      <c r="G124">
        <f>Data_CPI!G124/Data_CPI!G123*100-100</f>
        <v>-8.9445438282638179E-2</v>
      </c>
      <c r="H124">
        <f>Data_CPI!H124/Data_CPI!H123*100-100</f>
        <v>-0.41945452461295929</v>
      </c>
      <c r="I124">
        <f>Data_CPI!I124/Data_CPI!I123*100-100</f>
        <v>0.18199336259503696</v>
      </c>
      <c r="J124">
        <f>Data_CPI!J124/Data_CPI!J123*100-100</f>
        <v>0.12076722642446214</v>
      </c>
      <c r="K124">
        <f>Data_CPI!K124/Data_CPI!K123*100-100</f>
        <v>0.46936990674947765</v>
      </c>
      <c r="L124">
        <f>Data_CPI!L124/Data_CPI!L123*100-100</f>
        <v>-0.1838767170969362</v>
      </c>
      <c r="M124">
        <f>Data_CPI!M124/Data_CPI!M123*100-100</f>
        <v>4.734756523303929E-2</v>
      </c>
      <c r="N124">
        <f>Data_CPI!N124/Data_CPI!N123*100-100</f>
        <v>0.2391191145280942</v>
      </c>
      <c r="O124">
        <f>Data_CPI!O124/Data_CPI!O123*100-100</f>
        <v>-0.16203860775857493</v>
      </c>
      <c r="P124">
        <f>Data_CPI!P124/Data_CPI!P123*100-100</f>
        <v>9.0871545344839433E-2</v>
      </c>
      <c r="Q124">
        <f>Data_CPI!Q124/Data_CPI!Q123*100-100</f>
        <v>0.14519942169479805</v>
      </c>
      <c r="R124">
        <f>Data_CPI!R124/Data_CPI!R123*100-100</f>
        <v>0.29464089276622474</v>
      </c>
      <c r="S124" s="6">
        <f t="shared" si="2"/>
        <v>2009</v>
      </c>
      <c r="T124">
        <f t="shared" si="3"/>
        <v>10</v>
      </c>
    </row>
    <row r="125" spans="2:20" x14ac:dyDescent="0.25">
      <c r="B125" s="5">
        <v>40147</v>
      </c>
      <c r="C125">
        <f>Data_CPI!C125/Data_CPI!C124*100-100</f>
        <v>0.24442162845357984</v>
      </c>
      <c r="D125">
        <f>Data_CPI!D125/Data_CPI!D124*100-100</f>
        <v>0.25701507553581848</v>
      </c>
      <c r="E125">
        <f>Data_CPI!E125/Data_CPI!E124*100-100</f>
        <v>0.15371380770528731</v>
      </c>
      <c r="F125">
        <f>Data_CPI!F125/Data_CPI!F124*100-100</f>
        <v>0.22631928612636898</v>
      </c>
      <c r="G125">
        <f>Data_CPI!G125/Data_CPI!G124*100-100</f>
        <v>0.68263205013427353</v>
      </c>
      <c r="H125">
        <f>Data_CPI!H125/Data_CPI!H124*100-100</f>
        <v>0.28556197579028719</v>
      </c>
      <c r="I125">
        <f>Data_CPI!I125/Data_CPI!I124*100-100</f>
        <v>0.16029066039745032</v>
      </c>
      <c r="J125">
        <f>Data_CPI!J125/Data_CPI!J124*100-100</f>
        <v>-6.3441998564712776E-3</v>
      </c>
      <c r="K125">
        <f>Data_CPI!K125/Data_CPI!K124*100-100</f>
        <v>0.4957207055855406</v>
      </c>
      <c r="L125">
        <f>Data_CPI!L125/Data_CPI!L124*100-100</f>
        <v>0.17497092689291094</v>
      </c>
      <c r="M125">
        <f>Data_CPI!M125/Data_CPI!M124*100-100</f>
        <v>0.19221886523995124</v>
      </c>
      <c r="N125">
        <f>Data_CPI!N125/Data_CPI!N124*100-100</f>
        <v>0.2040978495052741</v>
      </c>
      <c r="O125">
        <f>Data_CPI!O125/Data_CPI!O124*100-100</f>
        <v>0.38504712305764599</v>
      </c>
      <c r="P125">
        <f>Data_CPI!P125/Data_CPI!P124*100-100</f>
        <v>0.37049167703058572</v>
      </c>
      <c r="Q125">
        <f>Data_CPI!Q125/Data_CPI!Q124*100-100</f>
        <v>4.4454975789534501E-2</v>
      </c>
      <c r="R125">
        <f>Data_CPI!R125/Data_CPI!R124*100-100</f>
        <v>0.35498083009075287</v>
      </c>
      <c r="S125" s="6">
        <f t="shared" si="2"/>
        <v>2009</v>
      </c>
      <c r="T125">
        <f t="shared" si="3"/>
        <v>11</v>
      </c>
    </row>
    <row r="126" spans="2:20" x14ac:dyDescent="0.25">
      <c r="B126" s="5">
        <v>40178</v>
      </c>
      <c r="C126">
        <f>Data_CPI!C126/Data_CPI!C125*100-100</f>
        <v>0.13101821011677828</v>
      </c>
      <c r="D126">
        <f>Data_CPI!D126/Data_CPI!D125*100-100</f>
        <v>0.25089037571011374</v>
      </c>
      <c r="E126">
        <f>Data_CPI!E126/Data_CPI!E125*100-100</f>
        <v>7.0024427440642967E-2</v>
      </c>
      <c r="F126">
        <f>Data_CPI!F126/Data_CPI!F125*100-100</f>
        <v>0.18331957762633522</v>
      </c>
      <c r="G126">
        <f>Data_CPI!G126/Data_CPI!G125*100-100</f>
        <v>0.42236300989218023</v>
      </c>
      <c r="H126">
        <f>Data_CPI!H126/Data_CPI!H125*100-100</f>
        <v>0.22945148268792082</v>
      </c>
      <c r="I126">
        <f>Data_CPI!I126/Data_CPI!I125*100-100</f>
        <v>0.10668942707778228</v>
      </c>
      <c r="J126">
        <f>Data_CPI!J126/Data_CPI!J125*100-100</f>
        <v>0.4172618036094633</v>
      </c>
      <c r="K126">
        <f>Data_CPI!K126/Data_CPI!K125*100-100</f>
        <v>0.33302302136704043</v>
      </c>
      <c r="L126">
        <f>Data_CPI!L126/Data_CPI!L125*100-100</f>
        <v>-0.13179267221291013</v>
      </c>
      <c r="M126">
        <f>Data_CPI!M126/Data_CPI!M125*100-100</f>
        <v>0.19522896773078457</v>
      </c>
      <c r="N126">
        <f>Data_CPI!N126/Data_CPI!N125*100-100</f>
        <v>6.2934438151245331E-3</v>
      </c>
      <c r="O126">
        <f>Data_CPI!O126/Data_CPI!O125*100-100</f>
        <v>0.22342570431025877</v>
      </c>
      <c r="P126">
        <f>Data_CPI!P126/Data_CPI!P125*100-100</f>
        <v>2.7181435266541598E-2</v>
      </c>
      <c r="Q126">
        <f>Data_CPI!Q126/Data_CPI!Q125*100-100</f>
        <v>0.36690207628500104</v>
      </c>
      <c r="R126">
        <f>Data_CPI!R126/Data_CPI!R125*100-100</f>
        <v>0.38833054339629314</v>
      </c>
      <c r="S126" s="6">
        <f t="shared" si="2"/>
        <v>2009</v>
      </c>
      <c r="T126">
        <f t="shared" si="3"/>
        <v>12</v>
      </c>
    </row>
    <row r="127" spans="2:20" x14ac:dyDescent="0.25">
      <c r="B127" s="5">
        <v>40209</v>
      </c>
      <c r="C127">
        <f>Data_CPI!C127/Data_CPI!C126*100-100</f>
        <v>0.18988191097695051</v>
      </c>
      <c r="D127">
        <f>Data_CPI!D127/Data_CPI!D126*100-100</f>
        <v>0.28003209886320235</v>
      </c>
      <c r="E127">
        <f>Data_CPI!E127/Data_CPI!E126*100-100</f>
        <v>0.35302205323097269</v>
      </c>
      <c r="F127">
        <f>Data_CPI!F127/Data_CPI!F126*100-100</f>
        <v>9.3178848241876722E-2</v>
      </c>
      <c r="G127">
        <f>Data_CPI!G127/Data_CPI!G126*100-100</f>
        <v>0.86330935251798735</v>
      </c>
      <c r="H127">
        <f>Data_CPI!H127/Data_CPI!H126*100-100</f>
        <v>2.3446754465965114E-2</v>
      </c>
      <c r="I127">
        <f>Data_CPI!I127/Data_CPI!I126*100-100</f>
        <v>0.2451241607162018</v>
      </c>
      <c r="J127">
        <f>Data_CPI!J127/Data_CPI!J126*100-100</f>
        <v>-0.1186073516082331</v>
      </c>
      <c r="K127">
        <f>Data_CPI!K127/Data_CPI!K126*100-100</f>
        <v>0.1643665293880332</v>
      </c>
      <c r="L127">
        <f>Data_CPI!L127/Data_CPI!L126*100-100</f>
        <v>0.22030895166138009</v>
      </c>
      <c r="M127">
        <f>Data_CPI!M127/Data_CPI!M126*100-100</f>
        <v>0.2163774335148787</v>
      </c>
      <c r="N127">
        <f>Data_CPI!N127/Data_CPI!N126*100-100</f>
        <v>6.5372852187508101E-2</v>
      </c>
      <c r="O127">
        <f>Data_CPI!O127/Data_CPI!O126*100-100</f>
        <v>-0.23508303671373199</v>
      </c>
      <c r="P127">
        <f>Data_CPI!P127/Data_CPI!P126*100-100</f>
        <v>0.14892018045824784</v>
      </c>
      <c r="Q127">
        <f>Data_CPI!Q127/Data_CPI!Q126*100-100</f>
        <v>0.22838829930439886</v>
      </c>
      <c r="R127">
        <f>Data_CPI!R127/Data_CPI!R126*100-100</f>
        <v>0.50544496360265612</v>
      </c>
      <c r="S127" s="6">
        <f t="shared" si="2"/>
        <v>2010</v>
      </c>
      <c r="T127">
        <f t="shared" si="3"/>
        <v>1</v>
      </c>
    </row>
    <row r="128" spans="2:20" x14ac:dyDescent="0.25">
      <c r="B128" s="5">
        <v>40237</v>
      </c>
      <c r="C128">
        <f>Data_CPI!C128/Data_CPI!C127*100-100</f>
        <v>-3.5993153828300706E-2</v>
      </c>
      <c r="D128">
        <f>Data_CPI!D128/Data_CPI!D127*100-100</f>
        <v>0.10838681050265109</v>
      </c>
      <c r="E128">
        <f>Data_CPI!E128/Data_CPI!E127*100-100</f>
        <v>0.2150341345931821</v>
      </c>
      <c r="F128">
        <f>Data_CPI!F128/Data_CPI!F127*100-100</f>
        <v>8.5931527314770051E-2</v>
      </c>
      <c r="G128">
        <f>Data_CPI!G128/Data_CPI!G127*100-100</f>
        <v>0.10973334796445045</v>
      </c>
      <c r="H128">
        <f>Data_CPI!H128/Data_CPI!H127*100-100</f>
        <v>0.12884581113239335</v>
      </c>
      <c r="I128">
        <f>Data_CPI!I128/Data_CPI!I127*100-100</f>
        <v>0.25515628322349926</v>
      </c>
      <c r="J128">
        <f>Data_CPI!J128/Data_CPI!J127*100-100</f>
        <v>-1.6619386881302489E-3</v>
      </c>
      <c r="K128">
        <f>Data_CPI!K128/Data_CPI!K127*100-100</f>
        <v>0.71315249099592393</v>
      </c>
      <c r="L128">
        <f>Data_CPI!L128/Data_CPI!L127*100-100</f>
        <v>-0.17143373748355373</v>
      </c>
      <c r="M128">
        <f>Data_CPI!M128/Data_CPI!M127*100-100</f>
        <v>-4.2207857132453341E-2</v>
      </c>
      <c r="N128">
        <f>Data_CPI!N128/Data_CPI!N127*100-100</f>
        <v>0.15999853439647893</v>
      </c>
      <c r="O128">
        <f>Data_CPI!O128/Data_CPI!O127*100-100</f>
        <v>0.17559261064124598</v>
      </c>
      <c r="P128">
        <f>Data_CPI!P128/Data_CPI!P127*100-100</f>
        <v>-4.0491797354036407E-2</v>
      </c>
      <c r="Q128">
        <f>Data_CPI!Q128/Data_CPI!Q127*100-100</f>
        <v>0.27106004647039583</v>
      </c>
      <c r="R128">
        <f>Data_CPI!R128/Data_CPI!R127*100-100</f>
        <v>-2.0196523556691659E-2</v>
      </c>
      <c r="S128" s="6">
        <f t="shared" si="2"/>
        <v>2010</v>
      </c>
      <c r="T128">
        <f t="shared" si="3"/>
        <v>2</v>
      </c>
    </row>
    <row r="129" spans="2:20" x14ac:dyDescent="0.25">
      <c r="B129" s="5">
        <v>40268</v>
      </c>
      <c r="C129">
        <f>Data_CPI!C129/Data_CPI!C128*100-100</f>
        <v>0.31308266528226625</v>
      </c>
      <c r="D129">
        <f>Data_CPI!D129/Data_CPI!D128*100-100</f>
        <v>0.34066390017351011</v>
      </c>
      <c r="E129">
        <f>Data_CPI!E129/Data_CPI!E128*100-100</f>
        <v>0.34393105695957615</v>
      </c>
      <c r="F129">
        <f>Data_CPI!F129/Data_CPI!F128*100-100</f>
        <v>0.25619792559213295</v>
      </c>
      <c r="G129">
        <f>Data_CPI!G129/Data_CPI!G128*100-100</f>
        <v>1.3592020168804027</v>
      </c>
      <c r="H129">
        <f>Data_CPI!H129/Data_CPI!H128*100-100</f>
        <v>0.21822423873554442</v>
      </c>
      <c r="I129">
        <f>Data_CPI!I129/Data_CPI!I128*100-100</f>
        <v>8.4835630965002906E-2</v>
      </c>
      <c r="J129">
        <f>Data_CPI!J129/Data_CPI!J128*100-100</f>
        <v>0.24312376679036163</v>
      </c>
      <c r="K129">
        <f>Data_CPI!K129/Data_CPI!K128*100-100</f>
        <v>0.67045367521745902</v>
      </c>
      <c r="L129">
        <f>Data_CPI!L129/Data_CPI!L128*100-100</f>
        <v>-0.5054735993116708</v>
      </c>
      <c r="M129">
        <f>Data_CPI!M129/Data_CPI!M128*100-100</f>
        <v>0.15636448784830748</v>
      </c>
      <c r="N129">
        <f>Data_CPI!N129/Data_CPI!N128*100-100</f>
        <v>0.26606855724718059</v>
      </c>
      <c r="O129">
        <f>Data_CPI!O129/Data_CPI!O128*100-100</f>
        <v>7.8122624526315576E-2</v>
      </c>
      <c r="P129">
        <f>Data_CPI!P129/Data_CPI!P128*100-100</f>
        <v>0.29143359052743278</v>
      </c>
      <c r="Q129">
        <f>Data_CPI!Q129/Data_CPI!Q128*100-100</f>
        <v>-0.1151060939736368</v>
      </c>
      <c r="R129">
        <f>Data_CPI!R129/Data_CPI!R128*100-100</f>
        <v>0.4946852557978616</v>
      </c>
      <c r="S129" s="6">
        <f t="shared" si="2"/>
        <v>2010</v>
      </c>
      <c r="T129">
        <f t="shared" si="3"/>
        <v>3</v>
      </c>
    </row>
    <row r="130" spans="2:20" x14ac:dyDescent="0.25">
      <c r="B130" s="5">
        <v>40298</v>
      </c>
      <c r="C130">
        <f>Data_CPI!C130/Data_CPI!C129*100-100</f>
        <v>0.14813686828208006</v>
      </c>
      <c r="D130">
        <f>Data_CPI!D130/Data_CPI!D129*100-100</f>
        <v>0.34326098567163399</v>
      </c>
      <c r="E130">
        <f>Data_CPI!E130/Data_CPI!E129*100-100</f>
        <v>0.16073059534124923</v>
      </c>
      <c r="F130">
        <f>Data_CPI!F130/Data_CPI!F129*100-100</f>
        <v>0.16103521685370481</v>
      </c>
      <c r="G130">
        <f>Data_CPI!G130/Data_CPI!G129*100-100</f>
        <v>0.94084567967989585</v>
      </c>
      <c r="H130">
        <f>Data_CPI!H130/Data_CPI!H129*100-100</f>
        <v>0.29593719930294071</v>
      </c>
      <c r="I130">
        <f>Data_CPI!I130/Data_CPI!I129*100-100</f>
        <v>0.16952744225473282</v>
      </c>
      <c r="J130">
        <f>Data_CPI!J130/Data_CPI!J129*100-100</f>
        <v>0.27347248566923099</v>
      </c>
      <c r="K130">
        <f>Data_CPI!K130/Data_CPI!K129*100-100</f>
        <v>0.70233681995846098</v>
      </c>
      <c r="L130">
        <f>Data_CPI!L130/Data_CPI!L129*100-100</f>
        <v>0.32607421548776472</v>
      </c>
      <c r="M130">
        <f>Data_CPI!M130/Data_CPI!M129*100-100</f>
        <v>0.19722493009982145</v>
      </c>
      <c r="N130">
        <f>Data_CPI!N130/Data_CPI!N129*100-100</f>
        <v>0.13406763202323191</v>
      </c>
      <c r="O130">
        <f>Data_CPI!O130/Data_CPI!O129*100-100</f>
        <v>0.23138799285658251</v>
      </c>
      <c r="P130">
        <f>Data_CPI!P130/Data_CPI!P129*100-100</f>
        <v>0.10827596417286145</v>
      </c>
      <c r="Q130">
        <f>Data_CPI!Q130/Data_CPI!Q129*100-100</f>
        <v>-0.13730792279930881</v>
      </c>
      <c r="R130">
        <f>Data_CPI!R130/Data_CPI!R129*100-100</f>
        <v>0.20555995069820199</v>
      </c>
      <c r="S130" s="6">
        <f t="shared" si="2"/>
        <v>2010</v>
      </c>
      <c r="T130">
        <f t="shared" si="3"/>
        <v>4</v>
      </c>
    </row>
    <row r="131" spans="2:20" x14ac:dyDescent="0.25">
      <c r="B131" s="5">
        <v>40329</v>
      </c>
      <c r="C131">
        <f>Data_CPI!C131/Data_CPI!C130*100-100</f>
        <v>0.10865775736196781</v>
      </c>
      <c r="D131">
        <f>Data_CPI!D131/Data_CPI!D130*100-100</f>
        <v>0.30008677795902372</v>
      </c>
      <c r="E131">
        <f>Data_CPI!E131/Data_CPI!E130*100-100</f>
        <v>2.0308459037849502E-2</v>
      </c>
      <c r="F131">
        <f>Data_CPI!F131/Data_CPI!F130*100-100</f>
        <v>0.14567379834502958</v>
      </c>
      <c r="G131">
        <f>Data_CPI!G131/Data_CPI!G130*100-100</f>
        <v>0.28926505249624768</v>
      </c>
      <c r="H131">
        <f>Data_CPI!H131/Data_CPI!H130*100-100</f>
        <v>-1.7575730642818144E-3</v>
      </c>
      <c r="I131">
        <f>Data_CPI!I131/Data_CPI!I130*100-100</f>
        <v>3.1732599957706498E-2</v>
      </c>
      <c r="J131">
        <f>Data_CPI!J131/Data_CPI!J130*100-100</f>
        <v>-5.2918225291037402E-2</v>
      </c>
      <c r="K131">
        <f>Data_CPI!K131/Data_CPI!K130*100-100</f>
        <v>0.71547772797997311</v>
      </c>
      <c r="L131">
        <f>Data_CPI!L131/Data_CPI!L130*100-100</f>
        <v>0.40497987365195343</v>
      </c>
      <c r="M131">
        <f>Data_CPI!M131/Data_CPI!M130*100-100</f>
        <v>0.11584000137435169</v>
      </c>
      <c r="N131">
        <f>Data_CPI!N131/Data_CPI!N130*100-100</f>
        <v>5.1158322259254874E-2</v>
      </c>
      <c r="O131">
        <f>Data_CPI!O131/Data_CPI!O130*100-100</f>
        <v>0.29230157157952874</v>
      </c>
      <c r="P131">
        <f>Data_CPI!P131/Data_CPI!P130*100-100</f>
        <v>0.27238256011924022</v>
      </c>
      <c r="Q131">
        <f>Data_CPI!Q131/Data_CPI!Q130*100-100</f>
        <v>0.1330329104666248</v>
      </c>
      <c r="R131">
        <f>Data_CPI!R131/Data_CPI!R130*100-100</f>
        <v>0.18844506461933008</v>
      </c>
      <c r="S131" s="6">
        <f t="shared" si="2"/>
        <v>2010</v>
      </c>
      <c r="T131">
        <f t="shared" si="3"/>
        <v>5</v>
      </c>
    </row>
    <row r="132" spans="2:20" x14ac:dyDescent="0.25">
      <c r="B132" s="5">
        <v>40359</v>
      </c>
      <c r="C132">
        <f>Data_CPI!C132/Data_CPI!C131*100-100</f>
        <v>0.23348288203317225</v>
      </c>
      <c r="D132">
        <f>Data_CPI!D132/Data_CPI!D131*100-100</f>
        <v>9.6665189441267785E-2</v>
      </c>
      <c r="E132">
        <f>Data_CPI!E132/Data_CPI!E131*100-100</f>
        <v>9.3564212479790854E-2</v>
      </c>
      <c r="F132">
        <f>Data_CPI!F132/Data_CPI!F131*100-100</f>
        <v>6.0960157071619392E-2</v>
      </c>
      <c r="G132">
        <f>Data_CPI!G132/Data_CPI!G131*100-100</f>
        <v>-5.3413096891347323E-2</v>
      </c>
      <c r="H132">
        <f>Data_CPI!H132/Data_CPI!H131*100-100</f>
        <v>0.18047740428623626</v>
      </c>
      <c r="I132">
        <f>Data_CPI!I132/Data_CPI!I131*100-100</f>
        <v>0</v>
      </c>
      <c r="J132">
        <f>Data_CPI!J132/Data_CPI!J131*100-100</f>
        <v>4.0211154787613168E-2</v>
      </c>
      <c r="K132">
        <f>Data_CPI!K132/Data_CPI!K131*100-100</f>
        <v>0.14615803424113949</v>
      </c>
      <c r="L132">
        <f>Data_CPI!L132/Data_CPI!L131*100-100</f>
        <v>-6.6181394462333287E-2</v>
      </c>
      <c r="M132">
        <f>Data_CPI!M132/Data_CPI!M131*100-100</f>
        <v>-1.5682438799629494E-2</v>
      </c>
      <c r="N132">
        <f>Data_CPI!N132/Data_CPI!N131*100-100</f>
        <v>8.3024824918197737E-2</v>
      </c>
      <c r="O132">
        <f>Data_CPI!O132/Data_CPI!O131*100-100</f>
        <v>0.27199253894747244</v>
      </c>
      <c r="P132">
        <f>Data_CPI!P132/Data_CPI!P131*100-100</f>
        <v>0.18060277929039614</v>
      </c>
      <c r="Q132">
        <f>Data_CPI!Q132/Data_CPI!Q131*100-100</f>
        <v>6.4666941077476281E-2</v>
      </c>
      <c r="R132">
        <f>Data_CPI!R132/Data_CPI!R131*100-100</f>
        <v>0.29748492987774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25">
      <c r="B133" s="5">
        <v>40390</v>
      </c>
      <c r="C133">
        <f>Data_CPI!C133/Data_CPI!C132*100-100</f>
        <v>-5.8737556973099458E-2</v>
      </c>
      <c r="D133">
        <f>Data_CPI!D133/Data_CPI!D132*100-100</f>
        <v>7.1279239957462437E-2</v>
      </c>
      <c r="E133">
        <f>Data_CPI!E133/Data_CPI!E132*100-100</f>
        <v>0.24502051031547012</v>
      </c>
      <c r="F133">
        <f>Data_CPI!F133/Data_CPI!F132*100-100</f>
        <v>0.19240989441004785</v>
      </c>
      <c r="G133">
        <f>Data_CPI!G133/Data_CPI!G132*100-100</f>
        <v>0.50235143223599721</v>
      </c>
      <c r="H133">
        <f>Data_CPI!H133/Data_CPI!H132*100-100</f>
        <v>7.7504030097514942E-3</v>
      </c>
      <c r="I133">
        <f>Data_CPI!I133/Data_CPI!I132*100-100</f>
        <v>0.17976102358035462</v>
      </c>
      <c r="J133">
        <f>Data_CPI!J133/Data_CPI!J132*100-100</f>
        <v>4.0936676822951767E-2</v>
      </c>
      <c r="K133">
        <f>Data_CPI!K133/Data_CPI!K132*100-100</f>
        <v>0.67464553248741765</v>
      </c>
      <c r="L133">
        <f>Data_CPI!L133/Data_CPI!L132*100-100</f>
        <v>0.23927775682572872</v>
      </c>
      <c r="M133">
        <f>Data_CPI!M133/Data_CPI!M132*100-100</f>
        <v>0.26228006319217911</v>
      </c>
      <c r="N133">
        <f>Data_CPI!N133/Data_CPI!N132*100-100</f>
        <v>-0.11169636960161711</v>
      </c>
      <c r="O133">
        <f>Data_CPI!O133/Data_CPI!O132*100-100</f>
        <v>0.51334735020354572</v>
      </c>
      <c r="P133">
        <f>Data_CPI!P133/Data_CPI!P132*100-100</f>
        <v>0.22932483071869569</v>
      </c>
      <c r="Q133">
        <f>Data_CPI!Q133/Data_CPI!Q132*100-100</f>
        <v>5.4099966909532782E-2</v>
      </c>
      <c r="R133">
        <f>Data_CPI!R133/Data_CPI!R132*100-100</f>
        <v>8.3252445656057716E-2</v>
      </c>
      <c r="S133" s="6">
        <f t="shared" si="4"/>
        <v>2010</v>
      </c>
      <c r="T133">
        <f t="shared" si="5"/>
        <v>7</v>
      </c>
    </row>
    <row r="134" spans="2:20" x14ac:dyDescent="0.25">
      <c r="B134" s="5">
        <v>40421</v>
      </c>
      <c r="C134">
        <f>Data_CPI!C134/Data_CPI!C133*100-100</f>
        <v>0.14904198912498146</v>
      </c>
      <c r="D134">
        <f>Data_CPI!D134/Data_CPI!D133*100-100</f>
        <v>0.22462366727746996</v>
      </c>
      <c r="E134">
        <f>Data_CPI!E134/Data_CPI!E133*100-100</f>
        <v>0.38876414570555085</v>
      </c>
      <c r="F134">
        <f>Data_CPI!F134/Data_CPI!F133*100-100</f>
        <v>0.15660665392731232</v>
      </c>
      <c r="G134">
        <f>Data_CPI!G134/Data_CPI!G133*100-100</f>
        <v>0.14888865255768735</v>
      </c>
      <c r="H134">
        <f>Data_CPI!H134/Data_CPI!H133*100-100</f>
        <v>0.21518056856233159</v>
      </c>
      <c r="I134">
        <f>Data_CPI!I134/Data_CPI!I133*100-100</f>
        <v>-2.1110407431265799E-2</v>
      </c>
      <c r="J134">
        <f>Data_CPI!J134/Data_CPI!J133*100-100</f>
        <v>0.12253063561129807</v>
      </c>
      <c r="K134">
        <f>Data_CPI!K134/Data_CPI!K133*100-100</f>
        <v>0.44890400128787178</v>
      </c>
      <c r="L134">
        <f>Data_CPI!L134/Data_CPI!L133*100-100</f>
        <v>0.29219153138426179</v>
      </c>
      <c r="M134">
        <f>Data_CPI!M134/Data_CPI!M133*100-100</f>
        <v>0.11204612040558004</v>
      </c>
      <c r="N134">
        <f>Data_CPI!N134/Data_CPI!N133*100-100</f>
        <v>0.1379795156032344</v>
      </c>
      <c r="O134">
        <f>Data_CPI!O134/Data_CPI!O133*100-100</f>
        <v>0.24012341257837022</v>
      </c>
      <c r="P134">
        <f>Data_CPI!P134/Data_CPI!P133*100-100</f>
        <v>0.19840242104972106</v>
      </c>
      <c r="Q134">
        <f>Data_CPI!Q134/Data_CPI!Q133*100-100</f>
        <v>4.3991094651403273E-2</v>
      </c>
      <c r="R134">
        <f>Data_CPI!R134/Data_CPI!R133*100-100</f>
        <v>0.25185124568032791</v>
      </c>
      <c r="S134" s="6">
        <f t="shared" si="4"/>
        <v>2010</v>
      </c>
      <c r="T134">
        <f t="shared" si="5"/>
        <v>8</v>
      </c>
    </row>
    <row r="135" spans="2:20" x14ac:dyDescent="0.25">
      <c r="B135" s="5">
        <v>40451</v>
      </c>
      <c r="C135">
        <f>Data_CPI!C135/Data_CPI!C134*100-100</f>
        <v>7.3388181889797011E-2</v>
      </c>
      <c r="D135">
        <f>Data_CPI!D135/Data_CPI!D134*100-100</f>
        <v>0.35532381745710495</v>
      </c>
      <c r="E135">
        <f>Data_CPI!E135/Data_CPI!E134*100-100</f>
        <v>0.1923629671313023</v>
      </c>
      <c r="F135">
        <f>Data_CPI!F135/Data_CPI!F134*100-100</f>
        <v>5.7104280008161368E-2</v>
      </c>
      <c r="G135">
        <f>Data_CPI!G135/Data_CPI!G134*100-100</f>
        <v>-0.88138472974408444</v>
      </c>
      <c r="H135">
        <f>Data_CPI!H135/Data_CPI!H134*100-100</f>
        <v>0.23768423556673213</v>
      </c>
      <c r="I135">
        <f>Data_CPI!I135/Data_CPI!I134*100-100</f>
        <v>0.19003378378440061</v>
      </c>
      <c r="J135">
        <f>Data_CPI!J135/Data_CPI!J134*100-100</f>
        <v>6.2566845925317693E-2</v>
      </c>
      <c r="K135">
        <f>Data_CPI!K135/Data_CPI!K134*100-100</f>
        <v>-0.1943714941309338</v>
      </c>
      <c r="L135">
        <f>Data_CPI!L135/Data_CPI!L134*100-100</f>
        <v>-0.20078186097133255</v>
      </c>
      <c r="M135">
        <f>Data_CPI!M135/Data_CPI!M134*100-100</f>
        <v>0.12672075035142427</v>
      </c>
      <c r="N135">
        <f>Data_CPI!N135/Data_CPI!N134*100-100</f>
        <v>0.3180531907296853</v>
      </c>
      <c r="O135">
        <f>Data_CPI!O135/Data_CPI!O134*100-100</f>
        <v>-0.16073645407736592</v>
      </c>
      <c r="P135">
        <f>Data_CPI!P135/Data_CPI!P134*100-100</f>
        <v>1.7650582248322166E-2</v>
      </c>
      <c r="Q135">
        <f>Data_CPI!Q135/Data_CPI!Q134*100-100</f>
        <v>0.27815639778516754</v>
      </c>
      <c r="R135">
        <f>Data_CPI!R135/Data_CPI!R134*100-100</f>
        <v>-4.7500584425861803E-2</v>
      </c>
      <c r="S135" s="6">
        <f t="shared" si="4"/>
        <v>2010</v>
      </c>
      <c r="T135">
        <f t="shared" si="5"/>
        <v>9</v>
      </c>
    </row>
    <row r="136" spans="2:20" x14ac:dyDescent="0.25">
      <c r="B136" s="5">
        <v>40482</v>
      </c>
      <c r="C136">
        <f>Data_CPI!C136/Data_CPI!C135*100-100</f>
        <v>0.3552788887587468</v>
      </c>
      <c r="D136">
        <f>Data_CPI!D136/Data_CPI!D135*100-100</f>
        <v>0.23969262813355385</v>
      </c>
      <c r="E136">
        <f>Data_CPI!E136/Data_CPI!E135*100-100</f>
        <v>8.1917858075101435E-2</v>
      </c>
      <c r="F136">
        <f>Data_CPI!F136/Data_CPI!F135*100-100</f>
        <v>0.2305689353173932</v>
      </c>
      <c r="G136">
        <f>Data_CPI!G136/Data_CPI!G135*100-100</f>
        <v>0.14998928647953846</v>
      </c>
      <c r="H136">
        <f>Data_CPI!H136/Data_CPI!H135*100-100</f>
        <v>0.50566278881001381</v>
      </c>
      <c r="I136">
        <f>Data_CPI!I136/Data_CPI!I135*100-100</f>
        <v>0.16859852476312653</v>
      </c>
      <c r="J136">
        <f>Data_CPI!J136/Data_CPI!J135*100-100</f>
        <v>0.2381148511925204</v>
      </c>
      <c r="K136">
        <f>Data_CPI!K136/Data_CPI!K135*100-100</f>
        <v>2.4788771174726776E-2</v>
      </c>
      <c r="L136">
        <f>Data_CPI!L136/Data_CPI!L135*100-100</f>
        <v>0.12133316880525058</v>
      </c>
      <c r="M136">
        <f>Data_CPI!M136/Data_CPI!M135*100-100</f>
        <v>0.18912952906595137</v>
      </c>
      <c r="N136">
        <f>Data_CPI!N136/Data_CPI!N135*100-100</f>
        <v>0.14005175093502942</v>
      </c>
      <c r="O136">
        <f>Data_CPI!O136/Data_CPI!O135*100-100</f>
        <v>0.21374350216758842</v>
      </c>
      <c r="P136">
        <f>Data_CPI!P136/Data_CPI!P135*100-100</f>
        <v>0.33866751735098433</v>
      </c>
      <c r="Q136">
        <f>Data_CPI!Q136/Data_CPI!Q135*100-100</f>
        <v>0.27016919254867844</v>
      </c>
      <c r="R136">
        <f>Data_CPI!R136/Data_CPI!R135*100-100</f>
        <v>0.36664398314896118</v>
      </c>
      <c r="S136" s="6">
        <f t="shared" si="4"/>
        <v>2010</v>
      </c>
      <c r="T136">
        <f t="shared" si="5"/>
        <v>10</v>
      </c>
    </row>
    <row r="137" spans="2:20" x14ac:dyDescent="0.25">
      <c r="B137" s="5">
        <v>40512</v>
      </c>
      <c r="C137">
        <f>Data_CPI!C137/Data_CPI!C136*100-100</f>
        <v>0.11329084893014851</v>
      </c>
      <c r="D137">
        <f>Data_CPI!D137/Data_CPI!D136*100-100</f>
        <v>0.27120185428420029</v>
      </c>
      <c r="E137">
        <f>Data_CPI!E137/Data_CPI!E136*100-100</f>
        <v>0.37302283769615485</v>
      </c>
      <c r="F137">
        <f>Data_CPI!F137/Data_CPI!F136*100-100</f>
        <v>0.30439609088774944</v>
      </c>
      <c r="G137">
        <f>Data_CPI!G137/Data_CPI!G136*100-100</f>
        <v>0.16046213093710548</v>
      </c>
      <c r="H137">
        <f>Data_CPI!H137/Data_CPI!H136*100-100</f>
        <v>0.45903322760665333</v>
      </c>
      <c r="I137">
        <f>Data_CPI!I137/Data_CPI!I136*100-100</f>
        <v>0.16831474857907835</v>
      </c>
      <c r="J137">
        <f>Data_CPI!J137/Data_CPI!J136*100-100</f>
        <v>0.25668434762972936</v>
      </c>
      <c r="K137">
        <f>Data_CPI!K137/Data_CPI!K136*100-100</f>
        <v>0.37357677701382386</v>
      </c>
      <c r="L137">
        <f>Data_CPI!L137/Data_CPI!L136*100-100</f>
        <v>8.2108770328787273E-2</v>
      </c>
      <c r="M137">
        <f>Data_CPI!M137/Data_CPI!M136*100-100</f>
        <v>0.262659409076619</v>
      </c>
      <c r="N137">
        <f>Data_CPI!N137/Data_CPI!N136*100-100</f>
        <v>0.30436234059961009</v>
      </c>
      <c r="O137">
        <f>Data_CPI!O137/Data_CPI!O136*100-100</f>
        <v>0.42119173105493246</v>
      </c>
      <c r="P137">
        <f>Data_CPI!P137/Data_CPI!P136*100-100</f>
        <v>0.49261882443710192</v>
      </c>
      <c r="Q137">
        <f>Data_CPI!Q137/Data_CPI!Q136*100-100</f>
        <v>0.51382718241622172</v>
      </c>
      <c r="R137">
        <f>Data_CPI!R137/Data_CPI!R136*100-100</f>
        <v>0.4595979029948154</v>
      </c>
      <c r="S137" s="6">
        <f t="shared" si="4"/>
        <v>2010</v>
      </c>
      <c r="T137">
        <f t="shared" si="5"/>
        <v>11</v>
      </c>
    </row>
    <row r="138" spans="2:20" x14ac:dyDescent="0.25">
      <c r="B138" s="5">
        <v>40543</v>
      </c>
      <c r="C138">
        <f>Data_CPI!C138/Data_CPI!C137*100-100</f>
        <v>0.63216714651686345</v>
      </c>
      <c r="D138">
        <f>Data_CPI!D138/Data_CPI!D137*100-100</f>
        <v>0.46683012109023991</v>
      </c>
      <c r="E138">
        <f>Data_CPI!E138/Data_CPI!E137*100-100</f>
        <v>0.3912878801049402</v>
      </c>
      <c r="F138">
        <f>Data_CPI!F138/Data_CPI!F137*100-100</f>
        <v>0.44468464899745186</v>
      </c>
      <c r="G138">
        <f>Data_CPI!G138/Data_CPI!G137*100-100</f>
        <v>1.8370180497703643</v>
      </c>
      <c r="H138">
        <f>Data_CPI!H138/Data_CPI!H137*100-100</f>
        <v>0.58964906018287877</v>
      </c>
      <c r="I138">
        <f>Data_CPI!I138/Data_CPI!I137*100-100</f>
        <v>0.26254988447855965</v>
      </c>
      <c r="J138">
        <f>Data_CPI!J138/Data_CPI!J137*100-100</f>
        <v>0.24913395786198578</v>
      </c>
      <c r="K138">
        <f>Data_CPI!K138/Data_CPI!K137*100-100</f>
        <v>0.62589991315367399</v>
      </c>
      <c r="L138">
        <f>Data_CPI!L138/Data_CPI!L137*100-100</f>
        <v>0.63667869942534594</v>
      </c>
      <c r="M138">
        <f>Data_CPI!M138/Data_CPI!M137*100-100</f>
        <v>0.39110454274917572</v>
      </c>
      <c r="N138">
        <f>Data_CPI!N138/Data_CPI!N137*100-100</f>
        <v>0.32402142199391903</v>
      </c>
      <c r="O138">
        <f>Data_CPI!O138/Data_CPI!O137*100-100</f>
        <v>0.43143968244802977</v>
      </c>
      <c r="P138">
        <f>Data_CPI!P138/Data_CPI!P137*100-100</f>
        <v>0.69060890859702795</v>
      </c>
      <c r="Q138">
        <f>Data_CPI!Q138/Data_CPI!Q137*100-100</f>
        <v>0.76632429230738808</v>
      </c>
      <c r="R138">
        <f>Data_CPI!R138/Data_CPI!R137*100-100</f>
        <v>0.8293822351198088</v>
      </c>
      <c r="S138" s="6">
        <f t="shared" si="4"/>
        <v>2010</v>
      </c>
      <c r="T138">
        <f t="shared" si="5"/>
        <v>12</v>
      </c>
    </row>
    <row r="139" spans="2:20" x14ac:dyDescent="0.25">
      <c r="B139" s="5">
        <v>40574</v>
      </c>
      <c r="C139">
        <f>Data_CPI!C139/Data_CPI!C138*100-100</f>
        <v>0.27627150107953469</v>
      </c>
      <c r="D139">
        <f>Data_CPI!D139/Data_CPI!D138*100-100</f>
        <v>0.28241040229013947</v>
      </c>
      <c r="E139">
        <f>Data_CPI!E139/Data_CPI!E138*100-100</f>
        <v>0.22022032431875971</v>
      </c>
      <c r="F139">
        <f>Data_CPI!F139/Data_CPI!F138*100-100</f>
        <v>0.22449594188556432</v>
      </c>
      <c r="G139">
        <f>Data_CPI!G139/Data_CPI!G138*100-100</f>
        <v>0.94389092815940501</v>
      </c>
      <c r="H139">
        <f>Data_CPI!H139/Data_CPI!H138*100-100</f>
        <v>0.24484572091918722</v>
      </c>
      <c r="I139">
        <f>Data_CPI!I139/Data_CPI!I138*100-100</f>
        <v>0.25138787053509759</v>
      </c>
      <c r="J139">
        <f>Data_CPI!J139/Data_CPI!J138*100-100</f>
        <v>0.26387830631080078</v>
      </c>
      <c r="K139">
        <f>Data_CPI!K139/Data_CPI!K138*100-100</f>
        <v>0.2134163872488557</v>
      </c>
      <c r="L139">
        <f>Data_CPI!L139/Data_CPI!L138*100-100</f>
        <v>0.24300269865484836</v>
      </c>
      <c r="M139">
        <f>Data_CPI!M139/Data_CPI!M138*100-100</f>
        <v>0.24480589970750088</v>
      </c>
      <c r="N139">
        <f>Data_CPI!N139/Data_CPI!N138*100-100</f>
        <v>3.8772044883145895E-2</v>
      </c>
      <c r="O139">
        <f>Data_CPI!O139/Data_CPI!O138*100-100</f>
        <v>0.91115391029828174</v>
      </c>
      <c r="P139">
        <f>Data_CPI!P139/Data_CPI!P138*100-100</f>
        <v>0.40787774909387053</v>
      </c>
      <c r="Q139">
        <f>Data_CPI!Q139/Data_CPI!Q138*100-100</f>
        <v>-9.8229601731688376E-2</v>
      </c>
      <c r="R139">
        <f>Data_CPI!R139/Data_CPI!R138*100-100</f>
        <v>0.67024531986959346</v>
      </c>
      <c r="S139" s="6">
        <f t="shared" si="4"/>
        <v>2011</v>
      </c>
      <c r="T139">
        <f t="shared" si="5"/>
        <v>1</v>
      </c>
    </row>
    <row r="140" spans="2:20" x14ac:dyDescent="0.25">
      <c r="B140" s="5">
        <v>40602</v>
      </c>
      <c r="C140">
        <f>Data_CPI!C140/Data_CPI!C139*100-100</f>
        <v>0.50274141649246928</v>
      </c>
      <c r="D140">
        <f>Data_CPI!D140/Data_CPI!D139*100-100</f>
        <v>0.27224626945678665</v>
      </c>
      <c r="E140">
        <f>Data_CPI!E140/Data_CPI!E139*100-100</f>
        <v>0.14771739893592439</v>
      </c>
      <c r="F140">
        <f>Data_CPI!F140/Data_CPI!F139*100-100</f>
        <v>0.14910406320530001</v>
      </c>
      <c r="G140">
        <f>Data_CPI!G140/Data_CPI!G139*100-100</f>
        <v>0.52987012987013316</v>
      </c>
      <c r="H140">
        <f>Data_CPI!H140/Data_CPI!H139*100-100</f>
        <v>0.32485001855413032</v>
      </c>
      <c r="I140">
        <f>Data_CPI!I140/Data_CPI!I139*100-100</f>
        <v>0.15672343537822542</v>
      </c>
      <c r="J140">
        <f>Data_CPI!J140/Data_CPI!J139*100-100</f>
        <v>0.13237069860612394</v>
      </c>
      <c r="K140">
        <f>Data_CPI!K140/Data_CPI!K139*100-100</f>
        <v>2.2674788396329859E-2</v>
      </c>
      <c r="L140">
        <f>Data_CPI!L140/Data_CPI!L139*100-100</f>
        <v>0.37629209682776832</v>
      </c>
      <c r="M140">
        <f>Data_CPI!M140/Data_CPI!M139*100-100</f>
        <v>0.27434822229635358</v>
      </c>
      <c r="N140">
        <f>Data_CPI!N140/Data_CPI!N139*100-100</f>
        <v>0.17455313379331017</v>
      </c>
      <c r="O140">
        <f>Data_CPI!O140/Data_CPI!O139*100-100</f>
        <v>0.12057795143959993</v>
      </c>
      <c r="P140">
        <f>Data_CPI!P140/Data_CPI!P139*100-100</f>
        <v>0.20940267934635415</v>
      </c>
      <c r="Q140">
        <f>Data_CPI!Q140/Data_CPI!Q139*100-100</f>
        <v>0.20408046369860244</v>
      </c>
      <c r="R140">
        <f>Data_CPI!R140/Data_CPI!R139*100-100</f>
        <v>0.32764354618987568</v>
      </c>
      <c r="S140" s="6">
        <f t="shared" si="4"/>
        <v>2011</v>
      </c>
      <c r="T140">
        <f t="shared" si="5"/>
        <v>2</v>
      </c>
    </row>
    <row r="141" spans="2:20" x14ac:dyDescent="0.25">
      <c r="B141" s="5">
        <v>40633</v>
      </c>
      <c r="C141">
        <f>Data_CPI!C141/Data_CPI!C140*100-100</f>
        <v>0.44352232642172851</v>
      </c>
      <c r="D141">
        <f>Data_CPI!D141/Data_CPI!D140*100-100</f>
        <v>0.52066636182874504</v>
      </c>
      <c r="E141">
        <f>Data_CPI!E141/Data_CPI!E140*100-100</f>
        <v>0.29413012086089907</v>
      </c>
      <c r="F141">
        <f>Data_CPI!F141/Data_CPI!F140*100-100</f>
        <v>0.41458856469105854</v>
      </c>
      <c r="G141">
        <f>Data_CPI!G141/Data_CPI!G140*100-100</f>
        <v>1.2918561389003713</v>
      </c>
      <c r="H141">
        <f>Data_CPI!H141/Data_CPI!H140*100-100</f>
        <v>0.30237779823364974</v>
      </c>
      <c r="I141">
        <f>Data_CPI!I141/Data_CPI!I140*100-100</f>
        <v>0.36511579386559845</v>
      </c>
      <c r="J141">
        <f>Data_CPI!J141/Data_CPI!J140*100-100</f>
        <v>0.31526277678348436</v>
      </c>
      <c r="K141">
        <f>Data_CPI!K141/Data_CPI!K140*100-100</f>
        <v>0.63378184626282064</v>
      </c>
      <c r="L141">
        <f>Data_CPI!L141/Data_CPI!L140*100-100</f>
        <v>0.4485390293525171</v>
      </c>
      <c r="M141">
        <f>Data_CPI!M141/Data_CPI!M140*100-100</f>
        <v>0.2569993664746022</v>
      </c>
      <c r="N141">
        <f>Data_CPI!N141/Data_CPI!N140*100-100</f>
        <v>0.18755631895245983</v>
      </c>
      <c r="O141">
        <f>Data_CPI!O141/Data_CPI!O140*100-100</f>
        <v>0.44030983773319576</v>
      </c>
      <c r="P141">
        <f>Data_CPI!P141/Data_CPI!P140*100-100</f>
        <v>0.34401785082253866</v>
      </c>
      <c r="Q141">
        <f>Data_CPI!Q141/Data_CPI!Q140*100-100</f>
        <v>0.35877425752266845</v>
      </c>
      <c r="R141">
        <f>Data_CPI!R141/Data_CPI!R140*100-100</f>
        <v>0.17669924001732795</v>
      </c>
      <c r="S141" s="6">
        <f t="shared" si="4"/>
        <v>2011</v>
      </c>
      <c r="T141">
        <f t="shared" si="5"/>
        <v>3</v>
      </c>
    </row>
    <row r="142" spans="2:20" x14ac:dyDescent="0.25">
      <c r="B142" s="5">
        <v>40663</v>
      </c>
      <c r="C142">
        <f>Data_CPI!C142/Data_CPI!C141*100-100</f>
        <v>0.36531433512281808</v>
      </c>
      <c r="D142">
        <f>Data_CPI!D142/Data_CPI!D141*100-100</f>
        <v>0.22222520434291937</v>
      </c>
      <c r="E142">
        <f>Data_CPI!E142/Data_CPI!E141*100-100</f>
        <v>0.52444911495823021</v>
      </c>
      <c r="F142">
        <f>Data_CPI!F142/Data_CPI!F141*100-100</f>
        <v>0.35903430014336379</v>
      </c>
      <c r="G142">
        <f>Data_CPI!G142/Data_CPI!G141*100-100</f>
        <v>1.4080195898377639</v>
      </c>
      <c r="H142">
        <f>Data_CPI!H142/Data_CPI!H141*100-100</f>
        <v>0.11247740182338362</v>
      </c>
      <c r="I142">
        <f>Data_CPI!I142/Data_CPI!I141*100-100</f>
        <v>0.30142396840278707</v>
      </c>
      <c r="J142">
        <f>Data_CPI!J142/Data_CPI!J141*100-100</f>
        <v>0.20711252069092723</v>
      </c>
      <c r="K142">
        <f>Data_CPI!K142/Data_CPI!K141*100-100</f>
        <v>9.0880972258460702E-2</v>
      </c>
      <c r="L142">
        <f>Data_CPI!L142/Data_CPI!L141*100-100</f>
        <v>0.37295519502040975</v>
      </c>
      <c r="M142">
        <f>Data_CPI!M142/Data_CPI!M141*100-100</f>
        <v>0.39966010366651972</v>
      </c>
      <c r="N142">
        <f>Data_CPI!N142/Data_CPI!N141*100-100</f>
        <v>0.37145754237735673</v>
      </c>
      <c r="O142">
        <f>Data_CPI!O142/Data_CPI!O141*100-100</f>
        <v>0.2597965789259149</v>
      </c>
      <c r="P142">
        <f>Data_CPI!P142/Data_CPI!P141*100-100</f>
        <v>0.36144769832149848</v>
      </c>
      <c r="Q142">
        <f>Data_CPI!Q142/Data_CPI!Q141*100-100</f>
        <v>0.35562386713965566</v>
      </c>
      <c r="R142">
        <f>Data_CPI!R142/Data_CPI!R141*100-100</f>
        <v>0.71477347874477459</v>
      </c>
      <c r="S142" s="6">
        <f t="shared" si="4"/>
        <v>2011</v>
      </c>
      <c r="T142">
        <f t="shared" si="5"/>
        <v>4</v>
      </c>
    </row>
    <row r="143" spans="2:20" x14ac:dyDescent="0.25">
      <c r="B143" s="5">
        <v>40694</v>
      </c>
      <c r="C143">
        <f>Data_CPI!C143/Data_CPI!C142*100-100</f>
        <v>0.20972457818828616</v>
      </c>
      <c r="D143">
        <f>Data_CPI!D143/Data_CPI!D142*100-100</f>
        <v>0.33197618716033617</v>
      </c>
      <c r="E143">
        <f>Data_CPI!E143/Data_CPI!E142*100-100</f>
        <v>0.12877961873878974</v>
      </c>
      <c r="F143">
        <f>Data_CPI!F143/Data_CPI!F142*100-100</f>
        <v>0.11090760573144109</v>
      </c>
      <c r="G143">
        <f>Data_CPI!G143/Data_CPI!G142*100-100</f>
        <v>-0.39239360096588882</v>
      </c>
      <c r="H143">
        <f>Data_CPI!H143/Data_CPI!H142*100-100</f>
        <v>0.22844029576380365</v>
      </c>
      <c r="I143">
        <f>Data_CPI!I143/Data_CPI!I142*100-100</f>
        <v>1.036269430024106E-2</v>
      </c>
      <c r="J143">
        <f>Data_CPI!J143/Data_CPI!J142*100-100</f>
        <v>8.4066875172283062E-2</v>
      </c>
      <c r="K143">
        <f>Data_CPI!K143/Data_CPI!K142*100-100</f>
        <v>0.17544479658519663</v>
      </c>
      <c r="L143">
        <f>Data_CPI!L143/Data_CPI!L142*100-100</f>
        <v>-9.8149251798247406E-3</v>
      </c>
      <c r="M143">
        <f>Data_CPI!M143/Data_CPI!M142*100-100</f>
        <v>7.8711794580257788E-2</v>
      </c>
      <c r="N143">
        <f>Data_CPI!N143/Data_CPI!N142*100-100</f>
        <v>0.22015589688835746</v>
      </c>
      <c r="O143">
        <f>Data_CPI!O143/Data_CPI!O142*100-100</f>
        <v>0.12456626736012311</v>
      </c>
      <c r="P143">
        <f>Data_CPI!P143/Data_CPI!P142*100-100</f>
        <v>6.6672401887203137E-2</v>
      </c>
      <c r="Q143">
        <f>Data_CPI!Q143/Data_CPI!Q142*100-100</f>
        <v>0.13715099639036055</v>
      </c>
      <c r="R143">
        <f>Data_CPI!R143/Data_CPI!R142*100-100</f>
        <v>0.21575618559567999</v>
      </c>
      <c r="S143" s="6">
        <f t="shared" si="4"/>
        <v>2011</v>
      </c>
      <c r="T143">
        <f t="shared" si="5"/>
        <v>5</v>
      </c>
    </row>
    <row r="144" spans="2:20" x14ac:dyDescent="0.25">
      <c r="B144" s="5">
        <v>40724</v>
      </c>
      <c r="C144">
        <f>Data_CPI!C144/Data_CPI!C143*100-100</f>
        <v>0.21799655347167857</v>
      </c>
      <c r="D144">
        <f>Data_CPI!D144/Data_CPI!D143*100-100</f>
        <v>0.4640695448320713</v>
      </c>
      <c r="E144">
        <f>Data_CPI!E144/Data_CPI!E143*100-100</f>
        <v>2.6512251347384108E-2</v>
      </c>
      <c r="F144">
        <f>Data_CPI!F144/Data_CPI!F143*100-100</f>
        <v>9.0474416906147326E-2</v>
      </c>
      <c r="G144">
        <f>Data_CPI!G144/Data_CPI!G143*100-100</f>
        <v>-0.11111111111110006</v>
      </c>
      <c r="H144">
        <f>Data_CPI!H144/Data_CPI!H143*100-100</f>
        <v>0.27477767972956713</v>
      </c>
      <c r="I144">
        <f>Data_CPI!I144/Data_CPI!I143*100-100</f>
        <v>0.10361620557458195</v>
      </c>
      <c r="J144">
        <f>Data_CPI!J144/Data_CPI!J143*100-100</f>
        <v>0.16263874567619041</v>
      </c>
      <c r="K144">
        <f>Data_CPI!K144/Data_CPI!K143*100-100</f>
        <v>0.14347641408993184</v>
      </c>
      <c r="L144">
        <f>Data_CPI!L144/Data_CPI!L143*100-100</f>
        <v>9.1397280248557422E-2</v>
      </c>
      <c r="M144">
        <f>Data_CPI!M144/Data_CPI!M143*100-100</f>
        <v>0.10778533079370334</v>
      </c>
      <c r="N144">
        <f>Data_CPI!N144/Data_CPI!N143*100-100</f>
        <v>0.10258401612198043</v>
      </c>
      <c r="O144">
        <f>Data_CPI!O144/Data_CPI!O143*100-100</f>
        <v>-7.8074877429457956E-2</v>
      </c>
      <c r="P144">
        <f>Data_CPI!P144/Data_CPI!P143*100-100</f>
        <v>-7.9790551618202699E-2</v>
      </c>
      <c r="Q144">
        <f>Data_CPI!Q144/Data_CPI!Q143*100-100</f>
        <v>-8.2773052802025404E-2</v>
      </c>
      <c r="R144">
        <f>Data_CPI!R144/Data_CPI!R143*100-100</f>
        <v>0.20701206928801241</v>
      </c>
      <c r="S144" s="6">
        <f t="shared" si="4"/>
        <v>2011</v>
      </c>
      <c r="T144">
        <f t="shared" si="5"/>
        <v>6</v>
      </c>
    </row>
    <row r="145" spans="2:20" x14ac:dyDescent="0.25">
      <c r="B145" s="5">
        <v>40755</v>
      </c>
      <c r="C145">
        <f>Data_CPI!C145/Data_CPI!C144*100-100</f>
        <v>0.28726440663781716</v>
      </c>
      <c r="D145">
        <f>Data_CPI!D145/Data_CPI!D144*100-100</f>
        <v>0.20489486311277005</v>
      </c>
      <c r="E145">
        <f>Data_CPI!E145/Data_CPI!E144*100-100</f>
        <v>0.24457080441322887</v>
      </c>
      <c r="F145">
        <f>Data_CPI!F145/Data_CPI!F144*100-100</f>
        <v>0.11447120485148332</v>
      </c>
      <c r="G145">
        <f>Data_CPI!G145/Data_CPI!G144*100-100</f>
        <v>0.61684700171909412</v>
      </c>
      <c r="H145">
        <f>Data_CPI!H145/Data_CPI!H144*100-100</f>
        <v>0.20478440127314457</v>
      </c>
      <c r="I145">
        <f>Data_CPI!I145/Data_CPI!I144*100-100</f>
        <v>-1.0350895352146949E-2</v>
      </c>
      <c r="J145">
        <f>Data_CPI!J145/Data_CPI!J144*100-100</f>
        <v>6.9674639614376588E-2</v>
      </c>
      <c r="K145">
        <f>Data_CPI!K145/Data_CPI!K144*100-100</f>
        <v>-0.12148246854675904</v>
      </c>
      <c r="L145">
        <f>Data_CPI!L145/Data_CPI!L144*100-100</f>
        <v>0.11222919709517498</v>
      </c>
      <c r="M145">
        <f>Data_CPI!M145/Data_CPI!M144*100-100</f>
        <v>0.29954659278462259</v>
      </c>
      <c r="N145">
        <f>Data_CPI!N145/Data_CPI!N144*100-100</f>
        <v>0.53114979875614665</v>
      </c>
      <c r="O145">
        <f>Data_CPI!O145/Data_CPI!O144*100-100</f>
        <v>0.19134367620650039</v>
      </c>
      <c r="P145">
        <f>Data_CPI!P145/Data_CPI!P144*100-100</f>
        <v>0.133500575846071</v>
      </c>
      <c r="Q145">
        <f>Data_CPI!Q145/Data_CPI!Q144*100-100</f>
        <v>0.30113371866640648</v>
      </c>
      <c r="R145">
        <f>Data_CPI!R145/Data_CPI!R144*100-100</f>
        <v>0.29231542266236943</v>
      </c>
      <c r="S145" s="6">
        <f t="shared" si="4"/>
        <v>2011</v>
      </c>
      <c r="T145">
        <f t="shared" si="5"/>
        <v>7</v>
      </c>
    </row>
    <row r="146" spans="2:20" x14ac:dyDescent="0.25">
      <c r="B146" s="5">
        <v>40786</v>
      </c>
      <c r="C146">
        <f>Data_CPI!C146/Data_CPI!C145*100-100</f>
        <v>0.20480479047999722</v>
      </c>
      <c r="D146">
        <f>Data_CPI!D146/Data_CPI!D145*100-100</f>
        <v>-5.1301802784038841E-2</v>
      </c>
      <c r="E146">
        <f>Data_CPI!E146/Data_CPI!E145*100-100</f>
        <v>-5.5331051209179805E-2</v>
      </c>
      <c r="F146">
        <f>Data_CPI!F146/Data_CPI!F145*100-100</f>
        <v>7.9615988730253662E-2</v>
      </c>
      <c r="G146">
        <f>Data_CPI!G146/Data_CPI!G145*100-100</f>
        <v>0.26130653266332615</v>
      </c>
      <c r="H146">
        <f>Data_CPI!H146/Data_CPI!H145*100-100</f>
        <v>0.31643599181205673</v>
      </c>
      <c r="I146">
        <f>Data_CPI!I146/Data_CPI!I145*100-100</f>
        <v>0.22774327122097304</v>
      </c>
      <c r="J146">
        <f>Data_CPI!J146/Data_CPI!J145*100-100</f>
        <v>6.4011267636914226E-2</v>
      </c>
      <c r="K146">
        <f>Data_CPI!K146/Data_CPI!K145*100-100</f>
        <v>-0.18268221783482375</v>
      </c>
      <c r="L146">
        <f>Data_CPI!L146/Data_CPI!L145*100-100</f>
        <v>-0.15942017287544274</v>
      </c>
      <c r="M146">
        <f>Data_CPI!M146/Data_CPI!M145*100-100</f>
        <v>0.13404334299124798</v>
      </c>
      <c r="N146">
        <f>Data_CPI!N146/Data_CPI!N145*100-100</f>
        <v>0.195118314893719</v>
      </c>
      <c r="O146">
        <f>Data_CPI!O146/Data_CPI!O145*100-100</f>
        <v>4.4006258221983785E-2</v>
      </c>
      <c r="P146">
        <f>Data_CPI!P146/Data_CPI!P145*100-100</f>
        <v>-4.6166869778573982E-2</v>
      </c>
      <c r="Q146">
        <f>Data_CPI!Q146/Data_CPI!Q145*100-100</f>
        <v>2.0873427543619982E-2</v>
      </c>
      <c r="R146">
        <f>Data_CPI!R146/Data_CPI!R145*100-100</f>
        <v>0.34267908747212061</v>
      </c>
      <c r="S146" s="6">
        <f t="shared" si="4"/>
        <v>2011</v>
      </c>
      <c r="T146">
        <f t="shared" si="5"/>
        <v>8</v>
      </c>
    </row>
    <row r="147" spans="2:20" x14ac:dyDescent="0.25">
      <c r="B147" s="5">
        <v>40816</v>
      </c>
      <c r="C147">
        <f>Data_CPI!C147/Data_CPI!C146*100-100</f>
        <v>0.10156169873344822</v>
      </c>
      <c r="D147">
        <f>Data_CPI!D147/Data_CPI!D146*100-100</f>
        <v>0.32877326679934527</v>
      </c>
      <c r="E147">
        <f>Data_CPI!E147/Data_CPI!E146*100-100</f>
        <v>0.19034576849196583</v>
      </c>
      <c r="F147">
        <f>Data_CPI!F147/Data_CPI!F146*100-100</f>
        <v>0.42326776230532914</v>
      </c>
      <c r="G147">
        <f>Data_CPI!G147/Data_CPI!G146*100-100</f>
        <v>-0.43103448275863343</v>
      </c>
      <c r="H147">
        <f>Data_CPI!H147/Data_CPI!H146*100-100</f>
        <v>0.24726988361936719</v>
      </c>
      <c r="I147">
        <f>Data_CPI!I147/Data_CPI!I146*100-100</f>
        <v>0.22722577979799041</v>
      </c>
      <c r="J147">
        <f>Data_CPI!J147/Data_CPI!J146*100-100</f>
        <v>0.34433525251171204</v>
      </c>
      <c r="K147">
        <f>Data_CPI!K147/Data_CPI!K146*100-100</f>
        <v>0.98692562798738948</v>
      </c>
      <c r="L147">
        <f>Data_CPI!L147/Data_CPI!L146*100-100</f>
        <v>0.42821134252169202</v>
      </c>
      <c r="M147">
        <f>Data_CPI!M147/Data_CPI!M146*100-100</f>
        <v>0.31867877054780536</v>
      </c>
      <c r="N147">
        <f>Data_CPI!N147/Data_CPI!N146*100-100</f>
        <v>0.11658432996577517</v>
      </c>
      <c r="O147">
        <f>Data_CPI!O147/Data_CPI!O146*100-100</f>
        <v>0.45807984731038687</v>
      </c>
      <c r="P147">
        <f>Data_CPI!P147/Data_CPI!P146*100-100</f>
        <v>0.22023993280254217</v>
      </c>
      <c r="Q147">
        <f>Data_CPI!Q147/Data_CPI!Q146*100-100</f>
        <v>0.25035777613445021</v>
      </c>
      <c r="R147">
        <f>Data_CPI!R147/Data_CPI!R146*100-100</f>
        <v>0.6113171648103588</v>
      </c>
      <c r="S147" s="6">
        <f t="shared" si="4"/>
        <v>2011</v>
      </c>
      <c r="T147">
        <f t="shared" si="5"/>
        <v>9</v>
      </c>
    </row>
    <row r="148" spans="2:20" x14ac:dyDescent="0.25">
      <c r="B148" s="5">
        <v>40847</v>
      </c>
      <c r="C148">
        <f>Data_CPI!C148/Data_CPI!C147*100-100</f>
        <v>0.19276600654616516</v>
      </c>
      <c r="D148">
        <f>Data_CPI!D148/Data_CPI!D147*100-100</f>
        <v>0.23678432617386136</v>
      </c>
      <c r="E148">
        <f>Data_CPI!E148/Data_CPI!E147*100-100</f>
        <v>0.23466329101817962</v>
      </c>
      <c r="F148">
        <f>Data_CPI!F148/Data_CPI!F147*100-100</f>
        <v>0.30192796284644885</v>
      </c>
      <c r="G148">
        <f>Data_CPI!G148/Data_CPI!G147*100-100</f>
        <v>-7.0472163495409745E-2</v>
      </c>
      <c r="H148">
        <f>Data_CPI!H148/Data_CPI!H147*100-100</f>
        <v>0.29894102594792571</v>
      </c>
      <c r="I148">
        <f>Data_CPI!I148/Data_CPI!I147*100-100</f>
        <v>0.24732069249775179</v>
      </c>
      <c r="J148">
        <f>Data_CPI!J148/Data_CPI!J147*100-100</f>
        <v>0.14575540517587626</v>
      </c>
      <c r="K148">
        <f>Data_CPI!K148/Data_CPI!K147*100-100</f>
        <v>-5.6766351176378294E-2</v>
      </c>
      <c r="L148">
        <f>Data_CPI!L148/Data_CPI!L147*100-100</f>
        <v>0.37775943797151967</v>
      </c>
      <c r="M148">
        <f>Data_CPI!M148/Data_CPI!M147*100-100</f>
        <v>0.62696688895802311</v>
      </c>
      <c r="N148">
        <f>Data_CPI!N148/Data_CPI!N147*100-100</f>
        <v>9.0662510192430545E-2</v>
      </c>
      <c r="O148">
        <f>Data_CPI!O148/Data_CPI!O147*100-100</f>
        <v>0.81919786088764113</v>
      </c>
      <c r="P148">
        <f>Data_CPI!P148/Data_CPI!P147*100-100</f>
        <v>0.2047929474810104</v>
      </c>
      <c r="Q148">
        <f>Data_CPI!Q148/Data_CPI!Q147*100-100</f>
        <v>2.1659834419239132E-2</v>
      </c>
      <c r="R148">
        <f>Data_CPI!R148/Data_CPI!R147*100-100</f>
        <v>0.10613644021557889</v>
      </c>
      <c r="S148" s="6">
        <f t="shared" si="4"/>
        <v>2011</v>
      </c>
      <c r="T148">
        <f t="shared" si="5"/>
        <v>10</v>
      </c>
    </row>
    <row r="149" spans="2:20" x14ac:dyDescent="0.25">
      <c r="B149" s="5">
        <v>40877</v>
      </c>
      <c r="C149">
        <f>Data_CPI!C149/Data_CPI!C148*100-100</f>
        <v>0.24513676638819959</v>
      </c>
      <c r="D149">
        <f>Data_CPI!D149/Data_CPI!D148*100-100</f>
        <v>0.408986894547823</v>
      </c>
      <c r="E149">
        <f>Data_CPI!E149/Data_CPI!E148*100-100</f>
        <v>0.12588080391458334</v>
      </c>
      <c r="F149">
        <f>Data_CPI!F149/Data_CPI!F148*100-100</f>
        <v>0.23695553937182012</v>
      </c>
      <c r="G149">
        <f>Data_CPI!G149/Data_CPI!G148*100-100</f>
        <v>-0.16119282691920489</v>
      </c>
      <c r="H149">
        <f>Data_CPI!H149/Data_CPI!H148*100-100</f>
        <v>0.27804374817779376</v>
      </c>
      <c r="I149">
        <f>Data_CPI!I149/Data_CPI!I148*100-100</f>
        <v>0.3495065789472136</v>
      </c>
      <c r="J149">
        <f>Data_CPI!J149/Data_CPI!J148*100-100</f>
        <v>0.22479445762321859</v>
      </c>
      <c r="K149">
        <f>Data_CPI!K149/Data_CPI!K148*100-100</f>
        <v>0.48809941721972905</v>
      </c>
      <c r="L149">
        <f>Data_CPI!L149/Data_CPI!L148*100-100</f>
        <v>0.22553437692394596</v>
      </c>
      <c r="M149">
        <f>Data_CPI!M149/Data_CPI!M148*100-100</f>
        <v>0.16714373276217032</v>
      </c>
      <c r="N149">
        <f>Data_CPI!N149/Data_CPI!N148*100-100</f>
        <v>0.1308096867485915</v>
      </c>
      <c r="O149">
        <f>Data_CPI!O149/Data_CPI!O148*100-100</f>
        <v>9.1811009628244733E-2</v>
      </c>
      <c r="P149">
        <f>Data_CPI!P149/Data_CPI!P148*100-100</f>
        <v>0.24249334023372171</v>
      </c>
      <c r="Q149">
        <f>Data_CPI!Q149/Data_CPI!Q148*100-100</f>
        <v>0.26971614739088068</v>
      </c>
      <c r="R149">
        <f>Data_CPI!R149/Data_CPI!R148*100-100</f>
        <v>0.20749098756218132</v>
      </c>
      <c r="S149" s="6">
        <f t="shared" si="4"/>
        <v>2011</v>
      </c>
      <c r="T149">
        <f t="shared" si="5"/>
        <v>11</v>
      </c>
    </row>
    <row r="150" spans="2:20" x14ac:dyDescent="0.25">
      <c r="B150" s="5">
        <v>40908</v>
      </c>
      <c r="C150">
        <f>Data_CPI!C150/Data_CPI!C149*100-100</f>
        <v>1.1058699884955558E-2</v>
      </c>
      <c r="D150">
        <f>Data_CPI!D150/Data_CPI!D149*100-100</f>
        <v>5.3969032239280068E-2</v>
      </c>
      <c r="E150">
        <f>Data_CPI!E150/Data_CPI!E149*100-100</f>
        <v>0.2269891052215911</v>
      </c>
      <c r="F150">
        <f>Data_CPI!F150/Data_CPI!F149*100-100</f>
        <v>8.1916422350715834E-2</v>
      </c>
      <c r="G150">
        <f>Data_CPI!G150/Data_CPI!G149*100-100</f>
        <v>0.67608476286579844</v>
      </c>
      <c r="H150">
        <f>Data_CPI!H150/Data_CPI!H149*100-100</f>
        <v>-9.1568547068746398E-2</v>
      </c>
      <c r="I150">
        <f>Data_CPI!I150/Data_CPI!I149*100-100</f>
        <v>0.19463224749057417</v>
      </c>
      <c r="J150">
        <f>Data_CPI!J150/Data_CPI!J149*100-100</f>
        <v>-0.13223899763930547</v>
      </c>
      <c r="K150">
        <f>Data_CPI!K150/Data_CPI!K149*100-100</f>
        <v>-0.1859369395041881</v>
      </c>
      <c r="L150">
        <f>Data_CPI!L150/Data_CPI!L149*100-100</f>
        <v>-0.14794855251528816</v>
      </c>
      <c r="M150">
        <f>Data_CPI!M150/Data_CPI!M149*100-100</f>
        <v>0.18525245392420686</v>
      </c>
      <c r="N150">
        <f>Data_CPI!N150/Data_CPI!N149*100-100</f>
        <v>0.12061365437131144</v>
      </c>
      <c r="O150">
        <f>Data_CPI!O150/Data_CPI!O149*100-100</f>
        <v>-3.138591636771082E-2</v>
      </c>
      <c r="P150">
        <f>Data_CPI!P150/Data_CPI!P149*100-100</f>
        <v>0.10247265308818498</v>
      </c>
      <c r="Q150">
        <f>Data_CPI!Q150/Data_CPI!Q149*100-100</f>
        <v>-5.0369403815082592E-2</v>
      </c>
      <c r="R150">
        <f>Data_CPI!R150/Data_CPI!R149*100-100</f>
        <v>0.11615873256130271</v>
      </c>
      <c r="S150" s="6">
        <f t="shared" si="4"/>
        <v>2011</v>
      </c>
      <c r="T150">
        <f t="shared" si="5"/>
        <v>12</v>
      </c>
    </row>
    <row r="151" spans="2:20" x14ac:dyDescent="0.25">
      <c r="B151" s="5">
        <v>40939</v>
      </c>
      <c r="C151">
        <f>Data_CPI!C151/Data_CPI!C150*100-100</f>
        <v>0.24192782012613634</v>
      </c>
      <c r="D151">
        <f>Data_CPI!D151/Data_CPI!D150*100-100</f>
        <v>0.57441560997249042</v>
      </c>
      <c r="E151">
        <f>Data_CPI!E151/Data_CPI!E150*100-100</f>
        <v>0.54060733619137125</v>
      </c>
      <c r="F151">
        <f>Data_CPI!F151/Data_CPI!F150*100-100</f>
        <v>0.26777157872888324</v>
      </c>
      <c r="G151">
        <f>Data_CPI!G151/Data_CPI!G150*100-100</f>
        <v>0.73168287060238413</v>
      </c>
      <c r="H151">
        <f>Data_CPI!H151/Data_CPI!H150*100-100</f>
        <v>0.66567643931027476</v>
      </c>
      <c r="I151">
        <f>Data_CPI!I151/Data_CPI!I150*100-100</f>
        <v>0.17380635926788557</v>
      </c>
      <c r="J151">
        <f>Data_CPI!J151/Data_CPI!J150*100-100</f>
        <v>0.44461050067137364</v>
      </c>
      <c r="K151">
        <f>Data_CPI!K151/Data_CPI!K150*100-100</f>
        <v>0.34966216442451525</v>
      </c>
      <c r="L151">
        <f>Data_CPI!L151/Data_CPI!L150*100-100</f>
        <v>0.13217224436878894</v>
      </c>
      <c r="M151">
        <f>Data_CPI!M151/Data_CPI!M150*100-100</f>
        <v>0.23092786171136481</v>
      </c>
      <c r="N151">
        <f>Data_CPI!N151/Data_CPI!N150*100-100</f>
        <v>0.20507803514581724</v>
      </c>
      <c r="O151">
        <f>Data_CPI!O151/Data_CPI!O150*100-100</f>
        <v>1.0469210408045484</v>
      </c>
      <c r="P151">
        <f>Data_CPI!P151/Data_CPI!P150*100-100</f>
        <v>0.17375456296326774</v>
      </c>
      <c r="Q151">
        <f>Data_CPI!Q151/Data_CPI!Q150*100-100</f>
        <v>5.7342650127580441E-2</v>
      </c>
      <c r="R151">
        <f>Data_CPI!R151/Data_CPI!R150*100-100</f>
        <v>0.12045272072869295</v>
      </c>
      <c r="S151" s="6">
        <f t="shared" si="4"/>
        <v>2012</v>
      </c>
      <c r="T151">
        <f t="shared" si="5"/>
        <v>1</v>
      </c>
    </row>
    <row r="152" spans="2:20" x14ac:dyDescent="0.25">
      <c r="B152" s="5">
        <v>40968</v>
      </c>
      <c r="C152">
        <f>Data_CPI!C152/Data_CPI!C151*100-100</f>
        <v>0.23856560337524968</v>
      </c>
      <c r="D152">
        <f>Data_CPI!D152/Data_CPI!D151*100-100</f>
        <v>0.34242187443666694</v>
      </c>
      <c r="E152">
        <f>Data_CPI!E152/Data_CPI!E151*100-100</f>
        <v>0.231944386612426</v>
      </c>
      <c r="F152">
        <f>Data_CPI!F152/Data_CPI!F151*100-100</f>
        <v>0.25273825932094951</v>
      </c>
      <c r="G152">
        <f>Data_CPI!G152/Data_CPI!G151*100-100</f>
        <v>0.71641791044775971</v>
      </c>
      <c r="H152">
        <f>Data_CPI!H152/Data_CPI!H151*100-100</f>
        <v>0.23788575352348573</v>
      </c>
      <c r="I152">
        <f>Data_CPI!I152/Data_CPI!I151*100-100</f>
        <v>8.1649316186599208E-2</v>
      </c>
      <c r="J152">
        <f>Data_CPI!J152/Data_CPI!J151*100-100</f>
        <v>0.26299551740794413</v>
      </c>
      <c r="K152">
        <f>Data_CPI!K152/Data_CPI!K151*100-100</f>
        <v>-0.12880578240431362</v>
      </c>
      <c r="L152">
        <f>Data_CPI!L152/Data_CPI!L151*100-100</f>
        <v>0.28246933254874307</v>
      </c>
      <c r="M152">
        <f>Data_CPI!M152/Data_CPI!M151*100-100</f>
        <v>0.4297216591460824</v>
      </c>
      <c r="N152">
        <f>Data_CPI!N152/Data_CPI!N151*100-100</f>
        <v>0.2446389421433679</v>
      </c>
      <c r="O152">
        <f>Data_CPI!O152/Data_CPI!O151*100-100</f>
        <v>0.26223422265219654</v>
      </c>
      <c r="P152">
        <f>Data_CPI!P152/Data_CPI!P151*100-100</f>
        <v>0.20859123329859131</v>
      </c>
      <c r="Q152">
        <f>Data_CPI!Q152/Data_CPI!Q151*100-100</f>
        <v>0.19304048821737751</v>
      </c>
      <c r="R152">
        <f>Data_CPI!R152/Data_CPI!R151*100-100</f>
        <v>0.26061850509361761</v>
      </c>
      <c r="S152" s="6">
        <f t="shared" si="4"/>
        <v>2012</v>
      </c>
      <c r="T152">
        <f t="shared" si="5"/>
        <v>2</v>
      </c>
    </row>
    <row r="153" spans="2:20" x14ac:dyDescent="0.25">
      <c r="B153" s="5">
        <v>40999</v>
      </c>
      <c r="C153">
        <f>Data_CPI!C153/Data_CPI!C152*100-100</f>
        <v>0.28936724098930711</v>
      </c>
      <c r="D153">
        <f>Data_CPI!D153/Data_CPI!D152*100-100</f>
        <v>0.11935232119107297</v>
      </c>
      <c r="E153">
        <f>Data_CPI!E153/Data_CPI!E152*100-100</f>
        <v>0.21318730103409678</v>
      </c>
      <c r="F153">
        <f>Data_CPI!F153/Data_CPI!F152*100-100</f>
        <v>0.26877111405774201</v>
      </c>
      <c r="G153">
        <f>Data_CPI!G153/Data_CPI!G152*100-100</f>
        <v>1.2052953961667612</v>
      </c>
      <c r="H153">
        <f>Data_CPI!H153/Data_CPI!H152*100-100</f>
        <v>0.12891489580204052</v>
      </c>
      <c r="I153">
        <f>Data_CPI!I153/Data_CPI!I152*100-100</f>
        <v>0.33652865592506487</v>
      </c>
      <c r="J153">
        <f>Data_CPI!J153/Data_CPI!J152*100-100</f>
        <v>0.2216637778516457</v>
      </c>
      <c r="K153">
        <f>Data_CPI!K153/Data_CPI!K152*100-100</f>
        <v>0.12684852264854385</v>
      </c>
      <c r="L153">
        <f>Data_CPI!L153/Data_CPI!L152*100-100</f>
        <v>0.4825825607746026</v>
      </c>
      <c r="M153">
        <f>Data_CPI!M153/Data_CPI!M152*100-100</f>
        <v>0.34169275541238164</v>
      </c>
      <c r="N153">
        <f>Data_CPI!N153/Data_CPI!N152*100-100</f>
        <v>0.23511356652932136</v>
      </c>
      <c r="O153">
        <f>Data_CPI!O153/Data_CPI!O152*100-100</f>
        <v>-9.06619073977879E-2</v>
      </c>
      <c r="P153">
        <f>Data_CPI!P153/Data_CPI!P152*100-100</f>
        <v>0.26748926885133528</v>
      </c>
      <c r="Q153">
        <f>Data_CPI!Q153/Data_CPI!Q152*100-100</f>
        <v>3.5551321351292131E-2</v>
      </c>
      <c r="R153">
        <f>Data_CPI!R153/Data_CPI!R152*100-100</f>
        <v>0.18957457904411967</v>
      </c>
      <c r="S153" s="6">
        <f t="shared" si="4"/>
        <v>2012</v>
      </c>
      <c r="T153">
        <f t="shared" si="5"/>
        <v>3</v>
      </c>
    </row>
    <row r="154" spans="2:20" x14ac:dyDescent="0.25">
      <c r="B154" s="5">
        <v>41029</v>
      </c>
      <c r="C154">
        <f>Data_CPI!C154/Data_CPI!C153*100-100</f>
        <v>0.22451619073741824</v>
      </c>
      <c r="D154">
        <f>Data_CPI!D154/Data_CPI!D153*100-100</f>
        <v>0.17272689144991205</v>
      </c>
      <c r="E154">
        <f>Data_CPI!E154/Data_CPI!E153*100-100</f>
        <v>3.7349495707971414E-2</v>
      </c>
      <c r="F154">
        <f>Data_CPI!F154/Data_CPI!F153*100-100</f>
        <v>0.30427261271930206</v>
      </c>
      <c r="G154">
        <f>Data_CPI!G154/Data_CPI!G153*100-100</f>
        <v>0.89808668488871035</v>
      </c>
      <c r="H154">
        <f>Data_CPI!H154/Data_CPI!H153*100-100</f>
        <v>0.279082346336196</v>
      </c>
      <c r="I154">
        <f>Data_CPI!I154/Data_CPI!I153*100-100</f>
        <v>0.12196361418884294</v>
      </c>
      <c r="J154">
        <f>Data_CPI!J154/Data_CPI!J153*100-100</f>
        <v>8.7195552135682419E-2</v>
      </c>
      <c r="K154">
        <f>Data_CPI!K154/Data_CPI!K153*100-100</f>
        <v>0.24660240046397064</v>
      </c>
      <c r="L154">
        <f>Data_CPI!L154/Data_CPI!L153*100-100</f>
        <v>-8.0746504484721981E-2</v>
      </c>
      <c r="M154">
        <f>Data_CPI!M154/Data_CPI!M153*100-100</f>
        <v>0.25701946600462122</v>
      </c>
      <c r="N154">
        <f>Data_CPI!N154/Data_CPI!N153*100-100</f>
        <v>0.20264877473479714</v>
      </c>
      <c r="O154">
        <f>Data_CPI!O154/Data_CPI!O153*100-100</f>
        <v>0.14627267880449324</v>
      </c>
      <c r="P154">
        <f>Data_CPI!P154/Data_CPI!P153*100-100</f>
        <v>0.549658848087617</v>
      </c>
      <c r="Q154">
        <f>Data_CPI!Q154/Data_CPI!Q153*100-100</f>
        <v>0.12086500245007414</v>
      </c>
      <c r="R154">
        <f>Data_CPI!R154/Data_CPI!R153*100-100</f>
        <v>0.28514258889504163</v>
      </c>
      <c r="S154" s="6">
        <f t="shared" si="4"/>
        <v>2012</v>
      </c>
      <c r="T154">
        <f t="shared" si="5"/>
        <v>4</v>
      </c>
    </row>
    <row r="155" spans="2:20" x14ac:dyDescent="0.25">
      <c r="B155" s="5">
        <v>41060</v>
      </c>
      <c r="C155">
        <f>Data_CPI!C155/Data_CPI!C154*100-100</f>
        <v>5.5780058245986197E-2</v>
      </c>
      <c r="D155">
        <f>Data_CPI!D155/Data_CPI!D154*100-100</f>
        <v>-1.7129091042860978E-2</v>
      </c>
      <c r="E155">
        <f>Data_CPI!E155/Data_CPI!E154*100-100</f>
        <v>0.20148144542065438</v>
      </c>
      <c r="F155">
        <f>Data_CPI!F155/Data_CPI!F154*100-100</f>
        <v>1.1846899225801621E-2</v>
      </c>
      <c r="G155">
        <f>Data_CPI!G155/Data_CPI!G154*100-100</f>
        <v>-0.92879256965943569</v>
      </c>
      <c r="H155">
        <f>Data_CPI!H155/Data_CPI!H154*100-100</f>
        <v>0.28182090049536157</v>
      </c>
      <c r="I155">
        <f>Data_CPI!I155/Data_CPI!I154*100-100</f>
        <v>-8.1210029439219511E-2</v>
      </c>
      <c r="J155">
        <f>Data_CPI!J155/Data_CPI!J154*100-100</f>
        <v>9.0167238186225518E-2</v>
      </c>
      <c r="K155">
        <f>Data_CPI!K155/Data_CPI!K154*100-100</f>
        <v>-0.17294807859916261</v>
      </c>
      <c r="L155">
        <f>Data_CPI!L155/Data_CPI!L154*100-100</f>
        <v>1.6240832671286398E-2</v>
      </c>
      <c r="M155">
        <f>Data_CPI!M155/Data_CPI!M154*100-100</f>
        <v>0.137622918918197</v>
      </c>
      <c r="N155">
        <f>Data_CPI!N155/Data_CPI!N154*100-100</f>
        <v>9.7184493445425346E-2</v>
      </c>
      <c r="O155">
        <f>Data_CPI!O155/Data_CPI!O154*100-100</f>
        <v>-0.17129836340021143</v>
      </c>
      <c r="P155">
        <f>Data_CPI!P155/Data_CPI!P154*100-100</f>
        <v>-6.0720968578237944E-2</v>
      </c>
      <c r="Q155">
        <f>Data_CPI!Q155/Data_CPI!Q154*100-100</f>
        <v>-0.11363324457714441</v>
      </c>
      <c r="R155">
        <f>Data_CPI!R155/Data_CPI!R154*100-100</f>
        <v>6.56670535443169E-2</v>
      </c>
      <c r="S155" s="6">
        <f t="shared" si="4"/>
        <v>2012</v>
      </c>
      <c r="T155">
        <f t="shared" si="5"/>
        <v>5</v>
      </c>
    </row>
    <row r="156" spans="2:20" x14ac:dyDescent="0.25">
      <c r="B156" s="5">
        <v>41090</v>
      </c>
      <c r="C156">
        <f>Data_CPI!C156/Data_CPI!C155*100-100</f>
        <v>9.2145406561769505E-2</v>
      </c>
      <c r="D156">
        <f>Data_CPI!D156/Data_CPI!D155*100-100</f>
        <v>-0.14040320157737085</v>
      </c>
      <c r="E156">
        <f>Data_CPI!E156/Data_CPI!E155*100-100</f>
        <v>5.9482708191097799E-2</v>
      </c>
      <c r="F156">
        <f>Data_CPI!F156/Data_CPI!F155*100-100</f>
        <v>2.8043173592465109E-2</v>
      </c>
      <c r="G156">
        <f>Data_CPI!G156/Data_CPI!G155*100-100</f>
        <v>-0.634765625</v>
      </c>
      <c r="H156">
        <f>Data_CPI!H156/Data_CPI!H155*100-100</f>
        <v>0.10186235097478402</v>
      </c>
      <c r="I156">
        <f>Data_CPI!I156/Data_CPI!I155*100-100</f>
        <v>7.111652951327585E-2</v>
      </c>
      <c r="J156">
        <f>Data_CPI!J156/Data_CPI!J155*100-100</f>
        <v>-0.12761043337535227</v>
      </c>
      <c r="K156">
        <f>Data_CPI!K156/Data_CPI!K155*100-100</f>
        <v>-0.1563423754077462</v>
      </c>
      <c r="L156">
        <f>Data_CPI!L156/Data_CPI!L155*100-100</f>
        <v>-0.11937278659068795</v>
      </c>
      <c r="M156">
        <f>Data_CPI!M156/Data_CPI!M155*100-100</f>
        <v>0.19684003874536415</v>
      </c>
      <c r="N156">
        <f>Data_CPI!N156/Data_CPI!N155*100-100</f>
        <v>9.3592098509404309E-2</v>
      </c>
      <c r="O156">
        <f>Data_CPI!O156/Data_CPI!O155*100-100</f>
        <v>-6.1553320168044934E-2</v>
      </c>
      <c r="P156">
        <f>Data_CPI!P156/Data_CPI!P155*100-100</f>
        <v>-6.4297232911769697E-2</v>
      </c>
      <c r="Q156">
        <f>Data_CPI!Q156/Data_CPI!Q155*100-100</f>
        <v>-9.2707166474042424E-2</v>
      </c>
      <c r="R156">
        <f>Data_CPI!R156/Data_CPI!R155*100-100</f>
        <v>-0.11885431042469463</v>
      </c>
      <c r="S156" s="6">
        <f t="shared" si="4"/>
        <v>2012</v>
      </c>
      <c r="T156">
        <f t="shared" si="5"/>
        <v>6</v>
      </c>
    </row>
    <row r="157" spans="2:20" x14ac:dyDescent="0.25">
      <c r="B157" s="5">
        <v>41121</v>
      </c>
      <c r="C157">
        <f>Data_CPI!C157/Data_CPI!C156*100-100</f>
        <v>0.2446941176867341</v>
      </c>
      <c r="D157">
        <f>Data_CPI!D157/Data_CPI!D156*100-100</f>
        <v>0.21027196121445968</v>
      </c>
      <c r="E157">
        <f>Data_CPI!E157/Data_CPI!E156*100-100</f>
        <v>0.27550758633768169</v>
      </c>
      <c r="F157">
        <f>Data_CPI!F157/Data_CPI!F156*100-100</f>
        <v>0.14391210031503476</v>
      </c>
      <c r="G157">
        <f>Data_CPI!G157/Data_CPI!G156*100-100</f>
        <v>0.72727272727273373</v>
      </c>
      <c r="H157">
        <f>Data_CPI!H157/Data_CPI!H156*100-100</f>
        <v>0.16881850960190548</v>
      </c>
      <c r="I157">
        <f>Data_CPI!I157/Data_CPI!I156*100-100</f>
        <v>-3.0456852791019173E-2</v>
      </c>
      <c r="J157">
        <f>Data_CPI!J157/Data_CPI!J156*100-100</f>
        <v>0.18927759780950737</v>
      </c>
      <c r="K157">
        <f>Data_CPI!K157/Data_CPI!K156*100-100</f>
        <v>-7.0453112285861152E-2</v>
      </c>
      <c r="L157">
        <f>Data_CPI!L157/Data_CPI!L156*100-100</f>
        <v>7.7335873319725579E-2</v>
      </c>
      <c r="M157">
        <f>Data_CPI!M157/Data_CPI!M156*100-100</f>
        <v>8.2417643437636912E-2</v>
      </c>
      <c r="N157">
        <f>Data_CPI!N157/Data_CPI!N156*100-100</f>
        <v>0.30109153650160181</v>
      </c>
      <c r="O157">
        <f>Data_CPI!O157/Data_CPI!O156*100-100</f>
        <v>0.27565521004233062</v>
      </c>
      <c r="P157">
        <f>Data_CPI!P157/Data_CPI!P156*100-100</f>
        <v>0.42053431008999098</v>
      </c>
      <c r="Q157">
        <f>Data_CPI!Q157/Data_CPI!Q156*100-100</f>
        <v>-8.2927457136477756E-2</v>
      </c>
      <c r="R157">
        <f>Data_CPI!R157/Data_CPI!R156*100-100</f>
        <v>0.41737277316980226</v>
      </c>
      <c r="S157" s="6">
        <f t="shared" si="4"/>
        <v>2012</v>
      </c>
      <c r="T157">
        <f t="shared" si="5"/>
        <v>7</v>
      </c>
    </row>
    <row r="158" spans="2:20" x14ac:dyDescent="0.25">
      <c r="B158" s="5">
        <v>41152</v>
      </c>
      <c r="C158">
        <f>Data_CPI!C158/Data_CPI!C157*100-100</f>
        <v>0.28497088446910368</v>
      </c>
      <c r="D158">
        <f>Data_CPI!D158/Data_CPI!D157*100-100</f>
        <v>0.58559082022584619</v>
      </c>
      <c r="E158">
        <f>Data_CPI!E158/Data_CPI!E157*100-100</f>
        <v>0.28285913758168135</v>
      </c>
      <c r="F158">
        <f>Data_CPI!F158/Data_CPI!F157*100-100</f>
        <v>0.29505389678800498</v>
      </c>
      <c r="G158">
        <f>Data_CPI!G158/Data_CPI!G157*100-100</f>
        <v>1.5318567665138119</v>
      </c>
      <c r="H158">
        <f>Data_CPI!H158/Data_CPI!H157*100-100</f>
        <v>0.17910870733051354</v>
      </c>
      <c r="I158">
        <f>Data_CPI!I158/Data_CPI!I157*100-100</f>
        <v>0.33512744998394339</v>
      </c>
      <c r="J158">
        <f>Data_CPI!J158/Data_CPI!J157*100-100</f>
        <v>0.37912503749637949</v>
      </c>
      <c r="K158">
        <f>Data_CPI!K158/Data_CPI!K157*100-100</f>
        <v>0.22691345444863487</v>
      </c>
      <c r="L158">
        <f>Data_CPI!L158/Data_CPI!L157*100-100</f>
        <v>0.3105282722585514</v>
      </c>
      <c r="M158">
        <f>Data_CPI!M158/Data_CPI!M157*100-100</f>
        <v>0.22519267407581367</v>
      </c>
      <c r="N158">
        <f>Data_CPI!N158/Data_CPI!N157*100-100</f>
        <v>0.21713273113637399</v>
      </c>
      <c r="O158">
        <f>Data_CPI!O158/Data_CPI!O157*100-100</f>
        <v>0.32148347547318679</v>
      </c>
      <c r="P158">
        <f>Data_CPI!P158/Data_CPI!P157*100-100</f>
        <v>0.3963124909167135</v>
      </c>
      <c r="Q158">
        <f>Data_CPI!Q158/Data_CPI!Q157*100-100</f>
        <v>0.13634826043850978</v>
      </c>
      <c r="R158">
        <f>Data_CPI!R158/Data_CPI!R157*100-100</f>
        <v>0.22322366197538202</v>
      </c>
      <c r="S158" s="6">
        <f t="shared" si="4"/>
        <v>2012</v>
      </c>
      <c r="T158">
        <f t="shared" si="5"/>
        <v>8</v>
      </c>
    </row>
    <row r="159" spans="2:20" x14ac:dyDescent="0.25">
      <c r="B159" s="5">
        <v>41182</v>
      </c>
      <c r="C159">
        <f>Data_CPI!C159/Data_CPI!C158*100-100</f>
        <v>0.51971607044731627</v>
      </c>
      <c r="D159">
        <f>Data_CPI!D159/Data_CPI!D158*100-100</f>
        <v>0.16673302838763959</v>
      </c>
      <c r="E159">
        <f>Data_CPI!E159/Data_CPI!E158*100-100</f>
        <v>3.6475309688000834E-2</v>
      </c>
      <c r="F159">
        <f>Data_CPI!F159/Data_CPI!F158*100-100</f>
        <v>0.3178637055450082</v>
      </c>
      <c r="G159">
        <f>Data_CPI!G159/Data_CPI!G158*100-100</f>
        <v>-0.26907553334615386</v>
      </c>
      <c r="H159">
        <f>Data_CPI!H159/Data_CPI!H158*100-100</f>
        <v>9.3704650947515233E-2</v>
      </c>
      <c r="I159">
        <f>Data_CPI!I159/Data_CPI!I158*100-100</f>
        <v>9.1093117409201341E-2</v>
      </c>
      <c r="J159">
        <f>Data_CPI!J159/Data_CPI!J158*100-100</f>
        <v>0.17243664734824904</v>
      </c>
      <c r="K159">
        <f>Data_CPI!K159/Data_CPI!K158*100-100</f>
        <v>3.1280829540463628E-2</v>
      </c>
      <c r="L159">
        <f>Data_CPI!L159/Data_CPI!L158*100-100</f>
        <v>6.4387133765038129E-2</v>
      </c>
      <c r="M159">
        <f>Data_CPI!M159/Data_CPI!M158*100-100</f>
        <v>0.31170461329583077</v>
      </c>
      <c r="N159">
        <f>Data_CPI!N159/Data_CPI!N158*100-100</f>
        <v>0.26995253104014694</v>
      </c>
      <c r="O159">
        <f>Data_CPI!O159/Data_CPI!O158*100-100</f>
        <v>0.18581219894686285</v>
      </c>
      <c r="P159">
        <f>Data_CPI!P159/Data_CPI!P158*100-100</f>
        <v>0.84777654827630045</v>
      </c>
      <c r="Q159">
        <f>Data_CPI!Q159/Data_CPI!Q158*100-100</f>
        <v>-3.4619103439112564E-2</v>
      </c>
      <c r="R159">
        <f>Data_CPI!R159/Data_CPI!R158*100-100</f>
        <v>0.2900018048439108</v>
      </c>
      <c r="S159" s="6">
        <f t="shared" si="4"/>
        <v>2012</v>
      </c>
      <c r="T159">
        <f t="shared" si="5"/>
        <v>9</v>
      </c>
    </row>
    <row r="160" spans="2:20" x14ac:dyDescent="0.25">
      <c r="B160" s="5">
        <v>41213</v>
      </c>
      <c r="C160">
        <f>Data_CPI!C160/Data_CPI!C159*100-100</f>
        <v>0.28714290952515853</v>
      </c>
      <c r="D160">
        <f>Data_CPI!D160/Data_CPI!D159*100-100</f>
        <v>0.21772705047244756</v>
      </c>
      <c r="E160">
        <f>Data_CPI!E160/Data_CPI!E159*100-100</f>
        <v>7.9781451173374762E-2</v>
      </c>
      <c r="F160">
        <f>Data_CPI!F160/Data_CPI!F159*100-100</f>
        <v>0.21217838145804535</v>
      </c>
      <c r="G160">
        <f>Data_CPI!G160/Data_CPI!G159*100-100</f>
        <v>-0.56851031027173349</v>
      </c>
      <c r="H160">
        <f>Data_CPI!H160/Data_CPI!H159*100-100</f>
        <v>0.16317531412440189</v>
      </c>
      <c r="I160">
        <f>Data_CPI!I160/Data_CPI!I159*100-100</f>
        <v>0.17190818080688075</v>
      </c>
      <c r="J160">
        <f>Data_CPI!J160/Data_CPI!J159*100-100</f>
        <v>0.18810369470578792</v>
      </c>
      <c r="K160">
        <f>Data_CPI!K160/Data_CPI!K159*100-100</f>
        <v>0.83230001899823947</v>
      </c>
      <c r="L160">
        <f>Data_CPI!L160/Data_CPI!L159*100-100</f>
        <v>4.8308972937434191E-3</v>
      </c>
      <c r="M160">
        <f>Data_CPI!M160/Data_CPI!M159*100-100</f>
        <v>-2.1521990908865973E-2</v>
      </c>
      <c r="N160">
        <f>Data_CPI!N160/Data_CPI!N159*100-100</f>
        <v>0.66945286767570167</v>
      </c>
      <c r="O160">
        <f>Data_CPI!O160/Data_CPI!O159*100-100</f>
        <v>2.4668987755987359E-2</v>
      </c>
      <c r="P160">
        <f>Data_CPI!P160/Data_CPI!P159*100-100</f>
        <v>0.27925447700525297</v>
      </c>
      <c r="Q160">
        <f>Data_CPI!Q160/Data_CPI!Q159*100-100</f>
        <v>-3.0687809637882424E-2</v>
      </c>
      <c r="R160">
        <f>Data_CPI!R160/Data_CPI!R159*100-100</f>
        <v>0.51531115502643843</v>
      </c>
      <c r="S160" s="6">
        <f t="shared" si="4"/>
        <v>2012</v>
      </c>
      <c r="T160">
        <f t="shared" si="5"/>
        <v>10</v>
      </c>
    </row>
    <row r="161" spans="2:20" x14ac:dyDescent="0.25">
      <c r="B161" s="5">
        <v>41243</v>
      </c>
      <c r="C161">
        <f>Data_CPI!C161/Data_CPI!C160*100-100</f>
        <v>0.11812776011748838</v>
      </c>
      <c r="D161">
        <f>Data_CPI!D161/Data_CPI!D160*100-100</f>
        <v>-4.3364840939034366E-2</v>
      </c>
      <c r="E161">
        <f>Data_CPI!E161/Data_CPI!E160*100-100</f>
        <v>3.7912152783420083E-2</v>
      </c>
      <c r="F161">
        <f>Data_CPI!F161/Data_CPI!F160*100-100</f>
        <v>-2.3282516022405275E-2</v>
      </c>
      <c r="G161">
        <f>Data_CPI!G161/Data_CPI!G160*100-100</f>
        <v>-1.230739412733783</v>
      </c>
      <c r="H161">
        <f>Data_CPI!H161/Data_CPI!H160*100-100</f>
        <v>-0.11485471393109492</v>
      </c>
      <c r="I161">
        <f>Data_CPI!I161/Data_CPI!I160*100-100</f>
        <v>-6.056935190812851E-2</v>
      </c>
      <c r="J161">
        <f>Data_CPI!J161/Data_CPI!J160*100-100</f>
        <v>9.4273907451622563E-2</v>
      </c>
      <c r="K161">
        <f>Data_CPI!K161/Data_CPI!K160*100-100</f>
        <v>1.0395813271230736E-2</v>
      </c>
      <c r="L161">
        <f>Data_CPI!L161/Data_CPI!L160*100-100</f>
        <v>-9.5846594416954645E-2</v>
      </c>
      <c r="M161">
        <f>Data_CPI!M161/Data_CPI!M160*100-100</f>
        <v>8.418189951846955E-2</v>
      </c>
      <c r="N161">
        <f>Data_CPI!N161/Data_CPI!N160*100-100</f>
        <v>0.12092508887771203</v>
      </c>
      <c r="O161">
        <f>Data_CPI!O161/Data_CPI!O160*100-100</f>
        <v>-5.959807003605988E-2</v>
      </c>
      <c r="P161">
        <f>Data_CPI!P161/Data_CPI!P160*100-100</f>
        <v>-0.19791245936690416</v>
      </c>
      <c r="Q161">
        <f>Data_CPI!Q161/Data_CPI!Q160*100-100</f>
        <v>-0.20696636044165473</v>
      </c>
      <c r="R161">
        <f>Data_CPI!R161/Data_CPI!R160*100-100</f>
        <v>0.25119800976105466</v>
      </c>
      <c r="S161" s="6">
        <f t="shared" si="4"/>
        <v>2012</v>
      </c>
      <c r="T161">
        <f t="shared" si="5"/>
        <v>11</v>
      </c>
    </row>
    <row r="162" spans="2:20" x14ac:dyDescent="0.25">
      <c r="B162" s="5">
        <v>41274</v>
      </c>
      <c r="C162">
        <f>Data_CPI!C162/Data_CPI!C161*100-100</f>
        <v>4.7904049226517031E-2</v>
      </c>
      <c r="D162">
        <f>Data_CPI!D162/Data_CPI!D161*100-100</f>
        <v>4.9621547885593031E-2</v>
      </c>
      <c r="E162">
        <f>Data_CPI!E162/Data_CPI!E161*100-100</f>
        <v>-2.5750993497268837E-3</v>
      </c>
      <c r="F162">
        <f>Data_CPI!F162/Data_CPI!F161*100-100</f>
        <v>0.17631430709499796</v>
      </c>
      <c r="G162">
        <f>Data_CPI!G162/Data_CPI!G161*100-100</f>
        <v>0.32378335949765358</v>
      </c>
      <c r="H162">
        <f>Data_CPI!H162/Data_CPI!H161*100-100</f>
        <v>9.6361480801860466E-2</v>
      </c>
      <c r="I162">
        <f>Data_CPI!I162/Data_CPI!I161*100-100</f>
        <v>0.10101010101011809</v>
      </c>
      <c r="J162">
        <f>Data_CPI!J162/Data_CPI!J161*100-100</f>
        <v>0.11072679859304912</v>
      </c>
      <c r="K162">
        <f>Data_CPI!K162/Data_CPI!K161*100-100</f>
        <v>-0.34893456613147578</v>
      </c>
      <c r="L162">
        <f>Data_CPI!L162/Data_CPI!L161*100-100</f>
        <v>0.24292004247293164</v>
      </c>
      <c r="M162">
        <f>Data_CPI!M162/Data_CPI!M161*100-100</f>
        <v>0.10018333966179682</v>
      </c>
      <c r="N162">
        <f>Data_CPI!N162/Data_CPI!N161*100-100</f>
        <v>0.16695003250819695</v>
      </c>
      <c r="O162">
        <f>Data_CPI!O162/Data_CPI!O161*100-100</f>
        <v>1.0918704591972528E-2</v>
      </c>
      <c r="P162">
        <f>Data_CPI!P162/Data_CPI!P161*100-100</f>
        <v>0.12589226365460604</v>
      </c>
      <c r="Q162">
        <f>Data_CPI!Q162/Data_CPI!Q161*100-100</f>
        <v>-4.0412637982711885E-3</v>
      </c>
      <c r="R162">
        <f>Data_CPI!R162/Data_CPI!R161*100-100</f>
        <v>0.19011721041340479</v>
      </c>
      <c r="S162" s="6">
        <f t="shared" si="4"/>
        <v>2012</v>
      </c>
      <c r="T162">
        <f t="shared" si="5"/>
        <v>12</v>
      </c>
    </row>
    <row r="163" spans="2:20" x14ac:dyDescent="0.25">
      <c r="B163" s="5">
        <v>41305</v>
      </c>
      <c r="C163">
        <f>Data_CPI!C163/Data_CPI!C162*100-100</f>
        <v>0.26058698608221675</v>
      </c>
      <c r="D163">
        <f>Data_CPI!D163/Data_CPI!D162*100-100</f>
        <v>-0.14658958462004534</v>
      </c>
      <c r="E163">
        <f>Data_CPI!E163/Data_CPI!E162*100-100</f>
        <v>-0.15937746735288272</v>
      </c>
      <c r="F163">
        <f>Data_CPI!F163/Data_CPI!F162*100-100</f>
        <v>0.13702354088643176</v>
      </c>
      <c r="G163">
        <f>Data_CPI!G163/Data_CPI!G162*100-100</f>
        <v>-0.11735941320293364</v>
      </c>
      <c r="H163">
        <f>Data_CPI!H163/Data_CPI!H162*100-100</f>
        <v>6.696150200160389E-2</v>
      </c>
      <c r="I163">
        <f>Data_CPI!I163/Data_CPI!I162*100-100</f>
        <v>7.0635721493346182E-2</v>
      </c>
      <c r="J163">
        <f>Data_CPI!J163/Data_CPI!J162*100-100</f>
        <v>0.1271531968427837</v>
      </c>
      <c r="K163">
        <f>Data_CPI!K163/Data_CPI!K162*100-100</f>
        <v>-0.31430945619216288</v>
      </c>
      <c r="L163">
        <f>Data_CPI!L163/Data_CPI!L162*100-100</f>
        <v>0.14524859141383217</v>
      </c>
      <c r="M163">
        <f>Data_CPI!M163/Data_CPI!M162*100-100</f>
        <v>0.22274630145456342</v>
      </c>
      <c r="N163">
        <f>Data_CPI!N163/Data_CPI!N162*100-100</f>
        <v>0.44565756794044376</v>
      </c>
      <c r="O163">
        <f>Data_CPI!O163/Data_CPI!O162*100-100</f>
        <v>-0.49445338382591331</v>
      </c>
      <c r="P163">
        <f>Data_CPI!P163/Data_CPI!P162*100-100</f>
        <v>7.7977619529903563E-2</v>
      </c>
      <c r="Q163">
        <f>Data_CPI!Q163/Data_CPI!Q162*100-100</f>
        <v>0.19241295233631206</v>
      </c>
      <c r="R163">
        <f>Data_CPI!R163/Data_CPI!R162*100-100</f>
        <v>0.20737964381380891</v>
      </c>
      <c r="S163" s="6">
        <f t="shared" si="4"/>
        <v>2013</v>
      </c>
      <c r="T163">
        <f t="shared" si="5"/>
        <v>1</v>
      </c>
    </row>
    <row r="164" spans="2:20" x14ac:dyDescent="0.25">
      <c r="B164" s="5">
        <v>41333</v>
      </c>
      <c r="C164">
        <f>Data_CPI!C164/Data_CPI!C163*100-100</f>
        <v>0.11982160828169697</v>
      </c>
      <c r="D164">
        <f>Data_CPI!D164/Data_CPI!D163*100-100</f>
        <v>4.6436637837658168E-2</v>
      </c>
      <c r="E164">
        <f>Data_CPI!E164/Data_CPI!E163*100-100</f>
        <v>0.22847660386047153</v>
      </c>
      <c r="F164">
        <f>Data_CPI!F164/Data_CPI!F163*100-100</f>
        <v>4.2823067473960919E-2</v>
      </c>
      <c r="G164">
        <f>Data_CPI!G164/Data_CPI!G163*100-100</f>
        <v>0.88122980515031202</v>
      </c>
      <c r="H164">
        <f>Data_CPI!H164/Data_CPI!H163*100-100</f>
        <v>0.27974682641678328</v>
      </c>
      <c r="I164">
        <f>Data_CPI!I164/Data_CPI!I163*100-100</f>
        <v>-6.0502167993590206E-2</v>
      </c>
      <c r="J164">
        <f>Data_CPI!J164/Data_CPI!J163*100-100</f>
        <v>5.334950770298974E-2</v>
      </c>
      <c r="K164">
        <f>Data_CPI!K164/Data_CPI!K163*100-100</f>
        <v>-0.36275136609187086</v>
      </c>
      <c r="L164">
        <f>Data_CPI!L164/Data_CPI!L163*100-100</f>
        <v>0.13173820377470236</v>
      </c>
      <c r="M164">
        <f>Data_CPI!M164/Data_CPI!M163*100-100</f>
        <v>-8.5298059861202091E-2</v>
      </c>
      <c r="N164">
        <f>Data_CPI!N164/Data_CPI!N163*100-100</f>
        <v>0.29463621155696273</v>
      </c>
      <c r="O164">
        <f>Data_CPI!O164/Data_CPI!O163*100-100</f>
        <v>6.2541672087149891E-2</v>
      </c>
      <c r="P164">
        <f>Data_CPI!P164/Data_CPI!P163*100-100</f>
        <v>0.16720961286615932</v>
      </c>
      <c r="Q164">
        <f>Data_CPI!Q164/Data_CPI!Q163*100-100</f>
        <v>-6.2567164890808158E-2</v>
      </c>
      <c r="R164">
        <f>Data_CPI!R164/Data_CPI!R163*100-100</f>
        <v>0.3008658453979649</v>
      </c>
      <c r="S164" s="6">
        <f t="shared" si="4"/>
        <v>2013</v>
      </c>
      <c r="T164">
        <f t="shared" si="5"/>
        <v>2</v>
      </c>
    </row>
    <row r="165" spans="2:20" x14ac:dyDescent="0.25">
      <c r="B165" s="5">
        <v>41364</v>
      </c>
      <c r="C165">
        <f>Data_CPI!C165/Data_CPI!C164*100-100</f>
        <v>-6.7802589093574284E-2</v>
      </c>
      <c r="D165">
        <f>Data_CPI!D165/Data_CPI!D164*100-100</f>
        <v>8.1358915057364811E-2</v>
      </c>
      <c r="E165">
        <f>Data_CPI!E165/Data_CPI!E164*100-100</f>
        <v>2.3352060410104514E-2</v>
      </c>
      <c r="F165">
        <f>Data_CPI!F165/Data_CPI!F164*100-100</f>
        <v>0.11239512178691768</v>
      </c>
      <c r="G165">
        <f>Data_CPI!G165/Data_CPI!G164*100-100</f>
        <v>9.7059108997370913E-2</v>
      </c>
      <c r="H165">
        <f>Data_CPI!H165/Data_CPI!H164*100-100</f>
        <v>0.18502793097312065</v>
      </c>
      <c r="I165">
        <f>Data_CPI!I165/Data_CPI!I164*100-100</f>
        <v>0.24215518111172685</v>
      </c>
      <c r="J165">
        <f>Data_CPI!J165/Data_CPI!J164*100-100</f>
        <v>0.10790703116502698</v>
      </c>
      <c r="K165">
        <f>Data_CPI!K165/Data_CPI!K164*100-100</f>
        <v>-0.11333321020593701</v>
      </c>
      <c r="L165">
        <f>Data_CPI!L165/Data_CPI!L164*100-100</f>
        <v>-0.25041669504270203</v>
      </c>
      <c r="M165">
        <f>Data_CPI!M165/Data_CPI!M164*100-100</f>
        <v>5.2910834307937193E-2</v>
      </c>
      <c r="N165">
        <f>Data_CPI!N165/Data_CPI!N164*100-100</f>
        <v>0.16996385905527234</v>
      </c>
      <c r="O165">
        <f>Data_CPI!O165/Data_CPI!O164*100-100</f>
        <v>0.22584814118154384</v>
      </c>
      <c r="P165">
        <f>Data_CPI!P165/Data_CPI!P164*100-100</f>
        <v>-7.5730074216394883E-2</v>
      </c>
      <c r="Q165">
        <f>Data_CPI!Q165/Data_CPI!Q164*100-100</f>
        <v>0.16880287802005967</v>
      </c>
      <c r="R165">
        <f>Data_CPI!R165/Data_CPI!R164*100-100</f>
        <v>0.26207061019987066</v>
      </c>
      <c r="S165" s="6">
        <f t="shared" si="4"/>
        <v>2013</v>
      </c>
      <c r="T165">
        <f t="shared" si="5"/>
        <v>3</v>
      </c>
    </row>
    <row r="166" spans="2:20" x14ac:dyDescent="0.25">
      <c r="B166" s="5">
        <v>41394</v>
      </c>
      <c r="C166">
        <f>Data_CPI!C166/Data_CPI!C165*100-100</f>
        <v>4.853254463301937E-2</v>
      </c>
      <c r="D166">
        <f>Data_CPI!D166/Data_CPI!D165*100-100</f>
        <v>2.7049502263736258E-2</v>
      </c>
      <c r="E166">
        <f>Data_CPI!E166/Data_CPI!E165*100-100</f>
        <v>-0.19635651822525801</v>
      </c>
      <c r="F166">
        <f>Data_CPI!F166/Data_CPI!F165*100-100</f>
        <v>-0.24149735815561257</v>
      </c>
      <c r="G166">
        <f>Data_CPI!G166/Data_CPI!G165*100-100</f>
        <v>-0.31998448560069903</v>
      </c>
      <c r="H166">
        <f>Data_CPI!H166/Data_CPI!H165*100-100</f>
        <v>0.13534473023469218</v>
      </c>
      <c r="I166">
        <f>Data_CPI!I166/Data_CPI!I165*100-100</f>
        <v>-0.14091595369886534</v>
      </c>
      <c r="J166">
        <f>Data_CPI!J166/Data_CPI!J165*100-100</f>
        <v>-0.19344397805461711</v>
      </c>
      <c r="K166">
        <f>Data_CPI!K166/Data_CPI!K165*100-100</f>
        <v>-0.11667219008984375</v>
      </c>
      <c r="L166">
        <f>Data_CPI!L166/Data_CPI!L165*100-100</f>
        <v>-3.1012302079275855E-2</v>
      </c>
      <c r="M166">
        <f>Data_CPI!M166/Data_CPI!M165*100-100</f>
        <v>-0.14954039295045618</v>
      </c>
      <c r="N166">
        <f>Data_CPI!N166/Data_CPI!N165*100-100</f>
        <v>-0.18959714360687485</v>
      </c>
      <c r="O166">
        <f>Data_CPI!O166/Data_CPI!O165*100-100</f>
        <v>-0.13048178335751004</v>
      </c>
      <c r="P166">
        <f>Data_CPI!P166/Data_CPI!P165*100-100</f>
        <v>-0.4930353347188543</v>
      </c>
      <c r="Q166">
        <f>Data_CPI!Q166/Data_CPI!Q165*100-100</f>
        <v>-0.31312002279500462</v>
      </c>
      <c r="R166">
        <f>Data_CPI!R166/Data_CPI!R165*100-100</f>
        <v>-0.10268725788208144</v>
      </c>
      <c r="S166" s="6">
        <f t="shared" si="4"/>
        <v>2013</v>
      </c>
      <c r="T166">
        <f t="shared" si="5"/>
        <v>4</v>
      </c>
    </row>
    <row r="167" spans="2:20" x14ac:dyDescent="0.25">
      <c r="B167" s="5">
        <v>41425</v>
      </c>
      <c r="C167">
        <f>Data_CPI!C167/Data_CPI!C166*100-100</f>
        <v>0.10395520207582365</v>
      </c>
      <c r="D167">
        <f>Data_CPI!D167/Data_CPI!D166*100-100</f>
        <v>0.18627800366812153</v>
      </c>
      <c r="E167">
        <f>Data_CPI!E167/Data_CPI!E166*100-100</f>
        <v>0.14528611225890131</v>
      </c>
      <c r="F167">
        <f>Data_CPI!F167/Data_CPI!F166*100-100</f>
        <v>0.20244530034898389</v>
      </c>
      <c r="G167">
        <f>Data_CPI!G167/Data_CPI!G166*100-100</f>
        <v>-0.45719844357977024</v>
      </c>
      <c r="H167">
        <f>Data_CPI!H167/Data_CPI!H166*100-100</f>
        <v>0.17662921908441831</v>
      </c>
      <c r="I167">
        <f>Data_CPI!I167/Data_CPI!I166*100-100</f>
        <v>2.0159258138718883E-2</v>
      </c>
      <c r="J167">
        <f>Data_CPI!J167/Data_CPI!J166*100-100</f>
        <v>0.41414768010679381</v>
      </c>
      <c r="K167">
        <f>Data_CPI!K167/Data_CPI!K166*100-100</f>
        <v>0.20687369762026719</v>
      </c>
      <c r="L167">
        <f>Data_CPI!L167/Data_CPI!L166*100-100</f>
        <v>-7.2105707512008621E-2</v>
      </c>
      <c r="M167">
        <f>Data_CPI!M167/Data_CPI!M166*100-100</f>
        <v>0.11373336482125751</v>
      </c>
      <c r="N167">
        <f>Data_CPI!N167/Data_CPI!N166*100-100</f>
        <v>0.19463823320751317</v>
      </c>
      <c r="O167">
        <f>Data_CPI!O167/Data_CPI!O166*100-100</f>
        <v>0.26488939997587124</v>
      </c>
      <c r="P167">
        <f>Data_CPI!P167/Data_CPI!P166*100-100</f>
        <v>0.17451828724372831</v>
      </c>
      <c r="Q167">
        <f>Data_CPI!Q167/Data_CPI!Q166*100-100</f>
        <v>7.2902248335765307E-2</v>
      </c>
      <c r="R167">
        <f>Data_CPI!R167/Data_CPI!R166*100-100</f>
        <v>0.29687788701163242</v>
      </c>
      <c r="S167" s="6">
        <f t="shared" si="4"/>
        <v>2013</v>
      </c>
      <c r="T167">
        <f t="shared" si="5"/>
        <v>5</v>
      </c>
    </row>
    <row r="168" spans="2:20" x14ac:dyDescent="0.25">
      <c r="B168" s="5">
        <v>41455</v>
      </c>
      <c r="C168">
        <f>Data_CPI!C168/Data_CPI!C167*100-100</f>
        <v>8.8731183132779279E-2</v>
      </c>
      <c r="D168">
        <f>Data_CPI!D168/Data_CPI!D167*100-100</f>
        <v>0.20630625648753664</v>
      </c>
      <c r="E168">
        <f>Data_CPI!E168/Data_CPI!E167*100-100</f>
        <v>0.12262723726968261</v>
      </c>
      <c r="F168">
        <f>Data_CPI!F168/Data_CPI!F167*100-100</f>
        <v>0.18084087048958963</v>
      </c>
      <c r="G168">
        <f>Data_CPI!G168/Data_CPI!G167*100-100</f>
        <v>0.26385224274405061</v>
      </c>
      <c r="H168">
        <f>Data_CPI!H168/Data_CPI!H167*100-100</f>
        <v>-7.9568368265654499E-3</v>
      </c>
      <c r="I168">
        <f>Data_CPI!I168/Data_CPI!I167*100-100</f>
        <v>0.19147435251467471</v>
      </c>
      <c r="J168">
        <f>Data_CPI!J168/Data_CPI!J167*100-100</f>
        <v>0.1606541645051891</v>
      </c>
      <c r="K168">
        <f>Data_CPI!K168/Data_CPI!K167*100-100</f>
        <v>-0.3617389418609207</v>
      </c>
      <c r="L168">
        <f>Data_CPI!L168/Data_CPI!L167*100-100</f>
        <v>0.10267629987450277</v>
      </c>
      <c r="M168">
        <f>Data_CPI!M168/Data_CPI!M167*100-100</f>
        <v>0.22611822453082198</v>
      </c>
      <c r="N168">
        <f>Data_CPI!N168/Data_CPI!N167*100-100</f>
        <v>0.15993852642708362</v>
      </c>
      <c r="O168">
        <f>Data_CPI!O168/Data_CPI!O167*100-100</f>
        <v>0.23233750662774355</v>
      </c>
      <c r="P168">
        <f>Data_CPI!P168/Data_CPI!P167*100-100</f>
        <v>0.20523620299049128</v>
      </c>
      <c r="Q168">
        <f>Data_CPI!Q168/Data_CPI!Q167*100-100</f>
        <v>7.5695080873288134E-3</v>
      </c>
      <c r="R168">
        <f>Data_CPI!R168/Data_CPI!R167*100-100</f>
        <v>6.0143261187391772E-2</v>
      </c>
      <c r="S168" s="6">
        <f t="shared" si="4"/>
        <v>2013</v>
      </c>
      <c r="T168">
        <f t="shared" si="5"/>
        <v>6</v>
      </c>
    </row>
    <row r="169" spans="2:20" x14ac:dyDescent="0.25">
      <c r="B169" s="5">
        <v>41486</v>
      </c>
      <c r="C169">
        <f>Data_CPI!C169/Data_CPI!C168*100-100</f>
        <v>0.12694116159910607</v>
      </c>
      <c r="D169">
        <f>Data_CPI!D169/Data_CPI!D168*100-100</f>
        <v>0.1110118662858639</v>
      </c>
      <c r="E169">
        <f>Data_CPI!E169/Data_CPI!E168*100-100</f>
        <v>-6.6753929079297336E-2</v>
      </c>
      <c r="F169">
        <f>Data_CPI!F169/Data_CPI!F168*100-100</f>
        <v>0.14134401152514897</v>
      </c>
      <c r="G169">
        <f>Data_CPI!G169/Data_CPI!G168*100-100</f>
        <v>0.94541910331385282</v>
      </c>
      <c r="H169">
        <f>Data_CPI!H169/Data_CPI!H168*100-100</f>
        <v>0.27326972128606997</v>
      </c>
      <c r="I169">
        <f>Data_CPI!I169/Data_CPI!I168*100-100</f>
        <v>9.0525045262808135E-2</v>
      </c>
      <c r="J169">
        <f>Data_CPI!J169/Data_CPI!J168*100-100</f>
        <v>0.26073556205162163</v>
      </c>
      <c r="K169">
        <f>Data_CPI!K169/Data_CPI!K168*100-100</f>
        <v>-0.29944510693680115</v>
      </c>
      <c r="L169">
        <f>Data_CPI!L169/Data_CPI!L168*100-100</f>
        <v>9.5023274701304672E-2</v>
      </c>
      <c r="M169">
        <f>Data_CPI!M169/Data_CPI!M168*100-100</f>
        <v>0.13588079377895212</v>
      </c>
      <c r="N169">
        <f>Data_CPI!N169/Data_CPI!N168*100-100</f>
        <v>0.25422601859798988</v>
      </c>
      <c r="O169">
        <f>Data_CPI!O169/Data_CPI!O168*100-100</f>
        <v>0.19451270048276115</v>
      </c>
      <c r="P169">
        <f>Data_CPI!P169/Data_CPI!P168*100-100</f>
        <v>0.18019797925470016</v>
      </c>
      <c r="Q169">
        <f>Data_CPI!Q169/Data_CPI!Q168*100-100</f>
        <v>6.7757336714564076E-2</v>
      </c>
      <c r="R169">
        <f>Data_CPI!R169/Data_CPI!R168*100-100</f>
        <v>0.19452174969141822</v>
      </c>
      <c r="S169" s="6">
        <f t="shared" si="4"/>
        <v>2013</v>
      </c>
      <c r="T169">
        <f t="shared" si="5"/>
        <v>7</v>
      </c>
    </row>
    <row r="170" spans="2:20" x14ac:dyDescent="0.25">
      <c r="B170" s="5">
        <v>41517</v>
      </c>
      <c r="C170">
        <f>Data_CPI!C170/Data_CPI!C169*100-100</f>
        <v>0.14644906660859647</v>
      </c>
      <c r="D170">
        <f>Data_CPI!D170/Data_CPI!D169*100-100</f>
        <v>6.0075235577357944E-2</v>
      </c>
      <c r="E170">
        <f>Data_CPI!E170/Data_CPI!E169*100-100</f>
        <v>0.16733557855617676</v>
      </c>
      <c r="F170">
        <f>Data_CPI!F170/Data_CPI!F169*100-100</f>
        <v>4.9190575617004129E-2</v>
      </c>
      <c r="G170">
        <f>Data_CPI!G170/Data_CPI!G169*100-100</f>
        <v>0.56966302983489925</v>
      </c>
      <c r="H170">
        <f>Data_CPI!H170/Data_CPI!H169*100-100</f>
        <v>-0.20438767798064816</v>
      </c>
      <c r="I170">
        <f>Data_CPI!I170/Data_CPI!I169*100-100</f>
        <v>0.12059089538685441</v>
      </c>
      <c r="J170">
        <f>Data_CPI!J170/Data_CPI!J169*100-100</f>
        <v>-1.1169831985696987E-2</v>
      </c>
      <c r="K170">
        <f>Data_CPI!K170/Data_CPI!K169*100-100</f>
        <v>-0.50496595303054903</v>
      </c>
      <c r="L170">
        <f>Data_CPI!L170/Data_CPI!L169*100-100</f>
        <v>-0.15346054201202719</v>
      </c>
      <c r="M170">
        <f>Data_CPI!M170/Data_CPI!M169*100-100</f>
        <v>0.18660003711639206</v>
      </c>
      <c r="N170">
        <f>Data_CPI!N170/Data_CPI!N169*100-100</f>
        <v>4.2252422750934215E-2</v>
      </c>
      <c r="O170">
        <f>Data_CPI!O170/Data_CPI!O169*100-100</f>
        <v>-0.30201272106067734</v>
      </c>
      <c r="P170">
        <f>Data_CPI!P170/Data_CPI!P169*100-100</f>
        <v>0.19574615874051915</v>
      </c>
      <c r="Q170">
        <f>Data_CPI!Q170/Data_CPI!Q169*100-100</f>
        <v>0.14224012075838743</v>
      </c>
      <c r="R170">
        <f>Data_CPI!R170/Data_CPI!R169*100-100</f>
        <v>0.13942219545984358</v>
      </c>
      <c r="S170" s="6">
        <f t="shared" si="4"/>
        <v>2013</v>
      </c>
      <c r="T170">
        <f t="shared" si="5"/>
        <v>8</v>
      </c>
    </row>
    <row r="171" spans="2:20" x14ac:dyDescent="0.25">
      <c r="B171" s="5">
        <v>41547</v>
      </c>
      <c r="C171">
        <f>Data_CPI!C171/Data_CPI!C170*100-100</f>
        <v>0.25759401049982955</v>
      </c>
      <c r="D171">
        <f>Data_CPI!D171/Data_CPI!D170*100-100</f>
        <v>7.754082664096984E-2</v>
      </c>
      <c r="E171">
        <f>Data_CPI!E171/Data_CPI!E170*100-100</f>
        <v>0.11867194255223978</v>
      </c>
      <c r="F171">
        <f>Data_CPI!F171/Data_CPI!F170*100-100</f>
        <v>4.0555936350244792E-2</v>
      </c>
      <c r="G171">
        <f>Data_CPI!G171/Data_CPI!G170*100-100</f>
        <v>-0.71044546850997392</v>
      </c>
      <c r="H171">
        <f>Data_CPI!H171/Data_CPI!H170*100-100</f>
        <v>4.2312220346303775E-2</v>
      </c>
      <c r="I171">
        <f>Data_CPI!I171/Data_CPI!I170*100-100</f>
        <v>0.1304827863094431</v>
      </c>
      <c r="J171">
        <f>Data_CPI!J171/Data_CPI!J170*100-100</f>
        <v>6.4081877461362069E-2</v>
      </c>
      <c r="K171">
        <f>Data_CPI!K171/Data_CPI!K170*100-100</f>
        <v>0.12785483803232012</v>
      </c>
      <c r="L171">
        <f>Data_CPI!L171/Data_CPI!L170*100-100</f>
        <v>7.6597924267176154E-2</v>
      </c>
      <c r="M171">
        <f>Data_CPI!M171/Data_CPI!M170*100-100</f>
        <v>4.3439902955384468E-3</v>
      </c>
      <c r="N171">
        <f>Data_CPI!N171/Data_CPI!N170*100-100</f>
        <v>4.6282625169595804E-2</v>
      </c>
      <c r="O171">
        <f>Data_CPI!O171/Data_CPI!O170*100-100</f>
        <v>-2.7722916709635115E-2</v>
      </c>
      <c r="P171">
        <f>Data_CPI!P171/Data_CPI!P170*100-100</f>
        <v>-0.31899394446797658</v>
      </c>
      <c r="Q171">
        <f>Data_CPI!Q171/Data_CPI!Q170*100-100</f>
        <v>7.6296325985083513E-3</v>
      </c>
      <c r="R171">
        <f>Data_CPI!R171/Data_CPI!R170*100-100</f>
        <v>0.22955116494371453</v>
      </c>
      <c r="S171" s="6">
        <f t="shared" si="4"/>
        <v>2013</v>
      </c>
      <c r="T171">
        <f t="shared" si="5"/>
        <v>9</v>
      </c>
    </row>
    <row r="172" spans="2:20" x14ac:dyDescent="0.25">
      <c r="B172" s="5">
        <v>41578</v>
      </c>
      <c r="C172">
        <f>Data_CPI!C172/Data_CPI!C171*100-100</f>
        <v>3.9014033560079042E-2</v>
      </c>
      <c r="D172">
        <f>Data_CPI!D172/Data_CPI!D171*100-100</f>
        <v>-0.10680347793284284</v>
      </c>
      <c r="E172">
        <f>Data_CPI!E172/Data_CPI!E171*100-100</f>
        <v>0.1323544433155206</v>
      </c>
      <c r="F172">
        <f>Data_CPI!F172/Data_CPI!F171*100-100</f>
        <v>-0.15625470998004687</v>
      </c>
      <c r="G172">
        <f>Data_CPI!G172/Data_CPI!G171*100-100</f>
        <v>-0.937923032295501</v>
      </c>
      <c r="H172">
        <f>Data_CPI!H172/Data_CPI!H171*100-100</f>
        <v>0.15490211039244173</v>
      </c>
      <c r="I172">
        <f>Data_CPI!I172/Data_CPI!I171*100-100</f>
        <v>-0.14033680833983908</v>
      </c>
      <c r="J172">
        <f>Data_CPI!J172/Data_CPI!J171*100-100</f>
        <v>-1.1664732177678161E-2</v>
      </c>
      <c r="K172">
        <f>Data_CPI!K172/Data_CPI!K171*100-100</f>
        <v>-9.3435315879659697E-2</v>
      </c>
      <c r="L172">
        <f>Data_CPI!L172/Data_CPI!L171*100-100</f>
        <v>-8.8261603744371087E-2</v>
      </c>
      <c r="M172">
        <f>Data_CPI!M172/Data_CPI!M171*100-100</f>
        <v>-0.26708185568412546</v>
      </c>
      <c r="N172">
        <f>Data_CPI!N172/Data_CPI!N171*100-100</f>
        <v>-0.19548300741386981</v>
      </c>
      <c r="O172">
        <f>Data_CPI!O172/Data_CPI!O171*100-100</f>
        <v>-0.32791845979944867</v>
      </c>
      <c r="P172">
        <f>Data_CPI!P172/Data_CPI!P171*100-100</f>
        <v>-0.18338333412958718</v>
      </c>
      <c r="Q172">
        <f>Data_CPI!Q172/Data_CPI!Q171*100-100</f>
        <v>-0.15111463468149111</v>
      </c>
      <c r="R172">
        <f>Data_CPI!R172/Data_CPI!R171*100-100</f>
        <v>5.5460159086493377E-3</v>
      </c>
      <c r="S172" s="6">
        <f t="shared" si="4"/>
        <v>2013</v>
      </c>
      <c r="T172">
        <f t="shared" si="5"/>
        <v>10</v>
      </c>
    </row>
    <row r="173" spans="2:20" x14ac:dyDescent="0.25">
      <c r="B173" s="5">
        <v>41608</v>
      </c>
      <c r="C173">
        <f>Data_CPI!C173/Data_CPI!C172*100-100</f>
        <v>0.12655789252336547</v>
      </c>
      <c r="D173">
        <f>Data_CPI!D173/Data_CPI!D172*100-100</f>
        <v>0.12186072225163969</v>
      </c>
      <c r="E173">
        <f>Data_CPI!E173/Data_CPI!E172*100-100</f>
        <v>5.0808278549823171E-2</v>
      </c>
      <c r="F173">
        <f>Data_CPI!F173/Data_CPI!F172*100-100</f>
        <v>9.6807401696040074E-2</v>
      </c>
      <c r="G173">
        <f>Data_CPI!G173/Data_CPI!G172*100-100</f>
        <v>-0.69302098584675775</v>
      </c>
      <c r="H173">
        <f>Data_CPI!H173/Data_CPI!H172*100-100</f>
        <v>7.7226433596806032E-2</v>
      </c>
      <c r="I173">
        <f>Data_CPI!I173/Data_CPI!I172*100-100</f>
        <v>9.0343304557620741E-2</v>
      </c>
      <c r="J173">
        <f>Data_CPI!J173/Data_CPI!J172*100-100</f>
        <v>0.15646180212387151</v>
      </c>
      <c r="K173">
        <f>Data_CPI!K173/Data_CPI!K172*100-100</f>
        <v>-0.75505990069432016</v>
      </c>
      <c r="L173">
        <f>Data_CPI!L173/Data_CPI!L172*100-100</f>
        <v>7.4435665917604865E-2</v>
      </c>
      <c r="M173">
        <f>Data_CPI!M173/Data_CPI!M172*100-100</f>
        <v>1.4859448368767403E-2</v>
      </c>
      <c r="N173">
        <f>Data_CPI!N173/Data_CPI!N172*100-100</f>
        <v>8.8465026086922194E-2</v>
      </c>
      <c r="O173">
        <f>Data_CPI!O173/Data_CPI!O172*100-100</f>
        <v>4.9760145403226375E-2</v>
      </c>
      <c r="P173">
        <f>Data_CPI!P173/Data_CPI!P172*100-100</f>
        <v>9.1169486911681474E-2</v>
      </c>
      <c r="Q173">
        <f>Data_CPI!Q173/Data_CPI!Q172*100-100</f>
        <v>3.6873050667438179E-2</v>
      </c>
      <c r="R173">
        <f>Data_CPI!R173/Data_CPI!R172*100-100</f>
        <v>0.1608884407654898</v>
      </c>
      <c r="S173" s="6">
        <f t="shared" si="4"/>
        <v>2013</v>
      </c>
      <c r="T173">
        <f t="shared" si="5"/>
        <v>11</v>
      </c>
    </row>
    <row r="174" spans="2:20" x14ac:dyDescent="0.25">
      <c r="B174" s="5">
        <v>41639</v>
      </c>
      <c r="C174">
        <f>Data_CPI!C174/Data_CPI!C173*100-100</f>
        <v>0.50707249773125795</v>
      </c>
      <c r="D174">
        <f>Data_CPI!D174/Data_CPI!D173*100-100</f>
        <v>0.28146258324652251</v>
      </c>
      <c r="E174">
        <f>Data_CPI!E174/Data_CPI!E173*100-100</f>
        <v>9.4078652030773924E-2</v>
      </c>
      <c r="F174">
        <f>Data_CPI!F174/Data_CPI!F173*100-100</f>
        <v>0.24331706387418706</v>
      </c>
      <c r="G174">
        <f>Data_CPI!G174/Data_CPI!G173*100-100</f>
        <v>0.84529192058187164</v>
      </c>
      <c r="H174">
        <f>Data_CPI!H174/Data_CPI!H173*100-100</f>
        <v>0.43260531969302463</v>
      </c>
      <c r="I174">
        <f>Data_CPI!I174/Data_CPI!I173*100-100</f>
        <v>0.14040718082419801</v>
      </c>
      <c r="J174">
        <f>Data_CPI!J174/Data_CPI!J173*100-100</f>
        <v>0.30842707337659192</v>
      </c>
      <c r="K174">
        <f>Data_CPI!K174/Data_CPI!K173*100-100</f>
        <v>0.81840601701699711</v>
      </c>
      <c r="L174">
        <f>Data_CPI!L174/Data_CPI!L173*100-100</f>
        <v>0.18516091233666998</v>
      </c>
      <c r="M174">
        <f>Data_CPI!M174/Data_CPI!M173*100-100</f>
        <v>0.13514380984017293</v>
      </c>
      <c r="N174">
        <f>Data_CPI!N174/Data_CPI!N173*100-100</f>
        <v>0.29712444095333979</v>
      </c>
      <c r="O174">
        <f>Data_CPI!O174/Data_CPI!O173*100-100</f>
        <v>0.41906593957934035</v>
      </c>
      <c r="P174">
        <f>Data_CPI!P174/Data_CPI!P173*100-100</f>
        <v>0.25675262433667001</v>
      </c>
      <c r="Q174">
        <f>Data_CPI!Q174/Data_CPI!Q173*100-100</f>
        <v>8.8449449329843333E-2</v>
      </c>
      <c r="R174">
        <f>Data_CPI!R174/Data_CPI!R173*100-100</f>
        <v>0.25739537195406115</v>
      </c>
      <c r="S174" s="6">
        <f t="shared" si="4"/>
        <v>2013</v>
      </c>
      <c r="T174">
        <f t="shared" si="5"/>
        <v>12</v>
      </c>
    </row>
    <row r="175" spans="2:20" x14ac:dyDescent="0.25">
      <c r="B175" s="5">
        <v>41670</v>
      </c>
      <c r="C175">
        <f>Data_CPI!C175/Data_CPI!C174*100-100</f>
        <v>1.8391877867429685E-4</v>
      </c>
      <c r="D175">
        <f>Data_CPI!D175/Data_CPI!D174*100-100</f>
        <v>7.2231246719084652E-2</v>
      </c>
      <c r="E175">
        <f>Data_CPI!E175/Data_CPI!E174*100-100</f>
        <v>0.18075880673183065</v>
      </c>
      <c r="F175">
        <f>Data_CPI!F175/Data_CPI!F174*100-100</f>
        <v>0.12235241300082578</v>
      </c>
      <c r="G175">
        <f>Data_CPI!G175/Data_CPI!G174*100-100</f>
        <v>-0.34113060428849451</v>
      </c>
      <c r="H175">
        <f>Data_CPI!H175/Data_CPI!H174*100-100</f>
        <v>0.13786993752526655</v>
      </c>
      <c r="I175">
        <f>Data_CPI!I175/Data_CPI!I174*100-100</f>
        <v>-3.0045067601506048E-2</v>
      </c>
      <c r="J175">
        <f>Data_CPI!J175/Data_CPI!J174*100-100</f>
        <v>9.9878923453815105E-2</v>
      </c>
      <c r="K175">
        <f>Data_CPI!K175/Data_CPI!K174*100-100</f>
        <v>6.6312616463321206E-2</v>
      </c>
      <c r="L175">
        <f>Data_CPI!L175/Data_CPI!L174*100-100</f>
        <v>0.14600073048762852</v>
      </c>
      <c r="M175">
        <f>Data_CPI!M175/Data_CPI!M174*100-100</f>
        <v>0.22575089419419214</v>
      </c>
      <c r="N175">
        <f>Data_CPI!N175/Data_CPI!N174*100-100</f>
        <v>0.31187283050036285</v>
      </c>
      <c r="O175">
        <f>Data_CPI!O175/Data_CPI!O174*100-100</f>
        <v>-0.41844176515543552</v>
      </c>
      <c r="P175">
        <f>Data_CPI!P175/Data_CPI!P174*100-100</f>
        <v>0.10202196035793065</v>
      </c>
      <c r="Q175">
        <f>Data_CPI!Q175/Data_CPI!Q174*100-100</f>
        <v>-0.29418501486129855</v>
      </c>
      <c r="R175">
        <f>Data_CPI!R175/Data_CPI!R174*100-100</f>
        <v>0.10525496012716928</v>
      </c>
      <c r="S175" s="6">
        <f t="shared" si="4"/>
        <v>2014</v>
      </c>
      <c r="T175">
        <f t="shared" si="5"/>
        <v>1</v>
      </c>
    </row>
    <row r="176" spans="2:20" x14ac:dyDescent="0.25">
      <c r="B176" s="5">
        <v>41698</v>
      </c>
      <c r="C176">
        <f>Data_CPI!C176/Data_CPI!C175*100-100</f>
        <v>0.11233819895363695</v>
      </c>
      <c r="D176">
        <f>Data_CPI!D176/Data_CPI!D175*100-100</f>
        <v>-3.5565214459325034E-2</v>
      </c>
      <c r="E176">
        <f>Data_CPI!E176/Data_CPI!E175*100-100</f>
        <v>-0.23345721227774163</v>
      </c>
      <c r="F176">
        <f>Data_CPI!F176/Data_CPI!F175*100-100</f>
        <v>-6.4094907191218908E-3</v>
      </c>
      <c r="G176">
        <f>Data_CPI!G176/Data_CPI!G175*100-100</f>
        <v>0.18581907090464256</v>
      </c>
      <c r="H176">
        <f>Data_CPI!H176/Data_CPI!H175*100-100</f>
        <v>-1.7228710485142074E-3</v>
      </c>
      <c r="I176">
        <f>Data_CPI!I176/Data_CPI!I175*100-100</f>
        <v>0.20036064916853036</v>
      </c>
      <c r="J176">
        <f>Data_CPI!J176/Data_CPI!J175*100-100</f>
        <v>-3.3122011563563092E-2</v>
      </c>
      <c r="K176">
        <f>Data_CPI!K176/Data_CPI!K175*100-100</f>
        <v>-0.26486634220934491</v>
      </c>
      <c r="L176">
        <f>Data_CPI!L176/Data_CPI!L175*100-100</f>
        <v>-9.8466597418493507E-2</v>
      </c>
      <c r="M176">
        <f>Data_CPI!M176/Data_CPI!M175*100-100</f>
        <v>-0.12833934779732203</v>
      </c>
      <c r="N176">
        <f>Data_CPI!N176/Data_CPI!N175*100-100</f>
        <v>-7.9244724001654276E-2</v>
      </c>
      <c r="O176">
        <f>Data_CPI!O176/Data_CPI!O175*100-100</f>
        <v>-2.8947182838237495E-2</v>
      </c>
      <c r="P176">
        <f>Data_CPI!P176/Data_CPI!P175*100-100</f>
        <v>-9.6185153018524261E-3</v>
      </c>
      <c r="Q176">
        <f>Data_CPI!Q176/Data_CPI!Q175*100-100</f>
        <v>-6.1079352846860502E-2</v>
      </c>
      <c r="R176">
        <f>Data_CPI!R176/Data_CPI!R175*100-100</f>
        <v>0.17366722957672209</v>
      </c>
      <c r="S176" s="6">
        <f t="shared" si="4"/>
        <v>2014</v>
      </c>
      <c r="T176">
        <f t="shared" si="5"/>
        <v>2</v>
      </c>
    </row>
    <row r="177" spans="2:20" x14ac:dyDescent="0.25">
      <c r="B177" s="5">
        <v>41729</v>
      </c>
      <c r="C177">
        <f>Data_CPI!C177/Data_CPI!C176*100-100</f>
        <v>0.15140264243886747</v>
      </c>
      <c r="D177">
        <f>Data_CPI!D177/Data_CPI!D176*100-100</f>
        <v>-0.10998949142543779</v>
      </c>
      <c r="E177">
        <f>Data_CPI!E177/Data_CPI!E176*100-100</f>
        <v>-0.11346100749017296</v>
      </c>
      <c r="F177">
        <f>Data_CPI!F177/Data_CPI!F176*100-100</f>
        <v>-0.14425039958467778</v>
      </c>
      <c r="G177">
        <f>Data_CPI!G177/Data_CPI!G176*100-100</f>
        <v>-5.857087075361278E-2</v>
      </c>
      <c r="H177">
        <f>Data_CPI!H177/Data_CPI!H176*100-100</f>
        <v>-4.9446530197585048E-2</v>
      </c>
      <c r="I177">
        <f>Data_CPI!I177/Data_CPI!I176*100-100</f>
        <v>-8.998200359957309E-2</v>
      </c>
      <c r="J177">
        <f>Data_CPI!J177/Data_CPI!J176*100-100</f>
        <v>-0.14494036537931265</v>
      </c>
      <c r="K177">
        <f>Data_CPI!K177/Data_CPI!K176*100-100</f>
        <v>4.7861711147163533E-3</v>
      </c>
      <c r="L177">
        <f>Data_CPI!L177/Data_CPI!L176*100-100</f>
        <v>0.11236050501260308</v>
      </c>
      <c r="M177">
        <f>Data_CPI!M177/Data_CPI!M176*100-100</f>
        <v>-5.1329973811945706E-2</v>
      </c>
      <c r="N177">
        <f>Data_CPI!N177/Data_CPI!N176*100-100</f>
        <v>-8.3033673640585448E-2</v>
      </c>
      <c r="O177">
        <f>Data_CPI!O177/Data_CPI!O176*100-100</f>
        <v>-0.16329401942972765</v>
      </c>
      <c r="P177">
        <f>Data_CPI!P177/Data_CPI!P176*100-100</f>
        <v>-0.23087904568004092</v>
      </c>
      <c r="Q177">
        <f>Data_CPI!Q177/Data_CPI!Q176*100-100</f>
        <v>-0.23402095386597921</v>
      </c>
      <c r="R177">
        <f>Data_CPI!R177/Data_CPI!R176*100-100</f>
        <v>6.2036597650475755E-2</v>
      </c>
      <c r="S177" s="6">
        <f t="shared" si="4"/>
        <v>2014</v>
      </c>
      <c r="T177">
        <f t="shared" si="5"/>
        <v>3</v>
      </c>
    </row>
    <row r="178" spans="2:20" x14ac:dyDescent="0.25">
      <c r="B178" s="5">
        <v>41759</v>
      </c>
      <c r="C178">
        <f>Data_CPI!C178/Data_CPI!C177*100-100</f>
        <v>8.362297735200741E-2</v>
      </c>
      <c r="D178">
        <f>Data_CPI!D178/Data_CPI!D177*100-100</f>
        <v>-0.24974251718403195</v>
      </c>
      <c r="E178">
        <f>Data_CPI!E178/Data_CPI!E177*100-100</f>
        <v>0.22828826104228028</v>
      </c>
      <c r="F178">
        <f>Data_CPI!F178/Data_CPI!F177*100-100</f>
        <v>6.1170810218527549E-2</v>
      </c>
      <c r="G178">
        <f>Data_CPI!G178/Data_CPI!G177*100-100</f>
        <v>0.9865208048446874</v>
      </c>
      <c r="H178">
        <f>Data_CPI!H178/Data_CPI!H177*100-100</f>
        <v>5.6390907646488131E-2</v>
      </c>
      <c r="I178">
        <f>Data_CPI!I178/Data_CPI!I177*100-100</f>
        <v>-2.0014009806303079E-2</v>
      </c>
      <c r="J178">
        <f>Data_CPI!J178/Data_CPI!J177*100-100</f>
        <v>0.14202156410377142</v>
      </c>
      <c r="K178">
        <f>Data_CPI!K178/Data_CPI!K177*100-100</f>
        <v>-0.20177220441749455</v>
      </c>
      <c r="L178">
        <f>Data_CPI!L178/Data_CPI!L177*100-100</f>
        <v>6.2971584438116679E-2</v>
      </c>
      <c r="M178">
        <f>Data_CPI!M178/Data_CPI!M177*100-100</f>
        <v>0.12205215589433749</v>
      </c>
      <c r="N178">
        <f>Data_CPI!N178/Data_CPI!N177*100-100</f>
        <v>0.2297486480129578</v>
      </c>
      <c r="O178">
        <f>Data_CPI!O178/Data_CPI!O177*100-100</f>
        <v>5.8037214309663909E-2</v>
      </c>
      <c r="P178">
        <f>Data_CPI!P178/Data_CPI!P177*100-100</f>
        <v>8.274221564855111E-2</v>
      </c>
      <c r="Q178">
        <f>Data_CPI!Q178/Data_CPI!Q177*100-100</f>
        <v>0.33236730286057536</v>
      </c>
      <c r="R178">
        <f>Data_CPI!R178/Data_CPI!R177*100-100</f>
        <v>0.17970391883970649</v>
      </c>
      <c r="S178" s="6">
        <f t="shared" si="4"/>
        <v>2014</v>
      </c>
      <c r="T178">
        <f t="shared" si="5"/>
        <v>4</v>
      </c>
    </row>
    <row r="179" spans="2:20" x14ac:dyDescent="0.25">
      <c r="B179" s="5">
        <v>41790</v>
      </c>
      <c r="C179">
        <f>Data_CPI!C179/Data_CPI!C178*100-100</f>
        <v>0.15509919221521784</v>
      </c>
      <c r="D179">
        <f>Data_CPI!D179/Data_CPI!D178*100-100</f>
        <v>-0.10151217892074271</v>
      </c>
      <c r="E179">
        <f>Data_CPI!E179/Data_CPI!E178*100-100</f>
        <v>-0.11273437677101583</v>
      </c>
      <c r="F179">
        <f>Data_CPI!F179/Data_CPI!F178*100-100</f>
        <v>-0.1300608027995338</v>
      </c>
      <c r="G179">
        <f>Data_CPI!G179/Data_CPI!G178*100-100</f>
        <v>-0.37721249637296239</v>
      </c>
      <c r="H179">
        <f>Data_CPI!H179/Data_CPI!H178*100-100</f>
        <v>-0.11628256193866093</v>
      </c>
      <c r="I179">
        <f>Data_CPI!I179/Data_CPI!I178*100-100</f>
        <v>0</v>
      </c>
      <c r="J179">
        <f>Data_CPI!J179/Data_CPI!J178*100-100</f>
        <v>-0.14099095734061962</v>
      </c>
      <c r="K179">
        <f>Data_CPI!K179/Data_CPI!K178*100-100</f>
        <v>-0.34988829346605144</v>
      </c>
      <c r="L179">
        <f>Data_CPI!L179/Data_CPI!L178*100-100</f>
        <v>-0.22213580943720501</v>
      </c>
      <c r="M179">
        <f>Data_CPI!M179/Data_CPI!M178*100-100</f>
        <v>-0.10236134410129694</v>
      </c>
      <c r="N179">
        <f>Data_CPI!N179/Data_CPI!N178*100-100</f>
        <v>-0.2206130844671037</v>
      </c>
      <c r="O179">
        <f>Data_CPI!O179/Data_CPI!O178*100-100</f>
        <v>-0.15466905732975533</v>
      </c>
      <c r="P179">
        <f>Data_CPI!P179/Data_CPI!P178*100-100</f>
        <v>-0.13961613175582954</v>
      </c>
      <c r="Q179">
        <f>Data_CPI!Q179/Data_CPI!Q178*100-100</f>
        <v>-5.7522769487192704E-2</v>
      </c>
      <c r="R179">
        <f>Data_CPI!R179/Data_CPI!R178*100-100</f>
        <v>-3.6698582874805652E-2</v>
      </c>
      <c r="S179" s="6">
        <f t="shared" si="4"/>
        <v>2014</v>
      </c>
      <c r="T179">
        <f t="shared" si="5"/>
        <v>5</v>
      </c>
    </row>
    <row r="180" spans="2:20" x14ac:dyDescent="0.25">
      <c r="B180" s="5">
        <v>41820</v>
      </c>
      <c r="C180">
        <f>Data_CPI!C180/Data_CPI!C179*100-100</f>
        <v>0.21676604505276487</v>
      </c>
      <c r="D180">
        <f>Data_CPI!D180/Data_CPI!D179*100-100</f>
        <v>0.12845092395625102</v>
      </c>
      <c r="E180">
        <f>Data_CPI!E180/Data_CPI!E179*100-100</f>
        <v>0.12846957862772967</v>
      </c>
      <c r="F180">
        <f>Data_CPI!F180/Data_CPI!F179*100-100</f>
        <v>0.121038867449343</v>
      </c>
      <c r="G180">
        <f>Data_CPI!G180/Data_CPI!G179*100-100</f>
        <v>0.51456310679611761</v>
      </c>
      <c r="H180">
        <f>Data_CPI!H180/Data_CPI!H179*100-100</f>
        <v>0.15753436106140839</v>
      </c>
      <c r="I180">
        <f>Data_CPI!I180/Data_CPI!I179*100-100</f>
        <v>-2.0018016214976342E-2</v>
      </c>
      <c r="J180">
        <f>Data_CPI!J180/Data_CPI!J179*100-100</f>
        <v>0.33385398272862687</v>
      </c>
      <c r="K180">
        <f>Data_CPI!K180/Data_CPI!K179*100-100</f>
        <v>0.26616182958608192</v>
      </c>
      <c r="L180">
        <f>Data_CPI!L180/Data_CPI!L179*100-100</f>
        <v>1.732637957643135E-2</v>
      </c>
      <c r="M180">
        <f>Data_CPI!M180/Data_CPI!M179*100-100</f>
        <v>-2.2569248541032039E-2</v>
      </c>
      <c r="N180">
        <f>Data_CPI!N180/Data_CPI!N179*100-100</f>
        <v>0.20311408725979163</v>
      </c>
      <c r="O180">
        <f>Data_CPI!O180/Data_CPI!O179*100-100</f>
        <v>0.12892274223987954</v>
      </c>
      <c r="P180">
        <f>Data_CPI!P180/Data_CPI!P179*100-100</f>
        <v>-5.957967331363534E-2</v>
      </c>
      <c r="Q180">
        <f>Data_CPI!Q180/Data_CPI!Q179*100-100</f>
        <v>0.31080699267229761</v>
      </c>
      <c r="R180">
        <f>Data_CPI!R180/Data_CPI!R179*100-100</f>
        <v>0.34657587807646451</v>
      </c>
      <c r="S180" s="6">
        <f t="shared" si="4"/>
        <v>2014</v>
      </c>
      <c r="T180">
        <f t="shared" si="5"/>
        <v>6</v>
      </c>
    </row>
    <row r="181" spans="2:20" x14ac:dyDescent="0.25">
      <c r="B181" s="5">
        <v>41851</v>
      </c>
      <c r="C181">
        <f>Data_CPI!C181/Data_CPI!C180*100-100</f>
        <v>5.9666706587591989E-2</v>
      </c>
      <c r="D181">
        <f>Data_CPI!D181/Data_CPI!D180*100-100</f>
        <v>0.15964088170609614</v>
      </c>
      <c r="E181">
        <f>Data_CPI!E181/Data_CPI!E180*100-100</f>
        <v>3.7078635529468329E-3</v>
      </c>
      <c r="F181">
        <f>Data_CPI!F181/Data_CPI!F180*100-100</f>
        <v>3.1123565676693943E-5</v>
      </c>
      <c r="G181">
        <f>Data_CPI!G181/Data_CPI!G180*100-100</f>
        <v>0.81135902636917479</v>
      </c>
      <c r="H181">
        <f>Data_CPI!H181/Data_CPI!H180*100-100</f>
        <v>9.2709399924856939E-2</v>
      </c>
      <c r="I181">
        <f>Data_CPI!I181/Data_CPI!I180*100-100</f>
        <v>6.0066072680143634E-2</v>
      </c>
      <c r="J181">
        <f>Data_CPI!J181/Data_CPI!J180*100-100</f>
        <v>4.8162986392611629E-2</v>
      </c>
      <c r="K181">
        <f>Data_CPI!K181/Data_CPI!K180*100-100</f>
        <v>0.13989766897111622</v>
      </c>
      <c r="L181">
        <f>Data_CPI!L181/Data_CPI!L180*100-100</f>
        <v>-1.928547313299589E-2</v>
      </c>
      <c r="M181">
        <f>Data_CPI!M181/Data_CPI!M180*100-100</f>
        <v>-8.1299857634348882E-2</v>
      </c>
      <c r="N181">
        <f>Data_CPI!N181/Data_CPI!N180*100-100</f>
        <v>0.20900118608273033</v>
      </c>
      <c r="O181">
        <f>Data_CPI!O181/Data_CPI!O180*100-100</f>
        <v>-0.18386171597178702</v>
      </c>
      <c r="P181">
        <f>Data_CPI!P181/Data_CPI!P180*100-100</f>
        <v>-0.20699605134737453</v>
      </c>
      <c r="Q181">
        <f>Data_CPI!Q181/Data_CPI!Q180*100-100</f>
        <v>-0.14694259503092155</v>
      </c>
      <c r="R181">
        <f>Data_CPI!R181/Data_CPI!R180*100-100</f>
        <v>-0.12742834735162489</v>
      </c>
      <c r="S181" s="6">
        <f t="shared" si="4"/>
        <v>2014</v>
      </c>
      <c r="T181">
        <f t="shared" si="5"/>
        <v>7</v>
      </c>
    </row>
    <row r="182" spans="2:20" x14ac:dyDescent="0.25">
      <c r="B182" s="5">
        <v>41882</v>
      </c>
      <c r="C182">
        <f>Data_CPI!C182/Data_CPI!C181*100-100</f>
        <v>0.1169229826202951</v>
      </c>
      <c r="D182">
        <f>Data_CPI!D182/Data_CPI!D181*100-100</f>
        <v>-0.27845634568727462</v>
      </c>
      <c r="E182">
        <f>Data_CPI!E182/Data_CPI!E181*100-100</f>
        <v>-3.9535786859516975E-3</v>
      </c>
      <c r="F182">
        <f>Data_CPI!F182/Data_CPI!F181*100-100</f>
        <v>3.5209378301416905E-2</v>
      </c>
      <c r="G182">
        <f>Data_CPI!G182/Data_CPI!G181*100-100</f>
        <v>0.15330075692247647</v>
      </c>
      <c r="H182">
        <f>Data_CPI!H182/Data_CPI!H181*100-100</f>
        <v>9.1583243123977809E-2</v>
      </c>
      <c r="I182">
        <f>Data_CPI!I182/Data_CPI!I181*100-100</f>
        <v>6.0030015007697557E-2</v>
      </c>
      <c r="J182">
        <f>Data_CPI!J182/Data_CPI!J181*100-100</f>
        <v>6.6219695641507315E-3</v>
      </c>
      <c r="K182">
        <f>Data_CPI!K182/Data_CPI!K181*100-100</f>
        <v>-0.34910979183048596</v>
      </c>
      <c r="L182">
        <f>Data_CPI!L182/Data_CPI!L181*100-100</f>
        <v>-3.1043540140274217E-3</v>
      </c>
      <c r="M182">
        <f>Data_CPI!M182/Data_CPI!M181*100-100</f>
        <v>-2.1996745006134688E-2</v>
      </c>
      <c r="N182">
        <f>Data_CPI!N182/Data_CPI!N181*100-100</f>
        <v>8.9428036073897488E-2</v>
      </c>
      <c r="O182">
        <f>Data_CPI!O182/Data_CPI!O181*100-100</f>
        <v>0.13654039496407222</v>
      </c>
      <c r="P182">
        <f>Data_CPI!P182/Data_CPI!P181*100-100</f>
        <v>5.7726289957102495E-2</v>
      </c>
      <c r="Q182">
        <f>Data_CPI!Q182/Data_CPI!Q181*100-100</f>
        <v>-2.8599196735157761E-2</v>
      </c>
      <c r="R182">
        <f>Data_CPI!R182/Data_CPI!R181*100-100</f>
        <v>0.12373730494428514</v>
      </c>
      <c r="S182" s="6">
        <f t="shared" si="4"/>
        <v>2014</v>
      </c>
      <c r="T182">
        <f t="shared" si="5"/>
        <v>8</v>
      </c>
    </row>
    <row r="183" spans="2:20" x14ac:dyDescent="0.25">
      <c r="B183" s="5">
        <v>41912</v>
      </c>
      <c r="C183">
        <f>Data_CPI!C183/Data_CPI!C182*100-100</f>
        <v>8.1018160562578601E-2</v>
      </c>
      <c r="D183">
        <f>Data_CPI!D183/Data_CPI!D182*100-100</f>
        <v>2.2197294012357816E-2</v>
      </c>
      <c r="E183">
        <f>Data_CPI!E183/Data_CPI!E182*100-100</f>
        <v>0.15201849621846009</v>
      </c>
      <c r="F183">
        <f>Data_CPI!F183/Data_CPI!F182*100-100</f>
        <v>5.1568202099772975E-2</v>
      </c>
      <c r="G183">
        <f>Data_CPI!G183/Data_CPI!G182*100-100</f>
        <v>-1.2436621065722733</v>
      </c>
      <c r="H183">
        <f>Data_CPI!H183/Data_CPI!H182*100-100</f>
        <v>0.32130655380294115</v>
      </c>
      <c r="I183">
        <f>Data_CPI!I183/Data_CPI!I182*100-100</f>
        <v>-1.9998000200359911E-2</v>
      </c>
      <c r="J183">
        <f>Data_CPI!J183/Data_CPI!J182*100-100</f>
        <v>7.9686374001155968E-2</v>
      </c>
      <c r="K183">
        <f>Data_CPI!K183/Data_CPI!K182*100-100</f>
        <v>-0.12548589109194097</v>
      </c>
      <c r="L183">
        <f>Data_CPI!L183/Data_CPI!L182*100-100</f>
        <v>-7.6389814735193795E-3</v>
      </c>
      <c r="M183">
        <f>Data_CPI!M183/Data_CPI!M182*100-100</f>
        <v>-8.583362425740404E-2</v>
      </c>
      <c r="N183">
        <f>Data_CPI!N183/Data_CPI!N182*100-100</f>
        <v>9.2637948885894161E-2</v>
      </c>
      <c r="O183">
        <f>Data_CPI!O183/Data_CPI!O182*100-100</f>
        <v>-4.883179249533498E-2</v>
      </c>
      <c r="P183">
        <f>Data_CPI!P183/Data_CPI!P182*100-100</f>
        <v>7.8729580102205432E-2</v>
      </c>
      <c r="Q183">
        <f>Data_CPI!Q183/Data_CPI!Q182*100-100</f>
        <v>-0.11477767848930398</v>
      </c>
      <c r="R183">
        <f>Data_CPI!R183/Data_CPI!R182*100-100</f>
        <v>-2.6328172527158245E-2</v>
      </c>
      <c r="S183" s="6">
        <f t="shared" si="4"/>
        <v>2014</v>
      </c>
      <c r="T183">
        <f t="shared" si="5"/>
        <v>9</v>
      </c>
    </row>
    <row r="184" spans="2:20" x14ac:dyDescent="0.25">
      <c r="B184" s="5">
        <v>41943</v>
      </c>
      <c r="C184">
        <f>Data_CPI!C184/Data_CPI!C183*100-100</f>
        <v>1.0754467882009067E-2</v>
      </c>
      <c r="D184">
        <f>Data_CPI!D184/Data_CPI!D183*100-100</f>
        <v>5.1257119179680899E-2</v>
      </c>
      <c r="E184">
        <f>Data_CPI!E184/Data_CPI!E183*100-100</f>
        <v>9.0499624240663934E-2</v>
      </c>
      <c r="F184">
        <f>Data_CPI!F184/Data_CPI!F183*100-100</f>
        <v>-9.0336417437214322E-2</v>
      </c>
      <c r="G184">
        <f>Data_CPI!G184/Data_CPI!G183*100-100</f>
        <v>-0.76528141044271081</v>
      </c>
      <c r="H184">
        <f>Data_CPI!H184/Data_CPI!H183*100-100</f>
        <v>-0.24542647948760532</v>
      </c>
      <c r="I184">
        <f>Data_CPI!I184/Data_CPI!I183*100-100</f>
        <v>-1.0001000099720159E-2</v>
      </c>
      <c r="J184">
        <f>Data_CPI!J184/Data_CPI!J183*100-100</f>
        <v>-0.14545939118808349</v>
      </c>
      <c r="K184">
        <f>Data_CPI!K184/Data_CPI!K183*100-100</f>
        <v>-0.99369990085949667</v>
      </c>
      <c r="L184">
        <f>Data_CPI!L184/Data_CPI!L183*100-100</f>
        <v>5.1754359943998907E-2</v>
      </c>
      <c r="M184">
        <f>Data_CPI!M184/Data_CPI!M183*100-100</f>
        <v>0.15039100347300405</v>
      </c>
      <c r="N184">
        <f>Data_CPI!N184/Data_CPI!N183*100-100</f>
        <v>-9.3411915841741688E-2</v>
      </c>
      <c r="O184">
        <f>Data_CPI!O184/Data_CPI!O183*100-100</f>
        <v>0.16684120959892823</v>
      </c>
      <c r="P184">
        <f>Data_CPI!P184/Data_CPI!P183*100-100</f>
        <v>-0.18627522345003911</v>
      </c>
      <c r="Q184">
        <f>Data_CPI!Q184/Data_CPI!Q183*100-100</f>
        <v>4.4156343674600862E-2</v>
      </c>
      <c r="R184">
        <f>Data_CPI!R184/Data_CPI!R183*100-100</f>
        <v>5.6407985505131819E-2</v>
      </c>
      <c r="S184" s="6">
        <f t="shared" si="4"/>
        <v>2014</v>
      </c>
      <c r="T184">
        <f t="shared" si="5"/>
        <v>10</v>
      </c>
    </row>
    <row r="185" spans="2:20" x14ac:dyDescent="0.25">
      <c r="B185" s="5">
        <v>41973</v>
      </c>
      <c r="C185">
        <f>Data_CPI!C185/Data_CPI!C184*100-100</f>
        <v>0.18919866022135068</v>
      </c>
      <c r="D185">
        <f>Data_CPI!D185/Data_CPI!D184*100-100</f>
        <v>-2.2004617327255005E-2</v>
      </c>
      <c r="E185">
        <f>Data_CPI!E185/Data_CPI!E184*100-100</f>
        <v>3.0593654567596218E-2</v>
      </c>
      <c r="F185">
        <f>Data_CPI!F185/Data_CPI!F184*100-100</f>
        <v>1.9396329130387358E-2</v>
      </c>
      <c r="G185">
        <f>Data_CPI!G185/Data_CPI!G184*100-100</f>
        <v>-1.2592737212026464</v>
      </c>
      <c r="H185">
        <f>Data_CPI!H185/Data_CPI!H184*100-100</f>
        <v>5.8653474481261014E-2</v>
      </c>
      <c r="I185">
        <f>Data_CPI!I185/Data_CPI!I184*100-100</f>
        <v>-3.0006001200334254E-2</v>
      </c>
      <c r="J185">
        <f>Data_CPI!J185/Data_CPI!J184*100-100</f>
        <v>-1.5798130124707654E-2</v>
      </c>
      <c r="K185">
        <f>Data_CPI!K185/Data_CPI!K184*100-100</f>
        <v>-6.1543238680428658E-2</v>
      </c>
      <c r="L185">
        <f>Data_CPI!L185/Data_CPI!L184*100-100</f>
        <v>-2.5897485315127255E-2</v>
      </c>
      <c r="M185">
        <f>Data_CPI!M185/Data_CPI!M184*100-100</f>
        <v>8.8805235893246959E-2</v>
      </c>
      <c r="N185">
        <f>Data_CPI!N185/Data_CPI!N184*100-100</f>
        <v>-1.6155484901787531E-2</v>
      </c>
      <c r="O185">
        <f>Data_CPI!O185/Data_CPI!O184*100-100</f>
        <v>0.13119911325263445</v>
      </c>
      <c r="P185">
        <f>Data_CPI!P185/Data_CPI!P184*100-100</f>
        <v>-0.17388139339611541</v>
      </c>
      <c r="Q185">
        <f>Data_CPI!Q185/Data_CPI!Q184*100-100</f>
        <v>5.4776967122194264E-3</v>
      </c>
      <c r="R185">
        <f>Data_CPI!R185/Data_CPI!R184*100-100</f>
        <v>-0.16548046785288761</v>
      </c>
      <c r="S185" s="6">
        <f t="shared" si="4"/>
        <v>2014</v>
      </c>
      <c r="T185">
        <f t="shared" si="5"/>
        <v>11</v>
      </c>
    </row>
    <row r="186" spans="2:20" x14ac:dyDescent="0.25">
      <c r="B186" s="5">
        <v>42004</v>
      </c>
      <c r="C186">
        <f>Data_CPI!C186/Data_CPI!C185*100-100</f>
        <v>-0.29207952028880868</v>
      </c>
      <c r="D186">
        <f>Data_CPI!D186/Data_CPI!D185*100-100</f>
        <v>-2.2419756782227296E-2</v>
      </c>
      <c r="E186">
        <f>Data_CPI!E186/Data_CPI!E185*100-100</f>
        <v>-3.0515917230474088E-2</v>
      </c>
      <c r="F186">
        <f>Data_CPI!F186/Data_CPI!F185*100-100</f>
        <v>-0.26722629179793955</v>
      </c>
      <c r="G186">
        <f>Data_CPI!G186/Data_CPI!G185*100-100</f>
        <v>-0.96885813148789168</v>
      </c>
      <c r="H186">
        <f>Data_CPI!H186/Data_CPI!H185*100-100</f>
        <v>-0.19131500596604667</v>
      </c>
      <c r="I186">
        <f>Data_CPI!I186/Data_CPI!I185*100-100</f>
        <v>-0.10005002501252136</v>
      </c>
      <c r="J186">
        <f>Data_CPI!J186/Data_CPI!J185*100-100</f>
        <v>-0.18149574796842671</v>
      </c>
      <c r="K186">
        <f>Data_CPI!K186/Data_CPI!K185*100-100</f>
        <v>-0.79382745941566668</v>
      </c>
      <c r="L186">
        <f>Data_CPI!L186/Data_CPI!L185*100-100</f>
        <v>-0.30506048767998095</v>
      </c>
      <c r="M186">
        <f>Data_CPI!M186/Data_CPI!M185*100-100</f>
        <v>-0.11608099351690271</v>
      </c>
      <c r="N186">
        <f>Data_CPI!N186/Data_CPI!N185*100-100</f>
        <v>-6.7799797639167991E-2</v>
      </c>
      <c r="O186">
        <f>Data_CPI!O186/Data_CPI!O185*100-100</f>
        <v>5.4856096157465117E-3</v>
      </c>
      <c r="P186">
        <f>Data_CPI!P186/Data_CPI!P185*100-100</f>
        <v>-0.51231003970620748</v>
      </c>
      <c r="Q186">
        <f>Data_CPI!Q186/Data_CPI!Q185*100-100</f>
        <v>-7.0396868383781452E-2</v>
      </c>
      <c r="R186">
        <f>Data_CPI!R186/Data_CPI!R185*100-100</f>
        <v>-0.16533994041913047</v>
      </c>
      <c r="S186" s="6">
        <f t="shared" si="4"/>
        <v>2014</v>
      </c>
      <c r="T186">
        <f t="shared" si="5"/>
        <v>12</v>
      </c>
    </row>
    <row r="187" spans="2:20" x14ac:dyDescent="0.25">
      <c r="B187" s="5">
        <v>42035</v>
      </c>
      <c r="C187">
        <f>Data_CPI!C187/Data_CPI!C186*100-100</f>
        <v>-0.1631389916267949</v>
      </c>
      <c r="D187">
        <f>Data_CPI!D187/Data_CPI!D186*100-100</f>
        <v>-0.20585631494223833</v>
      </c>
      <c r="E187">
        <f>Data_CPI!E187/Data_CPI!E186*100-100</f>
        <v>-0.27334612184479568</v>
      </c>
      <c r="F187">
        <f>Data_CPI!F187/Data_CPI!F186*100-100</f>
        <v>-0.29307039220037723</v>
      </c>
      <c r="G187">
        <f>Data_CPI!G187/Data_CPI!G186*100-100</f>
        <v>-2.2761305780173728</v>
      </c>
      <c r="H187">
        <f>Data_CPI!H187/Data_CPI!H186*100-100</f>
        <v>-0.28427873023069594</v>
      </c>
      <c r="I187">
        <f>Data_CPI!I187/Data_CPI!I186*100-100</f>
        <v>-0.39058587881855544</v>
      </c>
      <c r="J187">
        <f>Data_CPI!J187/Data_CPI!J186*100-100</f>
        <v>-0.25015061217020218</v>
      </c>
      <c r="K187">
        <f>Data_CPI!K187/Data_CPI!K186*100-100</f>
        <v>-0.11089362459803453</v>
      </c>
      <c r="L187">
        <f>Data_CPI!L187/Data_CPI!L186*100-100</f>
        <v>-0.16987189146591675</v>
      </c>
      <c r="M187">
        <f>Data_CPI!M187/Data_CPI!M186*100-100</f>
        <v>-0.38298620501649339</v>
      </c>
      <c r="N187">
        <f>Data_CPI!N187/Data_CPI!N186*100-100</f>
        <v>-0.30532359083430549</v>
      </c>
      <c r="O187">
        <f>Data_CPI!O187/Data_CPI!O186*100-100</f>
        <v>-0.28329597778765958</v>
      </c>
      <c r="P187">
        <f>Data_CPI!P187/Data_CPI!P186*100-100</f>
        <v>-0.23540695361423047</v>
      </c>
      <c r="Q187">
        <f>Data_CPI!Q187/Data_CPI!Q186*100-100</f>
        <v>-0.19554998744327179</v>
      </c>
      <c r="R187">
        <f>Data_CPI!R187/Data_CPI!R186*100-100</f>
        <v>-8.5138414141866292E-2</v>
      </c>
      <c r="S187" s="6">
        <f t="shared" si="4"/>
        <v>2015</v>
      </c>
      <c r="T187">
        <f t="shared" si="5"/>
        <v>1</v>
      </c>
    </row>
    <row r="188" spans="2:20" x14ac:dyDescent="0.25">
      <c r="B188" s="5">
        <v>42063</v>
      </c>
      <c r="C188">
        <f>Data_CPI!C188/Data_CPI!C187*100-100</f>
        <v>7.3911484898815161E-2</v>
      </c>
      <c r="D188">
        <f>Data_CPI!D188/Data_CPI!D187*100-100</f>
        <v>0.2510522606349781</v>
      </c>
      <c r="E188">
        <f>Data_CPI!E188/Data_CPI!E187*100-100</f>
        <v>0.22070405974847063</v>
      </c>
      <c r="F188">
        <f>Data_CPI!F188/Data_CPI!F187*100-100</f>
        <v>0.3255961037391728</v>
      </c>
      <c r="G188">
        <f>Data_CPI!G188/Data_CPI!G187*100-100</f>
        <v>0.98069261415874109</v>
      </c>
      <c r="H188">
        <f>Data_CPI!H188/Data_CPI!H187*100-100</f>
        <v>-4.2680152155668338E-2</v>
      </c>
      <c r="I188">
        <f>Data_CPI!I188/Data_CPI!I187*100-100</f>
        <v>0.3720088477779484</v>
      </c>
      <c r="J188">
        <f>Data_CPI!J188/Data_CPI!J187*100-100</f>
        <v>0.34706409099611335</v>
      </c>
      <c r="K188">
        <f>Data_CPI!K188/Data_CPI!K187*100-100</f>
        <v>0.17091709077605799</v>
      </c>
      <c r="L188">
        <f>Data_CPI!L188/Data_CPI!L187*100-100</f>
        <v>3.8408812116855984E-2</v>
      </c>
      <c r="M188">
        <f>Data_CPI!M188/Data_CPI!M187*100-100</f>
        <v>0.34389130722847483</v>
      </c>
      <c r="N188">
        <f>Data_CPI!N188/Data_CPI!N187*100-100</f>
        <v>3.0833252868660566E-2</v>
      </c>
      <c r="O188">
        <f>Data_CPI!O188/Data_CPI!O187*100-100</f>
        <v>0.18931374329520168</v>
      </c>
      <c r="P188">
        <f>Data_CPI!P188/Data_CPI!P187*100-100</f>
        <v>0.31883248033423683</v>
      </c>
      <c r="Q188">
        <f>Data_CPI!Q188/Data_CPI!Q187*100-100</f>
        <v>0.23494451690271489</v>
      </c>
      <c r="R188">
        <f>Data_CPI!R188/Data_CPI!R187*100-100</f>
        <v>-9.6656674124517394E-2</v>
      </c>
      <c r="S188" s="6">
        <f t="shared" si="4"/>
        <v>2015</v>
      </c>
      <c r="T188">
        <f t="shared" si="5"/>
        <v>2</v>
      </c>
    </row>
    <row r="189" spans="2:20" x14ac:dyDescent="0.25">
      <c r="B189" s="5">
        <v>42094</v>
      </c>
      <c r="C189">
        <f>Data_CPI!C189/Data_CPI!C188*100-100</f>
        <v>0.45975562480940368</v>
      </c>
      <c r="D189">
        <f>Data_CPI!D189/Data_CPI!D188*100-100</f>
        <v>-0.11882820046909615</v>
      </c>
      <c r="E189">
        <f>Data_CPI!E189/Data_CPI!E188*100-100</f>
        <v>0.25234088744343808</v>
      </c>
      <c r="F189">
        <f>Data_CPI!F189/Data_CPI!F188*100-100</f>
        <v>0.12901912625422085</v>
      </c>
      <c r="G189">
        <f>Data_CPI!G189/Data_CPI!G188*100-100</f>
        <v>1.2847749114820459</v>
      </c>
      <c r="H189">
        <f>Data_CPI!H189/Data_CPI!H188*100-100</f>
        <v>0.11637303573380109</v>
      </c>
      <c r="I189">
        <f>Data_CPI!I189/Data_CPI!I188*100-100</f>
        <v>0.13022137633988962</v>
      </c>
      <c r="J189">
        <f>Data_CPI!J189/Data_CPI!J188*100-100</f>
        <v>0.11533012567102219</v>
      </c>
      <c r="K189">
        <f>Data_CPI!K189/Data_CPI!K188*100-100</f>
        <v>0.22131650395775182</v>
      </c>
      <c r="L189">
        <f>Data_CPI!L189/Data_CPI!L188*100-100</f>
        <v>7.2264982593367222E-2</v>
      </c>
      <c r="M189">
        <f>Data_CPI!M189/Data_CPI!M188*100-100</f>
        <v>1.734907607036007E-2</v>
      </c>
      <c r="N189">
        <f>Data_CPI!N189/Data_CPI!N188*100-100</f>
        <v>0.30085319480861017</v>
      </c>
      <c r="O189">
        <f>Data_CPI!O189/Data_CPI!O188*100-100</f>
        <v>0.20959596911551159</v>
      </c>
      <c r="P189">
        <f>Data_CPI!P189/Data_CPI!P188*100-100</f>
        <v>0.29988889775384564</v>
      </c>
      <c r="Q189">
        <f>Data_CPI!Q189/Data_CPI!Q188*100-100</f>
        <v>-6.0436975558687323E-2</v>
      </c>
      <c r="R189">
        <f>Data_CPI!R189/Data_CPI!R188*100-100</f>
        <v>1.3155527753411889E-2</v>
      </c>
      <c r="S189" s="6">
        <f t="shared" si="4"/>
        <v>2015</v>
      </c>
      <c r="T189">
        <f t="shared" si="5"/>
        <v>3</v>
      </c>
    </row>
    <row r="190" spans="2:20" x14ac:dyDescent="0.25">
      <c r="B190" s="5">
        <v>42124</v>
      </c>
      <c r="C190">
        <f>Data_CPI!C190/Data_CPI!C189*100-100</f>
        <v>0.10289882160627428</v>
      </c>
      <c r="D190">
        <f>Data_CPI!D190/Data_CPI!D189*100-100</f>
        <v>0.39459617601553987</v>
      </c>
      <c r="E190">
        <f>Data_CPI!E190/Data_CPI!E189*100-100</f>
        <v>7.3048880472811106E-2</v>
      </c>
      <c r="F190">
        <f>Data_CPI!F190/Data_CPI!F189*100-100</f>
        <v>0.14812780749886656</v>
      </c>
      <c r="G190">
        <f>Data_CPI!G190/Data_CPI!G189*100-100</f>
        <v>0.66919696364362835</v>
      </c>
      <c r="H190">
        <f>Data_CPI!H190/Data_CPI!H189*100-100</f>
        <v>-0.14002842211920097</v>
      </c>
      <c r="I190">
        <f>Data_CPI!I190/Data_CPI!I189*100-100</f>
        <v>0.10004001600640322</v>
      </c>
      <c r="J190">
        <f>Data_CPI!J190/Data_CPI!J189*100-100</f>
        <v>0.28521824345888547</v>
      </c>
      <c r="K190">
        <f>Data_CPI!K190/Data_CPI!K189*100-100</f>
        <v>-0.13106608344011761</v>
      </c>
      <c r="L190">
        <f>Data_CPI!L190/Data_CPI!L189*100-100</f>
        <v>-0.13235216348273582</v>
      </c>
      <c r="M190">
        <f>Data_CPI!M190/Data_CPI!M189*100-100</f>
        <v>9.4223978936881281E-2</v>
      </c>
      <c r="N190">
        <f>Data_CPI!N190/Data_CPI!N189*100-100</f>
        <v>0.36313169011665991</v>
      </c>
      <c r="O190">
        <f>Data_CPI!O190/Data_CPI!O189*100-100</f>
        <v>-6.4856467836449383E-3</v>
      </c>
      <c r="P190">
        <f>Data_CPI!P190/Data_CPI!P189*100-100</f>
        <v>0.17037612783185807</v>
      </c>
      <c r="Q190">
        <f>Data_CPI!Q190/Data_CPI!Q189*100-100</f>
        <v>-0.11146809541862979</v>
      </c>
      <c r="R190">
        <f>Data_CPI!R190/Data_CPI!R189*100-100</f>
        <v>0.10487742053362581</v>
      </c>
      <c r="S190" s="6">
        <f t="shared" si="4"/>
        <v>2015</v>
      </c>
      <c r="T190">
        <f t="shared" si="5"/>
        <v>4</v>
      </c>
    </row>
    <row r="191" spans="2:20" x14ac:dyDescent="0.25">
      <c r="B191" s="5">
        <v>42155</v>
      </c>
      <c r="C191">
        <f>Data_CPI!C191/Data_CPI!C190*100-100</f>
        <v>0.24453009797873904</v>
      </c>
      <c r="D191">
        <f>Data_CPI!D191/Data_CPI!D190*100-100</f>
        <v>0.17377623281520016</v>
      </c>
      <c r="E191">
        <f>Data_CPI!E191/Data_CPI!E190*100-100</f>
        <v>0.11187134707419943</v>
      </c>
      <c r="F191">
        <f>Data_CPI!F191/Data_CPI!F190*100-100</f>
        <v>0.1811030858674485</v>
      </c>
      <c r="G191">
        <f>Data_CPI!G191/Data_CPI!G190*100-100</f>
        <v>0.77388629824386612</v>
      </c>
      <c r="H191">
        <f>Data_CPI!H191/Data_CPI!H190*100-100</f>
        <v>7.9408360873728157E-2</v>
      </c>
      <c r="I191">
        <f>Data_CPI!I191/Data_CPI!I190*100-100</f>
        <v>0.12992204677205166</v>
      </c>
      <c r="J191">
        <f>Data_CPI!J191/Data_CPI!J190*100-100</f>
        <v>7.7546660658626365E-2</v>
      </c>
      <c r="K191">
        <f>Data_CPI!K191/Data_CPI!K190*100-100</f>
        <v>-0.28602524040906019</v>
      </c>
      <c r="L191">
        <f>Data_CPI!L191/Data_CPI!L190*100-100</f>
        <v>0.30719234733378187</v>
      </c>
      <c r="M191">
        <f>Data_CPI!M191/Data_CPI!M190*100-100</f>
        <v>0.11115662746558996</v>
      </c>
      <c r="N191">
        <f>Data_CPI!N191/Data_CPI!N190*100-100</f>
        <v>0.35226985777470077</v>
      </c>
      <c r="O191">
        <f>Data_CPI!O191/Data_CPI!O190*100-100</f>
        <v>0.36720112350150202</v>
      </c>
      <c r="P191">
        <f>Data_CPI!P191/Data_CPI!P190*100-100</f>
        <v>0.27113487493066657</v>
      </c>
      <c r="Q191">
        <f>Data_CPI!Q191/Data_CPI!Q190*100-100</f>
        <v>0.23420966834335388</v>
      </c>
      <c r="R191">
        <f>Data_CPI!R191/Data_CPI!R190*100-100</f>
        <v>0.1195369596047442</v>
      </c>
      <c r="S191" s="6">
        <f t="shared" si="4"/>
        <v>2015</v>
      </c>
      <c r="T191">
        <f t="shared" si="5"/>
        <v>5</v>
      </c>
    </row>
    <row r="192" spans="2:20" x14ac:dyDescent="0.25">
      <c r="B192" s="5">
        <v>42185</v>
      </c>
      <c r="C192">
        <f>Data_CPI!C192/Data_CPI!C191*100-100</f>
        <v>0.10660900612565172</v>
      </c>
      <c r="D192">
        <f>Data_CPI!D192/Data_CPI!D191*100-100</f>
        <v>0.18095511611990389</v>
      </c>
      <c r="E192">
        <f>Data_CPI!E192/Data_CPI!E191*100-100</f>
        <v>-9.0400677459285816E-3</v>
      </c>
      <c r="F192">
        <f>Data_CPI!F192/Data_CPI!F191*100-100</f>
        <v>-3.3194078925120607E-2</v>
      </c>
      <c r="G192">
        <f>Data_CPI!G192/Data_CPI!G191*100-100</f>
        <v>0.21659938958356406</v>
      </c>
      <c r="H192">
        <f>Data_CPI!H192/Data_CPI!H191*100-100</f>
        <v>2.0727945272767556E-2</v>
      </c>
      <c r="I192">
        <f>Data_CPI!I192/Data_CPI!I191*100-100</f>
        <v>-4.9905180158191342E-2</v>
      </c>
      <c r="J192">
        <f>Data_CPI!J192/Data_CPI!J191*100-100</f>
        <v>-0.12137975868159856</v>
      </c>
      <c r="K192">
        <f>Data_CPI!K192/Data_CPI!K191*100-100</f>
        <v>7.4103013490159242E-2</v>
      </c>
      <c r="L192">
        <f>Data_CPI!L192/Data_CPI!L191*100-100</f>
        <v>-5.1169052036712515E-2</v>
      </c>
      <c r="M192">
        <f>Data_CPI!M192/Data_CPI!M191*100-100</f>
        <v>0.11251939668674993</v>
      </c>
      <c r="N192">
        <f>Data_CPI!N192/Data_CPI!N191*100-100</f>
        <v>3.1818765907672741E-2</v>
      </c>
      <c r="O192">
        <f>Data_CPI!O192/Data_CPI!O191*100-100</f>
        <v>8.8549410133538231E-3</v>
      </c>
      <c r="P192">
        <f>Data_CPI!P192/Data_CPI!P191*100-100</f>
        <v>0.10926760562001903</v>
      </c>
      <c r="Q192">
        <f>Data_CPI!Q192/Data_CPI!Q191*100-100</f>
        <v>-0.21893593034117487</v>
      </c>
      <c r="R192">
        <f>Data_CPI!R192/Data_CPI!R191*100-100</f>
        <v>0.12417184203054887</v>
      </c>
      <c r="S192" s="6">
        <f t="shared" si="4"/>
        <v>2015</v>
      </c>
      <c r="T192">
        <f t="shared" si="5"/>
        <v>6</v>
      </c>
    </row>
    <row r="193" spans="2:20" x14ac:dyDescent="0.25">
      <c r="B193" s="5">
        <v>42216</v>
      </c>
      <c r="C193">
        <f>Data_CPI!C193/Data_CPI!C192*100-100</f>
        <v>0.10799011796211744</v>
      </c>
      <c r="D193">
        <f>Data_CPI!D193/Data_CPI!D192*100-100</f>
        <v>-3.0658477859503819E-2</v>
      </c>
      <c r="E193">
        <f>Data_CPI!E193/Data_CPI!E192*100-100</f>
        <v>-6.5999759648434519E-2</v>
      </c>
      <c r="F193">
        <f>Data_CPI!F193/Data_CPI!F192*100-100</f>
        <v>-4.8306370670587739E-3</v>
      </c>
      <c r="G193">
        <f>Data_CPI!G193/Data_CPI!G192*100-100</f>
        <v>0.66804204735237249</v>
      </c>
      <c r="H193">
        <f>Data_CPI!H193/Data_CPI!H192*100-100</f>
        <v>-3.0277686304970075E-2</v>
      </c>
      <c r="I193">
        <f>Data_CPI!I193/Data_CPI!I192*100-100</f>
        <v>-9.9860195723096012E-3</v>
      </c>
      <c r="J193">
        <f>Data_CPI!J193/Data_CPI!J192*100-100</f>
        <v>-4.58527904095547E-2</v>
      </c>
      <c r="K193">
        <f>Data_CPI!K193/Data_CPI!K192*100-100</f>
        <v>0.12378077780468288</v>
      </c>
      <c r="L193">
        <f>Data_CPI!L193/Data_CPI!L192*100-100</f>
        <v>-5.4660133393426236E-2</v>
      </c>
      <c r="M193">
        <f>Data_CPI!M193/Data_CPI!M192*100-100</f>
        <v>-0.10380524537363556</v>
      </c>
      <c r="N193">
        <f>Data_CPI!N193/Data_CPI!N192*100-100</f>
        <v>0.12192634601933605</v>
      </c>
      <c r="O193">
        <f>Data_CPI!O193/Data_CPI!O192*100-100</f>
        <v>-8.5525227925700165E-2</v>
      </c>
      <c r="P193">
        <f>Data_CPI!P193/Data_CPI!P192*100-100</f>
        <v>-0.13586712150672042</v>
      </c>
      <c r="Q193">
        <f>Data_CPI!Q193/Data_CPI!Q192*100-100</f>
        <v>5.5697623941625807E-2</v>
      </c>
      <c r="R193">
        <f>Data_CPI!R193/Data_CPI!R192*100-100</f>
        <v>9.7251386021085295E-2</v>
      </c>
      <c r="S193" s="6">
        <f t="shared" si="4"/>
        <v>2015</v>
      </c>
      <c r="T193">
        <f t="shared" si="5"/>
        <v>7</v>
      </c>
    </row>
    <row r="194" spans="2:20" x14ac:dyDescent="0.25">
      <c r="B194" s="5">
        <v>42247</v>
      </c>
      <c r="C194">
        <f>Data_CPI!C194/Data_CPI!C193*100-100</f>
        <v>-7.5840025659871912E-2</v>
      </c>
      <c r="D194">
        <f>Data_CPI!D194/Data_CPI!D193*100-100</f>
        <v>0.24791891476736794</v>
      </c>
      <c r="E194">
        <f>Data_CPI!E194/Data_CPI!E193*100-100</f>
        <v>7.9093186150430483E-2</v>
      </c>
      <c r="F194">
        <f>Data_CPI!F194/Data_CPI!F193*100-100</f>
        <v>-5.3836063214220076E-2</v>
      </c>
      <c r="G194">
        <f>Data_CPI!G194/Data_CPI!G193*100-100</f>
        <v>-0.92710061481409411</v>
      </c>
      <c r="H194">
        <f>Data_CPI!H194/Data_CPI!H193*100-100</f>
        <v>0.14574056184054029</v>
      </c>
      <c r="I194">
        <f>Data_CPI!I194/Data_CPI!I193*100-100</f>
        <v>-2.9961050634270237E-2</v>
      </c>
      <c r="J194">
        <f>Data_CPI!J194/Data_CPI!J193*100-100</f>
        <v>6.2981987305448683E-2</v>
      </c>
      <c r="K194">
        <f>Data_CPI!K194/Data_CPI!K193*100-100</f>
        <v>0.31603843170479706</v>
      </c>
      <c r="L194">
        <f>Data_CPI!L194/Data_CPI!L193*100-100</f>
        <v>0.2495962298666683</v>
      </c>
      <c r="M194">
        <f>Data_CPI!M194/Data_CPI!M193*100-100</f>
        <v>-2.2130286442404667E-2</v>
      </c>
      <c r="N194">
        <f>Data_CPI!N194/Data_CPI!N193*100-100</f>
        <v>-0.20237341861265179</v>
      </c>
      <c r="O194">
        <f>Data_CPI!O194/Data_CPI!O193*100-100</f>
        <v>-1.6260444564579757E-2</v>
      </c>
      <c r="P194">
        <f>Data_CPI!P194/Data_CPI!P193*100-100</f>
        <v>-0.38998638689707832</v>
      </c>
      <c r="Q194">
        <f>Data_CPI!Q194/Data_CPI!Q193*100-100</f>
        <v>8.478182349904273E-3</v>
      </c>
      <c r="R194">
        <f>Data_CPI!R194/Data_CPI!R193*100-100</f>
        <v>-3.3906603093939225E-2</v>
      </c>
      <c r="S194" s="6">
        <f t="shared" si="4"/>
        <v>2015</v>
      </c>
      <c r="T194">
        <f t="shared" si="5"/>
        <v>8</v>
      </c>
    </row>
    <row r="195" spans="2:20" x14ac:dyDescent="0.25">
      <c r="B195" s="5">
        <v>42277</v>
      </c>
      <c r="C195">
        <f>Data_CPI!C195/Data_CPI!C194*100-100</f>
        <v>-0.10716956283405921</v>
      </c>
      <c r="D195">
        <f>Data_CPI!D195/Data_CPI!D194*100-100</f>
        <v>0.19824259524582999</v>
      </c>
      <c r="E195">
        <f>Data_CPI!E195/Data_CPI!E194*100-100</f>
        <v>4.0389983473332336E-2</v>
      </c>
      <c r="F195">
        <f>Data_CPI!F195/Data_CPI!F194*100-100</f>
        <v>-0.13860162862049208</v>
      </c>
      <c r="G195">
        <f>Data_CPI!G195/Data_CPI!G194*100-100</f>
        <v>-2.1473601260835267</v>
      </c>
      <c r="H195">
        <f>Data_CPI!H195/Data_CPI!H194*100-100</f>
        <v>-0.11870725111485569</v>
      </c>
      <c r="I195">
        <f>Data_CPI!I195/Data_CPI!I194*100-100</f>
        <v>-5.9940059940259971E-2</v>
      </c>
      <c r="J195">
        <f>Data_CPI!J195/Data_CPI!J194*100-100</f>
        <v>-0.12881659984536498</v>
      </c>
      <c r="K195">
        <f>Data_CPI!K195/Data_CPI!K194*100-100</f>
        <v>-0.32232788853602301</v>
      </c>
      <c r="L195">
        <f>Data_CPI!L195/Data_CPI!L194*100-100</f>
        <v>-0.17526090080382062</v>
      </c>
      <c r="M195">
        <f>Data_CPI!M195/Data_CPI!M194*100-100</f>
        <v>-6.0964336948245545E-2</v>
      </c>
      <c r="N195">
        <f>Data_CPI!N195/Data_CPI!N194*100-100</f>
        <v>-5.6701258423998979E-3</v>
      </c>
      <c r="O195">
        <f>Data_CPI!O195/Data_CPI!O194*100-100</f>
        <v>0.16290857821819316</v>
      </c>
      <c r="P195">
        <f>Data_CPI!P195/Data_CPI!P194*100-100</f>
        <v>-0.28127662588643432</v>
      </c>
      <c r="Q195">
        <f>Data_CPI!Q195/Data_CPI!Q194*100-100</f>
        <v>0.15860062226894911</v>
      </c>
      <c r="R195">
        <f>Data_CPI!R195/Data_CPI!R194*100-100</f>
        <v>-0.13938711287042338</v>
      </c>
      <c r="S195" s="6">
        <f t="shared" si="4"/>
        <v>2015</v>
      </c>
      <c r="T195">
        <f t="shared" si="5"/>
        <v>9</v>
      </c>
    </row>
    <row r="196" spans="2:20" x14ac:dyDescent="0.25">
      <c r="B196" s="5">
        <v>42308</v>
      </c>
      <c r="C196">
        <f>Data_CPI!C196/Data_CPI!C195*100-100</f>
        <v>3.0784969985717225E-2</v>
      </c>
      <c r="D196">
        <f>Data_CPI!D196/Data_CPI!D195*100-100</f>
        <v>0.28370713807275649</v>
      </c>
      <c r="E196">
        <f>Data_CPI!E196/Data_CPI!E195*100-100</f>
        <v>-0.13107864832035432</v>
      </c>
      <c r="F196">
        <f>Data_CPI!F196/Data_CPI!F195*100-100</f>
        <v>0.13945359953122249</v>
      </c>
      <c r="G196">
        <f>Data_CPI!G196/Data_CPI!G195*100-100</f>
        <v>-0.4831890477149301</v>
      </c>
      <c r="H196">
        <f>Data_CPI!H196/Data_CPI!H195*100-100</f>
        <v>0.11932319059502561</v>
      </c>
      <c r="I196">
        <f>Data_CPI!I196/Data_CPI!I195*100-100</f>
        <v>6.9972011196384187E-2</v>
      </c>
      <c r="J196">
        <f>Data_CPI!J196/Data_CPI!J195*100-100</f>
        <v>0.14219662115016263</v>
      </c>
      <c r="K196">
        <f>Data_CPI!K196/Data_CPI!K195*100-100</f>
        <v>4.7513551891995576E-3</v>
      </c>
      <c r="L196">
        <f>Data_CPI!L196/Data_CPI!L195*100-100</f>
        <v>7.8679763510791645E-2</v>
      </c>
      <c r="M196">
        <f>Data_CPI!M196/Data_CPI!M195*100-100</f>
        <v>0.23534610455907057</v>
      </c>
      <c r="N196">
        <f>Data_CPI!N196/Data_CPI!N195*100-100</f>
        <v>3.3602409284029022E-2</v>
      </c>
      <c r="O196">
        <f>Data_CPI!O196/Data_CPI!O195*100-100</f>
        <v>-4.219137181662802E-2</v>
      </c>
      <c r="P196">
        <f>Data_CPI!P196/Data_CPI!P195*100-100</f>
        <v>-4.3771145953854784E-3</v>
      </c>
      <c r="Q196">
        <f>Data_CPI!Q196/Data_CPI!Q195*100-100</f>
        <v>4.8566219572194314E-2</v>
      </c>
      <c r="R196">
        <f>Data_CPI!R196/Data_CPI!R195*100-100</f>
        <v>0.13235883030226603</v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25">
      <c r="B197" s="5">
        <v>42338</v>
      </c>
      <c r="C197">
        <f>Data_CPI!C197/Data_CPI!C196*100-100</f>
        <v>6.754199814915296E-2</v>
      </c>
      <c r="D197">
        <f>Data_CPI!D197/Data_CPI!D196*100-100</f>
        <v>0.17926083325987463</v>
      </c>
      <c r="E197">
        <f>Data_CPI!E197/Data_CPI!E196*100-100</f>
        <v>2.1362053881375687E-2</v>
      </c>
      <c r="F197">
        <f>Data_CPI!F197/Data_CPI!F196*100-100</f>
        <v>2.1815278464430321E-2</v>
      </c>
      <c r="G197">
        <f>Data_CPI!G197/Data_CPI!G196*100-100</f>
        <v>-0.43495852721019901</v>
      </c>
      <c r="H197">
        <f>Data_CPI!H197/Data_CPI!H196*100-100</f>
        <v>-2.2208536213724983E-2</v>
      </c>
      <c r="I197">
        <f>Data_CPI!I197/Data_CPI!I196*100-100</f>
        <v>-6.9923084607793839E-2</v>
      </c>
      <c r="J197">
        <f>Data_CPI!J197/Data_CPI!J196*100-100</f>
        <v>6.9696879945041701E-2</v>
      </c>
      <c r="K197">
        <f>Data_CPI!K197/Data_CPI!K196*100-100</f>
        <v>0.22759688051476701</v>
      </c>
      <c r="L197">
        <f>Data_CPI!L197/Data_CPI!L196*100-100</f>
        <v>-6.7570292910232865E-2</v>
      </c>
      <c r="M197">
        <f>Data_CPI!M197/Data_CPI!M196*100-100</f>
        <v>-0.1121220353369381</v>
      </c>
      <c r="N197">
        <f>Data_CPI!N197/Data_CPI!N196*100-100</f>
        <v>2.9297593289783208E-3</v>
      </c>
      <c r="O197">
        <f>Data_CPI!O197/Data_CPI!O196*100-100</f>
        <v>0.1379098425430243</v>
      </c>
      <c r="P197">
        <f>Data_CPI!P197/Data_CPI!P196*100-100</f>
        <v>0.17161449128315098</v>
      </c>
      <c r="Q197">
        <f>Data_CPI!Q197/Data_CPI!Q196*100-100</f>
        <v>-3.5998713636203661E-2</v>
      </c>
      <c r="R197">
        <f>Data_CPI!R197/Data_CPI!R196*100-100</f>
        <v>6.6309226297150303E-2</v>
      </c>
      <c r="S197" s="6">
        <f t="shared" si="6"/>
        <v>2015</v>
      </c>
      <c r="T197">
        <f t="shared" si="7"/>
        <v>11</v>
      </c>
    </row>
    <row r="198" spans="2:20" x14ac:dyDescent="0.25">
      <c r="B198" s="5">
        <v>42369</v>
      </c>
      <c r="C198">
        <f>Data_CPI!C198/Data_CPI!C197*100-100</f>
        <v>0.14942749272348976</v>
      </c>
      <c r="D198">
        <f>Data_CPI!D198/Data_CPI!D197*100-100</f>
        <v>-3.4984068426993531E-2</v>
      </c>
      <c r="E198">
        <f>Data_CPI!E198/Data_CPI!E197*100-100</f>
        <v>4.4196437961545598E-2</v>
      </c>
      <c r="F198">
        <f>Data_CPI!F198/Data_CPI!F197*100-100</f>
        <v>-0.16983878431999244</v>
      </c>
      <c r="G198">
        <f>Data_CPI!G198/Data_CPI!G197*100-100</f>
        <v>-6.095702529717073E-2</v>
      </c>
      <c r="H198">
        <f>Data_CPI!H198/Data_CPI!H197*100-100</f>
        <v>-0.16621379375261824</v>
      </c>
      <c r="I198">
        <f>Data_CPI!I198/Data_CPI!I197*100-100</f>
        <v>9.9960016000153473E-3</v>
      </c>
      <c r="J198">
        <f>Data_CPI!J198/Data_CPI!J197*100-100</f>
        <v>-0.28336117829985596</v>
      </c>
      <c r="K198">
        <f>Data_CPI!K198/Data_CPI!K197*100-100</f>
        <v>-0.35950775432299054</v>
      </c>
      <c r="L198">
        <f>Data_CPI!L198/Data_CPI!L197*100-100</f>
        <v>3.1251305220621362E-2</v>
      </c>
      <c r="M198">
        <f>Data_CPI!M198/Data_CPI!M197*100-100</f>
        <v>-0.11877732235738847</v>
      </c>
      <c r="N198">
        <f>Data_CPI!N198/Data_CPI!N197*100-100</f>
        <v>-4.447304017953968E-2</v>
      </c>
      <c r="O198">
        <f>Data_CPI!O198/Data_CPI!O197*100-100</f>
        <v>-0.24853853617044308</v>
      </c>
      <c r="P198">
        <f>Data_CPI!P198/Data_CPI!P197*100-100</f>
        <v>-0.22566602985428119</v>
      </c>
      <c r="Q198">
        <f>Data_CPI!Q198/Data_CPI!Q197*100-100</f>
        <v>-7.001387684884719E-2</v>
      </c>
      <c r="R198">
        <f>Data_CPI!R198/Data_CPI!R197*100-100</f>
        <v>-5.6221069247982314E-2</v>
      </c>
      <c r="S198" s="6">
        <f t="shared" si="6"/>
        <v>2015</v>
      </c>
      <c r="T198">
        <f t="shared" si="7"/>
        <v>12</v>
      </c>
    </row>
    <row r="199" spans="2:20" x14ac:dyDescent="0.25">
      <c r="B199" s="5">
        <v>42400</v>
      </c>
      <c r="C199">
        <f>Data_CPI!C199/Data_CPI!C198*100-100</f>
        <v>6.4448796577565304E-2</v>
      </c>
      <c r="D199">
        <f>Data_CPI!D199/Data_CPI!D198*100-100</f>
        <v>-1.0388367124306797E-2</v>
      </c>
      <c r="E199">
        <f>Data_CPI!E199/Data_CPI!E198*100-100</f>
        <v>-7.211640083617965E-2</v>
      </c>
      <c r="F199">
        <f>Data_CPI!F199/Data_CPI!F198*100-100</f>
        <v>-0.17900885596175442</v>
      </c>
      <c r="G199">
        <f>Data_CPI!G199/Data_CPI!G198*100-100</f>
        <v>-1.5960150452373796</v>
      </c>
      <c r="H199">
        <f>Data_CPI!H199/Data_CPI!H198*100-100</f>
        <v>6.3123677450604987E-2</v>
      </c>
      <c r="I199">
        <f>Data_CPI!I199/Data_CPI!I198*100-100</f>
        <v>-0.39980009995007038</v>
      </c>
      <c r="J199">
        <f>Data_CPI!J199/Data_CPI!J198*100-100</f>
        <v>-1.3114148508350354E-2</v>
      </c>
      <c r="K199">
        <f>Data_CPI!K199/Data_CPI!K198*100-100</f>
        <v>-0.66781900338236255</v>
      </c>
      <c r="L199">
        <f>Data_CPI!L199/Data_CPI!L198*100-100</f>
        <v>-0.14221637317842806</v>
      </c>
      <c r="M199">
        <f>Data_CPI!M199/Data_CPI!M198*100-100</f>
        <v>-0.15333265949257679</v>
      </c>
      <c r="N199">
        <f>Data_CPI!N199/Data_CPI!N198*100-100</f>
        <v>-0.35307521381679408</v>
      </c>
      <c r="O199">
        <f>Data_CPI!O199/Data_CPI!O198*100-100</f>
        <v>9.3522677737169602E-2</v>
      </c>
      <c r="P199">
        <f>Data_CPI!P199/Data_CPI!P198*100-100</f>
        <v>-0.55954665454324015</v>
      </c>
      <c r="Q199">
        <f>Data_CPI!Q199/Data_CPI!Q198*100-100</f>
        <v>0.51017740001420009</v>
      </c>
      <c r="R199">
        <f>Data_CPI!R199/Data_CPI!R198*100-100</f>
        <v>5.5378795477736276E-3</v>
      </c>
      <c r="S199" s="6">
        <f t="shared" si="6"/>
        <v>2016</v>
      </c>
      <c r="T199">
        <f t="shared" si="7"/>
        <v>1</v>
      </c>
    </row>
    <row r="200" spans="2:20" x14ac:dyDescent="0.25">
      <c r="B200" s="5">
        <v>42429</v>
      </c>
      <c r="C200">
        <f>Data_CPI!C200/Data_CPI!C199*100-100</f>
        <v>-5.9561154966729646E-3</v>
      </c>
      <c r="D200">
        <f>Data_CPI!D200/Data_CPI!D199*100-100</f>
        <v>-9.0887456166569791E-2</v>
      </c>
      <c r="E200">
        <f>Data_CPI!E200/Data_CPI!E199*100-100</f>
        <v>-1.2714533700304287E-2</v>
      </c>
      <c r="F200">
        <f>Data_CPI!F200/Data_CPI!F199*100-100</f>
        <v>-0.16564268479221766</v>
      </c>
      <c r="G200">
        <f>Data_CPI!G200/Data_CPI!G199*100-100</f>
        <v>-0.46487603305786251</v>
      </c>
      <c r="H200">
        <f>Data_CPI!H200/Data_CPI!H199*100-100</f>
        <v>-0.11908829318167591</v>
      </c>
      <c r="I200">
        <f>Data_CPI!I200/Data_CPI!I199*100-100</f>
        <v>-2.007024586089301E-2</v>
      </c>
      <c r="J200">
        <f>Data_CPI!J200/Data_CPI!J199*100-100</f>
        <v>-0.14393884761875597</v>
      </c>
      <c r="K200">
        <f>Data_CPI!K200/Data_CPI!K199*100-100</f>
        <v>0.19930250017621631</v>
      </c>
      <c r="L200">
        <f>Data_CPI!L200/Data_CPI!L199*100-100</f>
        <v>-0.11300385490308429</v>
      </c>
      <c r="M200">
        <f>Data_CPI!M200/Data_CPI!M199*100-100</f>
        <v>-0.29916037925794114</v>
      </c>
      <c r="N200">
        <f>Data_CPI!N200/Data_CPI!N199*100-100</f>
        <v>8.3856397762673396E-2</v>
      </c>
      <c r="O200">
        <f>Data_CPI!O200/Data_CPI!O199*100-100</f>
        <v>-0.15823268496477283</v>
      </c>
      <c r="P200">
        <f>Data_CPI!P200/Data_CPI!P199*100-100</f>
        <v>-0.20128566907342815</v>
      </c>
      <c r="Q200">
        <f>Data_CPI!Q200/Data_CPI!Q199*100-100</f>
        <v>-0.14926513237750783</v>
      </c>
      <c r="R200">
        <f>Data_CPI!R200/Data_CPI!R199*100-100</f>
        <v>-8.2288231500953657E-2</v>
      </c>
      <c r="S200" s="6">
        <f t="shared" si="6"/>
        <v>2016</v>
      </c>
      <c r="T200">
        <f t="shared" si="7"/>
        <v>2</v>
      </c>
    </row>
    <row r="201" spans="2:20" x14ac:dyDescent="0.25">
      <c r="B201" s="5">
        <v>42460</v>
      </c>
      <c r="C201">
        <f>Data_CPI!C201/Data_CPI!C200*100-100</f>
        <v>-6.2932206969989579E-2</v>
      </c>
      <c r="D201">
        <f>Data_CPI!D201/Data_CPI!D200*100-100</f>
        <v>0.69914252493074969</v>
      </c>
      <c r="E201">
        <f>Data_CPI!E201/Data_CPI!E200*100-100</f>
        <v>-1.8896732675429462E-2</v>
      </c>
      <c r="F201">
        <f>Data_CPI!F201/Data_CPI!F200*100-100</f>
        <v>0.25923372118865018</v>
      </c>
      <c r="G201">
        <f>Data_CPI!G201/Data_CPI!G200*100-100</f>
        <v>0.9029579657498914</v>
      </c>
      <c r="H201">
        <f>Data_CPI!H201/Data_CPI!H200*100-100</f>
        <v>0.19455606009510973</v>
      </c>
      <c r="I201">
        <f>Data_CPI!I201/Data_CPI!I200*100-100</f>
        <v>0.17063133594290036</v>
      </c>
      <c r="J201">
        <f>Data_CPI!J201/Data_CPI!J200*100-100</f>
        <v>0.3957040406194352</v>
      </c>
      <c r="K201">
        <f>Data_CPI!K201/Data_CPI!K200*100-100</f>
        <v>-0.64609969150423296</v>
      </c>
      <c r="L201">
        <f>Data_CPI!L201/Data_CPI!L200*100-100</f>
        <v>-0.16356631324477178</v>
      </c>
      <c r="M201">
        <f>Data_CPI!M201/Data_CPI!M200*100-100</f>
        <v>0.12576156205055611</v>
      </c>
      <c r="N201">
        <f>Data_CPI!N201/Data_CPI!N200*100-100</f>
        <v>0.26366915844231187</v>
      </c>
      <c r="O201">
        <f>Data_CPI!O201/Data_CPI!O200*100-100</f>
        <v>0.24580619897540146</v>
      </c>
      <c r="P201">
        <f>Data_CPI!P201/Data_CPI!P200*100-100</f>
        <v>0.28631200265201073</v>
      </c>
      <c r="Q201">
        <f>Data_CPI!Q201/Data_CPI!Q200*100-100</f>
        <v>0.41549596811280765</v>
      </c>
      <c r="R201">
        <f>Data_CPI!R201/Data_CPI!R200*100-100</f>
        <v>0.17821316154589795</v>
      </c>
      <c r="S201" s="6">
        <f t="shared" si="6"/>
        <v>2016</v>
      </c>
      <c r="T201">
        <f t="shared" si="7"/>
        <v>3</v>
      </c>
    </row>
    <row r="202" spans="2:20" x14ac:dyDescent="0.25">
      <c r="B202" s="5">
        <v>42490</v>
      </c>
      <c r="C202">
        <f>Data_CPI!C202/Data_CPI!C201*100-100</f>
        <v>9.6162497697505955E-2</v>
      </c>
      <c r="D202">
        <f>Data_CPI!D202/Data_CPI!D201*100-100</f>
        <v>0.16840950898911444</v>
      </c>
      <c r="E202">
        <f>Data_CPI!E202/Data_CPI!E201*100-100</f>
        <v>4.2477560348004317E-3</v>
      </c>
      <c r="F202">
        <f>Data_CPI!F202/Data_CPI!F201*100-100</f>
        <v>-0.11576347067156689</v>
      </c>
      <c r="G202">
        <f>Data_CPI!G202/Data_CPI!G201*100-100</f>
        <v>0.58629911540835167</v>
      </c>
      <c r="H202">
        <f>Data_CPI!H202/Data_CPI!H201*100-100</f>
        <v>0.14207337060916814</v>
      </c>
      <c r="I202">
        <f>Data_CPI!I202/Data_CPI!I201*100-100</f>
        <v>5.010020040128893E-2</v>
      </c>
      <c r="J202">
        <f>Data_CPI!J202/Data_CPI!J201*100-100</f>
        <v>-0.16361402383870427</v>
      </c>
      <c r="K202">
        <f>Data_CPI!K202/Data_CPI!K201*100-100</f>
        <v>0.10570877028028747</v>
      </c>
      <c r="L202">
        <f>Data_CPI!L202/Data_CPI!L201*100-100</f>
        <v>3.1059967713105152E-2</v>
      </c>
      <c r="M202">
        <f>Data_CPI!M202/Data_CPI!M201*100-100</f>
        <v>-0.2493969977000603</v>
      </c>
      <c r="N202">
        <f>Data_CPI!N202/Data_CPI!N201*100-100</f>
        <v>-0.27484252290699374</v>
      </c>
      <c r="O202">
        <f>Data_CPI!O202/Data_CPI!O201*100-100</f>
        <v>-5.8628458974283149E-2</v>
      </c>
      <c r="P202">
        <f>Data_CPI!P202/Data_CPI!P201*100-100</f>
        <v>-0.14107077372543131</v>
      </c>
      <c r="Q202">
        <f>Data_CPI!Q202/Data_CPI!Q201*100-100</f>
        <v>-0.19582526795541355</v>
      </c>
      <c r="R202">
        <f>Data_CPI!R202/Data_CPI!R201*100-100</f>
        <v>-0.10682582389171102</v>
      </c>
      <c r="S202" s="6">
        <f t="shared" si="6"/>
        <v>2016</v>
      </c>
      <c r="T202">
        <f t="shared" si="7"/>
        <v>4</v>
      </c>
    </row>
    <row r="203" spans="2:20" x14ac:dyDescent="0.25">
      <c r="B203" s="5">
        <v>42521</v>
      </c>
      <c r="C203">
        <f>Data_CPI!C203/Data_CPI!C202*100-100</f>
        <v>0.12480302423421108</v>
      </c>
      <c r="D203">
        <f>Data_CPI!D203/Data_CPI!D202*100-100</f>
        <v>0.35680171890210488</v>
      </c>
      <c r="E203">
        <f>Data_CPI!E203/Data_CPI!E202*100-100</f>
        <v>0.22723223537681747</v>
      </c>
      <c r="F203">
        <f>Data_CPI!F203/Data_CPI!F202*100-100</f>
        <v>0.32289533098995093</v>
      </c>
      <c r="G203">
        <f>Data_CPI!G203/Data_CPI!G202*100-100</f>
        <v>0.8896615195827593</v>
      </c>
      <c r="H203">
        <f>Data_CPI!H203/Data_CPI!H202*100-100</f>
        <v>0.14342757495333558</v>
      </c>
      <c r="I203">
        <f>Data_CPI!I203/Data_CPI!I202*100-100</f>
        <v>0.30045067601405151</v>
      </c>
      <c r="J203">
        <f>Data_CPI!J203/Data_CPI!J202*100-100</f>
        <v>0.32913387500958891</v>
      </c>
      <c r="K203">
        <f>Data_CPI!K203/Data_CPI!K202*100-100</f>
        <v>0.25383300584047674</v>
      </c>
      <c r="L203">
        <f>Data_CPI!L203/Data_CPI!L202*100-100</f>
        <v>0.35528731769542787</v>
      </c>
      <c r="M203">
        <f>Data_CPI!M203/Data_CPI!M202*100-100</f>
        <v>0.30185893674281772</v>
      </c>
      <c r="N203">
        <f>Data_CPI!N203/Data_CPI!N202*100-100</f>
        <v>0.31955257251468083</v>
      </c>
      <c r="O203">
        <f>Data_CPI!O203/Data_CPI!O202*100-100</f>
        <v>0.25641783107171534</v>
      </c>
      <c r="P203">
        <f>Data_CPI!P203/Data_CPI!P202*100-100</f>
        <v>0.3314855888180972</v>
      </c>
      <c r="Q203">
        <f>Data_CPI!Q203/Data_CPI!Q202*100-100</f>
        <v>8.2462900480351209E-2</v>
      </c>
      <c r="R203">
        <f>Data_CPI!R203/Data_CPI!R202*100-100</f>
        <v>0.13541915396434945</v>
      </c>
      <c r="S203" s="6">
        <f t="shared" si="6"/>
        <v>2016</v>
      </c>
      <c r="T203">
        <f t="shared" si="7"/>
        <v>5</v>
      </c>
    </row>
    <row r="204" spans="2:20" x14ac:dyDescent="0.25">
      <c r="B204" s="5">
        <v>42551</v>
      </c>
      <c r="C204">
        <f>Data_CPI!C204/Data_CPI!C203*100-100</f>
        <v>0.17314557471517844</v>
      </c>
      <c r="D204">
        <f>Data_CPI!D204/Data_CPI!D203*100-100</f>
        <v>0.168185518200346</v>
      </c>
      <c r="E204">
        <f>Data_CPI!E204/Data_CPI!E203*100-100</f>
        <v>0.17396506225762209</v>
      </c>
      <c r="F204">
        <f>Data_CPI!F204/Data_CPI!F203*100-100</f>
        <v>0.14737123217642534</v>
      </c>
      <c r="G204">
        <f>Data_CPI!G204/Data_CPI!G203*100-100</f>
        <v>1.0439894587472196</v>
      </c>
      <c r="H204">
        <f>Data_CPI!H204/Data_CPI!H203*100-100</f>
        <v>3.2092647258735951E-2</v>
      </c>
      <c r="I204">
        <f>Data_CPI!I204/Data_CPI!I203*100-100</f>
        <v>0.15976035946101774</v>
      </c>
      <c r="J204">
        <f>Data_CPI!J204/Data_CPI!J203*100-100</f>
        <v>5.3271293123984265E-2</v>
      </c>
      <c r="K204">
        <f>Data_CPI!K204/Data_CPI!K203*100-100</f>
        <v>8.1240173548067673E-2</v>
      </c>
      <c r="L204">
        <f>Data_CPI!L204/Data_CPI!L203*100-100</f>
        <v>0.4012883527131379</v>
      </c>
      <c r="M204">
        <f>Data_CPI!M204/Data_CPI!M203*100-100</f>
        <v>5.3909081497423017E-2</v>
      </c>
      <c r="N204">
        <f>Data_CPI!N204/Data_CPI!N203*100-100</f>
        <v>6.8230068771967467E-2</v>
      </c>
      <c r="O204">
        <f>Data_CPI!O204/Data_CPI!O203*100-100</f>
        <v>0.25647639501956121</v>
      </c>
      <c r="P204">
        <f>Data_CPI!P204/Data_CPI!P203*100-100</f>
        <v>0.29686054171642695</v>
      </c>
      <c r="Q204">
        <f>Data_CPI!Q204/Data_CPI!Q203*100-100</f>
        <v>0.14653378997255118</v>
      </c>
      <c r="R204">
        <f>Data_CPI!R204/Data_CPI!R203*100-100</f>
        <v>0.20490861979696717</v>
      </c>
      <c r="S204" s="6">
        <f t="shared" si="6"/>
        <v>2016</v>
      </c>
      <c r="T204">
        <f t="shared" si="7"/>
        <v>6</v>
      </c>
    </row>
    <row r="205" spans="2:20" x14ac:dyDescent="0.25">
      <c r="B205" s="5">
        <v>42582</v>
      </c>
      <c r="C205">
        <f>Data_CPI!C205/Data_CPI!C204*100-100</f>
        <v>0.10868738135876299</v>
      </c>
      <c r="D205">
        <f>Data_CPI!D205/Data_CPI!D204*100-100</f>
        <v>8.4004119519093479E-2</v>
      </c>
      <c r="E205">
        <f>Data_CPI!E205/Data_CPI!E204*100-100</f>
        <v>-0.15065001264038358</v>
      </c>
      <c r="F205">
        <f>Data_CPI!F205/Data_CPI!F204*100-100</f>
        <v>8.4236066014781841E-2</v>
      </c>
      <c r="G205">
        <f>Data_CPI!G205/Data_CPI!G204*100-100</f>
        <v>0.491523723542997</v>
      </c>
      <c r="H205">
        <f>Data_CPI!H205/Data_CPI!H204*100-100</f>
        <v>0.13465422899344048</v>
      </c>
      <c r="I205">
        <f>Data_CPI!I205/Data_CPI!I204*100-100</f>
        <v>3.9876383211861821E-2</v>
      </c>
      <c r="J205">
        <f>Data_CPI!J205/Data_CPI!J204*100-100</f>
        <v>7.8003219875057539E-2</v>
      </c>
      <c r="K205">
        <f>Data_CPI!K205/Data_CPI!K204*100-100</f>
        <v>-0.23202973741020116</v>
      </c>
      <c r="L205">
        <f>Data_CPI!L205/Data_CPI!L204*100-100</f>
        <v>-4.6759771475592515E-2</v>
      </c>
      <c r="M205">
        <f>Data_CPI!M205/Data_CPI!M204*100-100</f>
        <v>0.20757982710155432</v>
      </c>
      <c r="N205">
        <f>Data_CPI!N205/Data_CPI!N204*100-100</f>
        <v>-0.12802380227137178</v>
      </c>
      <c r="O205">
        <f>Data_CPI!O205/Data_CPI!O204*100-100</f>
        <v>7.7846644205806115E-2</v>
      </c>
      <c r="P205">
        <f>Data_CPI!P205/Data_CPI!P204*100-100</f>
        <v>0.13243433311673414</v>
      </c>
      <c r="Q205">
        <f>Data_CPI!Q205/Data_CPI!Q204*100-100</f>
        <v>5.5336462764969951E-2</v>
      </c>
      <c r="R205">
        <f>Data_CPI!R205/Data_CPI!R204*100-100</f>
        <v>0.2110251334105584</v>
      </c>
      <c r="S205" s="6">
        <f t="shared" si="6"/>
        <v>2016</v>
      </c>
      <c r="T205">
        <f t="shared" si="7"/>
        <v>7</v>
      </c>
    </row>
    <row r="206" spans="2:20" x14ac:dyDescent="0.25">
      <c r="B206" s="5">
        <v>42613</v>
      </c>
      <c r="C206">
        <f>Data_CPI!C206/Data_CPI!C205*100-100</f>
        <v>4.3146001711932058E-2</v>
      </c>
      <c r="D206">
        <f>Data_CPI!D206/Data_CPI!D205*100-100</f>
        <v>0.13625451112817188</v>
      </c>
      <c r="E206">
        <f>Data_CPI!E206/Data_CPI!E205*100-100</f>
        <v>5.4578589418071033E-2</v>
      </c>
      <c r="F206">
        <f>Data_CPI!F206/Data_CPI!F205*100-100</f>
        <v>2.7459305186013694E-2</v>
      </c>
      <c r="G206">
        <f>Data_CPI!G206/Data_CPI!G205*100-100</f>
        <v>-0.29946097025354845</v>
      </c>
      <c r="H206">
        <f>Data_CPI!H206/Data_CPI!H205*100-100</f>
        <v>-7.8270938414220836E-2</v>
      </c>
      <c r="I206">
        <f>Data_CPI!I206/Data_CPI!I205*100-100</f>
        <v>-3.9860488290798912E-2</v>
      </c>
      <c r="J206">
        <f>Data_CPI!J206/Data_CPI!J205*100-100</f>
        <v>5.2119599809770989E-2</v>
      </c>
      <c r="K206">
        <f>Data_CPI!K206/Data_CPI!K205*100-100</f>
        <v>0.1588787478559226</v>
      </c>
      <c r="L206">
        <f>Data_CPI!L206/Data_CPI!L205*100-100</f>
        <v>-0.38158790094445294</v>
      </c>
      <c r="M206">
        <f>Data_CPI!M206/Data_CPI!M205*100-100</f>
        <v>1.1140077665274362E-2</v>
      </c>
      <c r="N206">
        <f>Data_CPI!N206/Data_CPI!N205*100-100</f>
        <v>0.18975704439381502</v>
      </c>
      <c r="O206">
        <f>Data_CPI!O206/Data_CPI!O205*100-100</f>
        <v>-1.035145608253174E-2</v>
      </c>
      <c r="P206">
        <f>Data_CPI!P206/Data_CPI!P205*100-100</f>
        <v>0.13221140628465378</v>
      </c>
      <c r="Q206">
        <f>Data_CPI!Q206/Data_CPI!Q205*100-100</f>
        <v>0.18246694410024134</v>
      </c>
      <c r="R206">
        <f>Data_CPI!R206/Data_CPI!R205*100-100</f>
        <v>3.064708922157422E-2</v>
      </c>
      <c r="S206" s="6">
        <f t="shared" si="6"/>
        <v>2016</v>
      </c>
      <c r="T206">
        <f t="shared" si="7"/>
        <v>8</v>
      </c>
    </row>
    <row r="207" spans="2:20" x14ac:dyDescent="0.25">
      <c r="B207" s="5">
        <v>42643</v>
      </c>
      <c r="C207">
        <f>Data_CPI!C207/Data_CPI!C206*100-100</f>
        <v>0.22074241070642131</v>
      </c>
      <c r="D207">
        <f>Data_CPI!D207/Data_CPI!D206*100-100</f>
        <v>-3.5200665591446523E-2</v>
      </c>
      <c r="E207">
        <f>Data_CPI!E207/Data_CPI!E206*100-100</f>
        <v>-0.12273275348064772</v>
      </c>
      <c r="F207">
        <f>Data_CPI!F207/Data_CPI!F206*100-100</f>
        <v>5.4682818728707616E-2</v>
      </c>
      <c r="G207">
        <f>Data_CPI!G207/Data_CPI!G206*100-100</f>
        <v>-0.65078093712453722</v>
      </c>
      <c r="H207">
        <f>Data_CPI!H207/Data_CPI!H206*100-100</f>
        <v>-0.10210231071536668</v>
      </c>
      <c r="I207">
        <f>Data_CPI!I207/Data_CPI!I206*100-100</f>
        <v>7.9752766423709431E-2</v>
      </c>
      <c r="J207">
        <f>Data_CPI!J207/Data_CPI!J206*100-100</f>
        <v>0.14480678140003533</v>
      </c>
      <c r="K207">
        <f>Data_CPI!K207/Data_CPI!K206*100-100</f>
        <v>-0.14906275213627396</v>
      </c>
      <c r="L207">
        <f>Data_CPI!L207/Data_CPI!L206*100-100</f>
        <v>-4.3417935395666518E-3</v>
      </c>
      <c r="M207">
        <f>Data_CPI!M207/Data_CPI!M206*100-100</f>
        <v>0.15405649682580247</v>
      </c>
      <c r="N207">
        <f>Data_CPI!N207/Data_CPI!N206*100-100</f>
        <v>-7.2536928791322453E-2</v>
      </c>
      <c r="O207">
        <f>Data_CPI!O207/Data_CPI!O206*100-100</f>
        <v>6.29481332513393E-2</v>
      </c>
      <c r="P207">
        <f>Data_CPI!P207/Data_CPI!P206*100-100</f>
        <v>4.0217343102710856E-3</v>
      </c>
      <c r="Q207">
        <f>Data_CPI!Q207/Data_CPI!Q206*100-100</f>
        <v>-1.2882183638069478E-2</v>
      </c>
      <c r="R207">
        <f>Data_CPI!R207/Data_CPI!R206*100-100</f>
        <v>0.25306732788747865</v>
      </c>
      <c r="S207" s="6">
        <f t="shared" si="6"/>
        <v>2016</v>
      </c>
      <c r="T207">
        <f t="shared" si="7"/>
        <v>9</v>
      </c>
    </row>
    <row r="208" spans="2:20" x14ac:dyDescent="0.25">
      <c r="B208" s="5">
        <v>42674</v>
      </c>
      <c r="C208">
        <f>Data_CPI!C208/Data_CPI!C207*100-100</f>
        <v>0.29489696089900974</v>
      </c>
      <c r="D208">
        <f>Data_CPI!D208/Data_CPI!D207*100-100</f>
        <v>0.15866502599718046</v>
      </c>
      <c r="E208">
        <f>Data_CPI!E208/Data_CPI!E207*100-100</f>
        <v>0.17739241844600429</v>
      </c>
      <c r="F208">
        <f>Data_CPI!F208/Data_CPI!F207*100-100</f>
        <v>0.17822997855870426</v>
      </c>
      <c r="G208">
        <f>Data_CPI!G208/Data_CPI!G207*100-100</f>
        <v>0.53411266754007158</v>
      </c>
      <c r="H208">
        <f>Data_CPI!H208/Data_CPI!H207*100-100</f>
        <v>0.17835927323201872</v>
      </c>
      <c r="I208">
        <f>Data_CPI!I208/Data_CPI!I207*100-100</f>
        <v>1.9922303018617527E-2</v>
      </c>
      <c r="J208">
        <f>Data_CPI!J208/Data_CPI!J207*100-100</f>
        <v>0.27975475595074784</v>
      </c>
      <c r="K208">
        <f>Data_CPI!K208/Data_CPI!K207*100-100</f>
        <v>0.54801057391733821</v>
      </c>
      <c r="L208">
        <f>Data_CPI!L208/Data_CPI!L207*100-100</f>
        <v>-0.20110938565845515</v>
      </c>
      <c r="M208">
        <f>Data_CPI!M208/Data_CPI!M207*100-100</f>
        <v>-0.13355535001520025</v>
      </c>
      <c r="N208">
        <f>Data_CPI!N208/Data_CPI!N207*100-100</f>
        <v>0.30059052259390739</v>
      </c>
      <c r="O208">
        <f>Data_CPI!O208/Data_CPI!O207*100-100</f>
        <v>0.15784264813498794</v>
      </c>
      <c r="P208">
        <f>Data_CPI!P208/Data_CPI!P207*100-100</f>
        <v>0.41309465386012789</v>
      </c>
      <c r="Q208">
        <f>Data_CPI!Q208/Data_CPI!Q207*100-100</f>
        <v>0.25114407794319504</v>
      </c>
      <c r="R208">
        <f>Data_CPI!R208/Data_CPI!R207*100-100</f>
        <v>3.7912191730697486E-2</v>
      </c>
      <c r="S208" s="6">
        <f t="shared" si="6"/>
        <v>2016</v>
      </c>
      <c r="T208">
        <f t="shared" si="7"/>
        <v>10</v>
      </c>
    </row>
    <row r="209" spans="2:20" x14ac:dyDescent="0.25">
      <c r="B209" s="5">
        <v>42704</v>
      </c>
      <c r="C209">
        <f>Data_CPI!C209/Data_CPI!C208*100-100</f>
        <v>0.13738725701763599</v>
      </c>
      <c r="D209">
        <f>Data_CPI!D209/Data_CPI!D208*100-100</f>
        <v>0.17885197731941105</v>
      </c>
      <c r="E209">
        <f>Data_CPI!E209/Data_CPI!E208*100-100</f>
        <v>0.11154181033128907</v>
      </c>
      <c r="F209">
        <f>Data_CPI!F209/Data_CPI!F208*100-100</f>
        <v>9.5876152591728214E-2</v>
      </c>
      <c r="G209">
        <f>Data_CPI!G209/Data_CPI!G208*100-100</f>
        <v>-0.48115477145148589</v>
      </c>
      <c r="H209">
        <f>Data_CPI!H209/Data_CPI!H208*100-100</f>
        <v>0.15157896645881408</v>
      </c>
      <c r="I209">
        <f>Data_CPI!I209/Data_CPI!I208*100-100</f>
        <v>7.9673339308470759E-2</v>
      </c>
      <c r="J209">
        <f>Data_CPI!J209/Data_CPI!J208*100-100</f>
        <v>9.3787610019575141E-2</v>
      </c>
      <c r="K209">
        <f>Data_CPI!K209/Data_CPI!K208*100-100</f>
        <v>-0.26319365473818834</v>
      </c>
      <c r="L209">
        <f>Data_CPI!L209/Data_CPI!L208*100-100</f>
        <v>0.13425759715022423</v>
      </c>
      <c r="M209">
        <f>Data_CPI!M209/Data_CPI!M208*100-100</f>
        <v>0.16820774048460407</v>
      </c>
      <c r="N209">
        <f>Data_CPI!N209/Data_CPI!N208*100-100</f>
        <v>0.21824223262628095</v>
      </c>
      <c r="O209">
        <f>Data_CPI!O209/Data_CPI!O208*100-100</f>
        <v>-0.12386287863350276</v>
      </c>
      <c r="P209">
        <f>Data_CPI!P209/Data_CPI!P208*100-100</f>
        <v>0.16381996743793081</v>
      </c>
      <c r="Q209">
        <f>Data_CPI!Q209/Data_CPI!Q208*100-100</f>
        <v>0.19452394768435965</v>
      </c>
      <c r="R209">
        <f>Data_CPI!R209/Data_CPI!R208*100-100</f>
        <v>0.3280575209159764</v>
      </c>
      <c r="S209" s="6">
        <f t="shared" si="6"/>
        <v>2016</v>
      </c>
      <c r="T209">
        <f t="shared" si="7"/>
        <v>11</v>
      </c>
    </row>
    <row r="210" spans="2:20" x14ac:dyDescent="0.25">
      <c r="B210" s="5">
        <v>42735</v>
      </c>
      <c r="C210">
        <f>Data_CPI!C210/Data_CPI!C209*100-100</f>
        <v>0.32243677631129231</v>
      </c>
      <c r="D210">
        <f>Data_CPI!D210/Data_CPI!D209*100-100</f>
        <v>0.28482922072754491</v>
      </c>
      <c r="E210">
        <f>Data_CPI!E210/Data_CPI!E209*100-100</f>
        <v>0.14350418519029517</v>
      </c>
      <c r="F210">
        <f>Data_CPI!F210/Data_CPI!F209*100-100</f>
        <v>0.44831963443397171</v>
      </c>
      <c r="G210">
        <f>Data_CPI!G210/Data_CPI!G209*100-100</f>
        <v>1.6116035455277853</v>
      </c>
      <c r="H210">
        <f>Data_CPI!H210/Data_CPI!H209*100-100</f>
        <v>0.28497625514584968</v>
      </c>
      <c r="I210">
        <f>Data_CPI!I210/Data_CPI!I209*100-100</f>
        <v>6.9658672504630204E-2</v>
      </c>
      <c r="J210">
        <f>Data_CPI!J210/Data_CPI!J209*100-100</f>
        <v>0.58520176464340068</v>
      </c>
      <c r="K210">
        <f>Data_CPI!K210/Data_CPI!K209*100-100</f>
        <v>0.75179135777810302</v>
      </c>
      <c r="L210">
        <f>Data_CPI!L210/Data_CPI!L209*100-100</f>
        <v>0.16541045449586989</v>
      </c>
      <c r="M210">
        <f>Data_CPI!M210/Data_CPI!M209*100-100</f>
        <v>0.29737592162291548</v>
      </c>
      <c r="N210">
        <f>Data_CPI!N210/Data_CPI!N209*100-100</f>
        <v>0.31267730567725494</v>
      </c>
      <c r="O210">
        <f>Data_CPI!O210/Data_CPI!O209*100-100</f>
        <v>0.18840413059481875</v>
      </c>
      <c r="P210">
        <f>Data_CPI!P210/Data_CPI!P209*100-100</f>
        <v>0.70966059023551509</v>
      </c>
      <c r="Q210">
        <f>Data_CPI!Q210/Data_CPI!Q209*100-100</f>
        <v>0.29523690979173978</v>
      </c>
      <c r="R210">
        <f>Data_CPI!R210/Data_CPI!R209*100-100</f>
        <v>0.37740619339365367</v>
      </c>
      <c r="S210" s="6">
        <f t="shared" si="6"/>
        <v>2016</v>
      </c>
      <c r="T210">
        <f t="shared" si="7"/>
        <v>12</v>
      </c>
    </row>
    <row r="211" spans="2:20" x14ac:dyDescent="0.25">
      <c r="B211" s="5">
        <v>42766</v>
      </c>
      <c r="C211">
        <f>Data_CPI!C211/Data_CPI!C210*100-100</f>
        <v>0.42406418158662973</v>
      </c>
      <c r="D211">
        <f>Data_CPI!D211/Data_CPI!D210*100-100</f>
        <v>0.60299017067126215</v>
      </c>
      <c r="E211">
        <f>Data_CPI!E211/Data_CPI!E210*100-100</f>
        <v>0.39018376259318188</v>
      </c>
      <c r="F211">
        <f>Data_CPI!F211/Data_CPI!F210*100-100</f>
        <v>0.47277456646015992</v>
      </c>
      <c r="G211">
        <f>Data_CPI!G211/Data_CPI!G210*100-100</f>
        <v>0.29738302934181604</v>
      </c>
      <c r="H211">
        <f>Data_CPI!H211/Data_CPI!H210*100-100</f>
        <v>-3.2627286924181931E-2</v>
      </c>
      <c r="I211">
        <f>Data_CPI!I211/Data_CPI!I210*100-100</f>
        <v>0.50715990453437598</v>
      </c>
      <c r="J211">
        <f>Data_CPI!J211/Data_CPI!J210*100-100</f>
        <v>0.2377431499055831</v>
      </c>
      <c r="K211">
        <f>Data_CPI!K211/Data_CPI!K210*100-100</f>
        <v>0.46749021128640322</v>
      </c>
      <c r="L211">
        <f>Data_CPI!L211/Data_CPI!L210*100-100</f>
        <v>0.18645808541739939</v>
      </c>
      <c r="M211">
        <f>Data_CPI!M211/Data_CPI!M210*100-100</f>
        <v>0.42293767101418211</v>
      </c>
      <c r="N211">
        <f>Data_CPI!N211/Data_CPI!N210*100-100</f>
        <v>0.45168102220954154</v>
      </c>
      <c r="O211">
        <f>Data_CPI!O211/Data_CPI!O210*100-100</f>
        <v>0.49807469092016277</v>
      </c>
      <c r="P211">
        <f>Data_CPI!P211/Data_CPI!P210*100-100</f>
        <v>0.81820441389194798</v>
      </c>
      <c r="Q211">
        <f>Data_CPI!Q211/Data_CPI!Q210*100-100</f>
        <v>9.5534084078650494E-2</v>
      </c>
      <c r="R211">
        <f>Data_CPI!R211/Data_CPI!R210*100-100</f>
        <v>0.26375991906877516</v>
      </c>
      <c r="S211" s="6">
        <f t="shared" si="6"/>
        <v>2017</v>
      </c>
      <c r="T211">
        <f t="shared" si="7"/>
        <v>1</v>
      </c>
    </row>
    <row r="212" spans="2:20" x14ac:dyDescent="0.25">
      <c r="B212" s="5">
        <v>42794</v>
      </c>
      <c r="C212">
        <f>Data_CPI!C212/Data_CPI!C211*100-100</f>
        <v>0.19582305673277745</v>
      </c>
      <c r="D212">
        <f>Data_CPI!D212/Data_CPI!D211*100-100</f>
        <v>0.22117339119320434</v>
      </c>
      <c r="E212">
        <f>Data_CPI!E212/Data_CPI!E211*100-100</f>
        <v>2.6548466327170672E-2</v>
      </c>
      <c r="F212">
        <f>Data_CPI!F212/Data_CPI!F211*100-100</f>
        <v>3.4480606380554946E-2</v>
      </c>
      <c r="G212">
        <f>Data_CPI!G212/Data_CPI!G211*100-100</f>
        <v>0.54358568887131753</v>
      </c>
      <c r="H212">
        <f>Data_CPI!H212/Data_CPI!H211*100-100</f>
        <v>0.23455661225291635</v>
      </c>
      <c r="I212">
        <f>Data_CPI!I212/Data_CPI!I211*100-100</f>
        <v>-0.14841199168847652</v>
      </c>
      <c r="J212">
        <f>Data_CPI!J212/Data_CPI!J211*100-100</f>
        <v>8.5109143282664945E-2</v>
      </c>
      <c r="K212">
        <f>Data_CPI!K212/Data_CPI!K211*100-100</f>
        <v>0.1119467419395761</v>
      </c>
      <c r="L212">
        <f>Data_CPI!L212/Data_CPI!L211*100-100</f>
        <v>7.0963008219052881E-2</v>
      </c>
      <c r="M212">
        <f>Data_CPI!M212/Data_CPI!M211*100-100</f>
        <v>0.23215154902783297</v>
      </c>
      <c r="N212">
        <f>Data_CPI!N212/Data_CPI!N211*100-100</f>
        <v>0.16827991240042195</v>
      </c>
      <c r="O212">
        <f>Data_CPI!O212/Data_CPI!O211*100-100</f>
        <v>8.7382198361069641E-2</v>
      </c>
      <c r="P212">
        <f>Data_CPI!P212/Data_CPI!P211*100-100</f>
        <v>-0.16114729993080346</v>
      </c>
      <c r="Q212">
        <f>Data_CPI!Q212/Data_CPI!Q211*100-100</f>
        <v>0.21319375651221151</v>
      </c>
      <c r="R212">
        <f>Data_CPI!R212/Data_CPI!R211*100-100</f>
        <v>0.40704876566215376</v>
      </c>
      <c r="S212" s="6">
        <f t="shared" si="6"/>
        <v>2017</v>
      </c>
      <c r="T212">
        <f t="shared" si="7"/>
        <v>2</v>
      </c>
    </row>
    <row r="213" spans="2:20" x14ac:dyDescent="0.25">
      <c r="B213" s="5">
        <v>42825</v>
      </c>
      <c r="C213">
        <f>Data_CPI!C213/Data_CPI!C212*100-100</f>
        <v>-0.13940920858253492</v>
      </c>
      <c r="D213">
        <f>Data_CPI!D213/Data_CPI!D212*100-100</f>
        <v>-3.6843799215361628E-2</v>
      </c>
      <c r="E213">
        <f>Data_CPI!E213/Data_CPI!E212*100-100</f>
        <v>-3.9960542984090353E-2</v>
      </c>
      <c r="F213">
        <f>Data_CPI!F213/Data_CPI!F212*100-100</f>
        <v>-0.20166674680932317</v>
      </c>
      <c r="G213">
        <f>Data_CPI!G213/Data_CPI!G212*100-100</f>
        <v>-0.23591860808022602</v>
      </c>
      <c r="H213">
        <f>Data_CPI!H213/Data_CPI!H212*100-100</f>
        <v>-0.22217959410252774</v>
      </c>
      <c r="I213">
        <f>Data_CPI!I213/Data_CPI!I212*100-100</f>
        <v>8.9179548156309352E-2</v>
      </c>
      <c r="J213">
        <f>Data_CPI!J213/Data_CPI!J212*100-100</f>
        <v>-0.21705238947210148</v>
      </c>
      <c r="K213">
        <f>Data_CPI!K213/Data_CPI!K212*100-100</f>
        <v>-8.4139194534671446E-2</v>
      </c>
      <c r="L213">
        <f>Data_CPI!L213/Data_CPI!L212*100-100</f>
        <v>6.8848637679778335E-2</v>
      </c>
      <c r="M213">
        <f>Data_CPI!M213/Data_CPI!M212*100-100</f>
        <v>-6.2853451131644533E-2</v>
      </c>
      <c r="N213">
        <f>Data_CPI!N213/Data_CPI!N212*100-100</f>
        <v>-0.40127037709267199</v>
      </c>
      <c r="O213">
        <f>Data_CPI!O213/Data_CPI!O212*100-100</f>
        <v>-3.0268861646348455E-2</v>
      </c>
      <c r="P213">
        <f>Data_CPI!P213/Data_CPI!P212*100-100</f>
        <v>-0.4079036784652601</v>
      </c>
      <c r="Q213">
        <f>Data_CPI!Q213/Data_CPI!Q212*100-100</f>
        <v>-0.11780590783813238</v>
      </c>
      <c r="R213">
        <f>Data_CPI!R213/Data_CPI!R212*100-100</f>
        <v>0.17197983665016636</v>
      </c>
      <c r="S213" s="6">
        <f t="shared" si="6"/>
        <v>2017</v>
      </c>
      <c r="T213">
        <f t="shared" si="7"/>
        <v>3</v>
      </c>
    </row>
    <row r="214" spans="2:20" x14ac:dyDescent="0.25">
      <c r="B214" s="5">
        <v>42855</v>
      </c>
      <c r="C214">
        <f>Data_CPI!C214/Data_CPI!C213*100-100</f>
        <v>0.17522432840368651</v>
      </c>
      <c r="D214">
        <f>Data_CPI!D214/Data_CPI!D213*100-100</f>
        <v>7.599335829506515E-2</v>
      </c>
      <c r="E214">
        <f>Data_CPI!E214/Data_CPI!E213*100-100</f>
        <v>0.12308205241684789</v>
      </c>
      <c r="F214">
        <f>Data_CPI!F214/Data_CPI!F213*100-100</f>
        <v>0.21556799049791664</v>
      </c>
      <c r="G214">
        <f>Data_CPI!G214/Data_CPI!G213*100-100</f>
        <v>1.1035570006897331</v>
      </c>
      <c r="H214">
        <f>Data_CPI!H214/Data_CPI!H213*100-100</f>
        <v>0.12980766388723453</v>
      </c>
      <c r="I214">
        <f>Data_CPI!I214/Data_CPI!I213*100-100</f>
        <v>4.9500049500522891E-2</v>
      </c>
      <c r="J214">
        <f>Data_CPI!J214/Data_CPI!J213*100-100</f>
        <v>0.19513221323454388</v>
      </c>
      <c r="K214">
        <f>Data_CPI!K214/Data_CPI!K213*100-100</f>
        <v>-1.9937582673051679E-2</v>
      </c>
      <c r="L214">
        <f>Data_CPI!L214/Data_CPI!L213*100-100</f>
        <v>0.19904277442590512</v>
      </c>
      <c r="M214">
        <f>Data_CPI!M214/Data_CPI!M213*100-100</f>
        <v>0.26467130962323893</v>
      </c>
      <c r="N214">
        <f>Data_CPI!N214/Data_CPI!N213*100-100</f>
        <v>0.17157506771756914</v>
      </c>
      <c r="O214">
        <f>Data_CPI!O214/Data_CPI!O213*100-100</f>
        <v>0.48901322929002333</v>
      </c>
      <c r="P214">
        <f>Data_CPI!P214/Data_CPI!P213*100-100</f>
        <v>0.13593496500590163</v>
      </c>
      <c r="Q214">
        <f>Data_CPI!Q214/Data_CPI!Q213*100-100</f>
        <v>0.48091496614921425</v>
      </c>
      <c r="R214">
        <f>Data_CPI!R214/Data_CPI!R213*100-100</f>
        <v>0.30325590596129359</v>
      </c>
      <c r="S214" s="6">
        <f t="shared" si="6"/>
        <v>2017</v>
      </c>
      <c r="T214">
        <f t="shared" si="7"/>
        <v>4</v>
      </c>
    </row>
    <row r="215" spans="2:20" x14ac:dyDescent="0.25">
      <c r="B215" s="5">
        <v>42886</v>
      </c>
      <c r="C215">
        <f>Data_CPI!C215/Data_CPI!C214*100-100</f>
        <v>1.2724136309898881E-2</v>
      </c>
      <c r="D215">
        <f>Data_CPI!D215/Data_CPI!D214*100-100</f>
        <v>-7.6825887220323352E-2</v>
      </c>
      <c r="E215">
        <f>Data_CPI!E215/Data_CPI!E214*100-100</f>
        <v>-0.10896623784802273</v>
      </c>
      <c r="F215">
        <f>Data_CPI!F215/Data_CPI!F214*100-100</f>
        <v>-0.21173656383295736</v>
      </c>
      <c r="G215">
        <f>Data_CPI!G215/Data_CPI!G214*100-100</f>
        <v>-1.042783354448872</v>
      </c>
      <c r="H215">
        <f>Data_CPI!H215/Data_CPI!H214*100-100</f>
        <v>-4.2186472345051129E-2</v>
      </c>
      <c r="I215">
        <f>Data_CPI!I215/Data_CPI!I214*100-100</f>
        <v>-8.9056006333166238E-2</v>
      </c>
      <c r="J215">
        <f>Data_CPI!J215/Data_CPI!J214*100-100</f>
        <v>-0.16856537561801588</v>
      </c>
      <c r="K215">
        <f>Data_CPI!K215/Data_CPI!K214*100-100</f>
        <v>-0.18022118818279864</v>
      </c>
      <c r="L215">
        <f>Data_CPI!L215/Data_CPI!L214*100-100</f>
        <v>-0.42515752728712641</v>
      </c>
      <c r="M215">
        <f>Data_CPI!M215/Data_CPI!M214*100-100</f>
        <v>-0.23419708842115483</v>
      </c>
      <c r="N215">
        <f>Data_CPI!N215/Data_CPI!N214*100-100</f>
        <v>-0.27857108010523746</v>
      </c>
      <c r="O215">
        <f>Data_CPI!O215/Data_CPI!O214*100-100</f>
        <v>-0.31384242898491266</v>
      </c>
      <c r="P215">
        <f>Data_CPI!P215/Data_CPI!P214*100-100</f>
        <v>-0.33037796632727634</v>
      </c>
      <c r="Q215">
        <f>Data_CPI!Q215/Data_CPI!Q214*100-100</f>
        <v>-4.6960764970137348E-2</v>
      </c>
      <c r="R215">
        <f>Data_CPI!R215/Data_CPI!R214*100-100</f>
        <v>0.225326874475968</v>
      </c>
      <c r="S215" s="6">
        <f t="shared" si="6"/>
        <v>2017</v>
      </c>
      <c r="T215">
        <f t="shared" si="7"/>
        <v>5</v>
      </c>
    </row>
    <row r="216" spans="2:20" x14ac:dyDescent="0.25">
      <c r="B216" s="5">
        <v>42916</v>
      </c>
      <c r="C216">
        <f>Data_CPI!C216/Data_CPI!C215*100-100</f>
        <v>8.6384554298916782E-2</v>
      </c>
      <c r="D216">
        <f>Data_CPI!D216/Data_CPI!D215*100-100</f>
        <v>-3.3011572730373473E-2</v>
      </c>
      <c r="E216">
        <f>Data_CPI!E216/Data_CPI!E215*100-100</f>
        <v>-1.218193608278284E-2</v>
      </c>
      <c r="F216">
        <f>Data_CPI!F216/Data_CPI!F215*100-100</f>
        <v>3.5456415267503871E-2</v>
      </c>
      <c r="G216">
        <f>Data_CPI!G216/Data_CPI!G215*100-100</f>
        <v>-0.15757337010046513</v>
      </c>
      <c r="H216">
        <f>Data_CPI!H216/Data_CPI!H215*100-100</f>
        <v>7.007252070378911E-2</v>
      </c>
      <c r="I216">
        <f>Data_CPI!I216/Data_CPI!I215*100-100</f>
        <v>2.9711795582954892E-2</v>
      </c>
      <c r="J216">
        <f>Data_CPI!J216/Data_CPI!J215*100-100</f>
        <v>0.21397307822157074</v>
      </c>
      <c r="K216">
        <f>Data_CPI!K216/Data_CPI!K215*100-100</f>
        <v>-6.3498367505388842E-2</v>
      </c>
      <c r="L216">
        <f>Data_CPI!L216/Data_CPI!L215*100-100</f>
        <v>-0.22154847873126471</v>
      </c>
      <c r="M216">
        <f>Data_CPI!M216/Data_CPI!M215*100-100</f>
        <v>-0.12991545754762512</v>
      </c>
      <c r="N216">
        <f>Data_CPI!N216/Data_CPI!N215*100-100</f>
        <v>0.12669051027249623</v>
      </c>
      <c r="O216">
        <f>Data_CPI!O216/Data_CPI!O215*100-100</f>
        <v>-0.21023500574303</v>
      </c>
      <c r="P216">
        <f>Data_CPI!P216/Data_CPI!P215*100-100</f>
        <v>-0.14800349003114377</v>
      </c>
      <c r="Q216">
        <f>Data_CPI!Q216/Data_CPI!Q215*100-100</f>
        <v>0.20410059346743026</v>
      </c>
      <c r="R216">
        <f>Data_CPI!R216/Data_CPI!R215*100-100</f>
        <v>2.6143360873518873E-2</v>
      </c>
      <c r="S216" s="6">
        <f t="shared" si="6"/>
        <v>2017</v>
      </c>
      <c r="T216">
        <f t="shared" si="7"/>
        <v>6</v>
      </c>
    </row>
    <row r="217" spans="2:20" x14ac:dyDescent="0.25">
      <c r="B217" s="5">
        <v>42947</v>
      </c>
      <c r="C217">
        <f>Data_CPI!C217/Data_CPI!C216*100-100</f>
        <v>0.20504529812825467</v>
      </c>
      <c r="D217">
        <f>Data_CPI!D217/Data_CPI!D216*100-100</f>
        <v>0.31888742597421071</v>
      </c>
      <c r="E217">
        <f>Data_CPI!E217/Data_CPI!E216*100-100</f>
        <v>0.65013913529968193</v>
      </c>
      <c r="F217">
        <f>Data_CPI!F217/Data_CPI!F216*100-100</f>
        <v>0.14858131854589374</v>
      </c>
      <c r="G217">
        <f>Data_CPI!G217/Data_CPI!G216*100-100</f>
        <v>0.57210495166700071</v>
      </c>
      <c r="H217">
        <f>Data_CPI!H217/Data_CPI!H216*100-100</f>
        <v>-5.4016118572931759E-2</v>
      </c>
      <c r="I217">
        <f>Data_CPI!I217/Data_CPI!I216*100-100</f>
        <v>5.9405940594260187E-2</v>
      </c>
      <c r="J217">
        <f>Data_CPI!J217/Data_CPI!J216*100-100</f>
        <v>0.19311834795998095</v>
      </c>
      <c r="K217">
        <f>Data_CPI!K217/Data_CPI!K216*100-100</f>
        <v>-0.1123031599265687</v>
      </c>
      <c r="L217">
        <f>Data_CPI!L217/Data_CPI!L216*100-100</f>
        <v>0.1474163603753027</v>
      </c>
      <c r="M217">
        <f>Data_CPI!M217/Data_CPI!M216*100-100</f>
        <v>8.3743854744454893E-2</v>
      </c>
      <c r="N217">
        <f>Data_CPI!N217/Data_CPI!N216*100-100</f>
        <v>0.15468501879156804</v>
      </c>
      <c r="O217">
        <f>Data_CPI!O217/Data_CPI!O216*100-100</f>
        <v>9.7743986458411314E-2</v>
      </c>
      <c r="P217">
        <f>Data_CPI!P217/Data_CPI!P216*100-100</f>
        <v>0.17541097046299114</v>
      </c>
      <c r="Q217">
        <f>Data_CPI!Q217/Data_CPI!Q216*100-100</f>
        <v>0.42526428453155063</v>
      </c>
      <c r="R217">
        <f>Data_CPI!R217/Data_CPI!R216*100-100</f>
        <v>0.15949615850259136</v>
      </c>
      <c r="S217" s="6">
        <f t="shared" si="6"/>
        <v>2017</v>
      </c>
      <c r="T217">
        <f t="shared" si="7"/>
        <v>7</v>
      </c>
    </row>
    <row r="218" spans="2:20" x14ac:dyDescent="0.25">
      <c r="B218" s="5">
        <v>42978</v>
      </c>
      <c r="C218">
        <f>Data_CPI!C218/Data_CPI!C217*100-100</f>
        <v>0.1223432215257958</v>
      </c>
      <c r="D218">
        <f>Data_CPI!D218/Data_CPI!D217*100-100</f>
        <v>0.19991533726535238</v>
      </c>
      <c r="E218">
        <f>Data_CPI!E218/Data_CPI!E217*100-100</f>
        <v>0.14948003299093671</v>
      </c>
      <c r="F218">
        <f>Data_CPI!F218/Data_CPI!F217*100-100</f>
        <v>0.23160112392537258</v>
      </c>
      <c r="G218">
        <f>Data_CPI!G218/Data_CPI!G217*100-100</f>
        <v>0.62769713613181466</v>
      </c>
      <c r="H218">
        <f>Data_CPI!H218/Data_CPI!H217*100-100</f>
        <v>0.11867737647015986</v>
      </c>
      <c r="I218">
        <f>Data_CPI!I218/Data_CPI!I217*100-100</f>
        <v>0.16821690085089358</v>
      </c>
      <c r="J218">
        <f>Data_CPI!J218/Data_CPI!J217*100-100</f>
        <v>0.1636290310403723</v>
      </c>
      <c r="K218">
        <f>Data_CPI!K218/Data_CPI!K217*100-100</f>
        <v>-0.15098926694734871</v>
      </c>
      <c r="L218">
        <f>Data_CPI!L218/Data_CPI!L217*100-100</f>
        <v>0.26217492811358056</v>
      </c>
      <c r="M218">
        <f>Data_CPI!M218/Data_CPI!M217*100-100</f>
        <v>0.1211252384579069</v>
      </c>
      <c r="N218">
        <f>Data_CPI!N218/Data_CPI!N217*100-100</f>
        <v>0.20567700868174654</v>
      </c>
      <c r="O218">
        <f>Data_CPI!O218/Data_CPI!O217*100-100</f>
        <v>0.23812713006994102</v>
      </c>
      <c r="P218">
        <f>Data_CPI!P218/Data_CPI!P217*100-100</f>
        <v>0.29042069287434913</v>
      </c>
      <c r="Q218">
        <f>Data_CPI!Q218/Data_CPI!Q217*100-100</f>
        <v>0.15719377411424773</v>
      </c>
      <c r="R218">
        <f>Data_CPI!R218/Data_CPI!R217*100-100</f>
        <v>0.24865283912100722</v>
      </c>
      <c r="S218" s="6">
        <f t="shared" si="6"/>
        <v>2017</v>
      </c>
      <c r="T218">
        <f t="shared" si="7"/>
        <v>8</v>
      </c>
    </row>
    <row r="219" spans="2:20" x14ac:dyDescent="0.25">
      <c r="B219" s="5">
        <v>43008</v>
      </c>
      <c r="C219">
        <f>Data_CPI!C219/Data_CPI!C218*100-100</f>
        <v>0.4391691833468343</v>
      </c>
      <c r="D219">
        <f>Data_CPI!D219/Data_CPI!D218*100-100</f>
        <v>9.1667298420830434E-2</v>
      </c>
      <c r="E219">
        <f>Data_CPI!E219/Data_CPI!E218*100-100</f>
        <v>-2.4525017742163868E-2</v>
      </c>
      <c r="F219">
        <f>Data_CPI!F219/Data_CPI!F218*100-100</f>
        <v>6.0274683842393983E-2</v>
      </c>
      <c r="G219">
        <f>Data_CPI!G219/Data_CPI!G218*100-100</f>
        <v>-0.5847953216374151</v>
      </c>
      <c r="H219">
        <f>Data_CPI!H219/Data_CPI!H218*100-100</f>
        <v>-6.388489639209638E-2</v>
      </c>
      <c r="I219">
        <f>Data_CPI!I219/Data_CPI!I218*100-100</f>
        <v>0.14817741776201387</v>
      </c>
      <c r="J219">
        <f>Data_CPI!J219/Data_CPI!J218*100-100</f>
        <v>7.117026885936184E-2</v>
      </c>
      <c r="K219">
        <f>Data_CPI!K219/Data_CPI!K218*100-100</f>
        <v>-3.7993523304990617E-2</v>
      </c>
      <c r="L219">
        <f>Data_CPI!L219/Data_CPI!L218*100-100</f>
        <v>-0.20078767353133742</v>
      </c>
      <c r="M219">
        <f>Data_CPI!M219/Data_CPI!M218*100-100</f>
        <v>5.7843561089470086E-2</v>
      </c>
      <c r="N219">
        <f>Data_CPI!N219/Data_CPI!N218*100-100</f>
        <v>2.5695773595657556E-4</v>
      </c>
      <c r="O219">
        <f>Data_CPI!O219/Data_CPI!O218*100-100</f>
        <v>0.31420246489237513</v>
      </c>
      <c r="P219">
        <f>Data_CPI!P219/Data_CPI!P218*100-100</f>
        <v>0.10511226848930733</v>
      </c>
      <c r="Q219">
        <f>Data_CPI!Q219/Data_CPI!Q218*100-100</f>
        <v>-4.4198712634553772E-2</v>
      </c>
      <c r="R219">
        <f>Data_CPI!R219/Data_CPI!R218*100-100</f>
        <v>0.34859934369234225</v>
      </c>
      <c r="S219" s="6">
        <f t="shared" si="6"/>
        <v>2017</v>
      </c>
      <c r="T219">
        <f t="shared" si="7"/>
        <v>9</v>
      </c>
    </row>
    <row r="220" spans="2:20" x14ac:dyDescent="0.25">
      <c r="B220" s="5">
        <v>43039</v>
      </c>
      <c r="C220">
        <f>Data_CPI!C220/Data_CPI!C219*100-100</f>
        <v>0.25180226456828336</v>
      </c>
      <c r="D220">
        <f>Data_CPI!D220/Data_CPI!D219*100-100</f>
        <v>0.14793491441751883</v>
      </c>
      <c r="E220">
        <f>Data_CPI!E220/Data_CPI!E219*100-100</f>
        <v>7.604591471603328E-2</v>
      </c>
      <c r="F220">
        <f>Data_CPI!F220/Data_CPI!F219*100-100</f>
        <v>2.7731449371827921E-2</v>
      </c>
      <c r="G220">
        <f>Data_CPI!G220/Data_CPI!G219*100-100</f>
        <v>-5.882352941176805E-2</v>
      </c>
      <c r="H220">
        <f>Data_CPI!H220/Data_CPI!H219*100-100</f>
        <v>-5.0182646455979807E-2</v>
      </c>
      <c r="I220">
        <f>Data_CPI!I220/Data_CPI!I219*100-100</f>
        <v>9.8638784770187726E-2</v>
      </c>
      <c r="J220">
        <f>Data_CPI!J220/Data_CPI!J219*100-100</f>
        <v>9.3879399590761636E-2</v>
      </c>
      <c r="K220">
        <f>Data_CPI!K220/Data_CPI!K219*100-100</f>
        <v>0.25913246528813261</v>
      </c>
      <c r="L220">
        <f>Data_CPI!L220/Data_CPI!L219*100-100</f>
        <v>0.19788519588901465</v>
      </c>
      <c r="M220">
        <f>Data_CPI!M220/Data_CPI!M219*100-100</f>
        <v>-0.23125078499914764</v>
      </c>
      <c r="N220">
        <f>Data_CPI!N220/Data_CPI!N219*100-100</f>
        <v>0.17922777062806006</v>
      </c>
      <c r="O220">
        <f>Data_CPI!O220/Data_CPI!O219*100-100</f>
        <v>0.1599394259173863</v>
      </c>
      <c r="P220">
        <f>Data_CPI!P220/Data_CPI!P219*100-100</f>
        <v>0.19403783725040569</v>
      </c>
      <c r="Q220">
        <f>Data_CPI!Q220/Data_CPI!Q219*100-100</f>
        <v>-0.16657652335351258</v>
      </c>
      <c r="R220">
        <f>Data_CPI!R220/Data_CPI!R219*100-100</f>
        <v>7.8251145930138932E-2</v>
      </c>
      <c r="S220" s="6">
        <f t="shared" si="6"/>
        <v>2017</v>
      </c>
      <c r="T220">
        <f t="shared" si="7"/>
        <v>10</v>
      </c>
    </row>
    <row r="221" spans="2:20" x14ac:dyDescent="0.25">
      <c r="B221" s="5">
        <v>43069</v>
      </c>
      <c r="C221">
        <f>Data_CPI!C221/Data_CPI!C220*100-100</f>
        <v>3.6741995366512015E-2</v>
      </c>
      <c r="D221">
        <f>Data_CPI!D221/Data_CPI!D220*100-100</f>
        <v>0.24859643581180535</v>
      </c>
      <c r="E221">
        <f>Data_CPI!E221/Data_CPI!E220*100-100</f>
        <v>-8.3674604044929879E-2</v>
      </c>
      <c r="F221">
        <f>Data_CPI!F221/Data_CPI!F220*100-100</f>
        <v>0.2538761596294421</v>
      </c>
      <c r="G221">
        <f>Data_CPI!G221/Data_CPI!G220*100-100</f>
        <v>0.38257798705120649</v>
      </c>
      <c r="H221">
        <f>Data_CPI!H221/Data_CPI!H220*100-100</f>
        <v>0.37881844226139094</v>
      </c>
      <c r="I221">
        <f>Data_CPI!I221/Data_CPI!I220*100-100</f>
        <v>0.17737485218727045</v>
      </c>
      <c r="J221">
        <f>Data_CPI!J221/Data_CPI!J220*100-100</f>
        <v>0.27483383811596696</v>
      </c>
      <c r="K221">
        <f>Data_CPI!K221/Data_CPI!K220*100-100</f>
        <v>0.16085355550585234</v>
      </c>
      <c r="L221">
        <f>Data_CPI!L221/Data_CPI!L220*100-100</f>
        <v>3.5316597836754227E-2</v>
      </c>
      <c r="M221">
        <f>Data_CPI!M221/Data_CPI!M220*100-100</f>
        <v>6.992477864888258E-2</v>
      </c>
      <c r="N221">
        <f>Data_CPI!N221/Data_CPI!N220*100-100</f>
        <v>0.39000608481738652</v>
      </c>
      <c r="O221">
        <f>Data_CPI!O221/Data_CPI!O220*100-100</f>
        <v>3.1634475673271822E-2</v>
      </c>
      <c r="P221">
        <f>Data_CPI!P221/Data_CPI!P220*100-100</f>
        <v>0.25835923214059164</v>
      </c>
      <c r="Q221">
        <f>Data_CPI!Q221/Data_CPI!Q220*100-100</f>
        <v>0.36745312214560499</v>
      </c>
      <c r="R221">
        <f>Data_CPI!R221/Data_CPI!R220*100-100</f>
        <v>0.41691231358301195</v>
      </c>
      <c r="S221" s="6">
        <f t="shared" si="6"/>
        <v>2017</v>
      </c>
      <c r="T221">
        <f t="shared" si="7"/>
        <v>11</v>
      </c>
    </row>
    <row r="222" spans="2:20" x14ac:dyDescent="0.25">
      <c r="B222" s="5">
        <v>43100</v>
      </c>
      <c r="C222">
        <f>Data_CPI!C222/Data_CPI!C221*100-100</f>
        <v>0.3120441738686992</v>
      </c>
      <c r="D222">
        <f>Data_CPI!D222/Data_CPI!D221*100-100</f>
        <v>0.35591330696125567</v>
      </c>
      <c r="E222">
        <f>Data_CPI!E222/Data_CPI!E221*100-100</f>
        <v>-0.15219513819124586</v>
      </c>
      <c r="F222">
        <f>Data_CPI!F222/Data_CPI!F221*100-100</f>
        <v>0.26429276777355426</v>
      </c>
      <c r="G222">
        <f>Data_CPI!G222/Data_CPI!G221*100-100</f>
        <v>0.89905208638718648</v>
      </c>
      <c r="H222">
        <f>Data_CPI!H222/Data_CPI!H221*100-100</f>
        <v>-2.6086961223370508E-3</v>
      </c>
      <c r="I222">
        <f>Data_CPI!I222/Data_CPI!I221*100-100</f>
        <v>7.8693684831421251E-2</v>
      </c>
      <c r="J222">
        <f>Data_CPI!J222/Data_CPI!J221*100-100</f>
        <v>0.48156395840419464</v>
      </c>
      <c r="K222">
        <f>Data_CPI!K222/Data_CPI!K221*100-100</f>
        <v>0.26328402778936777</v>
      </c>
      <c r="L222">
        <f>Data_CPI!L222/Data_CPI!L221*100-100</f>
        <v>6.57433794165172E-2</v>
      </c>
      <c r="M222">
        <f>Data_CPI!M222/Data_CPI!M221*100-100</f>
        <v>0.29380458648751073</v>
      </c>
      <c r="N222">
        <f>Data_CPI!N222/Data_CPI!N221*100-100</f>
        <v>6.4105975161083961E-2</v>
      </c>
      <c r="O222">
        <f>Data_CPI!O222/Data_CPI!O221*100-100</f>
        <v>0.10614098312026954</v>
      </c>
      <c r="P222">
        <f>Data_CPI!P222/Data_CPI!P221*100-100</f>
        <v>0.1611846401058159</v>
      </c>
      <c r="Q222">
        <f>Data_CPI!Q222/Data_CPI!Q221*100-100</f>
        <v>0.16603589614227587</v>
      </c>
      <c r="R222">
        <f>Data_CPI!R222/Data_CPI!R221*100-100</f>
        <v>0.26101423310194605</v>
      </c>
      <c r="S222" s="6">
        <f t="shared" si="6"/>
        <v>2017</v>
      </c>
      <c r="T222">
        <f t="shared" si="7"/>
        <v>12</v>
      </c>
    </row>
    <row r="223" spans="2:20" x14ac:dyDescent="0.25">
      <c r="B223" s="5"/>
    </row>
    <row r="224" spans="2:20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115"/>
  <sheetViews>
    <sheetView workbookViewId="0">
      <selection activeCell="AP77" sqref="AP9:AP77"/>
    </sheetView>
  </sheetViews>
  <sheetFormatPr defaultRowHeight="15" x14ac:dyDescent="0.25"/>
  <cols>
    <col min="3" max="3" width="11" customWidth="1"/>
    <col min="8" max="8" width="11.28515625" customWidth="1"/>
  </cols>
  <sheetData>
    <row r="1" spans="2:41" x14ac:dyDescent="0.25">
      <c r="B1" t="s">
        <v>41</v>
      </c>
    </row>
    <row r="2" spans="2:41" x14ac:dyDescent="0.25">
      <c r="B2" t="s">
        <v>1</v>
      </c>
      <c r="C2" t="s">
        <v>0</v>
      </c>
      <c r="G2" t="str">
        <f>_xll.RHistory($C$2:$C$29,"ECONOMIC.Timestamp;ECONOMIC.Value","START:05-Sep-1999 END:05-Mar-2018 CODE:MULTI INTERVAL:1Q",,"SORT:ASC TSREPEAT:NO CH:In",H3)</f>
        <v>Updated at 19:29:26</v>
      </c>
    </row>
    <row r="3" spans="2:41" x14ac:dyDescent="0.25">
      <c r="C3" s="1" t="s">
        <v>2</v>
      </c>
      <c r="I3" t="s">
        <v>0</v>
      </c>
      <c r="J3" t="s">
        <v>2</v>
      </c>
      <c r="K3" t="s">
        <v>3</v>
      </c>
      <c r="L3" t="s">
        <v>26</v>
      </c>
      <c r="M3" t="s">
        <v>17</v>
      </c>
      <c r="N3" t="s">
        <v>4</v>
      </c>
      <c r="O3" t="s">
        <v>8</v>
      </c>
      <c r="P3" t="s">
        <v>10</v>
      </c>
      <c r="Q3" t="s">
        <v>11</v>
      </c>
      <c r="R3" t="s">
        <v>18</v>
      </c>
      <c r="S3" t="s">
        <v>12</v>
      </c>
      <c r="T3" t="s">
        <v>13</v>
      </c>
      <c r="U3" t="s">
        <v>40</v>
      </c>
      <c r="V3" t="s">
        <v>22</v>
      </c>
      <c r="W3" t="s">
        <v>43</v>
      </c>
      <c r="X3" t="s">
        <v>62</v>
      </c>
    </row>
    <row r="4" spans="2:41" x14ac:dyDescent="0.25">
      <c r="B4" t="s">
        <v>5</v>
      </c>
      <c r="C4" s="1" t="s">
        <v>3</v>
      </c>
      <c r="H4" s="1">
        <v>36433</v>
      </c>
      <c r="I4">
        <v>61762300000</v>
      </c>
      <c r="J4">
        <v>80843000000</v>
      </c>
      <c r="K4">
        <v>404505000000</v>
      </c>
      <c r="L4">
        <v>37426000000</v>
      </c>
      <c r="M4">
        <v>428199999999.99994</v>
      </c>
      <c r="N4">
        <v>572950680000</v>
      </c>
      <c r="O4">
        <v>45635905605.187698</v>
      </c>
      <c r="P4">
        <v>31453000000</v>
      </c>
      <c r="Q4">
        <v>375170400000</v>
      </c>
      <c r="R4">
        <v>133706335714.29201</v>
      </c>
      <c r="S4">
        <v>40313272000</v>
      </c>
      <c r="T4">
        <v>275266158760.36798</v>
      </c>
      <c r="U4">
        <v>743713000000</v>
      </c>
      <c r="V4">
        <v>354641000000</v>
      </c>
      <c r="W4">
        <v>2050443000000</v>
      </c>
      <c r="X4">
        <v>2522499900000</v>
      </c>
    </row>
    <row r="5" spans="2:41" x14ac:dyDescent="0.25">
      <c r="C5" s="1" t="s">
        <v>26</v>
      </c>
      <c r="H5" s="1">
        <v>36525</v>
      </c>
      <c r="I5">
        <v>62254400000</v>
      </c>
      <c r="J5">
        <v>81797000000</v>
      </c>
      <c r="K5">
        <v>410163000000</v>
      </c>
      <c r="L5">
        <v>37908000000</v>
      </c>
      <c r="M5">
        <v>433517999999.99994</v>
      </c>
      <c r="N5">
        <v>580110120000</v>
      </c>
      <c r="O5">
        <v>46366396995.727997</v>
      </c>
      <c r="P5">
        <v>32174000000</v>
      </c>
      <c r="Q5">
        <v>380487100000</v>
      </c>
      <c r="R5">
        <v>135565683876.66798</v>
      </c>
      <c r="S5">
        <v>40581928000</v>
      </c>
      <c r="T5">
        <v>278505436277.06897</v>
      </c>
      <c r="U5">
        <v>757317000000</v>
      </c>
      <c r="V5">
        <v>359661000000</v>
      </c>
      <c r="W5">
        <v>2076456600000</v>
      </c>
      <c r="X5">
        <v>2555724300000</v>
      </c>
    </row>
    <row r="6" spans="2:41" x14ac:dyDescent="0.25">
      <c r="B6" t="s">
        <v>6</v>
      </c>
      <c r="C6" s="1" t="s">
        <v>17</v>
      </c>
      <c r="H6" s="1">
        <v>36616</v>
      </c>
      <c r="I6">
        <v>63020300000</v>
      </c>
      <c r="J6">
        <v>82408000000</v>
      </c>
      <c r="K6">
        <v>414163000000</v>
      </c>
      <c r="L6">
        <v>39187000000</v>
      </c>
      <c r="M6">
        <v>437845999999.99994</v>
      </c>
      <c r="N6">
        <v>585560600000</v>
      </c>
      <c r="O6">
        <v>46539969736.056496</v>
      </c>
      <c r="P6">
        <v>32593000000</v>
      </c>
      <c r="Q6">
        <v>384910900000</v>
      </c>
      <c r="R6">
        <v>136627351325.664</v>
      </c>
      <c r="S6">
        <v>41486548000</v>
      </c>
      <c r="T6">
        <v>282946265593.46698</v>
      </c>
      <c r="U6">
        <v>762763000000</v>
      </c>
      <c r="V6">
        <v>363014000000</v>
      </c>
      <c r="W6">
        <v>2099828799999.9998</v>
      </c>
      <c r="X6">
        <v>2583091900000</v>
      </c>
    </row>
    <row r="7" spans="2:41" x14ac:dyDescent="0.25">
      <c r="C7" s="1" t="s">
        <v>4</v>
      </c>
      <c r="H7" s="1">
        <v>36707</v>
      </c>
      <c r="I7">
        <v>63430600000</v>
      </c>
      <c r="J7">
        <v>82950000000</v>
      </c>
      <c r="K7">
        <v>418878000000</v>
      </c>
      <c r="L7">
        <v>39100000000</v>
      </c>
      <c r="M7">
        <v>441607000000</v>
      </c>
      <c r="N7">
        <v>591494909999.99988</v>
      </c>
      <c r="O7">
        <v>46971012644.443001</v>
      </c>
      <c r="P7">
        <v>33431000000</v>
      </c>
      <c r="Q7">
        <v>387654500000</v>
      </c>
      <c r="R7">
        <v>138125873417.97098</v>
      </c>
      <c r="S7">
        <v>41245283000</v>
      </c>
      <c r="T7">
        <v>286418251889.04095</v>
      </c>
      <c r="U7">
        <v>779365000000</v>
      </c>
      <c r="V7">
        <v>365623000000</v>
      </c>
      <c r="W7">
        <v>2118577799999.9998</v>
      </c>
      <c r="X7">
        <v>2606302000000</v>
      </c>
    </row>
    <row r="8" spans="2:41" x14ac:dyDescent="0.25">
      <c r="B8" t="s">
        <v>27</v>
      </c>
      <c r="C8" s="1" t="s">
        <v>8</v>
      </c>
      <c r="H8" s="1">
        <v>36799</v>
      </c>
      <c r="I8">
        <v>63767000000</v>
      </c>
      <c r="J8">
        <v>83280000000</v>
      </c>
      <c r="K8">
        <v>420035000000</v>
      </c>
      <c r="L8">
        <v>39700000000</v>
      </c>
      <c r="M8">
        <v>444887999999.99994</v>
      </c>
      <c r="N8">
        <v>590656359999.99988</v>
      </c>
      <c r="O8">
        <v>47867865928.881302</v>
      </c>
      <c r="P8">
        <v>34476000000</v>
      </c>
      <c r="Q8">
        <v>389747100000</v>
      </c>
      <c r="R8">
        <v>139334804738.30502</v>
      </c>
      <c r="S8">
        <v>41822670000</v>
      </c>
      <c r="T8">
        <v>289527011693.09198</v>
      </c>
      <c r="U8">
        <v>786047000000</v>
      </c>
      <c r="V8">
        <v>366706000000</v>
      </c>
      <c r="W8">
        <v>2130082700000.0002</v>
      </c>
      <c r="X8">
        <v>2619313600000</v>
      </c>
    </row>
    <row r="9" spans="2:41" x14ac:dyDescent="0.25">
      <c r="C9" s="1" t="s">
        <v>10</v>
      </c>
      <c r="H9" s="1">
        <v>36891</v>
      </c>
      <c r="I9">
        <v>64438800000</v>
      </c>
      <c r="J9">
        <v>84018000000</v>
      </c>
      <c r="K9">
        <v>424142000000</v>
      </c>
      <c r="L9">
        <v>40102000000</v>
      </c>
      <c r="M9">
        <v>448270999999.99994</v>
      </c>
      <c r="N9">
        <v>591107930000</v>
      </c>
      <c r="O9">
        <v>48551160370.189796</v>
      </c>
      <c r="P9">
        <v>34864000000</v>
      </c>
      <c r="Q9">
        <v>395754000000</v>
      </c>
      <c r="R9">
        <v>140786740406.34702</v>
      </c>
      <c r="S9">
        <v>42140207000</v>
      </c>
      <c r="T9">
        <v>292722185697.00195</v>
      </c>
      <c r="U9">
        <v>788124000000</v>
      </c>
      <c r="V9">
        <v>367475000000</v>
      </c>
      <c r="W9">
        <v>2146567299999.9998</v>
      </c>
      <c r="X9">
        <v>2636570300000</v>
      </c>
      <c r="Z9">
        <f>I9/I5*100-100</f>
        <v>3.5088282916548792</v>
      </c>
      <c r="AA9">
        <f>J9/J5*100-100</f>
        <v>2.715258505813182</v>
      </c>
      <c r="AB9">
        <f t="shared" ref="AB9:AO9" si="0">K9/K5*100-100</f>
        <v>3.4081572448026805</v>
      </c>
      <c r="AC9">
        <f t="shared" si="0"/>
        <v>5.7876965284372659</v>
      </c>
      <c r="AD9">
        <f t="shared" si="0"/>
        <v>3.4030882224036958</v>
      </c>
      <c r="AE9">
        <f t="shared" si="0"/>
        <v>1.8958141947256451</v>
      </c>
      <c r="AF9">
        <f t="shared" si="0"/>
        <v>4.7119541651318997</v>
      </c>
      <c r="AG9">
        <f t="shared" si="0"/>
        <v>8.3607882140859004</v>
      </c>
      <c r="AH9">
        <f t="shared" si="0"/>
        <v>4.0124619205223979</v>
      </c>
      <c r="AI9">
        <f t="shared" si="0"/>
        <v>3.8513113203699305</v>
      </c>
      <c r="AJ9">
        <f t="shared" si="0"/>
        <v>3.8398348151423392</v>
      </c>
      <c r="AK9">
        <f t="shared" si="0"/>
        <v>5.1046577797460202</v>
      </c>
      <c r="AL9">
        <f t="shared" si="0"/>
        <v>4.0679134365133791</v>
      </c>
      <c r="AM9">
        <f t="shared" si="0"/>
        <v>2.1726014218944982</v>
      </c>
      <c r="AN9">
        <f t="shared" si="0"/>
        <v>3.3764587229995442</v>
      </c>
      <c r="AO9">
        <f t="shared" si="0"/>
        <v>3.1633302543627337</v>
      </c>
    </row>
    <row r="10" spans="2:41" x14ac:dyDescent="0.25">
      <c r="B10" t="s">
        <v>28</v>
      </c>
      <c r="C10" s="1" t="s">
        <v>11</v>
      </c>
      <c r="H10" s="1">
        <v>36981</v>
      </c>
      <c r="I10">
        <v>64296100000</v>
      </c>
      <c r="J10">
        <v>83969000000</v>
      </c>
      <c r="K10">
        <v>419537000000</v>
      </c>
      <c r="L10">
        <v>40422000000</v>
      </c>
      <c r="M10">
        <v>450363999999.99994</v>
      </c>
      <c r="N10">
        <v>600767000000</v>
      </c>
      <c r="O10">
        <v>49127862057.398994</v>
      </c>
      <c r="P10">
        <v>35291000000</v>
      </c>
      <c r="Q10">
        <v>397200300000</v>
      </c>
      <c r="R10">
        <v>141129338002.42001</v>
      </c>
      <c r="S10">
        <v>42040076000</v>
      </c>
      <c r="T10">
        <v>295644491625.83899</v>
      </c>
      <c r="U10">
        <v>786237000000</v>
      </c>
      <c r="V10">
        <v>371191000000</v>
      </c>
      <c r="W10">
        <v>2164407900000</v>
      </c>
      <c r="X10">
        <v>2657305200000</v>
      </c>
      <c r="Z10">
        <f t="shared" ref="Z10:AA10" si="1">I10/I6*100-100</f>
        <v>2.0244270496966692</v>
      </c>
      <c r="AA10">
        <f t="shared" si="1"/>
        <v>1.8942335695563628</v>
      </c>
      <c r="AB10">
        <f t="shared" ref="AB10:AB73" si="2">K10/K6*100-100</f>
        <v>1.2975567590538049</v>
      </c>
      <c r="AC10">
        <f t="shared" ref="AC10:AC73" si="3">L10/L6*100-100</f>
        <v>3.1515553627478425</v>
      </c>
      <c r="AD10">
        <f t="shared" ref="AD10:AD73" si="4">M10/M6*100-100</f>
        <v>2.8589960853816194</v>
      </c>
      <c r="AE10">
        <f t="shared" ref="AE10:AE73" si="5">N10/N6*100-100</f>
        <v>2.5968960343301717</v>
      </c>
      <c r="AF10">
        <f t="shared" ref="AF10:AF73" si="6">O10/O6*100-100</f>
        <v>5.5605801551210448</v>
      </c>
      <c r="AG10">
        <f t="shared" ref="AG10:AG73" si="7">P10/P6*100-100</f>
        <v>8.2778510723161389</v>
      </c>
      <c r="AH10">
        <f t="shared" ref="AH10:AH73" si="8">Q10/Q6*100-100</f>
        <v>3.1927908510774898</v>
      </c>
      <c r="AI10">
        <f t="shared" ref="AI10:AI73" si="9">R10/R6*100-100</f>
        <v>3.2950845003392573</v>
      </c>
      <c r="AJ10">
        <f t="shared" ref="AJ10:AJ73" si="10">S10/S6*100-100</f>
        <v>1.33423489464586</v>
      </c>
      <c r="AK10">
        <f t="shared" ref="AK10:AK73" si="11">T10/T6*100-100</f>
        <v>4.4878577936832187</v>
      </c>
      <c r="AL10">
        <f t="shared" ref="AL10:AL73" si="12">U10/U6*100-100</f>
        <v>3.0774958932197762</v>
      </c>
      <c r="AM10">
        <f t="shared" ref="AM10:AM73" si="13">V10/V6*100-100</f>
        <v>2.2525302054466181</v>
      </c>
      <c r="AN10">
        <f t="shared" ref="AN10:AN73" si="14">W10/W6*100-100</f>
        <v>3.0754459601659079</v>
      </c>
      <c r="AO10">
        <f t="shared" ref="AO10:AO73" si="15">X10/X6*100-100</f>
        <v>2.8730414121154695</v>
      </c>
    </row>
    <row r="11" spans="2:41" x14ac:dyDescent="0.25">
      <c r="C11" s="1" t="s">
        <v>18</v>
      </c>
      <c r="H11" s="1">
        <v>37072</v>
      </c>
      <c r="I11">
        <v>64197000000</v>
      </c>
      <c r="J11">
        <v>83920000000</v>
      </c>
      <c r="K11">
        <v>421585000000</v>
      </c>
      <c r="L11">
        <v>40435000000</v>
      </c>
      <c r="M11">
        <v>451535999999.99994</v>
      </c>
      <c r="N11">
        <v>601282990000</v>
      </c>
      <c r="O11">
        <v>49013765390.222397</v>
      </c>
      <c r="P11">
        <v>35723000000</v>
      </c>
      <c r="Q11">
        <v>396118300000</v>
      </c>
      <c r="R11">
        <v>141699237398.63602</v>
      </c>
      <c r="S11">
        <v>42397746000</v>
      </c>
      <c r="T11">
        <v>297993451888.39294</v>
      </c>
      <c r="U11">
        <v>789716000000</v>
      </c>
      <c r="V11">
        <v>374262000000</v>
      </c>
      <c r="W11">
        <v>2167901799999.9998</v>
      </c>
      <c r="X11">
        <v>2665197900000</v>
      </c>
      <c r="Z11">
        <f t="shared" ref="Z11:AA11" si="16">I11/I7*100-100</f>
        <v>1.2082496460698735</v>
      </c>
      <c r="AA11">
        <f t="shared" si="16"/>
        <v>1.1693791440627024</v>
      </c>
      <c r="AB11">
        <f t="shared" si="2"/>
        <v>0.64625022082802275</v>
      </c>
      <c r="AC11">
        <f t="shared" si="3"/>
        <v>3.4143222506393727</v>
      </c>
      <c r="AD11">
        <f t="shared" si="4"/>
        <v>2.2483792150033821</v>
      </c>
      <c r="AE11">
        <f t="shared" si="5"/>
        <v>1.6548037581591615</v>
      </c>
      <c r="AF11">
        <f t="shared" si="6"/>
        <v>4.3489646715569847</v>
      </c>
      <c r="AG11">
        <f t="shared" si="7"/>
        <v>6.8559121773204481</v>
      </c>
      <c r="AH11">
        <f t="shared" si="8"/>
        <v>2.1833359344467738</v>
      </c>
      <c r="AI11">
        <f t="shared" si="9"/>
        <v>2.5870344869074415</v>
      </c>
      <c r="AJ11">
        <f t="shared" si="10"/>
        <v>2.794169214452964</v>
      </c>
      <c r="AK11">
        <f t="shared" si="11"/>
        <v>4.0413625608734804</v>
      </c>
      <c r="AL11">
        <f t="shared" si="12"/>
        <v>1.3281325181397676</v>
      </c>
      <c r="AM11">
        <f t="shared" si="13"/>
        <v>2.3628163436107741</v>
      </c>
      <c r="AN11">
        <f t="shared" si="14"/>
        <v>2.3281656212955681</v>
      </c>
      <c r="AO11">
        <f t="shared" si="15"/>
        <v>2.2597496376091613</v>
      </c>
    </row>
    <row r="12" spans="2:41" x14ac:dyDescent="0.25">
      <c r="B12" t="s">
        <v>7</v>
      </c>
      <c r="C12" s="1" t="s">
        <v>12</v>
      </c>
      <c r="H12" s="1">
        <v>37164</v>
      </c>
      <c r="I12">
        <v>64352100000</v>
      </c>
      <c r="J12">
        <v>83748000000</v>
      </c>
      <c r="K12">
        <v>425370000000</v>
      </c>
      <c r="L12">
        <v>40722000000</v>
      </c>
      <c r="M12">
        <v>452815999999.99994</v>
      </c>
      <c r="N12">
        <v>599541450000</v>
      </c>
      <c r="O12">
        <v>49815182558.135796</v>
      </c>
      <c r="P12">
        <v>35829000000</v>
      </c>
      <c r="Q12">
        <v>394439100000</v>
      </c>
      <c r="R12">
        <v>141818988463.79099</v>
      </c>
      <c r="S12">
        <v>42451722000</v>
      </c>
      <c r="T12">
        <v>300959861330.02094</v>
      </c>
      <c r="U12">
        <v>794509000000</v>
      </c>
      <c r="V12">
        <v>376671000000</v>
      </c>
      <c r="W12">
        <v>2169280700000.0002</v>
      </c>
      <c r="X12">
        <v>2670598000000</v>
      </c>
      <c r="Z12">
        <f t="shared" ref="Z12:AA12" si="17">I12/I8*100-100</f>
        <v>0.91755923910486104</v>
      </c>
      <c r="AA12">
        <f t="shared" si="17"/>
        <v>0.56195965417866489</v>
      </c>
      <c r="AB12">
        <f t="shared" si="2"/>
        <v>1.2701322508838615</v>
      </c>
      <c r="AC12">
        <f t="shared" si="3"/>
        <v>2.57430730478589</v>
      </c>
      <c r="AD12">
        <f t="shared" si="4"/>
        <v>1.7820215425005728</v>
      </c>
      <c r="AE12">
        <f t="shared" si="5"/>
        <v>1.5042739910563512</v>
      </c>
      <c r="AF12">
        <f t="shared" si="6"/>
        <v>4.0681083049486091</v>
      </c>
      <c r="AG12">
        <f t="shared" si="7"/>
        <v>3.9244691959624163</v>
      </c>
      <c r="AH12">
        <f t="shared" si="8"/>
        <v>1.2038575784143006</v>
      </c>
      <c r="AI12">
        <f t="shared" si="9"/>
        <v>1.7828881521395203</v>
      </c>
      <c r="AJ12">
        <f t="shared" si="10"/>
        <v>1.5040933541545769</v>
      </c>
      <c r="AK12">
        <f t="shared" si="11"/>
        <v>3.9488024174573866</v>
      </c>
      <c r="AL12">
        <f t="shared" si="12"/>
        <v>1.0765259583714482</v>
      </c>
      <c r="AM12">
        <f t="shared" si="13"/>
        <v>2.7174357659814632</v>
      </c>
      <c r="AN12">
        <f t="shared" si="14"/>
        <v>1.8402102416023496</v>
      </c>
      <c r="AO12">
        <f t="shared" si="15"/>
        <v>1.9579327958286541</v>
      </c>
    </row>
    <row r="13" spans="2:41" x14ac:dyDescent="0.25">
      <c r="C13" s="1" t="s">
        <v>13</v>
      </c>
      <c r="H13" s="1">
        <v>37256</v>
      </c>
      <c r="I13">
        <v>64723000000</v>
      </c>
      <c r="J13">
        <v>83699000000</v>
      </c>
      <c r="K13">
        <v>424531000000</v>
      </c>
      <c r="L13">
        <v>40591000000</v>
      </c>
      <c r="M13">
        <v>452879999999.99994</v>
      </c>
      <c r="N13">
        <v>600250959999.99988</v>
      </c>
      <c r="O13">
        <v>49931490640.791199</v>
      </c>
      <c r="P13">
        <v>36421000000</v>
      </c>
      <c r="Q13">
        <v>394633400000</v>
      </c>
      <c r="R13">
        <v>142010586135.15298</v>
      </c>
      <c r="S13">
        <v>43044551000</v>
      </c>
      <c r="T13">
        <v>303092965375.49994</v>
      </c>
      <c r="U13">
        <v>799271000000</v>
      </c>
      <c r="V13">
        <v>377910000000</v>
      </c>
      <c r="W13">
        <v>2173980000000</v>
      </c>
      <c r="X13">
        <v>2676737700000</v>
      </c>
      <c r="Z13">
        <f t="shared" ref="Z13:AA13" si="18">I13/I9*100-100</f>
        <v>0.44103862890058565</v>
      </c>
      <c r="AA13">
        <f t="shared" si="18"/>
        <v>-0.37968054464519696</v>
      </c>
      <c r="AB13">
        <f t="shared" si="2"/>
        <v>9.1714567291134586E-2</v>
      </c>
      <c r="AC13">
        <f t="shared" si="3"/>
        <v>1.2193905540870844</v>
      </c>
      <c r="AD13">
        <f t="shared" si="4"/>
        <v>1.0281726901807247</v>
      </c>
      <c r="AE13">
        <f t="shared" si="5"/>
        <v>1.5467615195079247</v>
      </c>
      <c r="AF13">
        <f t="shared" si="6"/>
        <v>2.8430428028429162</v>
      </c>
      <c r="AG13">
        <f t="shared" si="7"/>
        <v>4.4659247361174863</v>
      </c>
      <c r="AH13">
        <f t="shared" si="8"/>
        <v>-0.28315569773141647</v>
      </c>
      <c r="AI13">
        <f t="shared" si="9"/>
        <v>0.86929047811862858</v>
      </c>
      <c r="AJ13">
        <f t="shared" si="10"/>
        <v>2.1460359698755269</v>
      </c>
      <c r="AK13">
        <f t="shared" si="11"/>
        <v>3.5428745019117969</v>
      </c>
      <c r="AL13">
        <f t="shared" si="12"/>
        <v>1.4143713425805942</v>
      </c>
      <c r="AM13">
        <f t="shared" si="13"/>
        <v>2.8396489557112687</v>
      </c>
      <c r="AN13">
        <f t="shared" si="14"/>
        <v>1.2770482434909098</v>
      </c>
      <c r="AO13">
        <f t="shared" si="15"/>
        <v>1.523471610068583</v>
      </c>
    </row>
    <row r="14" spans="2:41" x14ac:dyDescent="0.25">
      <c r="B14" t="s">
        <v>9</v>
      </c>
      <c r="C14" s="1" t="s">
        <v>40</v>
      </c>
      <c r="H14" s="1">
        <v>37346</v>
      </c>
      <c r="I14">
        <v>65000400000</v>
      </c>
      <c r="J14">
        <v>84478000000</v>
      </c>
      <c r="K14">
        <v>424389000000</v>
      </c>
      <c r="L14">
        <v>40800000000</v>
      </c>
      <c r="M14">
        <v>454666999999.99994</v>
      </c>
      <c r="N14">
        <v>598396499999.99988</v>
      </c>
      <c r="O14">
        <v>50353000736.064301</v>
      </c>
      <c r="P14">
        <v>37341000000</v>
      </c>
      <c r="Q14">
        <v>394309800000</v>
      </c>
      <c r="R14">
        <v>141295609659.26498</v>
      </c>
      <c r="S14">
        <v>43154639000</v>
      </c>
      <c r="T14">
        <v>304817663721.22998</v>
      </c>
      <c r="U14">
        <v>798986000000</v>
      </c>
      <c r="V14">
        <v>379733000000</v>
      </c>
      <c r="W14">
        <v>2177021400000</v>
      </c>
      <c r="X14">
        <v>2681670100000</v>
      </c>
      <c r="Z14">
        <f t="shared" ref="Z14:AA14" si="19">I14/I10*100-100</f>
        <v>1.0954008096914123</v>
      </c>
      <c r="AA14">
        <f t="shared" si="19"/>
        <v>0.606176088794669</v>
      </c>
      <c r="AB14">
        <f t="shared" si="2"/>
        <v>1.1565130131549779</v>
      </c>
      <c r="AC14">
        <f t="shared" si="3"/>
        <v>0.93513433278906177</v>
      </c>
      <c r="AD14">
        <f t="shared" si="4"/>
        <v>0.95544936984306617</v>
      </c>
      <c r="AE14">
        <f t="shared" si="5"/>
        <v>-0.39457892993458188</v>
      </c>
      <c r="AF14">
        <f t="shared" si="6"/>
        <v>2.493775685239271</v>
      </c>
      <c r="AG14">
        <f t="shared" si="7"/>
        <v>5.8088464481029121</v>
      </c>
      <c r="AH14">
        <f t="shared" si="8"/>
        <v>-0.72771848359630553</v>
      </c>
      <c r="AI14">
        <f t="shared" si="9"/>
        <v>0.11781509018496195</v>
      </c>
      <c r="AJ14">
        <f t="shared" si="10"/>
        <v>2.6511916867134175</v>
      </c>
      <c r="AK14">
        <f t="shared" si="11"/>
        <v>3.1027711847242472</v>
      </c>
      <c r="AL14">
        <f t="shared" si="12"/>
        <v>1.6215212461382578</v>
      </c>
      <c r="AM14">
        <f t="shared" si="13"/>
        <v>2.3012411400060984</v>
      </c>
      <c r="AN14">
        <f t="shared" si="14"/>
        <v>0.58276907970997627</v>
      </c>
      <c r="AO14">
        <f t="shared" si="15"/>
        <v>0.91690258236050681</v>
      </c>
    </row>
    <row r="15" spans="2:41" x14ac:dyDescent="0.25">
      <c r="C15" s="1" t="s">
        <v>22</v>
      </c>
      <c r="H15" s="1">
        <v>37437</v>
      </c>
      <c r="I15">
        <v>65248000000</v>
      </c>
      <c r="J15">
        <v>85220000000</v>
      </c>
      <c r="K15">
        <v>424347000000</v>
      </c>
      <c r="L15">
        <v>41300000000</v>
      </c>
      <c r="M15">
        <v>456334999999.99994</v>
      </c>
      <c r="N15">
        <v>599944589999.99988</v>
      </c>
      <c r="O15">
        <v>51481584977.659203</v>
      </c>
      <c r="P15">
        <v>37637000000</v>
      </c>
      <c r="Q15">
        <v>396248900000</v>
      </c>
      <c r="R15">
        <v>141745115284.285</v>
      </c>
      <c r="S15">
        <v>42959163000</v>
      </c>
      <c r="T15">
        <v>307109253560.64093</v>
      </c>
      <c r="U15">
        <v>809989000000</v>
      </c>
      <c r="V15">
        <v>382456000000</v>
      </c>
      <c r="W15">
        <v>2187415100000</v>
      </c>
      <c r="X15">
        <v>2695866800000</v>
      </c>
      <c r="Z15">
        <f t="shared" ref="Z15:AA15" si="20">I15/I11*100-100</f>
        <v>1.6371481533405046</v>
      </c>
      <c r="AA15">
        <f t="shared" si="20"/>
        <v>1.5490943755958</v>
      </c>
      <c r="AB15">
        <f t="shared" si="2"/>
        <v>0.65514664895572139</v>
      </c>
      <c r="AC15">
        <f t="shared" si="3"/>
        <v>2.1392358105601517</v>
      </c>
      <c r="AD15">
        <f t="shared" si="4"/>
        <v>1.0628166967860722</v>
      </c>
      <c r="AE15">
        <f t="shared" si="5"/>
        <v>-0.22259069726887049</v>
      </c>
      <c r="AF15">
        <f t="shared" si="6"/>
        <v>5.0349520543653341</v>
      </c>
      <c r="AG15">
        <f t="shared" si="7"/>
        <v>5.3578926741874966</v>
      </c>
      <c r="AH15">
        <f t="shared" si="8"/>
        <v>3.2969948623943424E-2</v>
      </c>
      <c r="AI15">
        <f t="shared" si="9"/>
        <v>3.2376946052224298E-2</v>
      </c>
      <c r="AJ15">
        <f t="shared" si="10"/>
        <v>1.3241670913354682</v>
      </c>
      <c r="AK15">
        <f t="shared" si="11"/>
        <v>3.0590610681143744</v>
      </c>
      <c r="AL15">
        <f t="shared" si="12"/>
        <v>2.5671253969781702</v>
      </c>
      <c r="AM15">
        <f t="shared" si="13"/>
        <v>2.1893753573699541</v>
      </c>
      <c r="AN15">
        <f t="shared" si="14"/>
        <v>0.90010073334502749</v>
      </c>
      <c r="AO15">
        <f t="shared" si="15"/>
        <v>1.1507175508430407</v>
      </c>
    </row>
    <row r="16" spans="2:41" x14ac:dyDescent="0.25">
      <c r="B16" t="s">
        <v>29</v>
      </c>
      <c r="C16" s="1" t="s">
        <v>43</v>
      </c>
      <c r="H16" s="1">
        <v>37529</v>
      </c>
      <c r="I16">
        <v>65478700000</v>
      </c>
      <c r="J16">
        <v>85670000000</v>
      </c>
      <c r="K16">
        <v>425790000000</v>
      </c>
      <c r="L16">
        <v>41197000000</v>
      </c>
      <c r="M16">
        <v>458057999999.99994</v>
      </c>
      <c r="N16">
        <v>602782680000</v>
      </c>
      <c r="O16">
        <v>51770723277.132797</v>
      </c>
      <c r="P16">
        <v>38492000000</v>
      </c>
      <c r="Q16">
        <v>397100500000</v>
      </c>
      <c r="R16">
        <v>142097759058.608</v>
      </c>
      <c r="S16">
        <v>42697535000</v>
      </c>
      <c r="T16">
        <v>308967338140.17896</v>
      </c>
      <c r="U16">
        <v>811538000000</v>
      </c>
      <c r="V16">
        <v>385535000000</v>
      </c>
      <c r="W16">
        <v>2196297299999.9998</v>
      </c>
      <c r="X16">
        <v>2708473700000</v>
      </c>
      <c r="Z16">
        <f t="shared" ref="Z16:AA16" si="21">I16/I12*100-100</f>
        <v>1.7506810189566551</v>
      </c>
      <c r="AA16">
        <f t="shared" si="21"/>
        <v>2.2949801786311212</v>
      </c>
      <c r="AB16">
        <f t="shared" si="2"/>
        <v>9.873756964525171E-2</v>
      </c>
      <c r="AC16">
        <f t="shared" si="3"/>
        <v>1.1664456559108203</v>
      </c>
      <c r="AD16">
        <f t="shared" si="4"/>
        <v>1.1576446061976782</v>
      </c>
      <c r="AE16">
        <f t="shared" si="5"/>
        <v>0.54061816743447366</v>
      </c>
      <c r="AF16">
        <f t="shared" si="6"/>
        <v>3.9255917946598515</v>
      </c>
      <c r="AG16">
        <f t="shared" si="7"/>
        <v>7.4325267241619883</v>
      </c>
      <c r="AH16">
        <f t="shared" si="8"/>
        <v>0.67473026888053766</v>
      </c>
      <c r="AI16">
        <f t="shared" si="9"/>
        <v>0.19656789111014916</v>
      </c>
      <c r="AJ16">
        <f t="shared" si="10"/>
        <v>0.57904129307169683</v>
      </c>
      <c r="AK16">
        <f t="shared" si="11"/>
        <v>2.6606460990415286</v>
      </c>
      <c r="AL16">
        <f t="shared" si="12"/>
        <v>2.1433363246986517</v>
      </c>
      <c r="AM16">
        <f t="shared" si="13"/>
        <v>2.3532472635270523</v>
      </c>
      <c r="AN16">
        <f t="shared" si="14"/>
        <v>1.2454174326079368</v>
      </c>
      <c r="AO16">
        <f t="shared" si="15"/>
        <v>1.4182478980363271</v>
      </c>
    </row>
    <row r="17" spans="2:41" x14ac:dyDescent="0.25">
      <c r="C17" s="1" t="s">
        <v>62</v>
      </c>
      <c r="H17" s="1">
        <v>37621</v>
      </c>
      <c r="I17">
        <v>65681399999.999992</v>
      </c>
      <c r="J17">
        <v>85936000000</v>
      </c>
      <c r="K17">
        <v>424384000000</v>
      </c>
      <c r="L17">
        <v>41598000000</v>
      </c>
      <c r="M17">
        <v>457958000000</v>
      </c>
      <c r="N17">
        <v>601492619999.99988</v>
      </c>
      <c r="O17">
        <v>52173977736.221298</v>
      </c>
      <c r="P17">
        <v>38848000000</v>
      </c>
      <c r="Q17">
        <v>398641600000</v>
      </c>
      <c r="R17">
        <v>142106695997.84201</v>
      </c>
      <c r="S17">
        <v>42429204000</v>
      </c>
      <c r="T17">
        <v>311287613191.16095</v>
      </c>
      <c r="U17">
        <v>815252000000</v>
      </c>
      <c r="V17">
        <v>389179000000</v>
      </c>
      <c r="W17">
        <v>2199586400000</v>
      </c>
      <c r="X17">
        <v>2716327500000</v>
      </c>
      <c r="Z17">
        <f t="shared" ref="Z17:AA17" si="22">I17/I13*100-100</f>
        <v>1.4807719048869501</v>
      </c>
      <c r="AA17">
        <f t="shared" si="22"/>
        <v>2.6726723138866646</v>
      </c>
      <c r="AB17">
        <f t="shared" si="2"/>
        <v>-3.4626446596362825E-2</v>
      </c>
      <c r="AC17">
        <f t="shared" si="3"/>
        <v>2.480845507624835</v>
      </c>
      <c r="AD17">
        <f t="shared" si="4"/>
        <v>1.1212683271506876</v>
      </c>
      <c r="AE17">
        <f t="shared" si="5"/>
        <v>0.20685681202408546</v>
      </c>
      <c r="AF17">
        <f t="shared" si="6"/>
        <v>4.491127876719375</v>
      </c>
      <c r="AG17">
        <f t="shared" si="7"/>
        <v>6.6637379533785293</v>
      </c>
      <c r="AH17">
        <f t="shared" si="8"/>
        <v>1.0156768281650841</v>
      </c>
      <c r="AI17">
        <f t="shared" si="9"/>
        <v>6.767795648528363E-2</v>
      </c>
      <c r="AJ17">
        <f t="shared" si="10"/>
        <v>-1.4295584126316072</v>
      </c>
      <c r="AK17">
        <f t="shared" si="11"/>
        <v>2.7036746977973252</v>
      </c>
      <c r="AL17">
        <f t="shared" si="12"/>
        <v>1.9994469960751644</v>
      </c>
      <c r="AM17">
        <f t="shared" si="13"/>
        <v>2.9819269138154709</v>
      </c>
      <c r="AN17">
        <f t="shared" si="14"/>
        <v>1.1778581219698481</v>
      </c>
      <c r="AO17">
        <f t="shared" si="15"/>
        <v>1.4790317332923593</v>
      </c>
    </row>
    <row r="18" spans="2:41" x14ac:dyDescent="0.25">
      <c r="B18" t="s">
        <v>30</v>
      </c>
      <c r="C18" s="1"/>
      <c r="H18" s="1">
        <v>37711</v>
      </c>
      <c r="I18">
        <v>65628300000</v>
      </c>
      <c r="J18">
        <v>85597000000</v>
      </c>
      <c r="K18">
        <v>426659000000</v>
      </c>
      <c r="L18">
        <v>41234000000</v>
      </c>
      <c r="M18">
        <v>458809999999.99994</v>
      </c>
      <c r="N18">
        <v>594203880000</v>
      </c>
      <c r="O18">
        <v>53271599927.522202</v>
      </c>
      <c r="P18">
        <v>38246000000</v>
      </c>
      <c r="Q18">
        <v>397450200000</v>
      </c>
      <c r="R18">
        <v>142436313147.651</v>
      </c>
      <c r="S18">
        <v>42455436000</v>
      </c>
      <c r="T18">
        <v>314359440785.31396</v>
      </c>
      <c r="U18">
        <v>824984000000</v>
      </c>
      <c r="V18">
        <v>391597000000</v>
      </c>
      <c r="W18">
        <v>2194132900000</v>
      </c>
      <c r="X18">
        <v>2715050500000</v>
      </c>
      <c r="Z18">
        <f t="shared" ref="Z18:AA18" si="23">I18/I14*100-100</f>
        <v>0.96599405542119143</v>
      </c>
      <c r="AA18">
        <f t="shared" si="23"/>
        <v>1.3246052226615177</v>
      </c>
      <c r="AB18">
        <f t="shared" si="2"/>
        <v>0.53488662524242159</v>
      </c>
      <c r="AC18">
        <f t="shared" si="3"/>
        <v>1.0637254901960915</v>
      </c>
      <c r="AD18">
        <f t="shared" si="4"/>
        <v>0.91121634075048519</v>
      </c>
      <c r="AE18">
        <f t="shared" si="5"/>
        <v>-0.70064246699301691</v>
      </c>
      <c r="AF18">
        <f t="shared" si="6"/>
        <v>5.7962765848977824</v>
      </c>
      <c r="AG18">
        <f t="shared" si="7"/>
        <v>2.4236094373476931</v>
      </c>
      <c r="AH18">
        <f t="shared" si="8"/>
        <v>0.79642960940864782</v>
      </c>
      <c r="AI18">
        <f t="shared" si="9"/>
        <v>0.80731700803502804</v>
      </c>
      <c r="AJ18">
        <f t="shared" si="10"/>
        <v>-1.6202267385436784</v>
      </c>
      <c r="AK18">
        <f t="shared" si="11"/>
        <v>3.130322878142124</v>
      </c>
      <c r="AL18">
        <f t="shared" si="12"/>
        <v>3.2538742856570622</v>
      </c>
      <c r="AM18">
        <f t="shared" si="13"/>
        <v>3.124300495348038</v>
      </c>
      <c r="AN18">
        <f t="shared" si="14"/>
        <v>0.78600513527335636</v>
      </c>
      <c r="AO18">
        <f t="shared" si="15"/>
        <v>1.244761613294628</v>
      </c>
    </row>
    <row r="19" spans="2:41" x14ac:dyDescent="0.25">
      <c r="H19" s="1">
        <v>37802</v>
      </c>
      <c r="I19">
        <v>65774399999.999992</v>
      </c>
      <c r="J19">
        <v>85683000000</v>
      </c>
      <c r="K19">
        <v>422691000000</v>
      </c>
      <c r="L19">
        <v>41946000000</v>
      </c>
      <c r="M19">
        <v>457956999999.99994</v>
      </c>
      <c r="N19">
        <v>594332909999.99988</v>
      </c>
      <c r="O19">
        <v>54208727337.397003</v>
      </c>
      <c r="P19">
        <v>38515000000</v>
      </c>
      <c r="Q19">
        <v>396197400000</v>
      </c>
      <c r="R19">
        <v>142019965619.51099</v>
      </c>
      <c r="S19">
        <v>42115699000</v>
      </c>
      <c r="T19">
        <v>316493979091.37097</v>
      </c>
      <c r="U19">
        <v>821609000000</v>
      </c>
      <c r="V19">
        <v>395145000000</v>
      </c>
      <c r="W19">
        <v>2195507900000</v>
      </c>
      <c r="X19">
        <v>2720012000000</v>
      </c>
      <c r="Z19">
        <f t="shared" ref="Z19:AA19" si="24">I19/I15*100-100</f>
        <v>0.80676802354093979</v>
      </c>
      <c r="AA19">
        <f t="shared" si="24"/>
        <v>0.54329969490729013</v>
      </c>
      <c r="AB19">
        <f t="shared" si="2"/>
        <v>-0.39024666134082509</v>
      </c>
      <c r="AC19">
        <f t="shared" si="3"/>
        <v>1.5641646489104062</v>
      </c>
      <c r="AD19">
        <f t="shared" si="4"/>
        <v>0.35544063023876049</v>
      </c>
      <c r="AE19">
        <f t="shared" si="5"/>
        <v>-0.93536638108528791</v>
      </c>
      <c r="AF19">
        <f t="shared" si="6"/>
        <v>5.2973162363226862</v>
      </c>
      <c r="AG19">
        <f t="shared" si="7"/>
        <v>2.3328107978850596</v>
      </c>
      <c r="AH19">
        <f t="shared" si="8"/>
        <v>-1.2996881505529245E-2</v>
      </c>
      <c r="AI19">
        <f t="shared" si="9"/>
        <v>0.19390462569009514</v>
      </c>
      <c r="AJ19">
        <f t="shared" si="10"/>
        <v>-1.9634088308471007</v>
      </c>
      <c r="AK19">
        <f t="shared" si="11"/>
        <v>3.0558263620920059</v>
      </c>
      <c r="AL19">
        <f t="shared" si="12"/>
        <v>1.4345873832854608</v>
      </c>
      <c r="AM19">
        <f t="shared" si="13"/>
        <v>3.3177672725751535</v>
      </c>
      <c r="AN19">
        <f t="shared" si="14"/>
        <v>0.36997093052890762</v>
      </c>
      <c r="AO19">
        <f t="shared" si="15"/>
        <v>0.89563772216045834</v>
      </c>
    </row>
    <row r="20" spans="2:41" x14ac:dyDescent="0.25">
      <c r="B20" t="s">
        <v>33</v>
      </c>
      <c r="C20" s="1"/>
      <c r="H20" s="1">
        <v>37894</v>
      </c>
      <c r="I20">
        <v>66147899999.999992</v>
      </c>
      <c r="J20">
        <v>86013000000</v>
      </c>
      <c r="K20">
        <v>424142000000</v>
      </c>
      <c r="L20">
        <v>42432000000</v>
      </c>
      <c r="M20">
        <v>461211999999.99994</v>
      </c>
      <c r="N20">
        <v>597300010000</v>
      </c>
      <c r="O20">
        <v>54540944104.062401</v>
      </c>
      <c r="P20">
        <v>39123000000</v>
      </c>
      <c r="Q20">
        <v>396651900000</v>
      </c>
      <c r="R20">
        <v>142024471532.24701</v>
      </c>
      <c r="S20">
        <v>42430791000</v>
      </c>
      <c r="T20">
        <v>318666166737.61597</v>
      </c>
      <c r="U20">
        <v>832783000000</v>
      </c>
      <c r="V20">
        <v>399086000000</v>
      </c>
      <c r="W20">
        <v>2206798000000</v>
      </c>
      <c r="X20">
        <v>2736856900000</v>
      </c>
      <c r="Z20">
        <f t="shared" ref="Z20:AA20" si="25">I20/I16*100-100</f>
        <v>1.0220117381682741</v>
      </c>
      <c r="AA20">
        <f t="shared" si="25"/>
        <v>0.40037352632194256</v>
      </c>
      <c r="AB20">
        <f t="shared" si="2"/>
        <v>-0.38704525705159654</v>
      </c>
      <c r="AC20">
        <f t="shared" si="3"/>
        <v>2.9977911012937852</v>
      </c>
      <c r="AD20">
        <f t="shared" si="4"/>
        <v>0.68855909077016975</v>
      </c>
      <c r="AE20">
        <f t="shared" si="5"/>
        <v>-0.90955997607629513</v>
      </c>
      <c r="AF20">
        <f t="shared" si="6"/>
        <v>5.3509409403078791</v>
      </c>
      <c r="AG20">
        <f t="shared" si="7"/>
        <v>1.6393016730749395</v>
      </c>
      <c r="AH20">
        <f t="shared" si="8"/>
        <v>-0.11296888319203902</v>
      </c>
      <c r="AI20">
        <f t="shared" si="9"/>
        <v>-5.1575427259749063E-2</v>
      </c>
      <c r="AJ20">
        <f t="shared" si="10"/>
        <v>-0.62472927301307379</v>
      </c>
      <c r="AK20">
        <f t="shared" si="11"/>
        <v>3.1391112911218499</v>
      </c>
      <c r="AL20">
        <f t="shared" si="12"/>
        <v>2.6178687874135278</v>
      </c>
      <c r="AM20">
        <f t="shared" si="13"/>
        <v>3.5148559793533707</v>
      </c>
      <c r="AN20">
        <f t="shared" si="14"/>
        <v>0.47810922501247433</v>
      </c>
      <c r="AO20">
        <f t="shared" si="15"/>
        <v>1.0479407645715781</v>
      </c>
    </row>
    <row r="21" spans="2:41" x14ac:dyDescent="0.25">
      <c r="H21" s="1">
        <v>37986</v>
      </c>
      <c r="I21">
        <v>66447000000</v>
      </c>
      <c r="J21">
        <v>86654000000</v>
      </c>
      <c r="K21">
        <v>432044000000</v>
      </c>
      <c r="L21">
        <v>42571000000</v>
      </c>
      <c r="M21">
        <v>464662999999.99994</v>
      </c>
      <c r="N21">
        <v>599493129999.99988</v>
      </c>
      <c r="O21">
        <v>55710586861.515404</v>
      </c>
      <c r="P21">
        <v>41217000000</v>
      </c>
      <c r="Q21">
        <v>399827200000</v>
      </c>
      <c r="R21">
        <v>142799179700.591</v>
      </c>
      <c r="S21">
        <v>42638877000</v>
      </c>
      <c r="T21">
        <v>321939149377.91296</v>
      </c>
      <c r="U21">
        <v>837954000000</v>
      </c>
      <c r="V21">
        <v>402191000000</v>
      </c>
      <c r="W21">
        <v>2223863100000</v>
      </c>
      <c r="X21">
        <v>2758349200000</v>
      </c>
      <c r="Z21">
        <f t="shared" ref="Z21:AA21" si="26">I21/I17*100-100</f>
        <v>1.1656267984543831</v>
      </c>
      <c r="AA21">
        <f t="shared" si="26"/>
        <v>0.83550549245950378</v>
      </c>
      <c r="AB21">
        <f t="shared" si="2"/>
        <v>1.8049690846026181</v>
      </c>
      <c r="AC21">
        <f t="shared" si="3"/>
        <v>2.3390547622481819</v>
      </c>
      <c r="AD21">
        <f t="shared" si="4"/>
        <v>1.4641080623113822</v>
      </c>
      <c r="AE21">
        <f t="shared" si="5"/>
        <v>-0.33242136869444039</v>
      </c>
      <c r="AF21">
        <f t="shared" si="6"/>
        <v>6.7784924185277191</v>
      </c>
      <c r="AG21">
        <f t="shared" si="7"/>
        <v>6.0981260296540256</v>
      </c>
      <c r="AH21">
        <f t="shared" si="8"/>
        <v>0.29741000437486775</v>
      </c>
      <c r="AI21">
        <f t="shared" si="9"/>
        <v>0.48729843297425646</v>
      </c>
      <c r="AJ21">
        <f t="shared" si="10"/>
        <v>0.49417142023216343</v>
      </c>
      <c r="AK21">
        <f t="shared" si="11"/>
        <v>3.4217667955232685</v>
      </c>
      <c r="AL21">
        <f t="shared" si="12"/>
        <v>2.7846604485484079</v>
      </c>
      <c r="AM21">
        <f t="shared" si="13"/>
        <v>3.3434486444540852</v>
      </c>
      <c r="AN21">
        <f t="shared" si="14"/>
        <v>1.1036938580816837</v>
      </c>
      <c r="AO21">
        <f t="shared" si="15"/>
        <v>1.5470041811968684</v>
      </c>
    </row>
    <row r="22" spans="2:41" x14ac:dyDescent="0.25">
      <c r="B22" t="s">
        <v>31</v>
      </c>
      <c r="C22" s="1"/>
      <c r="H22" s="1">
        <v>38077</v>
      </c>
      <c r="I22">
        <v>67171000000</v>
      </c>
      <c r="J22">
        <v>88004000000</v>
      </c>
      <c r="K22">
        <v>434125000000</v>
      </c>
      <c r="L22">
        <v>42959000000</v>
      </c>
      <c r="M22">
        <v>468980999999.99994</v>
      </c>
      <c r="N22">
        <v>599347949999.99988</v>
      </c>
      <c r="O22">
        <v>56730238513.172798</v>
      </c>
      <c r="P22">
        <v>41050000000</v>
      </c>
      <c r="Q22">
        <v>401674800000</v>
      </c>
      <c r="R22">
        <v>144213916136.44202</v>
      </c>
      <c r="S22">
        <v>43028565000</v>
      </c>
      <c r="T22">
        <v>323895122241.93799</v>
      </c>
      <c r="U22">
        <v>850784000000</v>
      </c>
      <c r="V22">
        <v>404275000000</v>
      </c>
      <c r="W22">
        <v>2236800300000</v>
      </c>
      <c r="X22">
        <v>2774336000000</v>
      </c>
      <c r="Z22">
        <f t="shared" ref="Z22:AA22" si="27">I22/I18*100-100</f>
        <v>2.3506627476256483</v>
      </c>
      <c r="AA22">
        <f t="shared" si="27"/>
        <v>2.8120144397583999</v>
      </c>
      <c r="AB22">
        <f t="shared" si="2"/>
        <v>1.749875193069883</v>
      </c>
      <c r="AC22">
        <f t="shared" si="3"/>
        <v>4.183440849784148</v>
      </c>
      <c r="AD22">
        <f t="shared" si="4"/>
        <v>2.2168217780780708</v>
      </c>
      <c r="AE22">
        <f t="shared" si="5"/>
        <v>0.86570791156729854</v>
      </c>
      <c r="AF22">
        <f t="shared" si="6"/>
        <v>6.4924623821251686</v>
      </c>
      <c r="AG22">
        <f t="shared" si="7"/>
        <v>7.3314856455577058</v>
      </c>
      <c r="AH22">
        <f t="shared" si="8"/>
        <v>1.0629256193606125</v>
      </c>
      <c r="AI22">
        <f t="shared" si="9"/>
        <v>1.2479984559473394</v>
      </c>
      <c r="AJ22">
        <f t="shared" si="10"/>
        <v>1.349954338002803</v>
      </c>
      <c r="AK22">
        <f t="shared" si="11"/>
        <v>3.0333688827039964</v>
      </c>
      <c r="AL22">
        <f t="shared" si="12"/>
        <v>3.1273333785867266</v>
      </c>
      <c r="AM22">
        <f t="shared" si="13"/>
        <v>3.2375120340554275</v>
      </c>
      <c r="AN22">
        <f t="shared" si="14"/>
        <v>1.9446132912003691</v>
      </c>
      <c r="AO22">
        <f t="shared" si="15"/>
        <v>2.1835873771040468</v>
      </c>
    </row>
    <row r="23" spans="2:41" x14ac:dyDescent="0.25">
      <c r="H23" s="1">
        <v>38168</v>
      </c>
      <c r="I23">
        <v>67551300000</v>
      </c>
      <c r="J23">
        <v>88867000000</v>
      </c>
      <c r="K23">
        <v>436710000000</v>
      </c>
      <c r="L23">
        <v>43408000000</v>
      </c>
      <c r="M23">
        <v>471535999999.99994</v>
      </c>
      <c r="N23">
        <v>601411979999.99988</v>
      </c>
      <c r="O23">
        <v>56704212194.3433</v>
      </c>
      <c r="P23">
        <v>41874000000</v>
      </c>
      <c r="Q23">
        <v>402981000000</v>
      </c>
      <c r="R23">
        <v>144736482209.49399</v>
      </c>
      <c r="S23">
        <v>43289841000</v>
      </c>
      <c r="T23">
        <v>326406871080.15997</v>
      </c>
      <c r="U23">
        <v>856979000000</v>
      </c>
      <c r="V23">
        <v>405981000000</v>
      </c>
      <c r="W23">
        <v>2248232500000</v>
      </c>
      <c r="X23">
        <v>2788187800000</v>
      </c>
      <c r="Z23">
        <f t="shared" ref="Z23:AA23" si="28">I23/I19*100-100</f>
        <v>2.7015069692768208</v>
      </c>
      <c r="AA23">
        <f t="shared" si="28"/>
        <v>3.7160230150671651</v>
      </c>
      <c r="AB23">
        <f t="shared" si="2"/>
        <v>3.3166071669375583</v>
      </c>
      <c r="AC23">
        <f t="shared" si="3"/>
        <v>3.4854336527916843</v>
      </c>
      <c r="AD23">
        <f t="shared" si="4"/>
        <v>2.9651255467216373</v>
      </c>
      <c r="AE23">
        <f t="shared" si="5"/>
        <v>1.1910950716156776</v>
      </c>
      <c r="AF23">
        <f t="shared" si="6"/>
        <v>4.6034743472472854</v>
      </c>
      <c r="AG23">
        <f t="shared" si="7"/>
        <v>8.7212774243801192</v>
      </c>
      <c r="AH23">
        <f t="shared" si="8"/>
        <v>1.7121768088331777</v>
      </c>
      <c r="AI23">
        <f t="shared" si="9"/>
        <v>1.9127709108597344</v>
      </c>
      <c r="AJ23">
        <f t="shared" si="10"/>
        <v>2.7878962664255056</v>
      </c>
      <c r="AK23">
        <f t="shared" si="11"/>
        <v>3.1320949666240523</v>
      </c>
      <c r="AL23">
        <f t="shared" si="12"/>
        <v>4.3049674480196671</v>
      </c>
      <c r="AM23">
        <f t="shared" si="13"/>
        <v>2.7422844778498927</v>
      </c>
      <c r="AN23">
        <f t="shared" si="14"/>
        <v>2.401476214228154</v>
      </c>
      <c r="AO23">
        <f t="shared" si="15"/>
        <v>2.5064521774168753</v>
      </c>
    </row>
    <row r="24" spans="2:41" x14ac:dyDescent="0.25">
      <c r="B24" t="s">
        <v>32</v>
      </c>
      <c r="H24" s="1">
        <v>38260</v>
      </c>
      <c r="I24">
        <v>67937000000</v>
      </c>
      <c r="J24">
        <v>89644000000</v>
      </c>
      <c r="K24">
        <v>437739000000</v>
      </c>
      <c r="L24">
        <v>43796000000</v>
      </c>
      <c r="M24">
        <v>473306999999.99994</v>
      </c>
      <c r="N24">
        <v>600315420000</v>
      </c>
      <c r="O24">
        <v>57458656322.025803</v>
      </c>
      <c r="P24">
        <v>41945000000</v>
      </c>
      <c r="Q24">
        <v>403365500000</v>
      </c>
      <c r="R24">
        <v>145132780815.69702</v>
      </c>
      <c r="S24">
        <v>43236707000</v>
      </c>
      <c r="T24">
        <v>329695989151.96594</v>
      </c>
      <c r="U24">
        <v>864376000000</v>
      </c>
      <c r="V24">
        <v>406917000000</v>
      </c>
      <c r="W24">
        <v>2254848200000</v>
      </c>
      <c r="X24">
        <v>2796098100000</v>
      </c>
      <c r="Z24">
        <f t="shared" ref="Z24:AA24" si="29">I24/I20*100-100</f>
        <v>2.7046965965661798</v>
      </c>
      <c r="AA24">
        <f t="shared" si="29"/>
        <v>4.2214548963528813</v>
      </c>
      <c r="AB24">
        <f t="shared" si="2"/>
        <v>3.2057659934644533</v>
      </c>
      <c r="AC24">
        <f t="shared" si="3"/>
        <v>3.2145550527903595</v>
      </c>
      <c r="AD24">
        <f t="shared" si="4"/>
        <v>2.6224382713372592</v>
      </c>
      <c r="AE24">
        <f t="shared" si="5"/>
        <v>0.50484010539359758</v>
      </c>
      <c r="AF24">
        <f t="shared" si="6"/>
        <v>5.3495814307807024</v>
      </c>
      <c r="AG24">
        <f t="shared" si="7"/>
        <v>7.2131482759502035</v>
      </c>
      <c r="AH24">
        <f t="shared" si="8"/>
        <v>1.69256721069533</v>
      </c>
      <c r="AI24">
        <f t="shared" si="9"/>
        <v>2.188573032461008</v>
      </c>
      <c r="AJ24">
        <f t="shared" si="10"/>
        <v>1.8993659580845588</v>
      </c>
      <c r="AK24">
        <f t="shared" si="11"/>
        <v>3.4612467734711743</v>
      </c>
      <c r="AL24">
        <f t="shared" si="12"/>
        <v>3.7936653365882904</v>
      </c>
      <c r="AM24">
        <f t="shared" si="13"/>
        <v>1.9622337040136699</v>
      </c>
      <c r="AN24">
        <f t="shared" si="14"/>
        <v>2.1773719207648412</v>
      </c>
      <c r="AO24">
        <f t="shared" si="15"/>
        <v>2.164570606523128</v>
      </c>
    </row>
    <row r="25" spans="2:41" x14ac:dyDescent="0.25">
      <c r="B25" t="s">
        <v>34</v>
      </c>
      <c r="C25" s="1"/>
      <c r="H25" s="1">
        <v>38352</v>
      </c>
      <c r="I25">
        <v>67947800000</v>
      </c>
      <c r="J25">
        <v>89930000000</v>
      </c>
      <c r="K25">
        <v>442470000000</v>
      </c>
      <c r="L25">
        <v>44623000000</v>
      </c>
      <c r="M25">
        <v>476510999999.99994</v>
      </c>
      <c r="N25">
        <v>600895979999.99988</v>
      </c>
      <c r="O25">
        <v>57227944497.9664</v>
      </c>
      <c r="P25">
        <v>42843000000</v>
      </c>
      <c r="Q25">
        <v>404025100000</v>
      </c>
      <c r="R25">
        <v>145469590838.36798</v>
      </c>
      <c r="S25">
        <v>43158874000</v>
      </c>
      <c r="T25">
        <v>331724750740.35394</v>
      </c>
      <c r="U25">
        <v>871461000000</v>
      </c>
      <c r="V25">
        <v>408394000000</v>
      </c>
      <c r="W25">
        <v>2263453500000</v>
      </c>
      <c r="X25">
        <v>2807077700000</v>
      </c>
      <c r="Z25">
        <f t="shared" ref="Z25:AA25" si="30">I25/I21*100-100</f>
        <v>2.2586422261351231</v>
      </c>
      <c r="AA25">
        <f t="shared" si="30"/>
        <v>3.7805525422946289</v>
      </c>
      <c r="AB25">
        <f t="shared" si="2"/>
        <v>2.4131801390599179</v>
      </c>
      <c r="AC25">
        <f t="shared" si="3"/>
        <v>4.8201827535176562</v>
      </c>
      <c r="AD25">
        <f t="shared" si="4"/>
        <v>2.5498049123773541</v>
      </c>
      <c r="AE25">
        <f t="shared" si="5"/>
        <v>0.23400601771699314</v>
      </c>
      <c r="AF25">
        <f t="shared" si="6"/>
        <v>2.7236432461622115</v>
      </c>
      <c r="AG25">
        <f t="shared" si="7"/>
        <v>3.9449741611471012</v>
      </c>
      <c r="AH25">
        <f t="shared" si="8"/>
        <v>1.0499285691418834</v>
      </c>
      <c r="AI25">
        <f t="shared" si="9"/>
        <v>1.8700465530516794</v>
      </c>
      <c r="AJ25">
        <f t="shared" si="10"/>
        <v>1.2195372781511225</v>
      </c>
      <c r="AK25">
        <f t="shared" si="11"/>
        <v>3.039581045470797</v>
      </c>
      <c r="AL25">
        <f t="shared" si="12"/>
        <v>3.9986681846497589</v>
      </c>
      <c r="AM25">
        <f t="shared" si="13"/>
        <v>1.5423020405727499</v>
      </c>
      <c r="AN25">
        <f t="shared" si="14"/>
        <v>1.7802534697392076</v>
      </c>
      <c r="AO25">
        <f t="shared" si="15"/>
        <v>1.766581983165878</v>
      </c>
    </row>
    <row r="26" spans="2:41" x14ac:dyDescent="0.25">
      <c r="H26" s="1">
        <v>38442</v>
      </c>
      <c r="I26">
        <v>68386800000</v>
      </c>
      <c r="J26">
        <v>90286000000</v>
      </c>
      <c r="K26">
        <v>440864000000</v>
      </c>
      <c r="L26">
        <v>44728000000</v>
      </c>
      <c r="M26">
        <v>477742999999.99994</v>
      </c>
      <c r="N26">
        <v>599734959999.99988</v>
      </c>
      <c r="O26">
        <v>56920836448.418205</v>
      </c>
      <c r="P26">
        <v>43386000000</v>
      </c>
      <c r="Q26">
        <v>403018300000</v>
      </c>
      <c r="R26">
        <v>146009331514.34698</v>
      </c>
      <c r="S26">
        <v>43485610000</v>
      </c>
      <c r="T26">
        <v>335079844798.77393</v>
      </c>
      <c r="U26">
        <v>872564000000</v>
      </c>
      <c r="V26">
        <v>411853000000</v>
      </c>
      <c r="W26">
        <v>2267397000000</v>
      </c>
      <c r="X26">
        <v>2814651400000</v>
      </c>
      <c r="Z26">
        <f t="shared" ref="Z26:AA26" si="31">I26/I22*100-100</f>
        <v>1.8100072948147243</v>
      </c>
      <c r="AA26">
        <f t="shared" si="31"/>
        <v>2.5930639516385696</v>
      </c>
      <c r="AB26">
        <f t="shared" si="2"/>
        <v>1.5523178807947033</v>
      </c>
      <c r="AC26">
        <f t="shared" si="3"/>
        <v>4.1178798389161813</v>
      </c>
      <c r="AD26">
        <f t="shared" si="4"/>
        <v>1.8683059654868828</v>
      </c>
      <c r="AE26">
        <f t="shared" si="5"/>
        <v>6.457184011389927E-2</v>
      </c>
      <c r="AF26">
        <f t="shared" si="6"/>
        <v>0.33597238481758041</v>
      </c>
      <c r="AG26">
        <f t="shared" si="7"/>
        <v>5.6906211936662601</v>
      </c>
      <c r="AH26">
        <f t="shared" si="8"/>
        <v>0.33447455503805656</v>
      </c>
      <c r="AI26">
        <f t="shared" si="9"/>
        <v>1.2449668007117367</v>
      </c>
      <c r="AJ26">
        <f t="shared" si="10"/>
        <v>1.0621897337268962</v>
      </c>
      <c r="AK26">
        <f t="shared" si="11"/>
        <v>3.4531926505769803</v>
      </c>
      <c r="AL26">
        <f t="shared" si="12"/>
        <v>2.559991725279275</v>
      </c>
      <c r="AM26">
        <f t="shared" si="13"/>
        <v>1.8744666378084105</v>
      </c>
      <c r="AN26">
        <f t="shared" si="14"/>
        <v>1.3678780354240843</v>
      </c>
      <c r="AO26">
        <f t="shared" si="15"/>
        <v>1.4531549170684599</v>
      </c>
    </row>
    <row r="27" spans="2:41" x14ac:dyDescent="0.25">
      <c r="B27" t="s">
        <v>35</v>
      </c>
      <c r="C27" s="1"/>
      <c r="H27" s="1">
        <v>38533</v>
      </c>
      <c r="I27">
        <v>69169900000</v>
      </c>
      <c r="J27">
        <v>90737000000</v>
      </c>
      <c r="K27">
        <v>449544000000</v>
      </c>
      <c r="L27">
        <v>44624000000</v>
      </c>
      <c r="M27">
        <v>478562999999.99994</v>
      </c>
      <c r="N27">
        <v>603734010000</v>
      </c>
      <c r="O27">
        <v>57036012519.225502</v>
      </c>
      <c r="P27">
        <v>44292000000</v>
      </c>
      <c r="Q27">
        <v>406933000000</v>
      </c>
      <c r="R27">
        <v>147066675656.08701</v>
      </c>
      <c r="S27">
        <v>43667800000</v>
      </c>
      <c r="T27">
        <v>338495536366.63898</v>
      </c>
      <c r="U27">
        <v>881734000000</v>
      </c>
      <c r="V27">
        <v>416359000000</v>
      </c>
      <c r="W27">
        <v>2282717700000</v>
      </c>
      <c r="X27">
        <v>2836550500000</v>
      </c>
      <c r="Z27">
        <f t="shared" ref="Z27:AA27" si="32">I27/I23*100-100</f>
        <v>2.3961048862123988</v>
      </c>
      <c r="AA27">
        <f t="shared" si="32"/>
        <v>2.1042681760383459</v>
      </c>
      <c r="AB27">
        <f t="shared" si="2"/>
        <v>2.9387923335852264</v>
      </c>
      <c r="AC27">
        <f t="shared" si="3"/>
        <v>2.8013269443420512</v>
      </c>
      <c r="AD27">
        <f t="shared" si="4"/>
        <v>1.4902361643649726</v>
      </c>
      <c r="AE27">
        <f t="shared" si="5"/>
        <v>0.38609639934344386</v>
      </c>
      <c r="AF27">
        <f t="shared" si="6"/>
        <v>0.58514228845119476</v>
      </c>
      <c r="AG27">
        <f t="shared" si="7"/>
        <v>5.7744662559105819</v>
      </c>
      <c r="AH27">
        <f t="shared" si="8"/>
        <v>0.98069139736116995</v>
      </c>
      <c r="AI27">
        <f t="shared" si="9"/>
        <v>1.6099558390677515</v>
      </c>
      <c r="AJ27">
        <f t="shared" si="10"/>
        <v>0.87308936985932917</v>
      </c>
      <c r="AK27">
        <f t="shared" si="11"/>
        <v>3.7035572340970333</v>
      </c>
      <c r="AL27">
        <f t="shared" si="12"/>
        <v>2.8886355441615166</v>
      </c>
      <c r="AM27">
        <f t="shared" si="13"/>
        <v>2.5562772642069547</v>
      </c>
      <c r="AN27">
        <f t="shared" si="14"/>
        <v>1.5338805039069427</v>
      </c>
      <c r="AO27">
        <f t="shared" si="15"/>
        <v>1.734556761205269</v>
      </c>
    </row>
    <row r="28" spans="2:41" x14ac:dyDescent="0.25">
      <c r="H28" s="1">
        <v>38625</v>
      </c>
      <c r="I28">
        <v>69447700000</v>
      </c>
      <c r="J28">
        <v>91088000000</v>
      </c>
      <c r="K28">
        <v>450045000000</v>
      </c>
      <c r="L28">
        <v>45052000000</v>
      </c>
      <c r="M28">
        <v>481064999999.99994</v>
      </c>
      <c r="N28">
        <v>608636119999.99988</v>
      </c>
      <c r="O28">
        <v>57837286965.612495</v>
      </c>
      <c r="P28">
        <v>44471000000</v>
      </c>
      <c r="Q28">
        <v>409647700000</v>
      </c>
      <c r="R28">
        <v>149057498337.62</v>
      </c>
      <c r="S28">
        <v>43397130000</v>
      </c>
      <c r="T28">
        <v>341705411541.47992</v>
      </c>
      <c r="U28">
        <v>890116000000</v>
      </c>
      <c r="V28">
        <v>420756000000</v>
      </c>
      <c r="W28">
        <v>2299817700000</v>
      </c>
      <c r="X28">
        <v>2858826600000</v>
      </c>
      <c r="Z28">
        <f t="shared" ref="Z28:AA28" si="33">I28/I24*100-100</f>
        <v>2.2236778191559807</v>
      </c>
      <c r="AA28">
        <f t="shared" si="33"/>
        <v>1.6108161170853634</v>
      </c>
      <c r="AB28">
        <f t="shared" si="2"/>
        <v>2.8112642465030433</v>
      </c>
      <c r="AC28">
        <f t="shared" si="3"/>
        <v>2.867841812037625</v>
      </c>
      <c r="AD28">
        <f t="shared" si="4"/>
        <v>1.639105274166667</v>
      </c>
      <c r="AE28">
        <f t="shared" si="5"/>
        <v>1.3860546843857264</v>
      </c>
      <c r="AF28">
        <f t="shared" si="6"/>
        <v>0.65896188289657687</v>
      </c>
      <c r="AG28">
        <f t="shared" si="7"/>
        <v>6.0221718917630227</v>
      </c>
      <c r="AH28">
        <f t="shared" si="8"/>
        <v>1.5574460383944455</v>
      </c>
      <c r="AI28">
        <f t="shared" si="9"/>
        <v>2.7042253995718255</v>
      </c>
      <c r="AJ28">
        <f t="shared" si="10"/>
        <v>0.3710342695617328</v>
      </c>
      <c r="AK28">
        <f t="shared" si="11"/>
        <v>3.6425746095377889</v>
      </c>
      <c r="AL28">
        <f t="shared" si="12"/>
        <v>2.9778707414366039</v>
      </c>
      <c r="AM28">
        <f t="shared" si="13"/>
        <v>3.4009392578830528</v>
      </c>
      <c r="AN28">
        <f t="shared" si="14"/>
        <v>1.9943471139210089</v>
      </c>
      <c r="AO28">
        <f t="shared" si="15"/>
        <v>2.2434298710764153</v>
      </c>
    </row>
    <row r="29" spans="2:41" x14ac:dyDescent="0.25">
      <c r="B29" t="s">
        <v>42</v>
      </c>
      <c r="C29" s="1"/>
      <c r="H29" s="1">
        <v>38717</v>
      </c>
      <c r="I29">
        <v>70094400000</v>
      </c>
      <c r="J29">
        <v>91817000000</v>
      </c>
      <c r="K29">
        <v>451506000000</v>
      </c>
      <c r="L29">
        <v>45242000000</v>
      </c>
      <c r="M29">
        <v>484220999999.99994</v>
      </c>
      <c r="N29">
        <v>610958219999.99988</v>
      </c>
      <c r="O29">
        <v>58137500288.417198</v>
      </c>
      <c r="P29">
        <v>45660000000</v>
      </c>
      <c r="Q29">
        <v>410799000000</v>
      </c>
      <c r="R29">
        <v>149951314491.94598</v>
      </c>
      <c r="S29">
        <v>43487792000</v>
      </c>
      <c r="T29">
        <v>345277796077.55396</v>
      </c>
      <c r="U29">
        <v>896035000000</v>
      </c>
      <c r="V29">
        <v>426928000000</v>
      </c>
      <c r="W29">
        <v>2313707000000</v>
      </c>
      <c r="X29">
        <v>2880191400000</v>
      </c>
      <c r="Z29">
        <f t="shared" ref="Z29:AA29" si="34">I29/I25*100-100</f>
        <v>3.1591898486779542</v>
      </c>
      <c r="AA29">
        <f t="shared" si="34"/>
        <v>2.0982986767485841</v>
      </c>
      <c r="AB29">
        <f t="shared" si="2"/>
        <v>2.0421723506678404</v>
      </c>
      <c r="AC29">
        <f t="shared" si="3"/>
        <v>1.3871770163368637</v>
      </c>
      <c r="AD29">
        <f t="shared" si="4"/>
        <v>1.6180109168518726</v>
      </c>
      <c r="AE29">
        <f t="shared" si="5"/>
        <v>1.6745394102986069</v>
      </c>
      <c r="AF29">
        <f t="shared" si="6"/>
        <v>1.5893560365131094</v>
      </c>
      <c r="AG29">
        <f t="shared" si="7"/>
        <v>6.5751698060359871</v>
      </c>
      <c r="AH29">
        <f t="shared" si="8"/>
        <v>1.6766037555587587</v>
      </c>
      <c r="AI29">
        <f t="shared" si="9"/>
        <v>3.0808663362212059</v>
      </c>
      <c r="AJ29">
        <f t="shared" si="10"/>
        <v>0.76210978071394209</v>
      </c>
      <c r="AK29">
        <f t="shared" si="11"/>
        <v>4.0856298201903627</v>
      </c>
      <c r="AL29">
        <f t="shared" si="12"/>
        <v>2.8198622772562345</v>
      </c>
      <c r="AM29">
        <f t="shared" si="13"/>
        <v>4.5382645190673827</v>
      </c>
      <c r="AN29">
        <f t="shared" si="14"/>
        <v>2.2202134923469714</v>
      </c>
      <c r="AO29">
        <f t="shared" si="15"/>
        <v>2.6046197438710124</v>
      </c>
    </row>
    <row r="30" spans="2:41" x14ac:dyDescent="0.25">
      <c r="H30" s="1">
        <v>38807</v>
      </c>
      <c r="I30">
        <v>70883000000</v>
      </c>
      <c r="J30">
        <v>92394000000</v>
      </c>
      <c r="K30">
        <v>457180000000</v>
      </c>
      <c r="L30">
        <v>46261000000</v>
      </c>
      <c r="M30">
        <v>488249999999.99994</v>
      </c>
      <c r="N30">
        <v>616650179999.99988</v>
      </c>
      <c r="O30">
        <v>60015021369.6408</v>
      </c>
      <c r="P30">
        <v>46089000000</v>
      </c>
      <c r="Q30">
        <v>412265200000</v>
      </c>
      <c r="R30">
        <v>151102906721.405</v>
      </c>
      <c r="S30">
        <v>43836616000</v>
      </c>
      <c r="T30">
        <v>349017630536.17596</v>
      </c>
      <c r="U30">
        <v>913497000000</v>
      </c>
      <c r="V30">
        <v>428052000000</v>
      </c>
      <c r="W30">
        <v>2334533100000</v>
      </c>
      <c r="X30">
        <v>2903543000000</v>
      </c>
      <c r="Z30">
        <f t="shared" ref="Z30:AA30" si="35">I30/I26*100-100</f>
        <v>3.6501196137266305</v>
      </c>
      <c r="AA30">
        <f t="shared" si="35"/>
        <v>2.3348027379660294</v>
      </c>
      <c r="AB30">
        <f t="shared" si="2"/>
        <v>3.7009145677578488</v>
      </c>
      <c r="AC30">
        <f t="shared" si="3"/>
        <v>3.4273832945805651</v>
      </c>
      <c r="AD30">
        <f t="shared" si="4"/>
        <v>2.199299623437696</v>
      </c>
      <c r="AE30">
        <f t="shared" si="5"/>
        <v>2.8204492197686761</v>
      </c>
      <c r="AF30">
        <f t="shared" si="6"/>
        <v>5.4359442240919265</v>
      </c>
      <c r="AG30">
        <f t="shared" si="7"/>
        <v>6.2301203153090938</v>
      </c>
      <c r="AH30">
        <f t="shared" si="8"/>
        <v>2.2944119410954755</v>
      </c>
      <c r="AI30">
        <f t="shared" si="9"/>
        <v>3.4885271744138606</v>
      </c>
      <c r="AJ30">
        <f t="shared" si="10"/>
        <v>0.80717736281037844</v>
      </c>
      <c r="AK30">
        <f t="shared" si="11"/>
        <v>4.1595416596220929</v>
      </c>
      <c r="AL30">
        <f t="shared" si="12"/>
        <v>4.6911172131786287</v>
      </c>
      <c r="AM30">
        <f t="shared" si="13"/>
        <v>3.9331994668000476</v>
      </c>
      <c r="AN30">
        <f t="shared" si="14"/>
        <v>2.9609327347614993</v>
      </c>
      <c r="AO30">
        <f t="shared" si="15"/>
        <v>3.1581744012775488</v>
      </c>
    </row>
    <row r="31" spans="2:41" x14ac:dyDescent="0.25">
      <c r="B31" t="s">
        <v>49</v>
      </c>
      <c r="H31" s="1">
        <v>38898</v>
      </c>
      <c r="I31">
        <v>71513300000</v>
      </c>
      <c r="J31">
        <v>92696000000</v>
      </c>
      <c r="K31">
        <v>470815000000</v>
      </c>
      <c r="L31">
        <v>46493000000</v>
      </c>
      <c r="M31">
        <v>492688999999.99994</v>
      </c>
      <c r="N31">
        <v>626519120000</v>
      </c>
      <c r="O31">
        <v>60217897800.956894</v>
      </c>
      <c r="P31">
        <v>46435000000</v>
      </c>
      <c r="Q31">
        <v>414694000000</v>
      </c>
      <c r="R31">
        <v>153312119857.91098</v>
      </c>
      <c r="S31">
        <v>44243878000</v>
      </c>
      <c r="T31">
        <v>352662086666.32294</v>
      </c>
      <c r="U31">
        <v>924058000000</v>
      </c>
      <c r="V31">
        <v>428919000000</v>
      </c>
      <c r="W31">
        <v>2359289800000</v>
      </c>
      <c r="X31">
        <v>2930441000000</v>
      </c>
      <c r="Z31">
        <f t="shared" ref="Z31:AA31" si="36">I31/I27*100-100</f>
        <v>3.3878898191265279</v>
      </c>
      <c r="AA31">
        <f t="shared" si="36"/>
        <v>2.1589869623196591</v>
      </c>
      <c r="AB31">
        <f t="shared" si="2"/>
        <v>4.7316836616660538</v>
      </c>
      <c r="AC31">
        <f t="shared" si="3"/>
        <v>4.1883291502330593</v>
      </c>
      <c r="AD31">
        <f t="shared" si="4"/>
        <v>2.9517534786433544</v>
      </c>
      <c r="AE31">
        <f t="shared" si="5"/>
        <v>3.774031216164218</v>
      </c>
      <c r="AF31">
        <f t="shared" si="6"/>
        <v>5.5787302463664616</v>
      </c>
      <c r="AG31">
        <f t="shared" si="7"/>
        <v>4.8383455251512828</v>
      </c>
      <c r="AH31">
        <f t="shared" si="8"/>
        <v>1.9071935674914471</v>
      </c>
      <c r="AI31">
        <f t="shared" si="9"/>
        <v>4.2466753082995155</v>
      </c>
      <c r="AJ31">
        <f t="shared" si="10"/>
        <v>1.3192283559052811</v>
      </c>
      <c r="AK31">
        <f t="shared" si="11"/>
        <v>4.1851512878856738</v>
      </c>
      <c r="AL31">
        <f t="shared" si="12"/>
        <v>4.8000871010985122</v>
      </c>
      <c r="AM31">
        <f t="shared" si="13"/>
        <v>3.0166274777295428</v>
      </c>
      <c r="AN31">
        <f t="shared" si="14"/>
        <v>3.3544270498274926</v>
      </c>
      <c r="AO31">
        <f t="shared" si="15"/>
        <v>3.3100239181357693</v>
      </c>
    </row>
    <row r="32" spans="2:41" x14ac:dyDescent="0.25">
      <c r="H32" s="1">
        <v>38990</v>
      </c>
      <c r="I32">
        <v>72125600000</v>
      </c>
      <c r="J32">
        <v>93477000000</v>
      </c>
      <c r="K32">
        <v>467675000000</v>
      </c>
      <c r="L32">
        <v>46847000000</v>
      </c>
      <c r="M32">
        <v>492952999999.99994</v>
      </c>
      <c r="N32">
        <v>632775920000</v>
      </c>
      <c r="O32">
        <v>60500647946.661301</v>
      </c>
      <c r="P32">
        <v>47517000000</v>
      </c>
      <c r="Q32">
        <v>416166000000</v>
      </c>
      <c r="R32">
        <v>154056737869.82599</v>
      </c>
      <c r="S32">
        <v>44168043000</v>
      </c>
      <c r="T32">
        <v>356143754220.80194</v>
      </c>
      <c r="U32">
        <v>936181000000</v>
      </c>
      <c r="V32">
        <v>429259000000</v>
      </c>
      <c r="W32">
        <v>2374568100000</v>
      </c>
      <c r="X32">
        <v>2945668400000</v>
      </c>
      <c r="Z32">
        <f t="shared" ref="Z32:AA32" si="37">I32/I28*100-100</f>
        <v>3.8559952309435772</v>
      </c>
      <c r="AA32">
        <f t="shared" si="37"/>
        <v>2.6227384507289599</v>
      </c>
      <c r="AB32">
        <f t="shared" si="2"/>
        <v>3.9173860391738629</v>
      </c>
      <c r="AC32">
        <f t="shared" si="3"/>
        <v>3.9842848264227939</v>
      </c>
      <c r="AD32">
        <f t="shared" si="4"/>
        <v>2.471183727770665</v>
      </c>
      <c r="AE32">
        <f t="shared" si="5"/>
        <v>3.966212192598789</v>
      </c>
      <c r="AF32">
        <f t="shared" si="6"/>
        <v>4.6049203217853716</v>
      </c>
      <c r="AG32">
        <f t="shared" si="7"/>
        <v>6.8494074790312851</v>
      </c>
      <c r="AH32">
        <f t="shared" si="8"/>
        <v>1.5911965330209341</v>
      </c>
      <c r="AI32">
        <f t="shared" si="9"/>
        <v>3.3539000640427759</v>
      </c>
      <c r="AJ32">
        <f t="shared" si="10"/>
        <v>1.7764147076085379</v>
      </c>
      <c r="AK32">
        <f t="shared" si="11"/>
        <v>4.2253772377173249</v>
      </c>
      <c r="AL32">
        <f t="shared" si="12"/>
        <v>5.1751681803270628</v>
      </c>
      <c r="AM32">
        <f t="shared" si="13"/>
        <v>2.020886214338006</v>
      </c>
      <c r="AN32">
        <f t="shared" si="14"/>
        <v>3.2502750109280498</v>
      </c>
      <c r="AO32">
        <f t="shared" si="15"/>
        <v>3.0376728690015682</v>
      </c>
    </row>
    <row r="33" spans="8:41" x14ac:dyDescent="0.25">
      <c r="H33" s="1">
        <v>39082</v>
      </c>
      <c r="I33">
        <v>72974800000</v>
      </c>
      <c r="J33">
        <v>94484000000</v>
      </c>
      <c r="K33">
        <v>466408000000</v>
      </c>
      <c r="L33">
        <v>47329000000</v>
      </c>
      <c r="M33">
        <v>496319999999.99994</v>
      </c>
      <c r="N33">
        <v>641032329999.99988</v>
      </c>
      <c r="O33">
        <v>62041026767.4133</v>
      </c>
      <c r="P33">
        <v>47617000000</v>
      </c>
      <c r="Q33">
        <v>421584000000</v>
      </c>
      <c r="R33">
        <v>155336755550.858</v>
      </c>
      <c r="S33">
        <v>44492702000</v>
      </c>
      <c r="T33">
        <v>359526457795.35992</v>
      </c>
      <c r="U33">
        <v>941579000000</v>
      </c>
      <c r="V33">
        <v>430825000000</v>
      </c>
      <c r="W33">
        <v>2400862800000</v>
      </c>
      <c r="X33">
        <v>2972446400000</v>
      </c>
      <c r="Z33">
        <f t="shared" ref="Z33:AA33" si="38">I33/I29*100-100</f>
        <v>4.1093154374672025</v>
      </c>
      <c r="AA33">
        <f t="shared" si="38"/>
        <v>2.9046908524565254</v>
      </c>
      <c r="AB33">
        <f t="shared" si="2"/>
        <v>3.300509849260024</v>
      </c>
      <c r="AC33">
        <f t="shared" si="3"/>
        <v>4.6129702488837836</v>
      </c>
      <c r="AD33">
        <f t="shared" si="4"/>
        <v>2.4986524747997265</v>
      </c>
      <c r="AE33">
        <f t="shared" si="5"/>
        <v>4.922449525271972</v>
      </c>
      <c r="AF33">
        <f t="shared" si="6"/>
        <v>6.7143005110830387</v>
      </c>
      <c r="AG33">
        <f t="shared" si="7"/>
        <v>4.2860271572492366</v>
      </c>
      <c r="AH33">
        <f t="shared" si="8"/>
        <v>2.6253715320631272</v>
      </c>
      <c r="AI33">
        <f t="shared" si="9"/>
        <v>3.5914597195486806</v>
      </c>
      <c r="AJ33">
        <f t="shared" si="10"/>
        <v>2.3107864386400649</v>
      </c>
      <c r="AK33">
        <f t="shared" si="11"/>
        <v>4.126724011701441</v>
      </c>
      <c r="AL33">
        <f t="shared" si="12"/>
        <v>5.0828371659589209</v>
      </c>
      <c r="AM33">
        <f t="shared" si="13"/>
        <v>0.91280028482555053</v>
      </c>
      <c r="AN33">
        <f t="shared" si="14"/>
        <v>3.7669333238823981</v>
      </c>
      <c r="AO33">
        <f t="shared" si="15"/>
        <v>3.2030857393713603</v>
      </c>
    </row>
    <row r="34" spans="8:41" x14ac:dyDescent="0.25">
      <c r="H34" s="1">
        <v>39172</v>
      </c>
      <c r="I34">
        <v>73607600000</v>
      </c>
      <c r="J34">
        <v>95700000000</v>
      </c>
      <c r="K34">
        <v>467953000000</v>
      </c>
      <c r="L34">
        <v>48151000000</v>
      </c>
      <c r="M34">
        <v>500190999999.99994</v>
      </c>
      <c r="N34">
        <v>643660479999.99988</v>
      </c>
      <c r="O34">
        <v>61535419164.945999</v>
      </c>
      <c r="P34">
        <v>49799000000</v>
      </c>
      <c r="Q34">
        <v>422262400000</v>
      </c>
      <c r="R34">
        <v>157051774649.98401</v>
      </c>
      <c r="S34">
        <v>44990078000</v>
      </c>
      <c r="T34">
        <v>363203901918.81494</v>
      </c>
      <c r="U34">
        <v>949632000000</v>
      </c>
      <c r="V34">
        <v>434711000000</v>
      </c>
      <c r="W34">
        <v>2418705000000</v>
      </c>
      <c r="X34">
        <v>2994573400000</v>
      </c>
      <c r="Z34">
        <f t="shared" ref="Z34:AA34" si="39">I34/I30*100-100</f>
        <v>3.8437989362752631</v>
      </c>
      <c r="AA34">
        <f t="shared" si="39"/>
        <v>3.5781544256120412</v>
      </c>
      <c r="AB34">
        <f t="shared" si="2"/>
        <v>2.35640229231376</v>
      </c>
      <c r="AC34">
        <f t="shared" si="3"/>
        <v>4.0855147964808225</v>
      </c>
      <c r="AD34">
        <f t="shared" si="4"/>
        <v>2.4456733230926631</v>
      </c>
      <c r="AE34">
        <f t="shared" si="5"/>
        <v>4.3801657529719762</v>
      </c>
      <c r="AF34">
        <f t="shared" si="6"/>
        <v>2.5333620827040306</v>
      </c>
      <c r="AG34">
        <f t="shared" si="7"/>
        <v>8.0496430818633513</v>
      </c>
      <c r="AH34">
        <f t="shared" si="8"/>
        <v>2.4249439438497404</v>
      </c>
      <c r="AI34">
        <f t="shared" si="9"/>
        <v>3.9369645876814303</v>
      </c>
      <c r="AJ34">
        <f t="shared" si="10"/>
        <v>2.6312751878475353</v>
      </c>
      <c r="AK34">
        <f t="shared" si="11"/>
        <v>4.0646288730014533</v>
      </c>
      <c r="AL34">
        <f t="shared" si="12"/>
        <v>3.9556780153629347</v>
      </c>
      <c r="AM34">
        <f t="shared" si="13"/>
        <v>1.5556521170325084</v>
      </c>
      <c r="AN34">
        <f t="shared" si="14"/>
        <v>3.6055132394567408</v>
      </c>
      <c r="AO34">
        <f t="shared" si="15"/>
        <v>3.1351490231073029</v>
      </c>
    </row>
    <row r="35" spans="8:41" x14ac:dyDescent="0.25">
      <c r="H35" s="1">
        <v>39263</v>
      </c>
      <c r="I35">
        <v>74469200000</v>
      </c>
      <c r="J35">
        <v>96076000000</v>
      </c>
      <c r="K35">
        <v>465857000000</v>
      </c>
      <c r="L35">
        <v>48969000000</v>
      </c>
      <c r="M35">
        <v>503790999999.99994</v>
      </c>
      <c r="N35">
        <v>648433589999.99988</v>
      </c>
      <c r="O35">
        <v>63351427307.306602</v>
      </c>
      <c r="P35">
        <v>49235000000</v>
      </c>
      <c r="Q35">
        <v>421838800000</v>
      </c>
      <c r="R35">
        <v>157769183403.76498</v>
      </c>
      <c r="S35">
        <v>45166228000</v>
      </c>
      <c r="T35">
        <v>366149156016.90894</v>
      </c>
      <c r="U35">
        <v>956589000000</v>
      </c>
      <c r="V35">
        <v>437823000000</v>
      </c>
      <c r="W35">
        <v>2433991500000</v>
      </c>
      <c r="X35">
        <v>3012952700000</v>
      </c>
      <c r="Z35">
        <f t="shared" ref="Z35:AA35" si="40">I35/I31*100-100</f>
        <v>4.1333570119124659</v>
      </c>
      <c r="AA35">
        <f t="shared" si="40"/>
        <v>3.6463277811340333</v>
      </c>
      <c r="AB35">
        <f t="shared" si="2"/>
        <v>-1.0530675530728644</v>
      </c>
      <c r="AC35">
        <f t="shared" si="3"/>
        <v>5.3255328759167924</v>
      </c>
      <c r="AD35">
        <f t="shared" si="4"/>
        <v>2.2533484611996641</v>
      </c>
      <c r="AE35">
        <f t="shared" si="5"/>
        <v>3.497813442628825</v>
      </c>
      <c r="AF35">
        <f t="shared" si="6"/>
        <v>5.2036514404857144</v>
      </c>
      <c r="AG35">
        <f t="shared" si="7"/>
        <v>6.0299343167869068</v>
      </c>
      <c r="AH35">
        <f t="shared" si="8"/>
        <v>1.7229089400859294</v>
      </c>
      <c r="AI35">
        <f t="shared" si="9"/>
        <v>2.9071827784944873</v>
      </c>
      <c r="AJ35">
        <f t="shared" si="10"/>
        <v>2.0846951978305412</v>
      </c>
      <c r="AK35">
        <f t="shared" si="11"/>
        <v>3.8243604460229506</v>
      </c>
      <c r="AL35">
        <f t="shared" si="12"/>
        <v>3.520450015042357</v>
      </c>
      <c r="AM35">
        <f t="shared" si="13"/>
        <v>2.0759164317738339</v>
      </c>
      <c r="AN35">
        <f t="shared" si="14"/>
        <v>3.1662791065345033</v>
      </c>
      <c r="AO35">
        <f t="shared" si="15"/>
        <v>2.8156751833597724</v>
      </c>
    </row>
    <row r="36" spans="8:41" x14ac:dyDescent="0.25">
      <c r="H36" s="1">
        <v>39355</v>
      </c>
      <c r="I36">
        <v>74661900000</v>
      </c>
      <c r="J36">
        <v>96818000000</v>
      </c>
      <c r="K36">
        <v>470234000000</v>
      </c>
      <c r="L36">
        <v>49310000000</v>
      </c>
      <c r="M36">
        <v>505615999999.99994</v>
      </c>
      <c r="N36">
        <v>653916169999.99988</v>
      </c>
      <c r="O36">
        <v>62954753593.902596</v>
      </c>
      <c r="P36">
        <v>48109000000</v>
      </c>
      <c r="Q36">
        <v>421684300000</v>
      </c>
      <c r="R36">
        <v>159670940106.19199</v>
      </c>
      <c r="S36">
        <v>45244810000</v>
      </c>
      <c r="T36">
        <v>369119868240.27197</v>
      </c>
      <c r="U36">
        <v>963887000000</v>
      </c>
      <c r="V36">
        <v>440722000000</v>
      </c>
      <c r="W36">
        <v>2446038900000</v>
      </c>
      <c r="X36">
        <v>3028655400000</v>
      </c>
      <c r="Z36">
        <f t="shared" ref="Z36:AA36" si="41">I36/I32*100-100</f>
        <v>3.5165045420765892</v>
      </c>
      <c r="AA36">
        <f t="shared" si="41"/>
        <v>3.5741412326026705</v>
      </c>
      <c r="AB36">
        <f t="shared" si="2"/>
        <v>0.54717485433259583</v>
      </c>
      <c r="AC36">
        <f t="shared" si="3"/>
        <v>5.2575405041945089</v>
      </c>
      <c r="AD36">
        <f t="shared" si="4"/>
        <v>2.5688047339198761</v>
      </c>
      <c r="AE36">
        <f t="shared" si="5"/>
        <v>3.3408746021814153</v>
      </c>
      <c r="AF36">
        <f t="shared" si="6"/>
        <v>4.0563295279166169</v>
      </c>
      <c r="AG36">
        <f t="shared" si="7"/>
        <v>1.2458698991939769</v>
      </c>
      <c r="AH36">
        <f t="shared" si="8"/>
        <v>1.3259853039412093</v>
      </c>
      <c r="AI36">
        <f t="shared" si="9"/>
        <v>3.6442432275242993</v>
      </c>
      <c r="AJ36">
        <f t="shared" si="10"/>
        <v>2.4378870487877293</v>
      </c>
      <c r="AK36">
        <f t="shared" si="11"/>
        <v>3.6435045864724174</v>
      </c>
      <c r="AL36">
        <f t="shared" si="12"/>
        <v>2.9594704442837525</v>
      </c>
      <c r="AM36">
        <f t="shared" si="13"/>
        <v>2.6704157629775978</v>
      </c>
      <c r="AN36">
        <f t="shared" si="14"/>
        <v>3.0098441901918989</v>
      </c>
      <c r="AO36">
        <f t="shared" si="15"/>
        <v>2.8172553298938965</v>
      </c>
    </row>
    <row r="37" spans="8:41" x14ac:dyDescent="0.25">
      <c r="H37" s="1">
        <v>39447</v>
      </c>
      <c r="I37">
        <v>75333500000</v>
      </c>
      <c r="J37">
        <v>97307000000</v>
      </c>
      <c r="K37">
        <v>474965000000</v>
      </c>
      <c r="L37">
        <v>50193000000</v>
      </c>
      <c r="M37">
        <v>507027999999.99994</v>
      </c>
      <c r="N37">
        <v>655722250000</v>
      </c>
      <c r="O37">
        <v>62624952217.979103</v>
      </c>
      <c r="P37">
        <v>50193000000</v>
      </c>
      <c r="Q37">
        <v>421060800000</v>
      </c>
      <c r="R37">
        <v>162008351840.05902</v>
      </c>
      <c r="S37">
        <v>45744519000</v>
      </c>
      <c r="T37">
        <v>372296038291.51599</v>
      </c>
      <c r="U37">
        <v>976411000000</v>
      </c>
      <c r="V37">
        <v>444265000000</v>
      </c>
      <c r="W37">
        <v>2458835600000</v>
      </c>
      <c r="X37">
        <v>3046241800000</v>
      </c>
      <c r="Z37">
        <f t="shared" ref="Z37:AA37" si="42">I37/I33*100-100</f>
        <v>3.232211667589354</v>
      </c>
      <c r="AA37">
        <f t="shared" si="42"/>
        <v>2.9878074594640367</v>
      </c>
      <c r="AB37">
        <f t="shared" si="2"/>
        <v>1.8346597828510625</v>
      </c>
      <c r="AC37">
        <f t="shared" si="3"/>
        <v>6.0512582137801445</v>
      </c>
      <c r="AD37">
        <f t="shared" si="4"/>
        <v>2.157479045776924</v>
      </c>
      <c r="AE37">
        <f t="shared" si="5"/>
        <v>2.2916036075747002</v>
      </c>
      <c r="AF37">
        <f t="shared" si="6"/>
        <v>0.94119243505575412</v>
      </c>
      <c r="AG37">
        <f t="shared" si="7"/>
        <v>5.4098326228027958</v>
      </c>
      <c r="AH37">
        <f t="shared" si="8"/>
        <v>-0.12410338153250677</v>
      </c>
      <c r="AI37">
        <f t="shared" si="9"/>
        <v>4.2949244469166814</v>
      </c>
      <c r="AJ37">
        <f t="shared" si="10"/>
        <v>2.8135333295784051</v>
      </c>
      <c r="AK37">
        <f t="shared" si="11"/>
        <v>3.5517776840291475</v>
      </c>
      <c r="AL37">
        <f t="shared" si="12"/>
        <v>3.6993178479978894</v>
      </c>
      <c r="AM37">
        <f t="shared" si="13"/>
        <v>3.1195961237161214</v>
      </c>
      <c r="AN37">
        <f t="shared" si="14"/>
        <v>2.4146652611719333</v>
      </c>
      <c r="AO37">
        <f t="shared" si="15"/>
        <v>2.4826486358172843</v>
      </c>
    </row>
    <row r="38" spans="8:41" x14ac:dyDescent="0.25">
      <c r="H38" s="1">
        <v>39538</v>
      </c>
      <c r="I38">
        <v>76046500000</v>
      </c>
      <c r="J38">
        <v>97869000000</v>
      </c>
      <c r="K38">
        <v>474767000000</v>
      </c>
      <c r="L38">
        <v>50011000000</v>
      </c>
      <c r="M38">
        <v>508899999999.99994</v>
      </c>
      <c r="N38">
        <v>661479140000</v>
      </c>
      <c r="O38">
        <v>63016796035.374397</v>
      </c>
      <c r="P38">
        <v>48712000000</v>
      </c>
      <c r="Q38">
        <v>425734700000</v>
      </c>
      <c r="R38">
        <v>161985939796.45401</v>
      </c>
      <c r="S38">
        <v>45757793000</v>
      </c>
      <c r="T38">
        <v>373994202816.54297</v>
      </c>
      <c r="U38">
        <v>963314000000</v>
      </c>
      <c r="V38">
        <v>445474000000</v>
      </c>
      <c r="W38">
        <v>2471970000000</v>
      </c>
      <c r="X38">
        <v>3059538100000</v>
      </c>
      <c r="Z38">
        <f t="shared" ref="Z38:AA38" si="43">I38/I34*100-100</f>
        <v>3.3133806835163853</v>
      </c>
      <c r="AA38">
        <f t="shared" si="43"/>
        <v>2.266457680250781</v>
      </c>
      <c r="AB38">
        <f t="shared" si="2"/>
        <v>1.4561291411744293</v>
      </c>
      <c r="AC38">
        <f t="shared" si="3"/>
        <v>3.8628481236111298</v>
      </c>
      <c r="AD38">
        <f t="shared" si="4"/>
        <v>1.7411348864733611</v>
      </c>
      <c r="AE38">
        <f t="shared" si="5"/>
        <v>2.7683321492722541</v>
      </c>
      <c r="AF38">
        <f t="shared" si="6"/>
        <v>2.4073564307046666</v>
      </c>
      <c r="AG38">
        <f t="shared" si="7"/>
        <v>-2.1827747545131331</v>
      </c>
      <c r="AH38">
        <f t="shared" si="8"/>
        <v>0.82230859295073344</v>
      </c>
      <c r="AI38">
        <f t="shared" si="9"/>
        <v>3.1417442798507693</v>
      </c>
      <c r="AJ38">
        <f t="shared" si="10"/>
        <v>1.7064095776851076</v>
      </c>
      <c r="AK38">
        <f t="shared" si="11"/>
        <v>2.970865907751147</v>
      </c>
      <c r="AL38">
        <f t="shared" si="12"/>
        <v>1.4407686345868598</v>
      </c>
      <c r="AM38">
        <f t="shared" si="13"/>
        <v>2.4758977803644342</v>
      </c>
      <c r="AN38">
        <f t="shared" si="14"/>
        <v>2.2022115140126459</v>
      </c>
      <c r="AO38">
        <f t="shared" si="15"/>
        <v>2.1694141809982028</v>
      </c>
    </row>
    <row r="39" spans="8:41" x14ac:dyDescent="0.25">
      <c r="H39" s="1">
        <v>39629</v>
      </c>
      <c r="I39">
        <v>75654000000</v>
      </c>
      <c r="J39">
        <v>98025000000</v>
      </c>
      <c r="K39">
        <v>470387000000</v>
      </c>
      <c r="L39">
        <v>49636000000</v>
      </c>
      <c r="M39">
        <v>506599999999.99994</v>
      </c>
      <c r="N39">
        <v>659673070000</v>
      </c>
      <c r="O39">
        <v>62620486420.360901</v>
      </c>
      <c r="P39">
        <v>47751000000</v>
      </c>
      <c r="Q39">
        <v>421547100000</v>
      </c>
      <c r="R39">
        <v>162591357174.83798</v>
      </c>
      <c r="S39">
        <v>45523489000</v>
      </c>
      <c r="T39">
        <v>374202887730.72498</v>
      </c>
      <c r="U39">
        <v>965175000000</v>
      </c>
      <c r="V39">
        <v>442462000000</v>
      </c>
      <c r="W39">
        <v>2462491900000</v>
      </c>
      <c r="X39">
        <v>3045803500000</v>
      </c>
      <c r="Z39">
        <f t="shared" ref="Z39:AA39" si="44">I39/I35*100-100</f>
        <v>1.5909933234142386</v>
      </c>
      <c r="AA39">
        <f t="shared" si="44"/>
        <v>2.0286023564678004</v>
      </c>
      <c r="AB39">
        <f t="shared" si="2"/>
        <v>0.97240140214699977</v>
      </c>
      <c r="AC39">
        <f t="shared" si="3"/>
        <v>1.3620862178112674</v>
      </c>
      <c r="AD39">
        <f t="shared" si="4"/>
        <v>0.55757248541556237</v>
      </c>
      <c r="AE39">
        <f t="shared" si="5"/>
        <v>1.7333278493484698</v>
      </c>
      <c r="AF39">
        <f t="shared" si="6"/>
        <v>-1.1537875593552656</v>
      </c>
      <c r="AG39">
        <f t="shared" si="7"/>
        <v>-3.0141159744084547</v>
      </c>
      <c r="AH39">
        <f t="shared" si="8"/>
        <v>-6.9149637254795948E-2</v>
      </c>
      <c r="AI39">
        <f t="shared" si="9"/>
        <v>3.0564738100545412</v>
      </c>
      <c r="AJ39">
        <f t="shared" si="10"/>
        <v>0.79099144608667871</v>
      </c>
      <c r="AK39">
        <f t="shared" si="11"/>
        <v>2.1995767521157745</v>
      </c>
      <c r="AL39">
        <f t="shared" si="12"/>
        <v>0.89756415764763631</v>
      </c>
      <c r="AM39">
        <f t="shared" si="13"/>
        <v>1.0595605986894299</v>
      </c>
      <c r="AN39">
        <f t="shared" si="14"/>
        <v>1.1709326018599455</v>
      </c>
      <c r="AO39">
        <f t="shared" si="15"/>
        <v>1.0903191410870789</v>
      </c>
    </row>
    <row r="40" spans="8:41" x14ac:dyDescent="0.25">
      <c r="H40" s="1">
        <v>39721</v>
      </c>
      <c r="I40">
        <v>75206300000</v>
      </c>
      <c r="J40">
        <v>97532000000</v>
      </c>
      <c r="K40">
        <v>467639000000</v>
      </c>
      <c r="L40">
        <v>49639000000</v>
      </c>
      <c r="M40">
        <v>504965999999.99994</v>
      </c>
      <c r="N40">
        <v>657286460000</v>
      </c>
      <c r="O40">
        <v>62554462865.032997</v>
      </c>
      <c r="P40">
        <v>47468000000</v>
      </c>
      <c r="Q40">
        <v>415652900000</v>
      </c>
      <c r="R40">
        <v>162061227945.065</v>
      </c>
      <c r="S40">
        <v>45417825000</v>
      </c>
      <c r="T40">
        <v>371375601565.21893</v>
      </c>
      <c r="U40">
        <v>963127000000</v>
      </c>
      <c r="V40">
        <v>435378000000</v>
      </c>
      <c r="W40">
        <v>2448271800000</v>
      </c>
      <c r="X40">
        <v>3022655800000</v>
      </c>
      <c r="Z40">
        <f t="shared" ref="Z40:AA40" si="45">I40/I36*100-100</f>
        <v>0.72915369150798881</v>
      </c>
      <c r="AA40">
        <f t="shared" si="45"/>
        <v>0.73746617364540157</v>
      </c>
      <c r="AB40">
        <f t="shared" si="2"/>
        <v>-0.5518529072759577</v>
      </c>
      <c r="AC40">
        <f t="shared" si="3"/>
        <v>0.66720746298925349</v>
      </c>
      <c r="AD40">
        <f t="shared" si="4"/>
        <v>-0.12855605835258643</v>
      </c>
      <c r="AE40">
        <f t="shared" si="5"/>
        <v>0.51540092669677051</v>
      </c>
      <c r="AF40">
        <f t="shared" si="6"/>
        <v>-0.63583876676212014</v>
      </c>
      <c r="AG40">
        <f t="shared" si="7"/>
        <v>-1.3323910287056435</v>
      </c>
      <c r="AH40">
        <f t="shared" si="8"/>
        <v>-1.4303117284660658</v>
      </c>
      <c r="AI40">
        <f t="shared" si="9"/>
        <v>1.4970086837863761</v>
      </c>
      <c r="AJ40">
        <f t="shared" si="10"/>
        <v>0.38239745066891828</v>
      </c>
      <c r="AK40">
        <f t="shared" si="11"/>
        <v>0.61111132697919857</v>
      </c>
      <c r="AL40">
        <f t="shared" si="12"/>
        <v>-7.8847416761504974E-2</v>
      </c>
      <c r="AM40">
        <f t="shared" si="13"/>
        <v>-1.2125557607743644</v>
      </c>
      <c r="AN40">
        <f t="shared" si="14"/>
        <v>9.1286365069649378E-2</v>
      </c>
      <c r="AO40">
        <f t="shared" si="15"/>
        <v>-0.19809450754945601</v>
      </c>
    </row>
    <row r="41" spans="8:41" x14ac:dyDescent="0.25">
      <c r="H41" s="1">
        <v>39813</v>
      </c>
      <c r="I41">
        <v>74055100000</v>
      </c>
      <c r="J41">
        <v>95490000000</v>
      </c>
      <c r="K41">
        <v>456596000000</v>
      </c>
      <c r="L41">
        <v>48754000000</v>
      </c>
      <c r="M41">
        <v>497617999999.99994</v>
      </c>
      <c r="N41">
        <v>644579349999.99988</v>
      </c>
      <c r="O41">
        <v>61691709064.128105</v>
      </c>
      <c r="P41">
        <v>45644000000</v>
      </c>
      <c r="Q41">
        <v>406226700000</v>
      </c>
      <c r="R41">
        <v>160672815083.64301</v>
      </c>
      <c r="S41">
        <v>44807501000</v>
      </c>
      <c r="T41">
        <v>367634691411.1629</v>
      </c>
      <c r="U41">
        <v>927221000000</v>
      </c>
      <c r="V41">
        <v>425902000000</v>
      </c>
      <c r="W41">
        <v>2406109800000</v>
      </c>
      <c r="X41">
        <v>2965944900000</v>
      </c>
      <c r="Z41">
        <f t="shared" ref="Z41:AA41" si="46">I41/I37*100-100</f>
        <v>-1.6969873960455857</v>
      </c>
      <c r="AA41">
        <f t="shared" si="46"/>
        <v>-1.8672860123115527</v>
      </c>
      <c r="AB41">
        <f t="shared" si="2"/>
        <v>-3.8674428642110428</v>
      </c>
      <c r="AC41">
        <f t="shared" si="3"/>
        <v>-2.8669336361644042</v>
      </c>
      <c r="AD41">
        <f t="shared" si="4"/>
        <v>-1.8559132828956137</v>
      </c>
      <c r="AE41">
        <f t="shared" si="5"/>
        <v>-1.6993323011381847</v>
      </c>
      <c r="AF41">
        <f t="shared" si="6"/>
        <v>-1.4902097659135194</v>
      </c>
      <c r="AG41">
        <f t="shared" si="7"/>
        <v>-9.0630167553244547</v>
      </c>
      <c r="AH41">
        <f t="shared" si="8"/>
        <v>-3.5230304032101856</v>
      </c>
      <c r="AI41">
        <f t="shared" si="9"/>
        <v>-0.82436290552138303</v>
      </c>
      <c r="AJ41">
        <f t="shared" si="10"/>
        <v>-2.0483721776591466</v>
      </c>
      <c r="AK41">
        <f t="shared" si="11"/>
        <v>-1.2520538498728655</v>
      </c>
      <c r="AL41">
        <f t="shared" si="12"/>
        <v>-5.0378375499661558</v>
      </c>
      <c r="AM41">
        <f t="shared" si="13"/>
        <v>-4.1333438375744151</v>
      </c>
      <c r="AN41">
        <f t="shared" si="14"/>
        <v>-2.1443401909424011</v>
      </c>
      <c r="AO41">
        <f t="shared" si="15"/>
        <v>-2.6359332341904036</v>
      </c>
    </row>
    <row r="42" spans="8:41" x14ac:dyDescent="0.25">
      <c r="H42" s="1">
        <v>39903</v>
      </c>
      <c r="I42">
        <v>72934300000</v>
      </c>
      <c r="J42">
        <v>94392000000</v>
      </c>
      <c r="K42">
        <v>450096000000</v>
      </c>
      <c r="L42">
        <v>45437000000</v>
      </c>
      <c r="M42">
        <v>489352999999.99994</v>
      </c>
      <c r="N42">
        <v>615666810000</v>
      </c>
      <c r="O42">
        <v>58768529329.3927</v>
      </c>
      <c r="P42">
        <v>45487000000</v>
      </c>
      <c r="Q42">
        <v>395045500000</v>
      </c>
      <c r="R42">
        <v>155584017301.38501</v>
      </c>
      <c r="S42">
        <v>43776929000</v>
      </c>
      <c r="T42">
        <v>361754940169.31396</v>
      </c>
      <c r="U42">
        <v>903895000000</v>
      </c>
      <c r="V42">
        <v>419095000000</v>
      </c>
      <c r="W42">
        <v>2335398600000</v>
      </c>
      <c r="X42">
        <v>2889100000000</v>
      </c>
      <c r="Z42">
        <f t="shared" ref="Z42:AA42" si="47">I42/I38*100-100</f>
        <v>-4.0924960386079619</v>
      </c>
      <c r="AA42">
        <f t="shared" si="47"/>
        <v>-3.5527082119976683</v>
      </c>
      <c r="AB42">
        <f t="shared" si="2"/>
        <v>-5.1964437292398173</v>
      </c>
      <c r="AC42">
        <f t="shared" si="3"/>
        <v>-9.1459878826658212</v>
      </c>
      <c r="AD42">
        <f t="shared" si="4"/>
        <v>-3.8410296718412269</v>
      </c>
      <c r="AE42">
        <f t="shared" si="5"/>
        <v>-6.9257406968268072</v>
      </c>
      <c r="AF42">
        <f t="shared" si="6"/>
        <v>-6.7414831810822875</v>
      </c>
      <c r="AG42">
        <f t="shared" si="7"/>
        <v>-6.6205452455247098</v>
      </c>
      <c r="AH42">
        <f t="shared" si="8"/>
        <v>-7.2085268125900939</v>
      </c>
      <c r="AI42">
        <f t="shared" si="9"/>
        <v>-3.9521470215954793</v>
      </c>
      <c r="AJ42">
        <f t="shared" si="10"/>
        <v>-4.3290199769905939</v>
      </c>
      <c r="AK42">
        <f t="shared" si="11"/>
        <v>-3.2725808461883616</v>
      </c>
      <c r="AL42">
        <f t="shared" si="12"/>
        <v>-6.1681860743226054</v>
      </c>
      <c r="AM42">
        <f t="shared" si="13"/>
        <v>-5.9215577115611637</v>
      </c>
      <c r="AN42">
        <f t="shared" si="14"/>
        <v>-5.5248000582531347</v>
      </c>
      <c r="AO42">
        <f t="shared" si="15"/>
        <v>-5.57071343546923</v>
      </c>
    </row>
    <row r="43" spans="8:41" x14ac:dyDescent="0.25">
      <c r="H43" s="1">
        <v>39994</v>
      </c>
      <c r="I43">
        <v>72167400000</v>
      </c>
      <c r="J43">
        <v>94289000000</v>
      </c>
      <c r="K43">
        <v>441372000000</v>
      </c>
      <c r="L43">
        <v>45187000000</v>
      </c>
      <c r="M43">
        <v>488541999999.99994</v>
      </c>
      <c r="N43">
        <v>616118339999.99988</v>
      </c>
      <c r="O43">
        <v>60383225837.251602</v>
      </c>
      <c r="P43">
        <v>45542000000</v>
      </c>
      <c r="Q43">
        <v>391907100000</v>
      </c>
      <c r="R43">
        <v>155242995672.90701</v>
      </c>
      <c r="S43">
        <v>43835633000</v>
      </c>
      <c r="T43">
        <v>358251758706.15594</v>
      </c>
      <c r="U43">
        <v>904364000000</v>
      </c>
      <c r="V43">
        <v>418151000000</v>
      </c>
      <c r="W43">
        <v>2329003000000</v>
      </c>
      <c r="X43">
        <v>2880971300000</v>
      </c>
      <c r="Z43">
        <f t="shared" ref="Z43:AA43" si="48">I43/I39*100-100</f>
        <v>-4.6086128955508059</v>
      </c>
      <c r="AA43">
        <f t="shared" si="48"/>
        <v>-3.8112726345320027</v>
      </c>
      <c r="AB43">
        <f t="shared" si="2"/>
        <v>-6.1683252300765048</v>
      </c>
      <c r="AC43">
        <f t="shared" si="3"/>
        <v>-8.9632524780401326</v>
      </c>
      <c r="AD43">
        <f t="shared" si="4"/>
        <v>-3.5645479668377362</v>
      </c>
      <c r="AE43">
        <f t="shared" si="5"/>
        <v>-6.6024720396726337</v>
      </c>
      <c r="AF43">
        <f t="shared" si="6"/>
        <v>-3.5727294867863861</v>
      </c>
      <c r="AG43">
        <f t="shared" si="7"/>
        <v>-4.6260811291910073</v>
      </c>
      <c r="AH43">
        <f t="shared" si="8"/>
        <v>-7.0312427721599846</v>
      </c>
      <c r="AI43">
        <f t="shared" si="9"/>
        <v>-4.5195277471170385</v>
      </c>
      <c r="AJ43">
        <f t="shared" si="10"/>
        <v>-3.7076595776742778</v>
      </c>
      <c r="AK43">
        <f t="shared" si="11"/>
        <v>-4.2626953312149283</v>
      </c>
      <c r="AL43">
        <f t="shared" si="12"/>
        <v>-6.3005154505659533</v>
      </c>
      <c r="AM43">
        <f t="shared" si="13"/>
        <v>-5.4944831420551452</v>
      </c>
      <c r="AN43">
        <f t="shared" si="14"/>
        <v>-5.4208868666735412</v>
      </c>
      <c r="AO43">
        <f t="shared" si="15"/>
        <v>-5.411780503896594</v>
      </c>
    </row>
    <row r="44" spans="8:41" x14ac:dyDescent="0.25">
      <c r="H44" s="1">
        <v>40086</v>
      </c>
      <c r="I44">
        <v>72343100000</v>
      </c>
      <c r="J44">
        <v>95339000000</v>
      </c>
      <c r="K44">
        <v>442898000000</v>
      </c>
      <c r="L44">
        <v>45560000000</v>
      </c>
      <c r="M44">
        <v>489501999999.99994</v>
      </c>
      <c r="N44">
        <v>619794939999.99988</v>
      </c>
      <c r="O44">
        <v>59929548428.051796</v>
      </c>
      <c r="P44">
        <v>44862000000</v>
      </c>
      <c r="Q44">
        <v>394141400000</v>
      </c>
      <c r="R44">
        <v>155661136320.789</v>
      </c>
      <c r="S44">
        <v>44245676000</v>
      </c>
      <c r="T44">
        <v>357138055366.896</v>
      </c>
      <c r="U44">
        <v>905008000000</v>
      </c>
      <c r="V44">
        <v>418800000000</v>
      </c>
      <c r="W44">
        <v>2336238200000</v>
      </c>
      <c r="X44">
        <v>2889255200000</v>
      </c>
      <c r="Z44">
        <f t="shared" ref="Z44:AA44" si="49">I44/I40*100-100</f>
        <v>-3.807127860298948</v>
      </c>
      <c r="AA44">
        <f t="shared" si="49"/>
        <v>-2.248492802362307</v>
      </c>
      <c r="AB44">
        <f t="shared" si="2"/>
        <v>-5.2906194735682988</v>
      </c>
      <c r="AC44">
        <f t="shared" si="3"/>
        <v>-8.2173291162190907</v>
      </c>
      <c r="AD44">
        <f t="shared" si="4"/>
        <v>-3.062384398157505</v>
      </c>
      <c r="AE44">
        <f t="shared" si="5"/>
        <v>-5.7039848348618136</v>
      </c>
      <c r="AF44">
        <f t="shared" si="6"/>
        <v>-4.1962065003174729</v>
      </c>
      <c r="AG44">
        <f t="shared" si="7"/>
        <v>-5.4900143254402991</v>
      </c>
      <c r="AH44">
        <f t="shared" si="8"/>
        <v>-5.1753518380360077</v>
      </c>
      <c r="AI44">
        <f t="shared" si="9"/>
        <v>-3.9491812479944173</v>
      </c>
      <c r="AJ44">
        <f t="shared" si="10"/>
        <v>-2.5808127095474021</v>
      </c>
      <c r="AK44">
        <f t="shared" si="11"/>
        <v>-3.8337322479766129</v>
      </c>
      <c r="AL44">
        <f t="shared" si="12"/>
        <v>-6.0344066774163707</v>
      </c>
      <c r="AM44">
        <f t="shared" si="13"/>
        <v>-3.8077257004258342</v>
      </c>
      <c r="AN44">
        <f t="shared" si="14"/>
        <v>-4.5760278740293359</v>
      </c>
      <c r="AO44">
        <f t="shared" si="15"/>
        <v>-4.4133572866616078</v>
      </c>
    </row>
    <row r="45" spans="8:41" x14ac:dyDescent="0.25">
      <c r="H45" s="1">
        <v>40178</v>
      </c>
      <c r="I45">
        <v>73128600000</v>
      </c>
      <c r="J45">
        <v>96144000000</v>
      </c>
      <c r="K45">
        <v>443300000000</v>
      </c>
      <c r="L45">
        <v>45480000000</v>
      </c>
      <c r="M45">
        <v>492535999999.99994</v>
      </c>
      <c r="N45">
        <v>625471059999.99988</v>
      </c>
      <c r="O45">
        <v>60025044228.187897</v>
      </c>
      <c r="P45">
        <v>44836000000</v>
      </c>
      <c r="Q45">
        <v>395692500000</v>
      </c>
      <c r="R45">
        <v>156441648330.95801</v>
      </c>
      <c r="S45">
        <v>44242914000</v>
      </c>
      <c r="T45">
        <v>356913952151.49396</v>
      </c>
      <c r="U45">
        <v>910170000000</v>
      </c>
      <c r="V45">
        <v>419917000000</v>
      </c>
      <c r="W45">
        <v>2348989300000</v>
      </c>
      <c r="X45">
        <v>2903457100000</v>
      </c>
      <c r="Z45">
        <f t="shared" ref="Z45:AA45" si="50">I45/I41*100-100</f>
        <v>-1.251095468104154</v>
      </c>
      <c r="AA45">
        <f t="shared" si="50"/>
        <v>0.68488846999686359</v>
      </c>
      <c r="AB45">
        <f t="shared" si="2"/>
        <v>-2.9119834602142873</v>
      </c>
      <c r="AC45">
        <f t="shared" si="3"/>
        <v>-6.7153464331131829</v>
      </c>
      <c r="AD45">
        <f t="shared" si="4"/>
        <v>-1.0212653079269671</v>
      </c>
      <c r="AE45">
        <f t="shared" si="5"/>
        <v>-2.9644589141740312</v>
      </c>
      <c r="AF45">
        <f t="shared" si="6"/>
        <v>-2.7016026322235973</v>
      </c>
      <c r="AG45">
        <f t="shared" si="7"/>
        <v>-1.7702217158881695</v>
      </c>
      <c r="AH45">
        <f t="shared" si="8"/>
        <v>-2.5931825751483188</v>
      </c>
      <c r="AI45">
        <f t="shared" si="9"/>
        <v>-2.6334055020336535</v>
      </c>
      <c r="AJ45">
        <f t="shared" si="10"/>
        <v>-1.260027868994527</v>
      </c>
      <c r="AK45">
        <f t="shared" si="11"/>
        <v>-2.9161391756902617</v>
      </c>
      <c r="AL45">
        <f t="shared" si="12"/>
        <v>-1.8389359171114563</v>
      </c>
      <c r="AM45">
        <f t="shared" si="13"/>
        <v>-1.405252851594966</v>
      </c>
      <c r="AN45">
        <f t="shared" si="14"/>
        <v>-2.3739772806710704</v>
      </c>
      <c r="AO45">
        <f t="shared" si="15"/>
        <v>-2.1068429153892936</v>
      </c>
    </row>
    <row r="46" spans="8:41" x14ac:dyDescent="0.25">
      <c r="H46" s="1">
        <v>40268</v>
      </c>
      <c r="I46">
        <v>72635100000</v>
      </c>
      <c r="J46">
        <v>96601000000</v>
      </c>
      <c r="K46">
        <v>447128000000</v>
      </c>
      <c r="L46">
        <v>45675000000</v>
      </c>
      <c r="M46">
        <v>494737999999.99994</v>
      </c>
      <c r="N46">
        <v>630066419999.99988</v>
      </c>
      <c r="O46">
        <v>59055252319.252098</v>
      </c>
      <c r="P46">
        <v>45483000000</v>
      </c>
      <c r="Q46">
        <v>397357900000</v>
      </c>
      <c r="R46">
        <v>156342736147.61801</v>
      </c>
      <c r="S46">
        <v>44664687000</v>
      </c>
      <c r="T46">
        <v>357990723280.85596</v>
      </c>
      <c r="U46">
        <v>931757000000</v>
      </c>
      <c r="V46">
        <v>422176000000</v>
      </c>
      <c r="W46">
        <v>2358989000000</v>
      </c>
      <c r="X46">
        <v>2918011200000</v>
      </c>
      <c r="Z46">
        <f t="shared" ref="Z46:AA46" si="51">I46/I42*100-100</f>
        <v>-0.41023222269906512</v>
      </c>
      <c r="AA46">
        <f t="shared" si="51"/>
        <v>2.3402406983642692</v>
      </c>
      <c r="AB46">
        <f t="shared" si="2"/>
        <v>-0.65941488038106399</v>
      </c>
      <c r="AC46">
        <f t="shared" si="3"/>
        <v>0.52380218764443498</v>
      </c>
      <c r="AD46">
        <f t="shared" si="4"/>
        <v>1.1004326120408052</v>
      </c>
      <c r="AE46">
        <f t="shared" si="5"/>
        <v>2.3388641008599933</v>
      </c>
      <c r="AF46">
        <f t="shared" si="6"/>
        <v>0.48788525615867684</v>
      </c>
      <c r="AG46">
        <f t="shared" si="7"/>
        <v>-8.793721283012701E-3</v>
      </c>
      <c r="AH46">
        <f t="shared" si="8"/>
        <v>0.58535029509259573</v>
      </c>
      <c r="AI46">
        <f t="shared" si="9"/>
        <v>0.48765860362331637</v>
      </c>
      <c r="AJ46">
        <f t="shared" si="10"/>
        <v>2.0279129218954637</v>
      </c>
      <c r="AK46">
        <f t="shared" si="11"/>
        <v>-1.040543326566933</v>
      </c>
      <c r="AL46">
        <f t="shared" si="12"/>
        <v>3.0824376725172726</v>
      </c>
      <c r="AM46">
        <f t="shared" si="13"/>
        <v>0.73515551366637055</v>
      </c>
      <c r="AN46">
        <f t="shared" si="14"/>
        <v>1.0101230684988849</v>
      </c>
      <c r="AO46">
        <f t="shared" si="15"/>
        <v>1.0006991796753368</v>
      </c>
    </row>
    <row r="47" spans="8:41" x14ac:dyDescent="0.25">
      <c r="H47" s="1">
        <v>40359</v>
      </c>
      <c r="I47">
        <v>73837200000</v>
      </c>
      <c r="J47">
        <v>97576000000</v>
      </c>
      <c r="K47">
        <v>450184000000</v>
      </c>
      <c r="L47">
        <v>46965000000</v>
      </c>
      <c r="M47">
        <v>497725999999.99994</v>
      </c>
      <c r="N47">
        <v>642967049999.99988</v>
      </c>
      <c r="O47">
        <v>57224217075.6856</v>
      </c>
      <c r="P47">
        <v>45893000000</v>
      </c>
      <c r="Q47">
        <v>399540000000</v>
      </c>
      <c r="R47">
        <v>157240296758.40601</v>
      </c>
      <c r="S47">
        <v>44914362000</v>
      </c>
      <c r="T47">
        <v>358641877583.52698</v>
      </c>
      <c r="U47">
        <v>952067000000</v>
      </c>
      <c r="V47">
        <v>425975000000</v>
      </c>
      <c r="W47">
        <v>2381285400000</v>
      </c>
      <c r="X47">
        <v>2946233200000</v>
      </c>
      <c r="Z47">
        <f t="shared" ref="Z47:AA47" si="52">I47/I43*100-100</f>
        <v>2.3137871116321236</v>
      </c>
      <c r="AA47">
        <f t="shared" si="52"/>
        <v>3.4860906362353887</v>
      </c>
      <c r="AB47">
        <f t="shared" si="2"/>
        <v>1.9965018170613433</v>
      </c>
      <c r="AC47">
        <f t="shared" si="3"/>
        <v>3.9347599973443579</v>
      </c>
      <c r="AD47">
        <f t="shared" si="4"/>
        <v>1.8798793143680541</v>
      </c>
      <c r="AE47">
        <f t="shared" si="5"/>
        <v>4.3577196549611017</v>
      </c>
      <c r="AF47">
        <f t="shared" si="6"/>
        <v>-5.2315998653009217</v>
      </c>
      <c r="AG47">
        <f t="shared" si="7"/>
        <v>0.77071714022221727</v>
      </c>
      <c r="AH47">
        <f t="shared" si="8"/>
        <v>1.9476299357679352</v>
      </c>
      <c r="AI47">
        <f t="shared" si="9"/>
        <v>1.2865643804679223</v>
      </c>
      <c r="AJ47">
        <f t="shared" si="10"/>
        <v>2.4608496015102475</v>
      </c>
      <c r="AK47">
        <f t="shared" si="11"/>
        <v>0.10889517438239693</v>
      </c>
      <c r="AL47">
        <f t="shared" si="12"/>
        <v>5.2747566245449775</v>
      </c>
      <c r="AM47">
        <f t="shared" si="13"/>
        <v>1.8710944132621847</v>
      </c>
      <c r="AN47">
        <f t="shared" si="14"/>
        <v>2.2448403887843824</v>
      </c>
      <c r="AO47">
        <f t="shared" si="15"/>
        <v>2.2652742149843732</v>
      </c>
    </row>
    <row r="48" spans="8:41" x14ac:dyDescent="0.25">
      <c r="H48" s="1">
        <v>40451</v>
      </c>
      <c r="I48">
        <v>74546600000</v>
      </c>
      <c r="J48">
        <v>98007000000</v>
      </c>
      <c r="K48">
        <v>457321000000</v>
      </c>
      <c r="L48">
        <v>46763000000</v>
      </c>
      <c r="M48">
        <v>500842999999.99994</v>
      </c>
      <c r="N48">
        <v>648191779999.99988</v>
      </c>
      <c r="O48">
        <v>55208551854.019005</v>
      </c>
      <c r="P48">
        <v>46315000000</v>
      </c>
      <c r="Q48">
        <v>401649800000</v>
      </c>
      <c r="R48">
        <v>157830855808.33698</v>
      </c>
      <c r="S48">
        <v>44995620000</v>
      </c>
      <c r="T48">
        <v>358816140243.82294</v>
      </c>
      <c r="U48">
        <v>964218000000</v>
      </c>
      <c r="V48">
        <v>427952000000</v>
      </c>
      <c r="W48">
        <v>2392123400000</v>
      </c>
      <c r="X48">
        <v>2960968200000</v>
      </c>
      <c r="Z48">
        <f t="shared" ref="Z48:AA48" si="53">I48/I44*100-100</f>
        <v>3.0459020970901207</v>
      </c>
      <c r="AA48">
        <f t="shared" si="53"/>
        <v>2.7984350580559862</v>
      </c>
      <c r="AB48">
        <f t="shared" si="2"/>
        <v>3.2565060126710961</v>
      </c>
      <c r="AC48">
        <f t="shared" si="3"/>
        <v>2.6404741000877863</v>
      </c>
      <c r="AD48">
        <f t="shared" si="4"/>
        <v>2.3168444664168959</v>
      </c>
      <c r="AE48">
        <f t="shared" si="5"/>
        <v>4.5816508279335153</v>
      </c>
      <c r="AF48">
        <f t="shared" si="6"/>
        <v>-7.8775774185927077</v>
      </c>
      <c r="AG48">
        <f t="shared" si="7"/>
        <v>3.238821274129549</v>
      </c>
      <c r="AH48">
        <f t="shared" si="8"/>
        <v>1.9050016060226085</v>
      </c>
      <c r="AI48">
        <f t="shared" si="9"/>
        <v>1.3938736018710358</v>
      </c>
      <c r="AJ48">
        <f t="shared" si="10"/>
        <v>1.6949543272883858</v>
      </c>
      <c r="AK48">
        <f t="shared" si="11"/>
        <v>0.46987008292998667</v>
      </c>
      <c r="AL48">
        <f t="shared" si="12"/>
        <v>6.542483602354892</v>
      </c>
      <c r="AM48">
        <f t="shared" si="13"/>
        <v>2.1852913085004673</v>
      </c>
      <c r="AN48">
        <f t="shared" si="14"/>
        <v>2.3921019697392296</v>
      </c>
      <c r="AO48">
        <f t="shared" si="15"/>
        <v>2.4820583519240529</v>
      </c>
    </row>
    <row r="49" spans="8:41" x14ac:dyDescent="0.25">
      <c r="H49" s="1">
        <v>40543</v>
      </c>
      <c r="I49">
        <v>74870700000</v>
      </c>
      <c r="J49">
        <v>98412000000</v>
      </c>
      <c r="K49">
        <v>456292000000</v>
      </c>
      <c r="L49">
        <v>47697000000</v>
      </c>
      <c r="M49">
        <v>503726999999.99994</v>
      </c>
      <c r="N49">
        <v>653610049999.99988</v>
      </c>
      <c r="O49">
        <v>54558555292.877205</v>
      </c>
      <c r="P49">
        <v>46218000000</v>
      </c>
      <c r="Q49">
        <v>404228700000</v>
      </c>
      <c r="R49">
        <v>159805858911.67798</v>
      </c>
      <c r="S49">
        <v>44870100000</v>
      </c>
      <c r="T49">
        <v>358811478896.94299</v>
      </c>
      <c r="U49">
        <v>981811000000</v>
      </c>
      <c r="V49">
        <v>428261000000</v>
      </c>
      <c r="W49">
        <v>2406375000000</v>
      </c>
      <c r="X49">
        <v>2976549400000</v>
      </c>
      <c r="Z49">
        <f t="shared" ref="Z49:AA49" si="54">I49/I45*100-100</f>
        <v>2.382241694767842</v>
      </c>
      <c r="AA49">
        <f t="shared" si="54"/>
        <v>2.3589615576635055</v>
      </c>
      <c r="AB49">
        <f t="shared" si="2"/>
        <v>2.9307466726821616</v>
      </c>
      <c r="AC49">
        <f t="shared" si="3"/>
        <v>4.874670184696555</v>
      </c>
      <c r="AD49">
        <f t="shared" si="4"/>
        <v>2.2721181801939281</v>
      </c>
      <c r="AE49">
        <f t="shared" si="5"/>
        <v>4.4988476365317496</v>
      </c>
      <c r="AF49">
        <f t="shared" si="6"/>
        <v>-9.1070135900768179</v>
      </c>
      <c r="AG49">
        <f t="shared" si="7"/>
        <v>3.0823445445624031</v>
      </c>
      <c r="AH49">
        <f t="shared" si="8"/>
        <v>2.1572812221611457</v>
      </c>
      <c r="AI49">
        <f t="shared" si="9"/>
        <v>2.1504571299343809</v>
      </c>
      <c r="AJ49">
        <f t="shared" si="10"/>
        <v>1.4175964991817551</v>
      </c>
      <c r="AK49">
        <f t="shared" si="11"/>
        <v>0.5316482401460263</v>
      </c>
      <c r="AL49">
        <f t="shared" si="12"/>
        <v>7.8711669248601908</v>
      </c>
      <c r="AM49">
        <f t="shared" si="13"/>
        <v>1.9870593474424822</v>
      </c>
      <c r="AN49">
        <f t="shared" si="14"/>
        <v>2.4429953767775743</v>
      </c>
      <c r="AO49">
        <f t="shared" si="15"/>
        <v>2.5174231091618253</v>
      </c>
    </row>
    <row r="50" spans="8:41" x14ac:dyDescent="0.25">
      <c r="H50" s="1">
        <v>40633</v>
      </c>
      <c r="I50">
        <v>76036400000</v>
      </c>
      <c r="J50">
        <v>99063000000</v>
      </c>
      <c r="K50">
        <v>457286000000</v>
      </c>
      <c r="L50">
        <v>47974000000</v>
      </c>
      <c r="M50">
        <v>509102999999.99994</v>
      </c>
      <c r="N50">
        <v>665155510000</v>
      </c>
      <c r="O50">
        <v>52986824547.499496</v>
      </c>
      <c r="P50">
        <v>47310000000</v>
      </c>
      <c r="Q50">
        <v>405479100000</v>
      </c>
      <c r="R50">
        <v>160823144800.74698</v>
      </c>
      <c r="S50">
        <v>44533064000</v>
      </c>
      <c r="T50">
        <v>357517058724.78296</v>
      </c>
      <c r="U50">
        <v>980835000000</v>
      </c>
      <c r="V50">
        <v>430775000000</v>
      </c>
      <c r="W50">
        <v>2426303000000</v>
      </c>
      <c r="X50">
        <v>2998940900000</v>
      </c>
      <c r="Z50">
        <f t="shared" ref="Z50:AA50" si="55">I50/I46*100-100</f>
        <v>4.6827222651307778</v>
      </c>
      <c r="AA50">
        <f t="shared" si="55"/>
        <v>2.5486278609952393</v>
      </c>
      <c r="AB50">
        <f t="shared" si="2"/>
        <v>2.2718326743125061</v>
      </c>
      <c r="AC50">
        <f t="shared" si="3"/>
        <v>5.0333880678708312</v>
      </c>
      <c r="AD50">
        <f t="shared" si="4"/>
        <v>2.9035570342282142</v>
      </c>
      <c r="AE50">
        <f t="shared" si="5"/>
        <v>5.5691096821189205</v>
      </c>
      <c r="AF50">
        <f t="shared" si="6"/>
        <v>-10.275847673881302</v>
      </c>
      <c r="AG50">
        <f t="shared" si="7"/>
        <v>4.0168854297209862</v>
      </c>
      <c r="AH50">
        <f t="shared" si="8"/>
        <v>2.0437998086863161</v>
      </c>
      <c r="AI50">
        <f t="shared" si="9"/>
        <v>2.8657606765296606</v>
      </c>
      <c r="AJ50">
        <f t="shared" si="10"/>
        <v>-0.29469141919655328</v>
      </c>
      <c r="AK50">
        <f t="shared" si="11"/>
        <v>-0.13231196376599996</v>
      </c>
      <c r="AL50">
        <f t="shared" si="12"/>
        <v>5.2672531572073069</v>
      </c>
      <c r="AM50">
        <f t="shared" si="13"/>
        <v>2.0368282422496833</v>
      </c>
      <c r="AN50">
        <f t="shared" si="14"/>
        <v>2.8535105504942919</v>
      </c>
      <c r="AO50">
        <f t="shared" si="15"/>
        <v>2.7734540566533923</v>
      </c>
    </row>
    <row r="51" spans="8:41" x14ac:dyDescent="0.25">
      <c r="H51" s="1">
        <v>40724</v>
      </c>
      <c r="I51">
        <v>76137200000</v>
      </c>
      <c r="J51">
        <v>99349000000</v>
      </c>
      <c r="K51">
        <v>461870000000</v>
      </c>
      <c r="L51">
        <v>47875000000</v>
      </c>
      <c r="M51">
        <v>509111999999.99994</v>
      </c>
      <c r="N51">
        <v>666316580000</v>
      </c>
      <c r="O51">
        <v>52170521735.0299</v>
      </c>
      <c r="P51">
        <v>47486000000</v>
      </c>
      <c r="Q51">
        <v>405738700000</v>
      </c>
      <c r="R51">
        <v>160674251442.60999</v>
      </c>
      <c r="S51">
        <v>44330199000</v>
      </c>
      <c r="T51">
        <v>355803834463.68097</v>
      </c>
      <c r="U51">
        <v>983778000000</v>
      </c>
      <c r="V51">
        <v>431413000000</v>
      </c>
      <c r="W51">
        <v>2426111300000</v>
      </c>
      <c r="X51">
        <v>2999846400000</v>
      </c>
      <c r="Z51">
        <f t="shared" ref="Z51:AA51" si="56">I51/I47*100-100</f>
        <v>3.1149610223572921</v>
      </c>
      <c r="AA51">
        <f t="shared" si="56"/>
        <v>1.8170451750430345</v>
      </c>
      <c r="AB51">
        <f t="shared" si="2"/>
        <v>2.5958274838732649</v>
      </c>
      <c r="AC51">
        <f t="shared" si="3"/>
        <v>1.9376131161503309</v>
      </c>
      <c r="AD51">
        <f t="shared" si="4"/>
        <v>2.287604023097046</v>
      </c>
      <c r="AE51">
        <f t="shared" si="5"/>
        <v>3.6315282408328784</v>
      </c>
      <c r="AF51">
        <f t="shared" si="6"/>
        <v>-8.8313927195746658</v>
      </c>
      <c r="AG51">
        <f t="shared" si="7"/>
        <v>3.4711175996339279</v>
      </c>
      <c r="AH51">
        <f t="shared" si="8"/>
        <v>1.5514591780547704</v>
      </c>
      <c r="AI51">
        <f t="shared" si="9"/>
        <v>2.1838897248331364</v>
      </c>
      <c r="AJ51">
        <f t="shared" si="10"/>
        <v>-1.3006151573521123</v>
      </c>
      <c r="AK51">
        <f t="shared" si="11"/>
        <v>-0.79133065523978985</v>
      </c>
      <c r="AL51">
        <f t="shared" si="12"/>
        <v>3.3307529827207674</v>
      </c>
      <c r="AM51">
        <f t="shared" si="13"/>
        <v>1.276600739480017</v>
      </c>
      <c r="AN51">
        <f t="shared" si="14"/>
        <v>1.8824245090487608</v>
      </c>
      <c r="AO51">
        <f t="shared" si="15"/>
        <v>1.8197201769364284</v>
      </c>
    </row>
    <row r="52" spans="8:41" x14ac:dyDescent="0.25">
      <c r="H52" s="1">
        <v>40816</v>
      </c>
      <c r="I52">
        <v>76253800000</v>
      </c>
      <c r="J52">
        <v>99571000000</v>
      </c>
      <c r="K52">
        <v>456125000000</v>
      </c>
      <c r="L52">
        <v>48020000000</v>
      </c>
      <c r="M52">
        <v>510267999999.99994</v>
      </c>
      <c r="N52">
        <v>669477259999.99988</v>
      </c>
      <c r="O52">
        <v>51098848486.034698</v>
      </c>
      <c r="P52">
        <v>47303000000</v>
      </c>
      <c r="Q52">
        <v>403367000000</v>
      </c>
      <c r="R52">
        <v>160708168954.95398</v>
      </c>
      <c r="S52">
        <v>43999775000</v>
      </c>
      <c r="T52">
        <v>354358458365.62695</v>
      </c>
      <c r="U52">
        <v>993273000000</v>
      </c>
      <c r="V52">
        <v>433055000000</v>
      </c>
      <c r="W52">
        <v>2426201200000</v>
      </c>
      <c r="X52">
        <v>3001634800000</v>
      </c>
      <c r="Z52">
        <f t="shared" ref="Z52:AA52" si="57">I52/I48*100-100</f>
        <v>2.2901111519505974</v>
      </c>
      <c r="AA52">
        <f t="shared" si="57"/>
        <v>1.5958043813196952</v>
      </c>
      <c r="AB52">
        <f t="shared" si="2"/>
        <v>-0.26152308772175559</v>
      </c>
      <c r="AC52">
        <f t="shared" si="3"/>
        <v>2.6880225819558206</v>
      </c>
      <c r="AD52">
        <f t="shared" si="4"/>
        <v>1.8818272392745854</v>
      </c>
      <c r="AE52">
        <f t="shared" si="5"/>
        <v>3.2838244261597964</v>
      </c>
      <c r="AF52">
        <f t="shared" si="6"/>
        <v>-7.4439615421376715</v>
      </c>
      <c r="AG52">
        <f t="shared" si="7"/>
        <v>2.1332181798553478</v>
      </c>
      <c r="AH52">
        <f t="shared" si="8"/>
        <v>0.42753662518938995</v>
      </c>
      <c r="AI52">
        <f t="shared" si="9"/>
        <v>1.8230358898332781</v>
      </c>
      <c r="AJ52">
        <f t="shared" si="10"/>
        <v>-2.2132043074414867</v>
      </c>
      <c r="AK52">
        <f t="shared" si="11"/>
        <v>-1.2423303687417473</v>
      </c>
      <c r="AL52">
        <f t="shared" si="12"/>
        <v>3.0133227133283071</v>
      </c>
      <c r="AM52">
        <f t="shared" si="13"/>
        <v>1.1924234493588131</v>
      </c>
      <c r="AN52">
        <f t="shared" si="14"/>
        <v>1.4245836983158995</v>
      </c>
      <c r="AO52">
        <f t="shared" si="15"/>
        <v>1.3734223825841809</v>
      </c>
    </row>
    <row r="53" spans="8:41" x14ac:dyDescent="0.25">
      <c r="H53" s="1">
        <v>40908</v>
      </c>
      <c r="I53">
        <v>76430300000</v>
      </c>
      <c r="J53">
        <v>99638000000</v>
      </c>
      <c r="K53">
        <v>459853000000</v>
      </c>
      <c r="L53">
        <v>48041000000</v>
      </c>
      <c r="M53">
        <v>510754999999.99994</v>
      </c>
      <c r="N53">
        <v>669606219999.99988</v>
      </c>
      <c r="O53">
        <v>49062699107.406403</v>
      </c>
      <c r="P53">
        <v>47206000000</v>
      </c>
      <c r="Q53">
        <v>399732200000</v>
      </c>
      <c r="R53">
        <v>159519422427.72699</v>
      </c>
      <c r="S53">
        <v>43303540000</v>
      </c>
      <c r="T53">
        <v>352256190922.58698</v>
      </c>
      <c r="U53">
        <v>976618000000</v>
      </c>
      <c r="V53">
        <v>433878000000</v>
      </c>
      <c r="W53">
        <v>2418003700000</v>
      </c>
      <c r="X53">
        <v>2993013500000</v>
      </c>
      <c r="Z53">
        <f t="shared" ref="Z53:AA53" si="58">I53/I49*100-100</f>
        <v>2.0830578584145769</v>
      </c>
      <c r="AA53">
        <f t="shared" si="58"/>
        <v>1.2457830345892944</v>
      </c>
      <c r="AB53">
        <f t="shared" si="2"/>
        <v>0.78042130916166741</v>
      </c>
      <c r="AC53">
        <f t="shared" si="3"/>
        <v>0.72121936390129804</v>
      </c>
      <c r="AD53">
        <f t="shared" si="4"/>
        <v>1.3952001778741305</v>
      </c>
      <c r="AE53">
        <f t="shared" si="5"/>
        <v>2.4473567993637886</v>
      </c>
      <c r="AF53">
        <f t="shared" si="6"/>
        <v>-10.073316927049021</v>
      </c>
      <c r="AG53">
        <f t="shared" si="7"/>
        <v>2.1376952702410392</v>
      </c>
      <c r="AH53">
        <f t="shared" si="8"/>
        <v>-1.1123653515942777</v>
      </c>
      <c r="AI53">
        <f t="shared" si="9"/>
        <v>-0.17924028937468961</v>
      </c>
      <c r="AJ53">
        <f t="shared" si="10"/>
        <v>-3.4913227293899496</v>
      </c>
      <c r="AK53">
        <f t="shared" si="11"/>
        <v>-1.8269448888614903</v>
      </c>
      <c r="AL53">
        <f t="shared" si="12"/>
        <v>-0.52892053562243291</v>
      </c>
      <c r="AM53">
        <f t="shared" si="13"/>
        <v>1.3115833568781738</v>
      </c>
      <c r="AN53">
        <f t="shared" si="14"/>
        <v>0.48324554568593214</v>
      </c>
      <c r="AO53">
        <f t="shared" si="15"/>
        <v>0.55312705376231008</v>
      </c>
    </row>
    <row r="54" spans="8:41" x14ac:dyDescent="0.25">
      <c r="H54" s="1">
        <v>40999</v>
      </c>
      <c r="I54">
        <v>76982300000</v>
      </c>
      <c r="J54">
        <v>99832000000</v>
      </c>
      <c r="K54">
        <v>459533000000</v>
      </c>
      <c r="L54">
        <v>48041000000</v>
      </c>
      <c r="M54">
        <v>511094999999.99994</v>
      </c>
      <c r="N54">
        <v>671718640000</v>
      </c>
      <c r="O54">
        <v>48530949175.066704</v>
      </c>
      <c r="P54">
        <v>47219000000</v>
      </c>
      <c r="Q54">
        <v>396223800000</v>
      </c>
      <c r="R54">
        <v>159243713358.23199</v>
      </c>
      <c r="S54">
        <v>43115795000</v>
      </c>
      <c r="T54">
        <v>349198705934.21997</v>
      </c>
      <c r="U54">
        <v>980701000000</v>
      </c>
      <c r="V54">
        <v>436683000000</v>
      </c>
      <c r="W54">
        <v>2414440800000</v>
      </c>
      <c r="X54">
        <v>2992666600000</v>
      </c>
      <c r="Z54">
        <f t="shared" ref="Z54:AA54" si="59">I54/I50*100-100</f>
        <v>1.244009448106425</v>
      </c>
      <c r="AA54">
        <f t="shared" si="59"/>
        <v>0.7762736844230318</v>
      </c>
      <c r="AB54">
        <f t="shared" si="2"/>
        <v>0.49137738745554316</v>
      </c>
      <c r="AC54">
        <f t="shared" si="3"/>
        <v>0.13965898194857118</v>
      </c>
      <c r="AD54">
        <f t="shared" si="4"/>
        <v>0.39127642147069253</v>
      </c>
      <c r="AE54">
        <f t="shared" si="5"/>
        <v>0.98670610125441272</v>
      </c>
      <c r="AF54">
        <f t="shared" si="6"/>
        <v>-8.4094025457939381</v>
      </c>
      <c r="AG54">
        <f t="shared" si="7"/>
        <v>-0.19234834073135687</v>
      </c>
      <c r="AH54">
        <f t="shared" si="8"/>
        <v>-2.2825590764110899</v>
      </c>
      <c r="AI54">
        <f t="shared" si="9"/>
        <v>-0.98209212639874011</v>
      </c>
      <c r="AJ54">
        <f t="shared" si="10"/>
        <v>-3.1825095169737239</v>
      </c>
      <c r="AK54">
        <f t="shared" si="11"/>
        <v>-2.3267009468676747</v>
      </c>
      <c r="AL54">
        <f t="shared" si="12"/>
        <v>-1.3661828951853749E-2</v>
      </c>
      <c r="AM54">
        <f t="shared" si="13"/>
        <v>1.3714816319424301</v>
      </c>
      <c r="AN54">
        <f t="shared" si="14"/>
        <v>-0.48890019094895365</v>
      </c>
      <c r="AO54">
        <f t="shared" si="15"/>
        <v>-0.20921719397671268</v>
      </c>
    </row>
    <row r="55" spans="8:41" x14ac:dyDescent="0.25">
      <c r="H55" s="1">
        <v>41090</v>
      </c>
      <c r="I55">
        <v>76452300000</v>
      </c>
      <c r="J55">
        <v>99639000000</v>
      </c>
      <c r="K55">
        <v>459879000000</v>
      </c>
      <c r="L55">
        <v>47250000000</v>
      </c>
      <c r="M55">
        <v>510620999999.99994</v>
      </c>
      <c r="N55">
        <v>672363640000</v>
      </c>
      <c r="O55">
        <v>47655017718.209602</v>
      </c>
      <c r="P55">
        <v>47637000000</v>
      </c>
      <c r="Q55">
        <v>392591300000</v>
      </c>
      <c r="R55">
        <v>159387231199.99899</v>
      </c>
      <c r="S55">
        <v>42524951000</v>
      </c>
      <c r="T55">
        <v>345876958434.25092</v>
      </c>
      <c r="U55">
        <v>987259000000</v>
      </c>
      <c r="V55">
        <v>436217000000</v>
      </c>
      <c r="W55">
        <v>2406124600000</v>
      </c>
      <c r="X55">
        <v>2984596500000</v>
      </c>
      <c r="Z55">
        <f t="shared" ref="Z55:AA55" si="60">I55/I51*100-100</f>
        <v>0.41385814030461177</v>
      </c>
      <c r="AA55">
        <f t="shared" si="60"/>
        <v>0.29190027076266745</v>
      </c>
      <c r="AB55">
        <f t="shared" si="2"/>
        <v>-0.4310736787407734</v>
      </c>
      <c r="AC55">
        <f t="shared" si="3"/>
        <v>-1.3054830287206158</v>
      </c>
      <c r="AD55">
        <f t="shared" si="4"/>
        <v>0.2963984349219686</v>
      </c>
      <c r="AE55">
        <f t="shared" si="5"/>
        <v>0.90753557415605712</v>
      </c>
      <c r="AF55">
        <f t="shared" si="6"/>
        <v>-8.6552786260298546</v>
      </c>
      <c r="AG55">
        <f t="shared" si="7"/>
        <v>0.3179884597565632</v>
      </c>
      <c r="AH55">
        <f t="shared" si="8"/>
        <v>-3.2403613458612597</v>
      </c>
      <c r="AI55">
        <f t="shared" si="9"/>
        <v>-0.80101212923383969</v>
      </c>
      <c r="AJ55">
        <f t="shared" si="10"/>
        <v>-4.072275876767435</v>
      </c>
      <c r="AK55">
        <f t="shared" si="11"/>
        <v>-2.789985679719635</v>
      </c>
      <c r="AL55">
        <f t="shared" si="12"/>
        <v>0.35383999235601493</v>
      </c>
      <c r="AM55">
        <f t="shared" si="13"/>
        <v>1.113550124822396</v>
      </c>
      <c r="AN55">
        <f t="shared" si="14"/>
        <v>-0.82381628575737409</v>
      </c>
      <c r="AO55">
        <f t="shared" si="15"/>
        <v>-0.50835602782862566</v>
      </c>
    </row>
    <row r="56" spans="8:41" x14ac:dyDescent="0.25">
      <c r="H56" s="1">
        <v>41182</v>
      </c>
      <c r="I56">
        <v>76581900000</v>
      </c>
      <c r="J56">
        <v>99601000000</v>
      </c>
      <c r="K56">
        <v>460311000000</v>
      </c>
      <c r="L56">
        <v>47095000000</v>
      </c>
      <c r="M56">
        <v>511223999999.99994</v>
      </c>
      <c r="N56">
        <v>673911649999.99988</v>
      </c>
      <c r="O56">
        <v>47065354389.204597</v>
      </c>
      <c r="P56">
        <v>47026000000</v>
      </c>
      <c r="Q56">
        <v>390822700000</v>
      </c>
      <c r="R56">
        <v>158768933175.17398</v>
      </c>
      <c r="S56">
        <v>42059560000</v>
      </c>
      <c r="T56">
        <v>343321464648.38397</v>
      </c>
      <c r="U56">
        <v>986403000000</v>
      </c>
      <c r="V56">
        <v>441238000000</v>
      </c>
      <c r="W56">
        <v>2402506400000</v>
      </c>
      <c r="X56">
        <v>2986119400000</v>
      </c>
      <c r="Z56">
        <f t="shared" ref="Z56:AA56" si="61">I56/I52*100-100</f>
        <v>0.43027363882193015</v>
      </c>
      <c r="AA56">
        <f t="shared" si="61"/>
        <v>3.0129254501815694E-2</v>
      </c>
      <c r="AB56">
        <f t="shared" si="2"/>
        <v>0.91773088517402357</v>
      </c>
      <c r="AC56">
        <f t="shared" si="3"/>
        <v>-1.9262807163681828</v>
      </c>
      <c r="AD56">
        <f t="shared" si="4"/>
        <v>0.18735252847523043</v>
      </c>
      <c r="AE56">
        <f t="shared" si="5"/>
        <v>0.66236603764555468</v>
      </c>
      <c r="AF56">
        <f t="shared" si="6"/>
        <v>-7.8935127039750199</v>
      </c>
      <c r="AG56">
        <f t="shared" si="7"/>
        <v>-0.5855865378517251</v>
      </c>
      <c r="AH56">
        <f t="shared" si="8"/>
        <v>-3.1098974383129985</v>
      </c>
      <c r="AI56">
        <f t="shared" si="9"/>
        <v>-1.2066815224082177</v>
      </c>
      <c r="AJ56">
        <f t="shared" si="10"/>
        <v>-4.4096020945561634</v>
      </c>
      <c r="AK56">
        <f t="shared" si="11"/>
        <v>-3.1146409678346174</v>
      </c>
      <c r="AL56">
        <f t="shared" si="12"/>
        <v>-0.69165274803604859</v>
      </c>
      <c r="AM56">
        <f t="shared" si="13"/>
        <v>1.8895983189202354</v>
      </c>
      <c r="AN56">
        <f t="shared" si="14"/>
        <v>-0.97662139479611199</v>
      </c>
      <c r="AO56">
        <f t="shared" si="15"/>
        <v>-0.51689832487282672</v>
      </c>
    </row>
    <row r="57" spans="8:41" x14ac:dyDescent="0.25">
      <c r="H57" s="1">
        <v>41274</v>
      </c>
      <c r="I57">
        <v>76582800000</v>
      </c>
      <c r="J57">
        <v>99481000000</v>
      </c>
      <c r="K57">
        <v>459567000000</v>
      </c>
      <c r="L57">
        <v>46787000000</v>
      </c>
      <c r="M57">
        <v>510806999999.99994</v>
      </c>
      <c r="N57">
        <v>670880120000</v>
      </c>
      <c r="O57">
        <v>47037593892.0933</v>
      </c>
      <c r="P57">
        <v>47503000000</v>
      </c>
      <c r="Q57">
        <v>388643300000</v>
      </c>
      <c r="R57">
        <v>157540399892.633</v>
      </c>
      <c r="S57">
        <v>41369830000</v>
      </c>
      <c r="T57">
        <v>339966370589.96295</v>
      </c>
      <c r="U57">
        <v>981702000000</v>
      </c>
      <c r="V57">
        <v>440598000000</v>
      </c>
      <c r="W57">
        <v>2392408400000</v>
      </c>
      <c r="X57">
        <v>2974852900000</v>
      </c>
      <c r="Z57">
        <f t="shared" ref="Z57:AA57" si="62">I57/I53*100-100</f>
        <v>0.19952819758654528</v>
      </c>
      <c r="AA57">
        <f t="shared" si="62"/>
        <v>-0.15757040486560925</v>
      </c>
      <c r="AB57">
        <f t="shared" si="2"/>
        <v>-6.2193788014866414E-2</v>
      </c>
      <c r="AC57">
        <f t="shared" si="3"/>
        <v>-2.6102703940384231</v>
      </c>
      <c r="AD57">
        <f t="shared" si="4"/>
        <v>1.0181006549132121E-2</v>
      </c>
      <c r="AE57">
        <f t="shared" si="5"/>
        <v>0.19024614197880396</v>
      </c>
      <c r="AF57">
        <f t="shared" si="6"/>
        <v>-4.1275862358893249</v>
      </c>
      <c r="AG57">
        <f t="shared" si="7"/>
        <v>0.62915731051138835</v>
      </c>
      <c r="AH57">
        <f t="shared" si="8"/>
        <v>-2.7740822480650849</v>
      </c>
      <c r="AI57">
        <f t="shared" si="9"/>
        <v>-1.2406154090675869</v>
      </c>
      <c r="AJ57">
        <f t="shared" si="10"/>
        <v>-4.4654778800994137</v>
      </c>
      <c r="AK57">
        <f t="shared" si="11"/>
        <v>-3.4888869661697157</v>
      </c>
      <c r="AL57">
        <f t="shared" si="12"/>
        <v>0.52057201485125404</v>
      </c>
      <c r="AM57">
        <f t="shared" si="13"/>
        <v>1.5488224800519959</v>
      </c>
      <c r="AN57">
        <f t="shared" si="14"/>
        <v>-1.0585302247469741</v>
      </c>
      <c r="AO57">
        <f t="shared" si="15"/>
        <v>-0.60676639113054875</v>
      </c>
    </row>
    <row r="58" spans="8:41" x14ac:dyDescent="0.25">
      <c r="H58" s="1">
        <v>41364</v>
      </c>
      <c r="I58">
        <v>76232700000</v>
      </c>
      <c r="J58">
        <v>99163000000</v>
      </c>
      <c r="K58">
        <v>462158000000</v>
      </c>
      <c r="L58">
        <v>46769000000</v>
      </c>
      <c r="M58">
        <v>510860999999.99994</v>
      </c>
      <c r="N58">
        <v>669396560000</v>
      </c>
      <c r="O58">
        <v>46006409317.076698</v>
      </c>
      <c r="P58">
        <v>46803000000</v>
      </c>
      <c r="Q58">
        <v>384655000000</v>
      </c>
      <c r="R58">
        <v>158094437131.819</v>
      </c>
      <c r="S58">
        <v>41496100000</v>
      </c>
      <c r="T58">
        <v>338799958174.44092</v>
      </c>
      <c r="U58">
        <v>993274000000</v>
      </c>
      <c r="V58">
        <v>443411000000</v>
      </c>
      <c r="W58">
        <v>2384726000000</v>
      </c>
      <c r="X58">
        <v>2972214800000</v>
      </c>
      <c r="Z58">
        <f t="shared" ref="Z58:AA58" si="63">I58/I54*100-100</f>
        <v>-0.97373032502277113</v>
      </c>
      <c r="AA58">
        <f t="shared" si="63"/>
        <v>-0.67012581136309279</v>
      </c>
      <c r="AB58">
        <f t="shared" si="2"/>
        <v>0.57123209867408775</v>
      </c>
      <c r="AC58">
        <f t="shared" si="3"/>
        <v>-2.6477383901250988</v>
      </c>
      <c r="AD58">
        <f t="shared" si="4"/>
        <v>-4.5784051888603017E-2</v>
      </c>
      <c r="AE58">
        <f t="shared" si="5"/>
        <v>-0.34569235714523927</v>
      </c>
      <c r="AF58">
        <f t="shared" si="6"/>
        <v>-5.2019173350250725</v>
      </c>
      <c r="AG58">
        <f t="shared" si="7"/>
        <v>-0.88100129185285425</v>
      </c>
      <c r="AH58">
        <f t="shared" si="8"/>
        <v>-2.9197640323473735</v>
      </c>
      <c r="AI58">
        <f t="shared" si="9"/>
        <v>-0.72170900952779959</v>
      </c>
      <c r="AJ58">
        <f t="shared" si="10"/>
        <v>-3.7566163397891614</v>
      </c>
      <c r="AK58">
        <f t="shared" si="11"/>
        <v>-2.9778884008057815</v>
      </c>
      <c r="AL58">
        <f t="shared" si="12"/>
        <v>1.2820421310878629</v>
      </c>
      <c r="AM58">
        <f t="shared" si="13"/>
        <v>1.5407057293276694</v>
      </c>
      <c r="AN58">
        <f t="shared" si="14"/>
        <v>-1.2307114757172712</v>
      </c>
      <c r="AO58">
        <f t="shared" si="15"/>
        <v>-0.68339720836260653</v>
      </c>
    </row>
    <row r="59" spans="8:41" x14ac:dyDescent="0.25">
      <c r="H59" s="1">
        <v>41455</v>
      </c>
      <c r="I59">
        <v>76430800000</v>
      </c>
      <c r="J59">
        <v>99640000000</v>
      </c>
      <c r="K59">
        <v>462501000000</v>
      </c>
      <c r="L59">
        <v>46952000000</v>
      </c>
      <c r="M59">
        <v>514392999999.99994</v>
      </c>
      <c r="N59">
        <v>675330720000</v>
      </c>
      <c r="O59">
        <v>46041968901.822701</v>
      </c>
      <c r="P59">
        <v>47748000000</v>
      </c>
      <c r="Q59">
        <v>384689000000</v>
      </c>
      <c r="R59">
        <v>157711844648.28601</v>
      </c>
      <c r="S59">
        <v>41789888000</v>
      </c>
      <c r="T59">
        <v>338517050275.31799</v>
      </c>
      <c r="U59">
        <v>989780000000</v>
      </c>
      <c r="V59">
        <v>445808000000</v>
      </c>
      <c r="W59">
        <v>2395964600000</v>
      </c>
      <c r="X59">
        <v>2985643900000</v>
      </c>
      <c r="Z59">
        <f t="shared" ref="Z59:AA59" si="64">I59/I55*100-100</f>
        <v>-2.8122110126176381E-2</v>
      </c>
      <c r="AA59">
        <f t="shared" si="64"/>
        <v>1.0036230793133427E-3</v>
      </c>
      <c r="AB59">
        <f t="shared" si="2"/>
        <v>0.57014997423235059</v>
      </c>
      <c r="AC59">
        <f t="shared" si="3"/>
        <v>-0.63068783068783318</v>
      </c>
      <c r="AD59">
        <f t="shared" si="4"/>
        <v>0.73870835707892013</v>
      </c>
      <c r="AE59">
        <f t="shared" si="5"/>
        <v>0.44129096570422632</v>
      </c>
      <c r="AF59">
        <f t="shared" si="6"/>
        <v>-3.384845696470137</v>
      </c>
      <c r="AG59">
        <f t="shared" si="7"/>
        <v>0.23301215441777856</v>
      </c>
      <c r="AH59">
        <f t="shared" si="8"/>
        <v>-2.0128566272355073</v>
      </c>
      <c r="AI59">
        <f t="shared" si="9"/>
        <v>-1.0511422647217614</v>
      </c>
      <c r="AJ59">
        <f t="shared" si="10"/>
        <v>-1.7285452016158729</v>
      </c>
      <c r="AK59">
        <f t="shared" si="11"/>
        <v>-2.1278977912406987</v>
      </c>
      <c r="AL59">
        <f t="shared" si="12"/>
        <v>0.25535345841365142</v>
      </c>
      <c r="AM59">
        <f t="shared" si="13"/>
        <v>2.1986763468640618</v>
      </c>
      <c r="AN59">
        <f t="shared" si="14"/>
        <v>-0.42225577179169704</v>
      </c>
      <c r="AO59">
        <f t="shared" si="15"/>
        <v>3.5093521017003582E-2</v>
      </c>
    </row>
    <row r="60" spans="8:41" x14ac:dyDescent="0.25">
      <c r="H60" s="1">
        <v>41547</v>
      </c>
      <c r="I60">
        <v>76868400000</v>
      </c>
      <c r="J60">
        <v>100127000000</v>
      </c>
      <c r="K60">
        <v>465431000000</v>
      </c>
      <c r="L60">
        <v>47095000000</v>
      </c>
      <c r="M60">
        <v>514339000000</v>
      </c>
      <c r="N60">
        <v>678749289999.99988</v>
      </c>
      <c r="O60">
        <v>46245598852.648605</v>
      </c>
      <c r="P60">
        <v>49153000000</v>
      </c>
      <c r="Q60">
        <v>385983000000</v>
      </c>
      <c r="R60">
        <v>158702857941.90399</v>
      </c>
      <c r="S60">
        <v>41738558000</v>
      </c>
      <c r="T60">
        <v>338285058626.73395</v>
      </c>
      <c r="U60">
        <v>996500000000</v>
      </c>
      <c r="V60">
        <v>449599000000</v>
      </c>
      <c r="W60">
        <v>2404444700000</v>
      </c>
      <c r="X60">
        <v>2999052700000</v>
      </c>
      <c r="Z60">
        <f t="shared" ref="Z60:AA60" si="65">I60/I56*100-100</f>
        <v>0.37410928692027312</v>
      </c>
      <c r="AA60">
        <f t="shared" si="65"/>
        <v>0.52810714751861099</v>
      </c>
      <c r="AB60">
        <f t="shared" si="2"/>
        <v>1.1122914725044666</v>
      </c>
      <c r="AC60">
        <f t="shared" si="3"/>
        <v>0</v>
      </c>
      <c r="AD60">
        <f t="shared" si="4"/>
        <v>0.60932194106693771</v>
      </c>
      <c r="AE60">
        <f t="shared" si="5"/>
        <v>0.7178448391565837</v>
      </c>
      <c r="AF60">
        <f t="shared" si="6"/>
        <v>-1.7417387953292831</v>
      </c>
      <c r="AG60">
        <f t="shared" si="7"/>
        <v>4.5230298132947837</v>
      </c>
      <c r="AH60">
        <f t="shared" si="8"/>
        <v>-1.2383364630560152</v>
      </c>
      <c r="AI60">
        <f t="shared" si="9"/>
        <v>-4.1617230744435574E-2</v>
      </c>
      <c r="AJ60">
        <f t="shared" si="10"/>
        <v>-0.7632081743128083</v>
      </c>
      <c r="AK60">
        <f t="shared" si="11"/>
        <v>-1.4669650867323725</v>
      </c>
      <c r="AL60">
        <f t="shared" si="12"/>
        <v>1.0236181357923755</v>
      </c>
      <c r="AM60">
        <f t="shared" si="13"/>
        <v>1.8948957252095369</v>
      </c>
      <c r="AN60">
        <f t="shared" si="14"/>
        <v>8.0678245019456085E-2</v>
      </c>
      <c r="AO60">
        <f t="shared" si="15"/>
        <v>0.43311396054693319</v>
      </c>
    </row>
    <row r="61" spans="8:41" x14ac:dyDescent="0.25">
      <c r="H61" s="1">
        <v>41639</v>
      </c>
      <c r="I61">
        <v>77091200000</v>
      </c>
      <c r="J61">
        <v>100423000000</v>
      </c>
      <c r="K61">
        <v>466367000000</v>
      </c>
      <c r="L61">
        <v>46922000000</v>
      </c>
      <c r="M61">
        <v>516590000000</v>
      </c>
      <c r="N61">
        <v>681522889999.99988</v>
      </c>
      <c r="O61">
        <v>45967187256.622101</v>
      </c>
      <c r="P61">
        <v>48752000000</v>
      </c>
      <c r="Q61">
        <v>385520000000</v>
      </c>
      <c r="R61">
        <v>159662217904.03</v>
      </c>
      <c r="S61">
        <v>42134835000</v>
      </c>
      <c r="T61">
        <v>339251033126.401</v>
      </c>
      <c r="U61">
        <v>1004572000000</v>
      </c>
      <c r="V61">
        <v>451932000000</v>
      </c>
      <c r="W61">
        <v>2410744800000</v>
      </c>
      <c r="X61">
        <v>3008560000000</v>
      </c>
      <c r="Z61">
        <f t="shared" ref="Z61:AA61" si="66">I61/I57*100-100</f>
        <v>0.66385663621598212</v>
      </c>
      <c r="AA61">
        <f t="shared" si="66"/>
        <v>0.94691448618328877</v>
      </c>
      <c r="AB61">
        <f t="shared" si="2"/>
        <v>1.479653674001824</v>
      </c>
      <c r="AC61">
        <f t="shared" si="3"/>
        <v>0.28854168893069243</v>
      </c>
      <c r="AD61">
        <f t="shared" si="4"/>
        <v>1.1321301391719487</v>
      </c>
      <c r="AE61">
        <f t="shared" si="5"/>
        <v>1.5863892344879531</v>
      </c>
      <c r="AF61">
        <f t="shared" si="6"/>
        <v>-2.2756407096986493</v>
      </c>
      <c r="AG61">
        <f t="shared" si="7"/>
        <v>2.629307622676464</v>
      </c>
      <c r="AH61">
        <f t="shared" si="8"/>
        <v>-0.8036417969896803</v>
      </c>
      <c r="AI61">
        <f t="shared" si="9"/>
        <v>1.3468405646063246</v>
      </c>
      <c r="AJ61">
        <f t="shared" si="10"/>
        <v>1.8491857471979074</v>
      </c>
      <c r="AK61">
        <f t="shared" si="11"/>
        <v>-0.21041418370899123</v>
      </c>
      <c r="AL61">
        <f t="shared" si="12"/>
        <v>2.3296275244422304</v>
      </c>
      <c r="AM61">
        <f t="shared" si="13"/>
        <v>2.5724129478572451</v>
      </c>
      <c r="AN61">
        <f t="shared" si="14"/>
        <v>0.76644104743989772</v>
      </c>
      <c r="AO61">
        <f t="shared" si="15"/>
        <v>1.133067789671216</v>
      </c>
    </row>
    <row r="62" spans="8:41" x14ac:dyDescent="0.25">
      <c r="H62" s="1">
        <v>41729</v>
      </c>
      <c r="I62">
        <v>77153900000</v>
      </c>
      <c r="J62">
        <v>100727000000</v>
      </c>
      <c r="K62">
        <v>467548000000</v>
      </c>
      <c r="L62">
        <v>46621000000</v>
      </c>
      <c r="M62">
        <v>516933999999.99988</v>
      </c>
      <c r="N62">
        <v>687521479999.99988</v>
      </c>
      <c r="O62">
        <v>46349967078.898003</v>
      </c>
      <c r="P62">
        <v>50594000000</v>
      </c>
      <c r="Q62">
        <v>385635800000</v>
      </c>
      <c r="R62">
        <v>159388663873.927</v>
      </c>
      <c r="S62">
        <v>41927163000</v>
      </c>
      <c r="T62">
        <v>340592066767.36493</v>
      </c>
      <c r="U62">
        <v>1011687000000</v>
      </c>
      <c r="V62">
        <v>455814000000</v>
      </c>
      <c r="W62">
        <v>2420928600000</v>
      </c>
      <c r="X62">
        <v>3023370600000</v>
      </c>
      <c r="Z62">
        <f t="shared" ref="Z62:AA62" si="67">I62/I58*100-100</f>
        <v>1.2084053168784408</v>
      </c>
      <c r="AA62">
        <f t="shared" si="67"/>
        <v>1.5772011738249176</v>
      </c>
      <c r="AB62">
        <f t="shared" si="2"/>
        <v>1.1662678131721265</v>
      </c>
      <c r="AC62">
        <f t="shared" si="3"/>
        <v>-0.31644892984668616</v>
      </c>
      <c r="AD62">
        <f t="shared" si="4"/>
        <v>1.1887773777994255</v>
      </c>
      <c r="AE62">
        <f t="shared" si="5"/>
        <v>2.7076506040006905</v>
      </c>
      <c r="AF62">
        <f t="shared" si="6"/>
        <v>0.74676065122470447</v>
      </c>
      <c r="AG62">
        <f t="shared" si="7"/>
        <v>8.0999081255475005</v>
      </c>
      <c r="AH62">
        <f t="shared" si="8"/>
        <v>0.25498173688109205</v>
      </c>
      <c r="AI62">
        <f t="shared" si="9"/>
        <v>0.81864154462871852</v>
      </c>
      <c r="AJ62">
        <f t="shared" si="10"/>
        <v>1.0388036466077608</v>
      </c>
      <c r="AK62">
        <f t="shared" si="11"/>
        <v>0.52895773735642138</v>
      </c>
      <c r="AL62">
        <f t="shared" si="12"/>
        <v>1.8537684465716353</v>
      </c>
      <c r="AM62">
        <f t="shared" si="13"/>
        <v>2.7971791407971409</v>
      </c>
      <c r="AN62">
        <f t="shared" si="14"/>
        <v>1.5181031279903863</v>
      </c>
      <c r="AO62">
        <f t="shared" si="15"/>
        <v>1.721134017635606</v>
      </c>
    </row>
    <row r="63" spans="8:41" x14ac:dyDescent="0.25">
      <c r="H63" s="1">
        <v>41820</v>
      </c>
      <c r="I63">
        <v>77150300000</v>
      </c>
      <c r="J63">
        <v>100977000000</v>
      </c>
      <c r="K63">
        <v>467209000000</v>
      </c>
      <c r="L63">
        <v>46566000000</v>
      </c>
      <c r="M63">
        <v>517998000000</v>
      </c>
      <c r="N63">
        <v>686360419999.99988</v>
      </c>
      <c r="O63">
        <v>46268500176.6772</v>
      </c>
      <c r="P63">
        <v>52194000000</v>
      </c>
      <c r="Q63">
        <v>385363800000</v>
      </c>
      <c r="R63">
        <v>160241075150.18799</v>
      </c>
      <c r="S63">
        <v>42100288000</v>
      </c>
      <c r="T63">
        <v>341907642283.05798</v>
      </c>
      <c r="U63">
        <v>1019561000000</v>
      </c>
      <c r="V63">
        <v>459702000000</v>
      </c>
      <c r="W63">
        <v>2424253900000</v>
      </c>
      <c r="X63">
        <v>3031392700000</v>
      </c>
      <c r="Z63">
        <f t="shared" ref="Z63:AA63" si="68">I63/I59*100-100</f>
        <v>0.94137441973654745</v>
      </c>
      <c r="AA63">
        <f t="shared" si="68"/>
        <v>1.3418305901244452</v>
      </c>
      <c r="AB63">
        <f t="shared" si="2"/>
        <v>1.0179437449864963</v>
      </c>
      <c r="AC63">
        <f t="shared" si="3"/>
        <v>-0.82211620378258488</v>
      </c>
      <c r="AD63">
        <f t="shared" si="4"/>
        <v>0.70082602212706036</v>
      </c>
      <c r="AE63">
        <f t="shared" si="5"/>
        <v>1.6332294198018786</v>
      </c>
      <c r="AF63">
        <f t="shared" si="6"/>
        <v>0.49201039889832998</v>
      </c>
      <c r="AG63">
        <f t="shared" si="7"/>
        <v>9.3113847700427215</v>
      </c>
      <c r="AH63">
        <f t="shared" si="8"/>
        <v>0.17541442567892318</v>
      </c>
      <c r="AI63">
        <f t="shared" si="9"/>
        <v>1.6037035820248207</v>
      </c>
      <c r="AJ63">
        <f t="shared" si="10"/>
        <v>0.74276341683423652</v>
      </c>
      <c r="AK63">
        <f t="shared" si="11"/>
        <v>1.0016015456185698</v>
      </c>
      <c r="AL63">
        <f t="shared" si="12"/>
        <v>3.0088504516155155</v>
      </c>
      <c r="AM63">
        <f t="shared" si="13"/>
        <v>3.1165883070738829</v>
      </c>
      <c r="AN63">
        <f t="shared" si="14"/>
        <v>1.1807060922352548</v>
      </c>
      <c r="AO63">
        <f t="shared" si="15"/>
        <v>1.5322925818447288</v>
      </c>
    </row>
    <row r="64" spans="8:41" x14ac:dyDescent="0.25">
      <c r="H64" s="1">
        <v>41912</v>
      </c>
      <c r="I64">
        <v>77425800000</v>
      </c>
      <c r="J64">
        <v>101368000000</v>
      </c>
      <c r="K64">
        <v>475030000000</v>
      </c>
      <c r="L64">
        <v>46692000000</v>
      </c>
      <c r="M64">
        <v>520823999999.99988</v>
      </c>
      <c r="N64">
        <v>688553489999.99988</v>
      </c>
      <c r="O64">
        <v>46838507430.635696</v>
      </c>
      <c r="P64">
        <v>52499000000</v>
      </c>
      <c r="Q64">
        <v>386172000000</v>
      </c>
      <c r="R64">
        <v>160867443874.28799</v>
      </c>
      <c r="S64">
        <v>42176094000</v>
      </c>
      <c r="T64">
        <v>344233654376.35498</v>
      </c>
      <c r="U64">
        <v>1023519000000</v>
      </c>
      <c r="V64">
        <v>463201000000</v>
      </c>
      <c r="W64">
        <v>2434733300000</v>
      </c>
      <c r="X64">
        <v>3046840700000</v>
      </c>
      <c r="Z64">
        <f t="shared" ref="Z64:AA64" si="69">I64/I60*100-100</f>
        <v>0.7251354262609766</v>
      </c>
      <c r="AA64">
        <f t="shared" si="69"/>
        <v>1.239425929070066</v>
      </c>
      <c r="AB64">
        <f t="shared" si="2"/>
        <v>2.0623894841555312</v>
      </c>
      <c r="AC64">
        <f t="shared" si="3"/>
        <v>-0.85571716742754234</v>
      </c>
      <c r="AD64">
        <f t="shared" si="4"/>
        <v>1.2608415850246359</v>
      </c>
      <c r="AE64">
        <f t="shared" si="5"/>
        <v>1.4444508663869158</v>
      </c>
      <c r="AF64">
        <f t="shared" si="6"/>
        <v>1.2820864962226182</v>
      </c>
      <c r="AG64">
        <f t="shared" si="7"/>
        <v>6.8073159318861514</v>
      </c>
      <c r="AH64">
        <f t="shared" si="8"/>
        <v>4.8965887098660232E-2</v>
      </c>
      <c r="AI64">
        <f t="shared" si="9"/>
        <v>1.3639237254167114</v>
      </c>
      <c r="AJ64">
        <f t="shared" si="10"/>
        <v>1.0482777100253315</v>
      </c>
      <c r="AK64">
        <f t="shared" si="11"/>
        <v>1.758456543652656</v>
      </c>
      <c r="AL64">
        <f t="shared" si="12"/>
        <v>2.7113898645258416</v>
      </c>
      <c r="AM64">
        <f t="shared" si="13"/>
        <v>3.0253626008954484</v>
      </c>
      <c r="AN64">
        <f t="shared" si="14"/>
        <v>1.2596921027129468</v>
      </c>
      <c r="AO64">
        <f t="shared" si="15"/>
        <v>1.5934364874615312</v>
      </c>
    </row>
    <row r="65" spans="8:41" x14ac:dyDescent="0.25">
      <c r="H65" s="1">
        <v>42004</v>
      </c>
      <c r="I65">
        <v>77682700000</v>
      </c>
      <c r="J65">
        <v>101679000000</v>
      </c>
      <c r="K65">
        <v>476734000000</v>
      </c>
      <c r="L65">
        <v>46673000000</v>
      </c>
      <c r="M65">
        <v>520866999999.99988</v>
      </c>
      <c r="N65">
        <v>694681119999.99988</v>
      </c>
      <c r="O65">
        <v>46226824585.567802</v>
      </c>
      <c r="P65">
        <v>53151000000</v>
      </c>
      <c r="Q65">
        <v>386484900000</v>
      </c>
      <c r="R65">
        <v>162673444727.63501</v>
      </c>
      <c r="S65">
        <v>42448882000</v>
      </c>
      <c r="T65">
        <v>346816040548.07001</v>
      </c>
      <c r="U65">
        <v>1037317000000</v>
      </c>
      <c r="V65">
        <v>466727000000</v>
      </c>
      <c r="W65">
        <v>2446354100000</v>
      </c>
      <c r="X65">
        <v>3063599000000</v>
      </c>
      <c r="Z65">
        <f t="shared" ref="Z65:AA65" si="70">I65/I61*100-100</f>
        <v>0.76727304802624019</v>
      </c>
      <c r="AA65">
        <f t="shared" si="70"/>
        <v>1.2507094988200009</v>
      </c>
      <c r="AB65">
        <f t="shared" si="2"/>
        <v>2.2229274369756098</v>
      </c>
      <c r="AC65">
        <f t="shared" si="3"/>
        <v>-0.53066791696858218</v>
      </c>
      <c r="AD65">
        <f t="shared" si="4"/>
        <v>0.82792930563888945</v>
      </c>
      <c r="AE65">
        <f t="shared" si="5"/>
        <v>1.9307099134997543</v>
      </c>
      <c r="AF65">
        <f t="shared" si="6"/>
        <v>0.56483188213414337</v>
      </c>
      <c r="AG65">
        <f t="shared" si="7"/>
        <v>9.0232195602231684</v>
      </c>
      <c r="AH65">
        <f t="shared" si="8"/>
        <v>0.25028532890641486</v>
      </c>
      <c r="AI65">
        <f t="shared" si="9"/>
        <v>1.8859983677635057</v>
      </c>
      <c r="AJ65">
        <f t="shared" si="10"/>
        <v>0.74533815072493326</v>
      </c>
      <c r="AK65">
        <f t="shared" si="11"/>
        <v>2.2299143356920581</v>
      </c>
      <c r="AL65">
        <f t="shared" si="12"/>
        <v>3.2595971219584072</v>
      </c>
      <c r="AM65">
        <f t="shared" si="13"/>
        <v>3.2737225954347053</v>
      </c>
      <c r="AN65">
        <f t="shared" si="14"/>
        <v>1.4771078216159594</v>
      </c>
      <c r="AO65">
        <f t="shared" si="15"/>
        <v>1.8294134070784764</v>
      </c>
    </row>
    <row r="66" spans="8:41" x14ac:dyDescent="0.25">
      <c r="H66" s="1">
        <v>42094</v>
      </c>
      <c r="I66">
        <v>77652300000</v>
      </c>
      <c r="J66">
        <v>102099000000</v>
      </c>
      <c r="K66">
        <v>478906000000</v>
      </c>
      <c r="L66">
        <v>46334000000</v>
      </c>
      <c r="M66">
        <v>522936999999.99994</v>
      </c>
      <c r="N66">
        <v>695455199999.99988</v>
      </c>
      <c r="O66">
        <v>46373006384.821198</v>
      </c>
      <c r="P66">
        <v>64622000000</v>
      </c>
      <c r="Q66">
        <v>387492500000</v>
      </c>
      <c r="R66">
        <v>163922424050.97098</v>
      </c>
      <c r="S66">
        <v>42729457000</v>
      </c>
      <c r="T66">
        <v>350464799459.95294</v>
      </c>
      <c r="U66">
        <v>1047919000000</v>
      </c>
      <c r="V66">
        <v>468326000000</v>
      </c>
      <c r="W66">
        <v>2465182100000</v>
      </c>
      <c r="X66">
        <v>3085059000000</v>
      </c>
      <c r="Z66">
        <f t="shared" ref="Z66:AA66" si="71">I66/I62*100-100</f>
        <v>0.64598160300386098</v>
      </c>
      <c r="AA66">
        <f t="shared" si="71"/>
        <v>1.3620975508056574</v>
      </c>
      <c r="AB66">
        <f t="shared" si="2"/>
        <v>2.4292692942756702</v>
      </c>
      <c r="AC66">
        <f t="shared" si="3"/>
        <v>-0.61560241093069124</v>
      </c>
      <c r="AD66">
        <f t="shared" si="4"/>
        <v>1.161270104113882</v>
      </c>
      <c r="AE66">
        <f t="shared" si="5"/>
        <v>1.1539595824700655</v>
      </c>
      <c r="AF66">
        <f t="shared" si="6"/>
        <v>4.9707275700924924E-2</v>
      </c>
      <c r="AG66">
        <f t="shared" si="7"/>
        <v>27.726607898169746</v>
      </c>
      <c r="AH66">
        <f t="shared" si="8"/>
        <v>0.48146463580405907</v>
      </c>
      <c r="AI66">
        <f t="shared" si="9"/>
        <v>2.8444683999798741</v>
      </c>
      <c r="AJ66">
        <f t="shared" si="10"/>
        <v>1.913542301920117</v>
      </c>
      <c r="AK66">
        <f t="shared" si="11"/>
        <v>2.8986971969994215</v>
      </c>
      <c r="AL66">
        <f t="shared" si="12"/>
        <v>3.5813448230529872</v>
      </c>
      <c r="AM66">
        <f t="shared" si="13"/>
        <v>2.7449793117368131</v>
      </c>
      <c r="AN66">
        <f t="shared" si="14"/>
        <v>1.8279556034820814</v>
      </c>
      <c r="AO66">
        <f t="shared" si="15"/>
        <v>2.0403849928288622</v>
      </c>
    </row>
    <row r="67" spans="8:41" x14ac:dyDescent="0.25">
      <c r="H67" s="1">
        <v>42185</v>
      </c>
      <c r="I67">
        <v>78073500000</v>
      </c>
      <c r="J67">
        <v>102575000000</v>
      </c>
      <c r="K67">
        <v>479377000000</v>
      </c>
      <c r="L67">
        <v>46802000000</v>
      </c>
      <c r="M67">
        <v>522832999999.99988</v>
      </c>
      <c r="N67">
        <v>698551219999.99988</v>
      </c>
      <c r="O67">
        <v>46462516019.128403</v>
      </c>
      <c r="P67">
        <v>63898000000</v>
      </c>
      <c r="Q67">
        <v>388842400000</v>
      </c>
      <c r="R67">
        <v>163940682857.47202</v>
      </c>
      <c r="S67">
        <v>42918247000</v>
      </c>
      <c r="T67">
        <v>353439097334.76294</v>
      </c>
      <c r="U67">
        <v>1057921000000</v>
      </c>
      <c r="V67">
        <v>471018000000</v>
      </c>
      <c r="W67">
        <v>2473170300000</v>
      </c>
      <c r="X67">
        <v>3096568800000</v>
      </c>
      <c r="Z67">
        <f t="shared" ref="Z67:AA67" si="72">I67/I63*100-100</f>
        <v>1.1966252885601278</v>
      </c>
      <c r="AA67">
        <f t="shared" si="72"/>
        <v>1.582538597898548</v>
      </c>
      <c r="AB67">
        <f t="shared" si="2"/>
        <v>2.6044018843815167</v>
      </c>
      <c r="AC67">
        <f t="shared" si="3"/>
        <v>0.50680754198342015</v>
      </c>
      <c r="AD67">
        <f t="shared" si="4"/>
        <v>0.93340128726362082</v>
      </c>
      <c r="AE67">
        <f t="shared" si="5"/>
        <v>1.7761513695676143</v>
      </c>
      <c r="AF67">
        <f t="shared" si="6"/>
        <v>0.41932598141359279</v>
      </c>
      <c r="AG67">
        <f t="shared" si="7"/>
        <v>22.424033413802348</v>
      </c>
      <c r="AH67">
        <f t="shared" si="8"/>
        <v>0.90267949402615955</v>
      </c>
      <c r="AI67">
        <f t="shared" si="9"/>
        <v>2.3087761385877599</v>
      </c>
      <c r="AJ67">
        <f t="shared" si="10"/>
        <v>1.94288219596028</v>
      </c>
      <c r="AK67">
        <f t="shared" si="11"/>
        <v>3.3726812816188243</v>
      </c>
      <c r="AL67">
        <f t="shared" si="12"/>
        <v>3.7624036227356754</v>
      </c>
      <c r="AM67">
        <f t="shared" si="13"/>
        <v>2.4615946852526207</v>
      </c>
      <c r="AN67">
        <f t="shared" si="14"/>
        <v>2.0177919482773632</v>
      </c>
      <c r="AO67">
        <f t="shared" si="15"/>
        <v>2.1500381656259719</v>
      </c>
    </row>
    <row r="68" spans="8:41" x14ac:dyDescent="0.25">
      <c r="H68" s="1">
        <v>42277</v>
      </c>
      <c r="I68">
        <v>78411300000</v>
      </c>
      <c r="J68">
        <v>102635000000</v>
      </c>
      <c r="K68">
        <v>479631000000</v>
      </c>
      <c r="L68">
        <v>46711000000</v>
      </c>
      <c r="M68">
        <v>524947999999.99994</v>
      </c>
      <c r="N68">
        <v>700808799999.99988</v>
      </c>
      <c r="O68">
        <v>45724368892.158897</v>
      </c>
      <c r="P68">
        <v>66338000000</v>
      </c>
      <c r="Q68">
        <v>389677400000</v>
      </c>
      <c r="R68">
        <v>164651255687.43301</v>
      </c>
      <c r="S68">
        <v>42969767000</v>
      </c>
      <c r="T68">
        <v>356758334878.71997</v>
      </c>
      <c r="U68">
        <v>1073632000000</v>
      </c>
      <c r="V68">
        <v>472980000000</v>
      </c>
      <c r="W68">
        <v>2483631100000</v>
      </c>
      <c r="X68">
        <v>3110353000000</v>
      </c>
      <c r="Z68">
        <f t="shared" ref="Z68:AA68" si="73">I68/I64*100-100</f>
        <v>1.2728315367745608</v>
      </c>
      <c r="AA68">
        <f t="shared" si="73"/>
        <v>1.2499013495383053</v>
      </c>
      <c r="AB68">
        <f t="shared" si="2"/>
        <v>0.96857040607960698</v>
      </c>
      <c r="AC68">
        <f t="shared" si="3"/>
        <v>4.0692195665201325E-2</v>
      </c>
      <c r="AD68">
        <f t="shared" si="4"/>
        <v>0.79182218945364014</v>
      </c>
      <c r="AE68">
        <f t="shared" si="5"/>
        <v>1.7798631737383346</v>
      </c>
      <c r="AF68">
        <f t="shared" si="6"/>
        <v>-2.3786807043899785</v>
      </c>
      <c r="AG68">
        <f t="shared" si="7"/>
        <v>26.360502104801981</v>
      </c>
      <c r="AH68">
        <f t="shared" si="8"/>
        <v>0.9077302341961655</v>
      </c>
      <c r="AI68">
        <f t="shared" si="9"/>
        <v>2.3521302520987035</v>
      </c>
      <c r="AJ68">
        <f t="shared" si="10"/>
        <v>1.8818077368662784</v>
      </c>
      <c r="AK68">
        <f t="shared" si="11"/>
        <v>3.6384241758859588</v>
      </c>
      <c r="AL68">
        <f t="shared" si="12"/>
        <v>4.8961475067878553</v>
      </c>
      <c r="AM68">
        <f t="shared" si="13"/>
        <v>2.1111785164539754</v>
      </c>
      <c r="AN68">
        <f t="shared" si="14"/>
        <v>2.0083431725355751</v>
      </c>
      <c r="AO68">
        <f t="shared" si="15"/>
        <v>2.0845297228699877</v>
      </c>
    </row>
    <row r="69" spans="8:41" x14ac:dyDescent="0.25">
      <c r="H69" s="1">
        <v>42369</v>
      </c>
      <c r="I69">
        <v>78601700000</v>
      </c>
      <c r="J69">
        <v>103126000000</v>
      </c>
      <c r="K69">
        <v>478914000000</v>
      </c>
      <c r="L69">
        <v>46957000000</v>
      </c>
      <c r="M69">
        <v>526168999999.99994</v>
      </c>
      <c r="N69">
        <v>703775880000</v>
      </c>
      <c r="O69">
        <v>46478421607.243401</v>
      </c>
      <c r="P69">
        <v>66715000000</v>
      </c>
      <c r="Q69">
        <v>390436600000</v>
      </c>
      <c r="R69">
        <v>165192475030.16302</v>
      </c>
      <c r="S69">
        <v>43107916000</v>
      </c>
      <c r="T69">
        <v>360031317519.01697</v>
      </c>
      <c r="U69">
        <v>1087428000000</v>
      </c>
      <c r="V69">
        <v>476413000000</v>
      </c>
      <c r="W69">
        <v>2494245600000</v>
      </c>
      <c r="X69">
        <v>3125759100000</v>
      </c>
      <c r="Z69">
        <f t="shared" ref="Z69:AA69" si="74">I69/I65*100-100</f>
        <v>1.1830175830654639</v>
      </c>
      <c r="AA69">
        <f t="shared" si="74"/>
        <v>1.4231060494300749</v>
      </c>
      <c r="AB69">
        <f t="shared" si="2"/>
        <v>0.45727806281909977</v>
      </c>
      <c r="AC69">
        <f t="shared" si="3"/>
        <v>0.60848884794206981</v>
      </c>
      <c r="AD69">
        <f t="shared" si="4"/>
        <v>1.0179182017674435</v>
      </c>
      <c r="AE69">
        <f t="shared" si="5"/>
        <v>1.3091992481384978</v>
      </c>
      <c r="AF69">
        <f t="shared" si="6"/>
        <v>0.54426628679607347</v>
      </c>
      <c r="AG69">
        <f t="shared" si="7"/>
        <v>25.519745630373848</v>
      </c>
      <c r="AH69">
        <f t="shared" si="8"/>
        <v>1.022472029308247</v>
      </c>
      <c r="AI69">
        <f t="shared" si="9"/>
        <v>1.5485196780246753</v>
      </c>
      <c r="AJ69">
        <f t="shared" si="10"/>
        <v>1.5525355885698104</v>
      </c>
      <c r="AK69">
        <f t="shared" si="11"/>
        <v>3.8104572528026637</v>
      </c>
      <c r="AL69">
        <f t="shared" si="12"/>
        <v>4.8308279918289259</v>
      </c>
      <c r="AM69">
        <f t="shared" si="13"/>
        <v>2.0753031215249962</v>
      </c>
      <c r="AN69">
        <f t="shared" si="14"/>
        <v>1.9576683522634823</v>
      </c>
      <c r="AO69">
        <f t="shared" si="15"/>
        <v>2.0289894336693521</v>
      </c>
    </row>
    <row r="70" spans="8:41" x14ac:dyDescent="0.25">
      <c r="H70" s="1">
        <v>42460</v>
      </c>
      <c r="I70">
        <v>78866000000</v>
      </c>
      <c r="J70">
        <v>103413000000</v>
      </c>
      <c r="K70">
        <v>484666000000</v>
      </c>
      <c r="L70">
        <v>47329000000</v>
      </c>
      <c r="M70">
        <v>529399999999.99994</v>
      </c>
      <c r="N70">
        <v>708226499999.99988</v>
      </c>
      <c r="O70">
        <v>46190538977.908501</v>
      </c>
      <c r="P70">
        <v>66514000000</v>
      </c>
      <c r="Q70">
        <v>391656100000</v>
      </c>
      <c r="R70">
        <v>166453211185.48801</v>
      </c>
      <c r="S70">
        <v>43201467000</v>
      </c>
      <c r="T70">
        <v>362729520232.45197</v>
      </c>
      <c r="U70">
        <v>1090580000000</v>
      </c>
      <c r="V70">
        <v>477421000000</v>
      </c>
      <c r="W70">
        <v>2507398000000</v>
      </c>
      <c r="X70">
        <v>3140574600000</v>
      </c>
      <c r="Z70">
        <f t="shared" ref="Z70:AA70" si="75">I70/I66*100-100</f>
        <v>1.5629929828221378</v>
      </c>
      <c r="AA70">
        <f t="shared" si="75"/>
        <v>1.2869861604912813</v>
      </c>
      <c r="AB70">
        <f t="shared" si="2"/>
        <v>1.2027412477605139</v>
      </c>
      <c r="AC70">
        <f t="shared" si="3"/>
        <v>2.1474511158112932</v>
      </c>
      <c r="AD70">
        <f t="shared" si="4"/>
        <v>1.2359041337675478</v>
      </c>
      <c r="AE70">
        <f t="shared" si="5"/>
        <v>1.8363943500602176</v>
      </c>
      <c r="AF70">
        <f t="shared" si="6"/>
        <v>-0.39347763092716548</v>
      </c>
      <c r="AG70">
        <f t="shared" si="7"/>
        <v>2.9277954876048398</v>
      </c>
      <c r="AH70">
        <f t="shared" si="8"/>
        <v>1.0744982160945113</v>
      </c>
      <c r="AI70">
        <f t="shared" si="9"/>
        <v>1.5438931855534861</v>
      </c>
      <c r="AJ70">
        <f t="shared" si="10"/>
        <v>1.1046477843142242</v>
      </c>
      <c r="AK70">
        <f t="shared" si="11"/>
        <v>3.4995585266760969</v>
      </c>
      <c r="AL70">
        <f t="shared" si="12"/>
        <v>4.0710207563752476</v>
      </c>
      <c r="AM70">
        <f t="shared" si="13"/>
        <v>1.9420232914679048</v>
      </c>
      <c r="AN70">
        <f t="shared" si="14"/>
        <v>1.712486067459281</v>
      </c>
      <c r="AO70">
        <f t="shared" si="15"/>
        <v>1.7994988102334446</v>
      </c>
    </row>
    <row r="71" spans="8:41" x14ac:dyDescent="0.25">
      <c r="H71" s="1">
        <v>42551</v>
      </c>
      <c r="I71">
        <v>79187900000</v>
      </c>
      <c r="J71">
        <v>104179000000</v>
      </c>
      <c r="K71">
        <v>487406000000</v>
      </c>
      <c r="L71">
        <v>47391000000</v>
      </c>
      <c r="M71">
        <v>528998999999.99994</v>
      </c>
      <c r="N71">
        <v>711516020000</v>
      </c>
      <c r="O71">
        <v>46026360492.1483</v>
      </c>
      <c r="P71">
        <v>67655000000</v>
      </c>
      <c r="Q71">
        <v>392126000000</v>
      </c>
      <c r="R71">
        <v>167016644526.991</v>
      </c>
      <c r="S71">
        <v>43306022000</v>
      </c>
      <c r="T71">
        <v>365584415914.09698</v>
      </c>
      <c r="U71">
        <v>1096117000000</v>
      </c>
      <c r="V71">
        <v>479693000000</v>
      </c>
      <c r="W71">
        <v>2516340300000</v>
      </c>
      <c r="X71">
        <v>3152593100000</v>
      </c>
      <c r="Z71">
        <f t="shared" ref="Z71:AA71" si="76">I71/I67*100-100</f>
        <v>1.4273729242316477</v>
      </c>
      <c r="AA71">
        <f t="shared" si="76"/>
        <v>1.5637338532780802</v>
      </c>
      <c r="AB71">
        <f t="shared" si="2"/>
        <v>1.6748821908435332</v>
      </c>
      <c r="AC71">
        <f t="shared" si="3"/>
        <v>1.2584932267851769</v>
      </c>
      <c r="AD71">
        <f t="shared" si="4"/>
        <v>1.179344073537834</v>
      </c>
      <c r="AE71">
        <f t="shared" si="5"/>
        <v>1.8559555303618396</v>
      </c>
      <c r="AF71">
        <f t="shared" si="6"/>
        <v>-0.93872558860252298</v>
      </c>
      <c r="AG71">
        <f t="shared" si="7"/>
        <v>5.8796832451719894</v>
      </c>
      <c r="AH71">
        <f t="shared" si="8"/>
        <v>0.84445523430571257</v>
      </c>
      <c r="AI71">
        <f t="shared" si="9"/>
        <v>1.8762650099446034</v>
      </c>
      <c r="AJ71">
        <f t="shared" si="10"/>
        <v>0.90352012746465959</v>
      </c>
      <c r="AK71">
        <f t="shared" si="11"/>
        <v>3.4363257123844733</v>
      </c>
      <c r="AL71">
        <f t="shared" si="12"/>
        <v>3.6104775309309503</v>
      </c>
      <c r="AM71">
        <f t="shared" si="13"/>
        <v>1.8417555167742989</v>
      </c>
      <c r="AN71">
        <f t="shared" si="14"/>
        <v>1.7455328490723048</v>
      </c>
      <c r="AO71">
        <f t="shared" si="15"/>
        <v>1.8092380185449173</v>
      </c>
    </row>
    <row r="72" spans="8:41" x14ac:dyDescent="0.25">
      <c r="H72" s="1">
        <v>42643</v>
      </c>
      <c r="I72">
        <v>79403900000</v>
      </c>
      <c r="J72">
        <v>104294000000</v>
      </c>
      <c r="K72">
        <v>489446000000</v>
      </c>
      <c r="L72">
        <v>47919000000</v>
      </c>
      <c r="M72">
        <v>529815999999.99994</v>
      </c>
      <c r="N72">
        <v>713902590000</v>
      </c>
      <c r="O72">
        <v>46260217953.5438</v>
      </c>
      <c r="P72">
        <v>68133000000</v>
      </c>
      <c r="Q72">
        <v>393061600000</v>
      </c>
      <c r="R72">
        <v>168631513208.71198</v>
      </c>
      <c r="S72">
        <v>43844393000</v>
      </c>
      <c r="T72">
        <v>368193694471.66095</v>
      </c>
      <c r="U72">
        <v>1101532000000</v>
      </c>
      <c r="V72">
        <v>482288000000</v>
      </c>
      <c r="W72">
        <v>2526614700000</v>
      </c>
      <c r="X72">
        <v>3166088800000</v>
      </c>
      <c r="Z72">
        <f t="shared" ref="Z72:AA72" si="77">I72/I68*100-100</f>
        <v>1.265888972635338</v>
      </c>
      <c r="AA72">
        <f t="shared" si="77"/>
        <v>1.6164076582062705</v>
      </c>
      <c r="AB72">
        <f t="shared" si="2"/>
        <v>2.0463648096140616</v>
      </c>
      <c r="AC72">
        <f t="shared" si="3"/>
        <v>2.5861146196827178</v>
      </c>
      <c r="AD72">
        <f t="shared" si="4"/>
        <v>0.92732994506121713</v>
      </c>
      <c r="AE72">
        <f t="shared" si="5"/>
        <v>1.8683826458800326</v>
      </c>
      <c r="AF72">
        <f t="shared" si="6"/>
        <v>1.1719113338638039</v>
      </c>
      <c r="AG72">
        <f t="shared" si="7"/>
        <v>2.7058397901655269</v>
      </c>
      <c r="AH72">
        <f t="shared" si="8"/>
        <v>0.86846196366532524</v>
      </c>
      <c r="AI72">
        <f t="shared" si="9"/>
        <v>2.4173866786870519</v>
      </c>
      <c r="AJ72">
        <f t="shared" si="10"/>
        <v>2.0354450607097903</v>
      </c>
      <c r="AK72">
        <f t="shared" si="11"/>
        <v>3.2053517675567207</v>
      </c>
      <c r="AL72">
        <f t="shared" si="12"/>
        <v>2.598655777771171</v>
      </c>
      <c r="AM72">
        <f t="shared" si="13"/>
        <v>1.9679479047739932</v>
      </c>
      <c r="AN72">
        <f t="shared" si="14"/>
        <v>1.7306757030059856</v>
      </c>
      <c r="AO72">
        <f t="shared" si="15"/>
        <v>1.7919445156225038</v>
      </c>
    </row>
    <row r="73" spans="8:41" x14ac:dyDescent="0.25">
      <c r="H73" s="1">
        <v>42735</v>
      </c>
      <c r="I73">
        <v>79963700000</v>
      </c>
      <c r="J73">
        <v>104566000000</v>
      </c>
      <c r="K73">
        <v>492959000000</v>
      </c>
      <c r="L73">
        <v>48154000000</v>
      </c>
      <c r="M73">
        <v>532222999999.99988</v>
      </c>
      <c r="N73">
        <v>716869649999.99988</v>
      </c>
      <c r="O73">
        <v>46079546919.153694</v>
      </c>
      <c r="P73">
        <v>72740000000</v>
      </c>
      <c r="Q73">
        <v>394736300000</v>
      </c>
      <c r="R73">
        <v>169715848704.84799</v>
      </c>
      <c r="S73">
        <v>44154451000</v>
      </c>
      <c r="T73">
        <v>370705801875.02594</v>
      </c>
      <c r="U73">
        <v>1106632000000</v>
      </c>
      <c r="V73">
        <v>485897000000</v>
      </c>
      <c r="W73">
        <v>2542887500000</v>
      </c>
      <c r="X73">
        <v>3186700800000</v>
      </c>
      <c r="Z73">
        <f t="shared" ref="Z73:AA73" si="78">I73/I69*100-100</f>
        <v>1.7327869499005715</v>
      </c>
      <c r="AA73">
        <f t="shared" si="78"/>
        <v>1.3963500959990824</v>
      </c>
      <c r="AB73">
        <f t="shared" si="2"/>
        <v>2.9326768480353564</v>
      </c>
      <c r="AC73">
        <f t="shared" si="3"/>
        <v>2.5491407031965423</v>
      </c>
      <c r="AD73">
        <f t="shared" si="4"/>
        <v>1.150580897012162</v>
      </c>
      <c r="AE73">
        <f t="shared" si="5"/>
        <v>1.86050280666052</v>
      </c>
      <c r="AF73">
        <f t="shared" si="6"/>
        <v>-0.85819327398920109</v>
      </c>
      <c r="AG73">
        <f t="shared" si="7"/>
        <v>9.0309525593944358</v>
      </c>
      <c r="AH73">
        <f t="shared" si="8"/>
        <v>1.1012543393728862</v>
      </c>
      <c r="AI73">
        <f t="shared" si="9"/>
        <v>2.7382443866520276</v>
      </c>
      <c r="AJ73">
        <f t="shared" si="10"/>
        <v>2.4277095649903373</v>
      </c>
      <c r="AK73">
        <f t="shared" si="11"/>
        <v>2.9648766195027321</v>
      </c>
      <c r="AL73">
        <f t="shared" si="12"/>
        <v>1.7660019789816062</v>
      </c>
      <c r="AM73">
        <f t="shared" si="13"/>
        <v>1.9907097413378807</v>
      </c>
      <c r="AN73">
        <f t="shared" si="14"/>
        <v>1.9501648113561885</v>
      </c>
      <c r="AO73">
        <f t="shared" si="15"/>
        <v>1.9496608039947887</v>
      </c>
    </row>
    <row r="74" spans="8:41" x14ac:dyDescent="0.25">
      <c r="H74" s="1">
        <v>42825</v>
      </c>
      <c r="I74">
        <v>80912500000</v>
      </c>
      <c r="J74">
        <v>105266000000</v>
      </c>
      <c r="K74">
        <v>504219000000</v>
      </c>
      <c r="L74">
        <v>48784000000</v>
      </c>
      <c r="M74">
        <v>535744999999.99994</v>
      </c>
      <c r="N74">
        <v>723319859999.99988</v>
      </c>
      <c r="O74">
        <v>46374585556.983299</v>
      </c>
      <c r="P74">
        <v>70239000000</v>
      </c>
      <c r="Q74">
        <v>396557500000</v>
      </c>
      <c r="R74">
        <v>170757134671.54099</v>
      </c>
      <c r="S74">
        <v>44467231000</v>
      </c>
      <c r="T74">
        <v>373620936500.97101</v>
      </c>
      <c r="U74">
        <v>1111288000000</v>
      </c>
      <c r="V74">
        <v>487008000000</v>
      </c>
      <c r="W74">
        <v>2558857300000</v>
      </c>
      <c r="X74">
        <v>3205015900000</v>
      </c>
      <c r="Z74">
        <f t="shared" ref="Z74:AA74" si="79">I74/I70*100-100</f>
        <v>2.5949078183247423</v>
      </c>
      <c r="AA74">
        <f t="shared" si="79"/>
        <v>1.7918443522574563</v>
      </c>
      <c r="AB74">
        <f t="shared" ref="AB74:AB77" si="80">K74/K70*100-100</f>
        <v>4.0343246689472636</v>
      </c>
      <c r="AC74">
        <f t="shared" ref="AC74:AC77" si="81">L74/L70*100-100</f>
        <v>3.0742251051152607</v>
      </c>
      <c r="AD74">
        <f t="shared" ref="AD74:AD77" si="82">M74/M70*100-100</f>
        <v>1.1985266339251837</v>
      </c>
      <c r="AE74">
        <f t="shared" ref="AE74:AE77" si="83">N74/N70*100-100</f>
        <v>2.1311487214895237</v>
      </c>
      <c r="AF74">
        <f t="shared" ref="AF74:AF77" si="84">O74/O70*100-100</f>
        <v>0.39845081513949765</v>
      </c>
      <c r="AG74">
        <f t="shared" ref="AG74:AG76" si="85">P74/P70*100-100</f>
        <v>5.6003247436629806</v>
      </c>
      <c r="AH74">
        <f t="shared" ref="AH74:AH77" si="86">Q74/Q70*100-100</f>
        <v>1.2514550392551058</v>
      </c>
      <c r="AI74">
        <f t="shared" ref="AI74:AI77" si="87">R74/R70*100-100</f>
        <v>2.5856656386501697</v>
      </c>
      <c r="AJ74">
        <f t="shared" ref="AJ74:AJ77" si="88">S74/S70*100-100</f>
        <v>2.9299097644068297</v>
      </c>
      <c r="AK74">
        <f t="shared" ref="AK74:AK77" si="89">T74/T70*100-100</f>
        <v>3.0026274843964558</v>
      </c>
      <c r="AL74">
        <f t="shared" ref="AL74:AL77" si="90">U74/U70*100-100</f>
        <v>1.8988061398521836</v>
      </c>
      <c r="AM74">
        <f t="shared" ref="AM74:AM77" si="91">V74/V70*100-100</f>
        <v>2.0080809180995374</v>
      </c>
      <c r="AN74">
        <f t="shared" ref="AN74:AN77" si="92">W74/W70*100-100</f>
        <v>2.0522988372807021</v>
      </c>
      <c r="AO74">
        <f t="shared" ref="AO74:AO77" si="93">X74/X70*100-100</f>
        <v>2.0518952168816469</v>
      </c>
    </row>
    <row r="75" spans="8:41" x14ac:dyDescent="0.25">
      <c r="H75" s="1">
        <v>42916</v>
      </c>
      <c r="I75">
        <v>81480700000</v>
      </c>
      <c r="J75">
        <v>105750000000</v>
      </c>
      <c r="K75">
        <v>498304000000</v>
      </c>
      <c r="L75">
        <v>49063000000</v>
      </c>
      <c r="M75">
        <v>539094000000</v>
      </c>
      <c r="N75">
        <v>727899430000</v>
      </c>
      <c r="O75">
        <v>46721437768.228203</v>
      </c>
      <c r="P75">
        <v>72148000000</v>
      </c>
      <c r="Q75">
        <v>398255700000</v>
      </c>
      <c r="R75">
        <v>173299359478.927</v>
      </c>
      <c r="S75">
        <v>44611874000</v>
      </c>
      <c r="T75">
        <v>376851967019.34497</v>
      </c>
      <c r="U75">
        <v>1124139000000</v>
      </c>
      <c r="V75">
        <v>488299000000</v>
      </c>
      <c r="W75">
        <v>2577592300000</v>
      </c>
      <c r="X75">
        <v>3224851400000</v>
      </c>
      <c r="Z75">
        <f t="shared" ref="Z75:AA75" si="94">I75/I71*100-100</f>
        <v>2.8953918464816013</v>
      </c>
      <c r="AA75">
        <f t="shared" si="94"/>
        <v>1.5079814549957291</v>
      </c>
      <c r="AB75">
        <f t="shared" si="80"/>
        <v>2.2359183104024112</v>
      </c>
      <c r="AC75">
        <f t="shared" si="81"/>
        <v>3.5280960519930034</v>
      </c>
      <c r="AD75">
        <f t="shared" si="82"/>
        <v>1.9083211877527333</v>
      </c>
      <c r="AE75">
        <f t="shared" si="83"/>
        <v>2.3026059202433657</v>
      </c>
      <c r="AF75">
        <f t="shared" si="84"/>
        <v>1.5101721462388582</v>
      </c>
      <c r="AG75">
        <f t="shared" si="85"/>
        <v>6.6410464858473119</v>
      </c>
      <c r="AH75">
        <f t="shared" si="86"/>
        <v>1.563196523566404</v>
      </c>
      <c r="AI75">
        <f t="shared" si="87"/>
        <v>3.7617298382022426</v>
      </c>
      <c r="AJ75">
        <f t="shared" si="88"/>
        <v>3.0154051092478511</v>
      </c>
      <c r="AK75">
        <f t="shared" si="89"/>
        <v>3.08206548604511</v>
      </c>
      <c r="AL75">
        <f t="shared" si="90"/>
        <v>2.5564789160281265</v>
      </c>
      <c r="AM75">
        <f t="shared" si="91"/>
        <v>1.7940641201768699</v>
      </c>
      <c r="AN75">
        <f t="shared" si="92"/>
        <v>2.4341699729563544</v>
      </c>
      <c r="AO75">
        <f t="shared" si="93"/>
        <v>2.2920274741450157</v>
      </c>
    </row>
    <row r="76" spans="8:41" x14ac:dyDescent="0.25">
      <c r="H76" s="1">
        <v>43008</v>
      </c>
      <c r="I76">
        <v>82147500000</v>
      </c>
      <c r="J76">
        <v>105953000000</v>
      </c>
      <c r="K76">
        <v>494233000000</v>
      </c>
      <c r="L76">
        <v>49156000000</v>
      </c>
      <c r="M76">
        <v>542030999999.99988</v>
      </c>
      <c r="N76">
        <v>733253040000</v>
      </c>
      <c r="O76">
        <v>46908117188.194</v>
      </c>
      <c r="P76">
        <v>75207000000</v>
      </c>
      <c r="Q76">
        <v>399860200000</v>
      </c>
      <c r="R76">
        <v>174052783698.87</v>
      </c>
      <c r="S76">
        <v>44888222999.999901</v>
      </c>
      <c r="T76">
        <v>379473795356.97095</v>
      </c>
      <c r="U76">
        <v>1133274000000</v>
      </c>
      <c r="V76">
        <v>490743000000</v>
      </c>
      <c r="W76">
        <v>2595177800000</v>
      </c>
      <c r="X76">
        <v>3244869000000</v>
      </c>
      <c r="Z76">
        <f t="shared" ref="Z76:AA76" si="95">I76/I72*100-100</f>
        <v>3.4552459010199783</v>
      </c>
      <c r="AA76">
        <f t="shared" si="95"/>
        <v>1.5906955337795097</v>
      </c>
      <c r="AB76">
        <f t="shared" si="80"/>
        <v>0.97804456467108025</v>
      </c>
      <c r="AC76">
        <f t="shared" si="81"/>
        <v>2.5814395125106842</v>
      </c>
      <c r="AD76">
        <f t="shared" si="82"/>
        <v>2.3055173871683508</v>
      </c>
      <c r="AE76">
        <f t="shared" si="83"/>
        <v>2.7105168507653161</v>
      </c>
      <c r="AF76">
        <f t="shared" si="84"/>
        <v>1.4005537874915319</v>
      </c>
      <c r="AG76">
        <f t="shared" si="85"/>
        <v>10.382633965919609</v>
      </c>
      <c r="AH76">
        <f t="shared" si="86"/>
        <v>1.7296525531876057</v>
      </c>
      <c r="AI76">
        <f t="shared" si="87"/>
        <v>3.2148620308282574</v>
      </c>
      <c r="AJ76">
        <f t="shared" si="88"/>
        <v>2.3807605227877104</v>
      </c>
      <c r="AK76">
        <f t="shared" si="89"/>
        <v>3.0636322823225868</v>
      </c>
      <c r="AL76">
        <f t="shared" si="90"/>
        <v>2.8816230486268211</v>
      </c>
      <c r="AM76">
        <f t="shared" si="91"/>
        <v>1.7531018810337429</v>
      </c>
      <c r="AN76">
        <f t="shared" si="92"/>
        <v>2.7136349677693232</v>
      </c>
      <c r="AO76">
        <f t="shared" si="93"/>
        <v>2.4882498557842183</v>
      </c>
    </row>
    <row r="77" spans="8:41" x14ac:dyDescent="0.25">
      <c r="H77" s="1">
        <v>43100</v>
      </c>
      <c r="I77">
        <v>82808500000</v>
      </c>
      <c r="J77">
        <v>106507000000</v>
      </c>
      <c r="K77">
        <v>498990000000</v>
      </c>
      <c r="L77">
        <v>49494000000</v>
      </c>
      <c r="M77">
        <v>545533999999.99994</v>
      </c>
      <c r="N77">
        <v>737703679999.99988</v>
      </c>
      <c r="O77">
        <v>46953117684.8741</v>
      </c>
      <c r="Q77">
        <v>401108900000</v>
      </c>
      <c r="R77">
        <v>175433929776.70001</v>
      </c>
      <c r="S77">
        <v>45205613000</v>
      </c>
      <c r="T77">
        <v>382041838922.90094</v>
      </c>
      <c r="U77">
        <v>1143039000000</v>
      </c>
      <c r="V77">
        <v>492674000000</v>
      </c>
      <c r="W77">
        <v>2610789800000</v>
      </c>
      <c r="X77">
        <v>3263348200000</v>
      </c>
      <c r="Z77">
        <f t="shared" ref="Z77:AA77" si="96">I77/I73*100-100</f>
        <v>3.5576142674738804</v>
      </c>
      <c r="AA77">
        <f t="shared" si="96"/>
        <v>1.8562439033720182</v>
      </c>
      <c r="AB77">
        <f t="shared" si="80"/>
        <v>1.2234283175679934</v>
      </c>
      <c r="AC77">
        <f t="shared" si="81"/>
        <v>2.7827387132948473</v>
      </c>
      <c r="AD77">
        <f t="shared" si="82"/>
        <v>2.5010193095751418</v>
      </c>
      <c r="AE77">
        <f t="shared" si="83"/>
        <v>2.9062508086372389</v>
      </c>
      <c r="AF77">
        <f t="shared" si="84"/>
        <v>1.8957885311960325</v>
      </c>
      <c r="AH77">
        <f t="shared" si="86"/>
        <v>1.6143942171013919</v>
      </c>
      <c r="AI77">
        <f t="shared" si="87"/>
        <v>3.3692086599385931</v>
      </c>
      <c r="AJ77">
        <f t="shared" si="88"/>
        <v>2.3806478762469396</v>
      </c>
      <c r="AK77">
        <f t="shared" si="89"/>
        <v>3.0579605149251705</v>
      </c>
      <c r="AL77">
        <f t="shared" si="90"/>
        <v>3.2898922134910293</v>
      </c>
      <c r="AM77">
        <f t="shared" si="91"/>
        <v>1.3947400374976695</v>
      </c>
      <c r="AN77">
        <f t="shared" si="92"/>
        <v>2.670283290157343</v>
      </c>
      <c r="AO77">
        <f t="shared" si="93"/>
        <v>2.4052273749703801</v>
      </c>
    </row>
    <row r="78" spans="8:41" x14ac:dyDescent="0.25">
      <c r="H78" s="1"/>
    </row>
    <row r="79" spans="8:41" x14ac:dyDescent="0.25">
      <c r="H79" s="1"/>
    </row>
    <row r="80" spans="8:41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8:8" x14ac:dyDescent="0.25">
      <c r="H97" s="1"/>
    </row>
    <row r="98" spans="8:8" x14ac:dyDescent="0.25">
      <c r="H98" s="1"/>
    </row>
    <row r="99" spans="8:8" x14ac:dyDescent="0.25">
      <c r="H99" s="1"/>
    </row>
    <row r="100" spans="8:8" x14ac:dyDescent="0.25">
      <c r="H100" s="1"/>
    </row>
    <row r="101" spans="8:8" x14ac:dyDescent="0.25">
      <c r="H101" s="1"/>
    </row>
    <row r="102" spans="8:8" x14ac:dyDescent="0.25">
      <c r="H102" s="1"/>
    </row>
    <row r="103" spans="8:8" x14ac:dyDescent="0.25">
      <c r="H103" s="1"/>
    </row>
    <row r="104" spans="8:8" x14ac:dyDescent="0.25">
      <c r="H104" s="1"/>
    </row>
    <row r="105" spans="8:8" x14ac:dyDescent="0.25">
      <c r="H105" s="1"/>
    </row>
    <row r="106" spans="8:8" x14ac:dyDescent="0.25">
      <c r="H106" s="1"/>
    </row>
    <row r="107" spans="8:8" x14ac:dyDescent="0.25">
      <c r="H107" s="1"/>
    </row>
    <row r="108" spans="8:8" x14ac:dyDescent="0.25">
      <c r="H108" s="1"/>
    </row>
    <row r="109" spans="8:8" x14ac:dyDescent="0.25">
      <c r="H109" s="1"/>
    </row>
    <row r="110" spans="8:8" x14ac:dyDescent="0.25">
      <c r="H110" s="1"/>
    </row>
    <row r="111" spans="8:8" x14ac:dyDescent="0.25">
      <c r="H111" s="1"/>
    </row>
    <row r="112" spans="8:8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15"/>
  <sheetViews>
    <sheetView workbookViewId="0">
      <selection activeCell="B3" sqref="B3:B18"/>
    </sheetView>
  </sheetViews>
  <sheetFormatPr defaultRowHeight="15" x14ac:dyDescent="0.25"/>
  <cols>
    <col min="3" max="3" width="11" customWidth="1"/>
    <col min="8" max="8" width="11.28515625" customWidth="1"/>
  </cols>
  <sheetData>
    <row r="1" spans="2:42" x14ac:dyDescent="0.25">
      <c r="B1" t="s">
        <v>41</v>
      </c>
    </row>
    <row r="2" spans="2:42" x14ac:dyDescent="0.25">
      <c r="G2" t="str">
        <f>_xll.RHistory($C$2:$C$30,"ECONOMIC.Timestamp;ECONOMIC.Value","START:05-Sep-1999 END:05-Mar-2018 CODE:MULTI INTERVAL:1Q",,"SORT:ASC TSREPEAT:NO CH:In",H3)</f>
        <v>Updated at 19:29:26</v>
      </c>
    </row>
    <row r="3" spans="2:42" x14ac:dyDescent="0.25">
      <c r="B3" t="s">
        <v>1</v>
      </c>
      <c r="C3" t="s">
        <v>23</v>
      </c>
      <c r="J3" t="s">
        <v>23</v>
      </c>
      <c r="K3" t="s">
        <v>24</v>
      </c>
      <c r="L3" t="s">
        <v>25</v>
      </c>
      <c r="M3" t="s">
        <v>16</v>
      </c>
      <c r="N3" t="s">
        <v>20</v>
      </c>
      <c r="O3" t="s">
        <v>21</v>
      </c>
      <c r="P3" t="s">
        <v>36</v>
      </c>
      <c r="Q3" t="s">
        <v>37</v>
      </c>
      <c r="R3" t="s">
        <v>38</v>
      </c>
      <c r="S3" t="s">
        <v>19</v>
      </c>
      <c r="T3" t="s">
        <v>39</v>
      </c>
      <c r="U3" t="s">
        <v>13</v>
      </c>
      <c r="V3" t="s">
        <v>14</v>
      </c>
      <c r="W3" t="s">
        <v>15</v>
      </c>
      <c r="X3" t="s">
        <v>44</v>
      </c>
      <c r="Y3" t="s">
        <v>62</v>
      </c>
    </row>
    <row r="4" spans="2:42" x14ac:dyDescent="0.25">
      <c r="B4" t="s">
        <v>5</v>
      </c>
      <c r="C4" s="1" t="s">
        <v>24</v>
      </c>
      <c r="H4" s="1">
        <v>36433</v>
      </c>
      <c r="J4">
        <v>82331779572.052979</v>
      </c>
      <c r="K4">
        <v>100266264850.96298</v>
      </c>
      <c r="L4">
        <v>71922156626.078888</v>
      </c>
      <c r="M4">
        <v>49659436500.726395</v>
      </c>
      <c r="N4">
        <v>568165732635.36194</v>
      </c>
      <c r="O4">
        <v>760231066945.65393</v>
      </c>
      <c r="P4">
        <v>60552913924.917488</v>
      </c>
      <c r="Q4">
        <v>38023547575.549194</v>
      </c>
      <c r="R4">
        <v>497802347452.36292</v>
      </c>
      <c r="S4">
        <v>177410925243.11197</v>
      </c>
      <c r="T4">
        <v>53635056963.097191</v>
      </c>
      <c r="U4">
        <v>275266158760.36798</v>
      </c>
      <c r="V4">
        <v>94870191615.225082</v>
      </c>
      <c r="W4">
        <v>508116622025.47589</v>
      </c>
      <c r="X4">
        <v>2720671296875.4097</v>
      </c>
      <c r="Y4">
        <v>2522499900000</v>
      </c>
    </row>
    <row r="5" spans="2:42" x14ac:dyDescent="0.25">
      <c r="B5" t="s">
        <v>6</v>
      </c>
      <c r="C5" s="1" t="s">
        <v>25</v>
      </c>
      <c r="H5" s="1">
        <v>36525</v>
      </c>
      <c r="J5">
        <v>82889969938.434998</v>
      </c>
      <c r="K5">
        <v>101449472013.83199</v>
      </c>
      <c r="L5">
        <v>72928165358.209198</v>
      </c>
      <c r="M5">
        <v>50298987839.1903</v>
      </c>
      <c r="N5">
        <v>575222027278.41394</v>
      </c>
      <c r="O5">
        <v>769730713075.63696</v>
      </c>
      <c r="P5">
        <v>61522181033.955688</v>
      </c>
      <c r="Q5">
        <v>38895164839.465897</v>
      </c>
      <c r="R5">
        <v>504856917164.41888</v>
      </c>
      <c r="S5">
        <v>179878038533.39798</v>
      </c>
      <c r="T5">
        <v>53992492099.185295</v>
      </c>
      <c r="U5">
        <v>278505436277.06897</v>
      </c>
      <c r="V5">
        <v>96605557390.374283</v>
      </c>
      <c r="W5">
        <v>515309093969.12494</v>
      </c>
      <c r="X5">
        <v>2755187962224.5</v>
      </c>
      <c r="Y5">
        <v>2555724300000</v>
      </c>
    </row>
    <row r="6" spans="2:42" x14ac:dyDescent="0.25">
      <c r="B6" t="s">
        <v>27</v>
      </c>
      <c r="C6" s="1" t="s">
        <v>16</v>
      </c>
      <c r="H6" s="1">
        <v>36616</v>
      </c>
      <c r="J6">
        <v>83415578979.700394</v>
      </c>
      <c r="K6">
        <v>102207270312.06299</v>
      </c>
      <c r="L6">
        <v>73639376904.430603</v>
      </c>
      <c r="M6">
        <v>51996054565.114296</v>
      </c>
      <c r="N6">
        <v>580964720624.62097</v>
      </c>
      <c r="O6">
        <v>776962791455.86694</v>
      </c>
      <c r="P6">
        <v>61752489495.362289</v>
      </c>
      <c r="Q6">
        <v>39401694150.951492</v>
      </c>
      <c r="R6">
        <v>510726724656.32092</v>
      </c>
      <c r="S6">
        <v>181286733218.06396</v>
      </c>
      <c r="T6">
        <v>55196049707.457695</v>
      </c>
      <c r="U6">
        <v>282946265593.46698</v>
      </c>
      <c r="V6">
        <v>97300264977.220993</v>
      </c>
      <c r="W6">
        <v>520113149432.68298</v>
      </c>
      <c r="X6">
        <v>2786199833164.02</v>
      </c>
      <c r="Y6">
        <v>2583091900000</v>
      </c>
    </row>
    <row r="7" spans="2:42" x14ac:dyDescent="0.25">
      <c r="B7" t="s">
        <v>28</v>
      </c>
      <c r="C7" s="1" t="s">
        <v>20</v>
      </c>
      <c r="H7" s="1">
        <v>36707</v>
      </c>
      <c r="J7">
        <v>84053889719.103897</v>
      </c>
      <c r="K7">
        <v>102879490733.73499</v>
      </c>
      <c r="L7">
        <v>74477717514.539185</v>
      </c>
      <c r="M7">
        <v>51880616875.391495</v>
      </c>
      <c r="N7">
        <v>585955078682.63489</v>
      </c>
      <c r="O7">
        <v>784836849346.65491</v>
      </c>
      <c r="P7">
        <v>62324427397.839394</v>
      </c>
      <c r="Q7">
        <v>40414752773.922592</v>
      </c>
      <c r="R7">
        <v>514367125179.5769</v>
      </c>
      <c r="S7">
        <v>183275077221.90698</v>
      </c>
      <c r="T7">
        <v>54875057106.852089</v>
      </c>
      <c r="U7">
        <v>286418251889.04095</v>
      </c>
      <c r="V7">
        <v>99418064344.982483</v>
      </c>
      <c r="W7">
        <v>523851228974.711</v>
      </c>
      <c r="X7">
        <v>2811077318734.27</v>
      </c>
      <c r="Y7">
        <v>2606302000000</v>
      </c>
    </row>
    <row r="8" spans="2:42" x14ac:dyDescent="0.25">
      <c r="B8" t="s">
        <v>7</v>
      </c>
      <c r="C8" s="1" t="s">
        <v>21</v>
      </c>
      <c r="H8" s="1">
        <v>36799</v>
      </c>
      <c r="J8">
        <v>84435269742.046295</v>
      </c>
      <c r="K8">
        <v>103288776230.32498</v>
      </c>
      <c r="L8">
        <v>74683435454.283783</v>
      </c>
      <c r="M8">
        <v>52676738873.479393</v>
      </c>
      <c r="N8">
        <v>590308539142.17896</v>
      </c>
      <c r="O8">
        <v>783724202510.8269</v>
      </c>
      <c r="P8">
        <v>63514435112.503792</v>
      </c>
      <c r="Q8">
        <v>41678053801.374596</v>
      </c>
      <c r="R8">
        <v>517143733334.90796</v>
      </c>
      <c r="S8">
        <v>184879171919.06598</v>
      </c>
      <c r="T8">
        <v>55643245425.447388</v>
      </c>
      <c r="U8">
        <v>289527011693.09198</v>
      </c>
      <c r="V8">
        <v>100270439683.81999</v>
      </c>
      <c r="W8">
        <v>525402911666.93695</v>
      </c>
      <c r="X8">
        <v>2826342825360.5996</v>
      </c>
      <c r="Y8">
        <v>2619313600000</v>
      </c>
    </row>
    <row r="9" spans="2:42" x14ac:dyDescent="0.25">
      <c r="B9" t="s">
        <v>9</v>
      </c>
      <c r="C9" s="1" t="s">
        <v>36</v>
      </c>
      <c r="H9" s="1">
        <v>36891</v>
      </c>
      <c r="J9">
        <v>85212029635.441986</v>
      </c>
      <c r="K9">
        <v>104204087431.78999</v>
      </c>
      <c r="L9">
        <v>75413671909.366684</v>
      </c>
      <c r="M9">
        <v>53210140612.198196</v>
      </c>
      <c r="N9">
        <v>594797340341.39697</v>
      </c>
      <c r="O9">
        <v>784323377195.28796</v>
      </c>
      <c r="P9">
        <v>64421078005.665184</v>
      </c>
      <c r="Q9">
        <v>42147107197.213196</v>
      </c>
      <c r="R9">
        <v>525114108718.76495</v>
      </c>
      <c r="S9">
        <v>186805701794.29398</v>
      </c>
      <c r="T9">
        <v>56065714608.372795</v>
      </c>
      <c r="U9">
        <v>292722185697.00195</v>
      </c>
      <c r="V9">
        <v>100535387839.87598</v>
      </c>
      <c r="W9">
        <v>526504706671.84998</v>
      </c>
      <c r="X9">
        <v>2848215746510.0698</v>
      </c>
      <c r="Y9">
        <v>2636570300000</v>
      </c>
      <c r="AA9">
        <f>J9/J5*100-100</f>
        <v>2.8013759671184033</v>
      </c>
      <c r="AB9">
        <f t="shared" ref="AB9:AP9" si="0">K9/K5*100-100</f>
        <v>2.7152585058130398</v>
      </c>
      <c r="AC9">
        <f t="shared" si="0"/>
        <v>3.4081572448026805</v>
      </c>
      <c r="AD9">
        <f t="shared" si="0"/>
        <v>5.7876965284372659</v>
      </c>
      <c r="AE9">
        <f t="shared" si="0"/>
        <v>3.4030882224036247</v>
      </c>
      <c r="AF9">
        <f t="shared" si="0"/>
        <v>1.8958141947256593</v>
      </c>
      <c r="AG9">
        <f t="shared" si="0"/>
        <v>4.7119541651319423</v>
      </c>
      <c r="AH9">
        <f t="shared" si="0"/>
        <v>8.3607882140857726</v>
      </c>
      <c r="AI9">
        <f t="shared" si="0"/>
        <v>4.0124619205224974</v>
      </c>
      <c r="AJ9">
        <f t="shared" si="0"/>
        <v>3.8513113203698452</v>
      </c>
      <c r="AK9">
        <f t="shared" si="0"/>
        <v>3.8398348151423392</v>
      </c>
      <c r="AL9">
        <f t="shared" si="0"/>
        <v>5.1046577797460202</v>
      </c>
      <c r="AM9">
        <f t="shared" si="0"/>
        <v>4.0679134365134075</v>
      </c>
      <c r="AN9">
        <f t="shared" si="0"/>
        <v>2.1726014218945267</v>
      </c>
      <c r="AO9">
        <f t="shared" si="0"/>
        <v>3.3764587229998142</v>
      </c>
      <c r="AP9">
        <f t="shared" si="0"/>
        <v>3.1633302543627337</v>
      </c>
    </row>
    <row r="10" spans="2:42" x14ac:dyDescent="0.25">
      <c r="B10" t="s">
        <v>29</v>
      </c>
      <c r="C10" s="1" t="s">
        <v>37</v>
      </c>
      <c r="H10" s="1">
        <v>36981</v>
      </c>
      <c r="J10">
        <v>85586861985.555496</v>
      </c>
      <c r="K10">
        <v>104143314736.842</v>
      </c>
      <c r="L10">
        <v>74594889616.77919</v>
      </c>
      <c r="M10">
        <v>53634739011.178391</v>
      </c>
      <c r="N10">
        <v>597574479244.72693</v>
      </c>
      <c r="O10">
        <v>797139707375.40491</v>
      </c>
      <c r="P10">
        <v>65186286171.534599</v>
      </c>
      <c r="Q10">
        <v>42663307712.736694</v>
      </c>
      <c r="R10">
        <v>527033160795.15497</v>
      </c>
      <c r="S10">
        <v>187260284265.50299</v>
      </c>
      <c r="T10">
        <v>55932494663.120689</v>
      </c>
      <c r="U10">
        <v>295644491625.83899</v>
      </c>
      <c r="V10">
        <v>100294676635.98698</v>
      </c>
      <c r="W10">
        <v>531828855226.15295</v>
      </c>
      <c r="X10">
        <v>2871887903375.2095</v>
      </c>
      <c r="Y10">
        <v>2657305200000</v>
      </c>
      <c r="AA10">
        <f t="shared" ref="AA10:AA73" si="1">J10/J6*100-100</f>
        <v>2.6029706110215898</v>
      </c>
      <c r="AB10">
        <f t="shared" ref="AB10:AB73" si="2">K10/K6*100-100</f>
        <v>1.8942335695570449</v>
      </c>
      <c r="AC10">
        <f t="shared" ref="AC10:AC73" si="3">L10/L6*100-100</f>
        <v>1.2975567590538475</v>
      </c>
      <c r="AD10">
        <f t="shared" ref="AD10:AD73" si="4">M10/M6*100-100</f>
        <v>3.1515553627477431</v>
      </c>
      <c r="AE10">
        <f t="shared" ref="AE10:AE73" si="5">N10/N6*100-100</f>
        <v>2.8589960853815768</v>
      </c>
      <c r="AF10">
        <f t="shared" ref="AF10:AF73" si="6">O10/O6*100-100</f>
        <v>2.5968960343301148</v>
      </c>
      <c r="AG10">
        <f t="shared" ref="AG10:AG73" si="7">P10/P6*100-100</f>
        <v>5.5605801551210163</v>
      </c>
      <c r="AH10">
        <f t="shared" ref="AH10:AH73" si="8">Q10/Q6*100-100</f>
        <v>8.2778510723159826</v>
      </c>
      <c r="AI10">
        <f t="shared" ref="AI10:AI73" si="9">R10/R6*100-100</f>
        <v>3.1927908510773477</v>
      </c>
      <c r="AJ10">
        <f t="shared" ref="AJ10:AJ73" si="10">S10/S6*100-100</f>
        <v>3.2950845003388167</v>
      </c>
      <c r="AK10">
        <f t="shared" ref="AK10:AK73" si="11">T10/T6*100-100</f>
        <v>1.3342348946459026</v>
      </c>
      <c r="AL10">
        <f t="shared" ref="AL10:AL73" si="12">U10/U6*100-100</f>
        <v>4.4878577936832187</v>
      </c>
      <c r="AM10">
        <f t="shared" ref="AM10:AM73" si="13">V10/V6*100-100</f>
        <v>3.0774958932198331</v>
      </c>
      <c r="AN10">
        <f t="shared" ref="AN10:AN73" si="14">W10/W6*100-100</f>
        <v>2.2525302054464476</v>
      </c>
      <c r="AO10">
        <f t="shared" ref="AO10:AO73" si="15">X10/X6*100-100</f>
        <v>3.0754459601658084</v>
      </c>
      <c r="AP10">
        <f t="shared" ref="AP10:AP73" si="16">Y10/Y6*100-100</f>
        <v>2.8730414121154695</v>
      </c>
    </row>
    <row r="11" spans="2:42" x14ac:dyDescent="0.25">
      <c r="B11" t="s">
        <v>30</v>
      </c>
      <c r="C11" s="1" t="s">
        <v>38</v>
      </c>
      <c r="H11" s="1">
        <v>37072</v>
      </c>
      <c r="J11">
        <v>85177425532.349686</v>
      </c>
      <c r="K11">
        <v>104082542041.89299</v>
      </c>
      <c r="L11">
        <v>74959029928.44458</v>
      </c>
      <c r="M11">
        <v>53651988321.136993</v>
      </c>
      <c r="N11">
        <v>599129570880.99194</v>
      </c>
      <c r="O11">
        <v>797824359025.06091</v>
      </c>
      <c r="P11">
        <v>65034894727.12159</v>
      </c>
      <c r="Q11">
        <v>43185552730.78389</v>
      </c>
      <c r="R11">
        <v>525597487458.60388</v>
      </c>
      <c r="S11">
        <v>188016466675.54398</v>
      </c>
      <c r="T11">
        <v>56408359058.945297</v>
      </c>
      <c r="U11">
        <v>297993451888.39294</v>
      </c>
      <c r="V11">
        <v>100738467986.45299</v>
      </c>
      <c r="W11">
        <v>536228871429.13092</v>
      </c>
      <c r="X11">
        <v>2876523854457.0796</v>
      </c>
      <c r="Y11">
        <v>2665197900000</v>
      </c>
      <c r="AA11">
        <f t="shared" si="1"/>
        <v>1.3366850921480165</v>
      </c>
      <c r="AB11">
        <f t="shared" si="2"/>
        <v>1.1693791440625034</v>
      </c>
      <c r="AC11">
        <f t="shared" si="3"/>
        <v>0.64625022082805117</v>
      </c>
      <c r="AD11">
        <f t="shared" si="4"/>
        <v>3.4143222506394437</v>
      </c>
      <c r="AE11">
        <f t="shared" si="5"/>
        <v>2.2483792150033821</v>
      </c>
      <c r="AF11">
        <f t="shared" si="6"/>
        <v>1.6548037581591188</v>
      </c>
      <c r="AG11">
        <f t="shared" si="7"/>
        <v>4.3489646715569421</v>
      </c>
      <c r="AH11">
        <f t="shared" si="8"/>
        <v>6.8559121773204055</v>
      </c>
      <c r="AI11">
        <f t="shared" si="9"/>
        <v>2.183335934446859</v>
      </c>
      <c r="AJ11">
        <f t="shared" si="10"/>
        <v>2.5870344869074415</v>
      </c>
      <c r="AK11">
        <f t="shared" si="11"/>
        <v>2.7941692144530776</v>
      </c>
      <c r="AL11">
        <f t="shared" si="12"/>
        <v>4.0413625608734804</v>
      </c>
      <c r="AM11">
        <f t="shared" si="13"/>
        <v>1.3281325181394408</v>
      </c>
      <c r="AN11">
        <f t="shared" si="14"/>
        <v>2.3628163436106888</v>
      </c>
      <c r="AO11">
        <f t="shared" si="15"/>
        <v>2.3281656212956108</v>
      </c>
      <c r="AP11">
        <f t="shared" si="16"/>
        <v>2.2597496376091613</v>
      </c>
    </row>
    <row r="12" spans="2:42" x14ac:dyDescent="0.25">
      <c r="B12" t="s">
        <v>33</v>
      </c>
      <c r="C12" s="1" t="s">
        <v>19</v>
      </c>
      <c r="H12" s="1">
        <v>37164</v>
      </c>
      <c r="J12">
        <v>85000631752.885681</v>
      </c>
      <c r="K12">
        <v>103869217480.03499</v>
      </c>
      <c r="L12">
        <v>75632013854.056686</v>
      </c>
      <c r="M12">
        <v>54032800010.222397</v>
      </c>
      <c r="N12">
        <v>600827964476.91296</v>
      </c>
      <c r="O12">
        <v>795513561850.81091</v>
      </c>
      <c r="P12">
        <v>66098271122.156792</v>
      </c>
      <c r="Q12">
        <v>43313696184.286194</v>
      </c>
      <c r="R12">
        <v>523369407359.9549</v>
      </c>
      <c r="S12">
        <v>188175360770.98499</v>
      </c>
      <c r="T12">
        <v>56480171781.927399</v>
      </c>
      <c r="U12">
        <v>300959861330.02094</v>
      </c>
      <c r="V12">
        <v>101349876995.58998</v>
      </c>
      <c r="W12">
        <v>539680398304.08197</v>
      </c>
      <c r="X12">
        <v>2878353475495.6797</v>
      </c>
      <c r="Y12">
        <v>2670598000000</v>
      </c>
      <c r="AA12">
        <f t="shared" si="1"/>
        <v>0.66958039284601512</v>
      </c>
      <c r="AB12">
        <f t="shared" si="2"/>
        <v>0.5619596541793328</v>
      </c>
      <c r="AC12">
        <f t="shared" si="3"/>
        <v>1.2701322508838757</v>
      </c>
      <c r="AD12">
        <f t="shared" si="4"/>
        <v>2.574307304785961</v>
      </c>
      <c r="AE12">
        <f t="shared" si="5"/>
        <v>1.7820215425005586</v>
      </c>
      <c r="AF12">
        <f t="shared" si="6"/>
        <v>1.5042739910563228</v>
      </c>
      <c r="AG12">
        <f t="shared" si="7"/>
        <v>4.0681083049486517</v>
      </c>
      <c r="AH12">
        <f t="shared" si="8"/>
        <v>3.9244691959624305</v>
      </c>
      <c r="AI12">
        <f t="shared" si="9"/>
        <v>1.2038575784143006</v>
      </c>
      <c r="AJ12">
        <f t="shared" si="10"/>
        <v>1.7828881521396909</v>
      </c>
      <c r="AK12">
        <f t="shared" si="11"/>
        <v>1.5040933541544632</v>
      </c>
      <c r="AL12">
        <f t="shared" si="12"/>
        <v>3.9488024174573866</v>
      </c>
      <c r="AM12">
        <f t="shared" si="13"/>
        <v>1.0765259583719313</v>
      </c>
      <c r="AN12">
        <f t="shared" si="14"/>
        <v>2.7174357659814063</v>
      </c>
      <c r="AO12">
        <f t="shared" si="15"/>
        <v>1.8402102416023922</v>
      </c>
      <c r="AP12">
        <f t="shared" si="16"/>
        <v>1.9579327958286541</v>
      </c>
    </row>
    <row r="13" spans="2:42" x14ac:dyDescent="0.25">
      <c r="B13" t="s">
        <v>31</v>
      </c>
      <c r="C13" s="1" t="s">
        <v>39</v>
      </c>
      <c r="H13" s="1">
        <v>37256</v>
      </c>
      <c r="J13">
        <v>85623688184.061386</v>
      </c>
      <c r="K13">
        <v>103808444785.08598</v>
      </c>
      <c r="L13">
        <v>75482837232.236694</v>
      </c>
      <c r="M13">
        <v>53858980040.639793</v>
      </c>
      <c r="N13">
        <v>600912884156.70886</v>
      </c>
      <c r="O13">
        <v>796454989382.24988</v>
      </c>
      <c r="P13">
        <v>66252596827.41909</v>
      </c>
      <c r="Q13">
        <v>44029365283.091499</v>
      </c>
      <c r="R13">
        <v>523627218200.33588</v>
      </c>
      <c r="S13">
        <v>188429585972.57397</v>
      </c>
      <c r="T13">
        <v>57268905010.6362</v>
      </c>
      <c r="U13">
        <v>303092965375.49994</v>
      </c>
      <c r="V13">
        <v>101957331554.63499</v>
      </c>
      <c r="W13">
        <v>541455592076.62793</v>
      </c>
      <c r="X13">
        <v>2884588835671.7095</v>
      </c>
      <c r="Y13">
        <v>2676737700000</v>
      </c>
      <c r="AA13">
        <f t="shared" si="1"/>
        <v>0.48309910042112847</v>
      </c>
      <c r="AB13">
        <f t="shared" si="2"/>
        <v>-0.37968054464560907</v>
      </c>
      <c r="AC13">
        <f t="shared" si="3"/>
        <v>9.1714567291106164E-2</v>
      </c>
      <c r="AD13">
        <f t="shared" si="4"/>
        <v>1.2193905540870844</v>
      </c>
      <c r="AE13">
        <f t="shared" si="5"/>
        <v>1.0281726901807815</v>
      </c>
      <c r="AF13">
        <f t="shared" si="6"/>
        <v>1.5467615195079389</v>
      </c>
      <c r="AG13">
        <f t="shared" si="7"/>
        <v>2.8430428028429588</v>
      </c>
      <c r="AH13">
        <f t="shared" si="8"/>
        <v>4.4659247361175147</v>
      </c>
      <c r="AI13">
        <f t="shared" si="9"/>
        <v>-0.28315569773148752</v>
      </c>
      <c r="AJ13">
        <f t="shared" si="10"/>
        <v>0.86929047811837279</v>
      </c>
      <c r="AK13">
        <f t="shared" si="11"/>
        <v>2.1460359698754559</v>
      </c>
      <c r="AL13">
        <f t="shared" si="12"/>
        <v>3.5428745019117969</v>
      </c>
      <c r="AM13">
        <f t="shared" si="13"/>
        <v>1.4143713425801536</v>
      </c>
      <c r="AN13">
        <f t="shared" si="14"/>
        <v>2.8396489557112972</v>
      </c>
      <c r="AO13">
        <f t="shared" si="15"/>
        <v>1.2770482434909525</v>
      </c>
      <c r="AP13">
        <f t="shared" si="16"/>
        <v>1.523471610068583</v>
      </c>
    </row>
    <row r="14" spans="2:42" x14ac:dyDescent="0.25">
      <c r="B14" t="s">
        <v>32</v>
      </c>
      <c r="C14" s="1" t="s">
        <v>13</v>
      </c>
      <c r="H14" s="1">
        <v>37346</v>
      </c>
      <c r="J14">
        <v>86575162410.092896</v>
      </c>
      <c r="K14">
        <v>104774606608.85498</v>
      </c>
      <c r="L14">
        <v>75457589222.345795</v>
      </c>
      <c r="M14">
        <v>54136295869.973793</v>
      </c>
      <c r="N14">
        <v>603284000841.01392</v>
      </c>
      <c r="O14">
        <v>793994362047.95984</v>
      </c>
      <c r="P14">
        <v>66811885926.190788</v>
      </c>
      <c r="Q14">
        <v>45141553747.451195</v>
      </c>
      <c r="R14">
        <v>523197843069.36688</v>
      </c>
      <c r="S14">
        <v>187480905138.29199</v>
      </c>
      <c r="T14">
        <v>57415372311.800797</v>
      </c>
      <c r="U14">
        <v>304817663721.22998</v>
      </c>
      <c r="V14">
        <v>101920976126.38499</v>
      </c>
      <c r="W14">
        <v>544067519637.04089</v>
      </c>
      <c r="X14">
        <v>2888624378080.0098</v>
      </c>
      <c r="Y14">
        <v>2681670100000</v>
      </c>
      <c r="AA14">
        <f t="shared" si="1"/>
        <v>1.154733800970746</v>
      </c>
      <c r="AB14">
        <f t="shared" si="2"/>
        <v>0.60617608879474005</v>
      </c>
      <c r="AC14">
        <f t="shared" si="3"/>
        <v>1.1565130131549353</v>
      </c>
      <c r="AD14">
        <f t="shared" si="4"/>
        <v>0.93513433278917546</v>
      </c>
      <c r="AE14">
        <f t="shared" si="5"/>
        <v>0.9554493698431088</v>
      </c>
      <c r="AF14">
        <f t="shared" si="6"/>
        <v>-0.39457892993452504</v>
      </c>
      <c r="AG14">
        <f t="shared" si="7"/>
        <v>2.4937756852392283</v>
      </c>
      <c r="AH14">
        <f t="shared" si="8"/>
        <v>5.8088464481028694</v>
      </c>
      <c r="AI14">
        <f t="shared" si="9"/>
        <v>-0.72771848359629132</v>
      </c>
      <c r="AJ14">
        <f t="shared" si="10"/>
        <v>0.11781509018548775</v>
      </c>
      <c r="AK14">
        <f t="shared" si="11"/>
        <v>2.6511916867134602</v>
      </c>
      <c r="AL14">
        <f t="shared" si="12"/>
        <v>3.1027711847242472</v>
      </c>
      <c r="AM14">
        <f t="shared" si="13"/>
        <v>1.6215212461380872</v>
      </c>
      <c r="AN14">
        <f t="shared" si="14"/>
        <v>2.301241140006141</v>
      </c>
      <c r="AO14">
        <f t="shared" si="15"/>
        <v>0.58276907970993364</v>
      </c>
      <c r="AP14">
        <f t="shared" si="16"/>
        <v>0.91690258236050681</v>
      </c>
    </row>
    <row r="15" spans="2:42" x14ac:dyDescent="0.25">
      <c r="B15" t="s">
        <v>34</v>
      </c>
      <c r="C15" s="1" t="s">
        <v>14</v>
      </c>
      <c r="H15" s="1">
        <v>37437</v>
      </c>
      <c r="J15">
        <v>86556727574.172394</v>
      </c>
      <c r="K15">
        <v>105694878846.64198</v>
      </c>
      <c r="L15">
        <v>75450121501.110489</v>
      </c>
      <c r="M15">
        <v>54799730868.380295</v>
      </c>
      <c r="N15">
        <v>605497219995.69788</v>
      </c>
      <c r="O15">
        <v>796048476221.32593</v>
      </c>
      <c r="P15">
        <v>68309370495.239082</v>
      </c>
      <c r="Q15">
        <v>45499388296.853897</v>
      </c>
      <c r="R15">
        <v>525770776680.18793</v>
      </c>
      <c r="S15">
        <v>188077340665.52896</v>
      </c>
      <c r="T15">
        <v>57155299986.366196</v>
      </c>
      <c r="U15">
        <v>307109253560.64093</v>
      </c>
      <c r="V15">
        <v>103324550782.65999</v>
      </c>
      <c r="W15">
        <v>547968934199.30396</v>
      </c>
      <c r="X15">
        <v>2902415466765.8896</v>
      </c>
      <c r="Y15">
        <v>2695866800000</v>
      </c>
      <c r="AA15">
        <f t="shared" si="1"/>
        <v>1.6193281649477171</v>
      </c>
      <c r="AB15">
        <f t="shared" si="2"/>
        <v>1.5490943755966526</v>
      </c>
      <c r="AC15">
        <f t="shared" si="3"/>
        <v>0.65514664895569297</v>
      </c>
      <c r="AD15">
        <f t="shared" si="4"/>
        <v>2.1392358105601232</v>
      </c>
      <c r="AE15">
        <f t="shared" si="5"/>
        <v>1.0628166967860722</v>
      </c>
      <c r="AF15">
        <f t="shared" si="6"/>
        <v>-0.22259069726889891</v>
      </c>
      <c r="AG15">
        <f t="shared" si="7"/>
        <v>5.0349520543652631</v>
      </c>
      <c r="AH15">
        <f t="shared" si="8"/>
        <v>5.3578926741873971</v>
      </c>
      <c r="AI15">
        <f t="shared" si="9"/>
        <v>3.2969948623986056E-2</v>
      </c>
      <c r="AJ15">
        <f t="shared" si="10"/>
        <v>3.2376946052295352E-2</v>
      </c>
      <c r="AK15">
        <f t="shared" si="11"/>
        <v>1.3241670913354682</v>
      </c>
      <c r="AL15">
        <f t="shared" si="12"/>
        <v>3.0590610681143744</v>
      </c>
      <c r="AM15">
        <f t="shared" si="13"/>
        <v>2.5671253969782128</v>
      </c>
      <c r="AN15">
        <f t="shared" si="14"/>
        <v>2.1893753573700678</v>
      </c>
      <c r="AO15">
        <f t="shared" si="15"/>
        <v>0.90010073334492802</v>
      </c>
      <c r="AP15">
        <f t="shared" si="16"/>
        <v>1.1507175508430407</v>
      </c>
    </row>
    <row r="16" spans="2:42" x14ac:dyDescent="0.25">
      <c r="B16" t="s">
        <v>35</v>
      </c>
      <c r="C16" s="1" t="s">
        <v>15</v>
      </c>
      <c r="H16" s="1">
        <v>37529</v>
      </c>
      <c r="J16">
        <v>86831384722.9776</v>
      </c>
      <c r="K16">
        <v>106252995432.90099</v>
      </c>
      <c r="L16">
        <v>75706691066.409897</v>
      </c>
      <c r="M16">
        <v>54663063258.708588</v>
      </c>
      <c r="N16">
        <v>607783417000.20691</v>
      </c>
      <c r="O16">
        <v>799814252690.58191</v>
      </c>
      <c r="P16">
        <v>68693019429.740196</v>
      </c>
      <c r="Q16">
        <v>46532998228.405594</v>
      </c>
      <c r="R16">
        <v>526900739169.474</v>
      </c>
      <c r="S16">
        <v>188545253109.24097</v>
      </c>
      <c r="T16">
        <v>56807215298.942596</v>
      </c>
      <c r="U16">
        <v>308967338140.17896</v>
      </c>
      <c r="V16">
        <v>103522145724.27299</v>
      </c>
      <c r="W16">
        <v>552380412508.96497</v>
      </c>
      <c r="X16">
        <v>2914200991451.5801</v>
      </c>
      <c r="Y16">
        <v>2708473700000</v>
      </c>
      <c r="AA16">
        <f t="shared" si="1"/>
        <v>2.1538110156808017</v>
      </c>
      <c r="AB16">
        <f t="shared" si="2"/>
        <v>2.2949801786310502</v>
      </c>
      <c r="AC16">
        <f t="shared" si="3"/>
        <v>9.8737569645209078E-2</v>
      </c>
      <c r="AD16">
        <f t="shared" si="4"/>
        <v>1.1664456559107776</v>
      </c>
      <c r="AE16">
        <f t="shared" si="5"/>
        <v>1.1576446061976213</v>
      </c>
      <c r="AF16">
        <f t="shared" si="6"/>
        <v>0.54061816743453051</v>
      </c>
      <c r="AG16">
        <f t="shared" si="7"/>
        <v>3.9255917946598515</v>
      </c>
      <c r="AH16">
        <f t="shared" si="8"/>
        <v>7.4325267241619883</v>
      </c>
      <c r="AI16">
        <f t="shared" si="9"/>
        <v>0.67473026888069398</v>
      </c>
      <c r="AJ16">
        <f t="shared" si="10"/>
        <v>0.19656789110990758</v>
      </c>
      <c r="AK16">
        <f t="shared" si="11"/>
        <v>0.57904129307171104</v>
      </c>
      <c r="AL16">
        <f t="shared" si="12"/>
        <v>2.6606460990415286</v>
      </c>
      <c r="AM16">
        <f t="shared" si="13"/>
        <v>2.1433363246977848</v>
      </c>
      <c r="AN16">
        <f t="shared" si="14"/>
        <v>2.3532472635271091</v>
      </c>
      <c r="AO16">
        <f t="shared" si="15"/>
        <v>1.245417432607951</v>
      </c>
      <c r="AP16">
        <f t="shared" si="16"/>
        <v>1.4182478980363271</v>
      </c>
    </row>
    <row r="17" spans="2:42" x14ac:dyDescent="0.25">
      <c r="B17" t="s">
        <v>42</v>
      </c>
      <c r="C17" s="1" t="s">
        <v>44</v>
      </c>
      <c r="H17" s="1">
        <v>37621</v>
      </c>
      <c r="J17">
        <v>87063556311.487396</v>
      </c>
      <c r="K17">
        <v>106582904348.33398</v>
      </c>
      <c r="L17">
        <v>75456700207.913086</v>
      </c>
      <c r="M17">
        <v>55195138127.430595</v>
      </c>
      <c r="N17">
        <v>607650730000.52588</v>
      </c>
      <c r="O17">
        <v>798102510782.49292</v>
      </c>
      <c r="P17">
        <v>69228085672.5858</v>
      </c>
      <c r="Q17">
        <v>46963366808.092598</v>
      </c>
      <c r="R17">
        <v>528945578521.56189</v>
      </c>
      <c r="S17">
        <v>188557111265.77399</v>
      </c>
      <c r="T17">
        <v>56450212561.234695</v>
      </c>
      <c r="U17">
        <v>311287613191.16095</v>
      </c>
      <c r="V17">
        <v>103995914357.683</v>
      </c>
      <c r="W17">
        <v>557601402103.11987</v>
      </c>
      <c r="X17">
        <v>2918565199558.0996</v>
      </c>
      <c r="Y17">
        <v>2716327500000</v>
      </c>
      <c r="AA17">
        <f t="shared" si="1"/>
        <v>1.6816235763294856</v>
      </c>
      <c r="AB17">
        <f t="shared" si="2"/>
        <v>2.6726723138873183</v>
      </c>
      <c r="AC17">
        <f t="shared" si="3"/>
        <v>-3.4626446596320193E-2</v>
      </c>
      <c r="AD17">
        <f t="shared" si="4"/>
        <v>2.4808455076249061</v>
      </c>
      <c r="AE17">
        <f t="shared" si="5"/>
        <v>1.121268327150716</v>
      </c>
      <c r="AF17">
        <f t="shared" si="6"/>
        <v>0.20685681202409967</v>
      </c>
      <c r="AG17">
        <f t="shared" si="7"/>
        <v>4.491127876719375</v>
      </c>
      <c r="AH17">
        <f t="shared" si="8"/>
        <v>6.6637379533786714</v>
      </c>
      <c r="AI17">
        <f t="shared" si="9"/>
        <v>1.0156768281650415</v>
      </c>
      <c r="AJ17">
        <f t="shared" si="10"/>
        <v>6.7677956485326263E-2</v>
      </c>
      <c r="AK17">
        <f t="shared" si="11"/>
        <v>-1.4295584126315219</v>
      </c>
      <c r="AL17">
        <f t="shared" si="12"/>
        <v>2.7036746977973252</v>
      </c>
      <c r="AM17">
        <f t="shared" si="13"/>
        <v>1.9994469960756192</v>
      </c>
      <c r="AN17">
        <f t="shared" si="14"/>
        <v>2.9819269138154851</v>
      </c>
      <c r="AO17">
        <f t="shared" si="15"/>
        <v>1.1778581219696918</v>
      </c>
      <c r="AP17">
        <f t="shared" si="16"/>
        <v>1.4790317332923593</v>
      </c>
    </row>
    <row r="18" spans="2:42" x14ac:dyDescent="0.25">
      <c r="B18" t="s">
        <v>49</v>
      </c>
      <c r="C18" s="1" t="s">
        <v>62</v>
      </c>
      <c r="H18" s="1">
        <v>37711</v>
      </c>
      <c r="J18">
        <v>87109219549.889191</v>
      </c>
      <c r="K18">
        <v>106162456520.019</v>
      </c>
      <c r="L18">
        <v>75861201774.826492</v>
      </c>
      <c r="M18">
        <v>54712157448.590698</v>
      </c>
      <c r="N18">
        <v>608781223237.80994</v>
      </c>
      <c r="O18">
        <v>788431300361.9209</v>
      </c>
      <c r="P18">
        <v>70684487626.059189</v>
      </c>
      <c r="Q18">
        <v>46235608704.239799</v>
      </c>
      <c r="R18">
        <v>527364745607.35901</v>
      </c>
      <c r="S18">
        <v>188994470372.29099</v>
      </c>
      <c r="T18">
        <v>56485113097.570587</v>
      </c>
      <c r="U18">
        <v>314359440785.31396</v>
      </c>
      <c r="V18">
        <v>105237356560.25198</v>
      </c>
      <c r="W18">
        <v>561065823848.08899</v>
      </c>
      <c r="X18">
        <v>2911329114030.4795</v>
      </c>
      <c r="Y18">
        <v>2715050500000</v>
      </c>
      <c r="AA18">
        <f t="shared" si="1"/>
        <v>0.61687108049137862</v>
      </c>
      <c r="AB18">
        <f t="shared" si="2"/>
        <v>1.3246052226615745</v>
      </c>
      <c r="AC18">
        <f t="shared" si="3"/>
        <v>0.53488662524242159</v>
      </c>
      <c r="AD18">
        <f t="shared" si="4"/>
        <v>1.0637254901961342</v>
      </c>
      <c r="AE18">
        <f t="shared" si="5"/>
        <v>0.9112163407503715</v>
      </c>
      <c r="AF18">
        <f t="shared" si="6"/>
        <v>-0.70064246699310218</v>
      </c>
      <c r="AG18">
        <f t="shared" si="7"/>
        <v>5.7962765848977682</v>
      </c>
      <c r="AH18">
        <f t="shared" si="8"/>
        <v>2.4236094373476931</v>
      </c>
      <c r="AI18">
        <f t="shared" si="9"/>
        <v>0.79642960940870466</v>
      </c>
      <c r="AJ18">
        <f t="shared" si="10"/>
        <v>0.80731700803478645</v>
      </c>
      <c r="AK18">
        <f t="shared" si="11"/>
        <v>-1.6202267385436926</v>
      </c>
      <c r="AL18">
        <f t="shared" si="12"/>
        <v>3.130322878142124</v>
      </c>
      <c r="AM18">
        <f t="shared" si="13"/>
        <v>3.2538742856569343</v>
      </c>
      <c r="AN18">
        <f t="shared" si="14"/>
        <v>3.1243004953480806</v>
      </c>
      <c r="AO18">
        <f t="shared" si="15"/>
        <v>0.78600513527345583</v>
      </c>
      <c r="AP18">
        <f t="shared" si="16"/>
        <v>1.244761613294628</v>
      </c>
    </row>
    <row r="19" spans="2:42" x14ac:dyDescent="0.25">
      <c r="H19" s="1">
        <v>37802</v>
      </c>
      <c r="J19">
        <v>87203573493.522095</v>
      </c>
      <c r="K19">
        <v>106269118800.94798</v>
      </c>
      <c r="L19">
        <v>75155679920.974792</v>
      </c>
      <c r="M19">
        <v>55656888886.321594</v>
      </c>
      <c r="N19">
        <v>607649403130.52893</v>
      </c>
      <c r="O19">
        <v>788602506397.60986</v>
      </c>
      <c r="P19">
        <v>71927933869.413193</v>
      </c>
      <c r="Q19">
        <v>46560802940.014587</v>
      </c>
      <c r="R19">
        <v>525702442875.35187</v>
      </c>
      <c r="S19">
        <v>188442031328.95499</v>
      </c>
      <c r="T19">
        <v>56033107779.136696</v>
      </c>
      <c r="U19">
        <v>316493979091.37097</v>
      </c>
      <c r="V19">
        <v>104806831752.02499</v>
      </c>
      <c r="W19">
        <v>566149268162.04688</v>
      </c>
      <c r="X19">
        <v>2913153560276.0996</v>
      </c>
      <c r="Y19">
        <v>2720012000000</v>
      </c>
      <c r="AA19">
        <f t="shared" si="1"/>
        <v>0.74730865812296088</v>
      </c>
      <c r="AB19">
        <f t="shared" si="2"/>
        <v>0.54329969490687802</v>
      </c>
      <c r="AC19">
        <f t="shared" si="3"/>
        <v>-0.3902466613408393</v>
      </c>
      <c r="AD19">
        <f t="shared" si="4"/>
        <v>1.5641646489104915</v>
      </c>
      <c r="AE19">
        <f t="shared" si="5"/>
        <v>0.3554406302387747</v>
      </c>
      <c r="AF19">
        <f t="shared" si="6"/>
        <v>-0.93536638108530212</v>
      </c>
      <c r="AG19">
        <f t="shared" si="7"/>
        <v>5.2973162363226862</v>
      </c>
      <c r="AH19">
        <f t="shared" si="8"/>
        <v>2.3328107978851165</v>
      </c>
      <c r="AI19">
        <f t="shared" si="9"/>
        <v>-1.2996881505571878E-2</v>
      </c>
      <c r="AJ19">
        <f t="shared" si="10"/>
        <v>0.19390462569045042</v>
      </c>
      <c r="AK19">
        <f t="shared" si="11"/>
        <v>-1.9634088308471576</v>
      </c>
      <c r="AL19">
        <f t="shared" si="12"/>
        <v>3.0558263620920059</v>
      </c>
      <c r="AM19">
        <f t="shared" si="13"/>
        <v>1.4345873832860292</v>
      </c>
      <c r="AN19">
        <f t="shared" si="14"/>
        <v>3.3177672725750682</v>
      </c>
      <c r="AO19">
        <f t="shared" si="15"/>
        <v>0.36997093052895025</v>
      </c>
      <c r="AP19">
        <f t="shared" si="16"/>
        <v>0.89563772216045834</v>
      </c>
    </row>
    <row r="20" spans="2:42" x14ac:dyDescent="0.25">
      <c r="C20" s="1"/>
      <c r="H20" s="1">
        <v>37894</v>
      </c>
      <c r="J20">
        <v>87782434336.583176</v>
      </c>
      <c r="K20">
        <v>106678404297.53798</v>
      </c>
      <c r="L20">
        <v>75413671909.366684</v>
      </c>
      <c r="M20">
        <v>56301747704.772697</v>
      </c>
      <c r="N20">
        <v>611968364970.15491</v>
      </c>
      <c r="O20">
        <v>792539462365.15393</v>
      </c>
      <c r="P20">
        <v>72368742329.539795</v>
      </c>
      <c r="Q20">
        <v>47295814446.89579</v>
      </c>
      <c r="R20">
        <v>526305505288.90289</v>
      </c>
      <c r="S20">
        <v>188448010089.37198</v>
      </c>
      <c r="T20">
        <v>56452323995.786591</v>
      </c>
      <c r="U20">
        <v>318666166737.61597</v>
      </c>
      <c r="V20">
        <v>106232219665.24998</v>
      </c>
      <c r="W20">
        <v>571795788466.81287</v>
      </c>
      <c r="X20">
        <v>2928134055227.1196</v>
      </c>
      <c r="Y20">
        <v>2736856900000</v>
      </c>
      <c r="AA20">
        <f t="shared" si="1"/>
        <v>1.0952832511421491</v>
      </c>
      <c r="AB20">
        <f t="shared" si="2"/>
        <v>0.40037352632155887</v>
      </c>
      <c r="AC20">
        <f t="shared" si="3"/>
        <v>-0.3870452570515539</v>
      </c>
      <c r="AD20">
        <f t="shared" si="4"/>
        <v>2.9977911012937</v>
      </c>
      <c r="AE20">
        <f t="shared" si="5"/>
        <v>0.68855909077008448</v>
      </c>
      <c r="AF20">
        <f t="shared" si="6"/>
        <v>-0.90955997607639461</v>
      </c>
      <c r="AG20">
        <f t="shared" si="7"/>
        <v>5.3509409403078507</v>
      </c>
      <c r="AH20">
        <f t="shared" si="8"/>
        <v>1.6393016730749537</v>
      </c>
      <c r="AI20">
        <f t="shared" si="9"/>
        <v>-0.11296888319218112</v>
      </c>
      <c r="AJ20">
        <f t="shared" si="10"/>
        <v>-5.157542725970643E-2</v>
      </c>
      <c r="AK20">
        <f t="shared" si="11"/>
        <v>-0.62472927301297432</v>
      </c>
      <c r="AL20">
        <f t="shared" si="12"/>
        <v>3.1391112911218499</v>
      </c>
      <c r="AM20">
        <f t="shared" si="13"/>
        <v>2.617868787414011</v>
      </c>
      <c r="AN20">
        <f t="shared" si="14"/>
        <v>3.5148559793533281</v>
      </c>
      <c r="AO20">
        <f t="shared" si="15"/>
        <v>0.47810922501263065</v>
      </c>
      <c r="AP20">
        <f t="shared" si="16"/>
        <v>1.0479407645715781</v>
      </c>
    </row>
    <row r="21" spans="2:42" x14ac:dyDescent="0.25">
      <c r="H21" s="1">
        <v>37986</v>
      </c>
      <c r="J21">
        <v>88198772881.198578</v>
      </c>
      <c r="K21">
        <v>107473410368.187</v>
      </c>
      <c r="L21">
        <v>76818670318.9272</v>
      </c>
      <c r="M21">
        <v>56486182634.329697</v>
      </c>
      <c r="N21">
        <v>616547393329.15686</v>
      </c>
      <c r="O21">
        <v>795449447492.56494</v>
      </c>
      <c r="P21">
        <v>73920706211.39389</v>
      </c>
      <c r="Q21">
        <v>49827252103.818794</v>
      </c>
      <c r="R21">
        <v>530518715589.784</v>
      </c>
      <c r="S21">
        <v>189475947114.23398</v>
      </c>
      <c r="T21">
        <v>56729173378.372597</v>
      </c>
      <c r="U21">
        <v>321939149377.91296</v>
      </c>
      <c r="V21">
        <v>106891847452.90799</v>
      </c>
      <c r="W21">
        <v>576244518623.19397</v>
      </c>
      <c r="X21">
        <v>2950777224409.7295</v>
      </c>
      <c r="Y21">
        <v>2758349200000</v>
      </c>
      <c r="AA21">
        <f t="shared" si="1"/>
        <v>1.3038940950788884</v>
      </c>
      <c r="AB21">
        <f t="shared" si="2"/>
        <v>0.83550549245934747</v>
      </c>
      <c r="AC21">
        <f t="shared" si="3"/>
        <v>1.8049690846026181</v>
      </c>
      <c r="AD21">
        <f t="shared" si="4"/>
        <v>2.3390547622481392</v>
      </c>
      <c r="AE21">
        <f t="shared" si="5"/>
        <v>1.4641080623112828</v>
      </c>
      <c r="AF21">
        <f t="shared" si="6"/>
        <v>-0.3324213686944546</v>
      </c>
      <c r="AG21">
        <f t="shared" si="7"/>
        <v>6.7784924185277049</v>
      </c>
      <c r="AH21">
        <f t="shared" si="8"/>
        <v>6.0981260296540256</v>
      </c>
      <c r="AI21">
        <f t="shared" si="9"/>
        <v>0.29741000437495302</v>
      </c>
      <c r="AJ21">
        <f t="shared" si="10"/>
        <v>0.4872984329744412</v>
      </c>
      <c r="AK21">
        <f t="shared" si="11"/>
        <v>0.49417142023212079</v>
      </c>
      <c r="AL21">
        <f t="shared" si="12"/>
        <v>3.4217667955232685</v>
      </c>
      <c r="AM21">
        <f t="shared" si="13"/>
        <v>2.7846604485487063</v>
      </c>
      <c r="AN21">
        <f t="shared" si="14"/>
        <v>3.3434486444541562</v>
      </c>
      <c r="AO21">
        <f t="shared" si="15"/>
        <v>1.1036938580815985</v>
      </c>
      <c r="AP21">
        <f t="shared" si="16"/>
        <v>1.5470041811968684</v>
      </c>
    </row>
    <row r="22" spans="2:42" x14ac:dyDescent="0.25">
      <c r="C22" s="1"/>
      <c r="H22" s="1">
        <v>38077</v>
      </c>
      <c r="J22">
        <v>89078286738.27478</v>
      </c>
      <c r="K22">
        <v>109147760126.96399</v>
      </c>
      <c r="L22">
        <v>77188678125.848892</v>
      </c>
      <c r="M22">
        <v>57001008193.093193</v>
      </c>
      <c r="N22">
        <v>622276817975.396</v>
      </c>
      <c r="O22">
        <v>795256812506.42786</v>
      </c>
      <c r="P22">
        <v>75273651395.178986</v>
      </c>
      <c r="Q22">
        <v>49625365719.527397</v>
      </c>
      <c r="R22">
        <v>532970240595.896</v>
      </c>
      <c r="S22">
        <v>191353118444.36298</v>
      </c>
      <c r="T22">
        <v>57247636332.15699</v>
      </c>
      <c r="U22">
        <v>323895122241.93799</v>
      </c>
      <c r="V22">
        <v>108528479538.70299</v>
      </c>
      <c r="W22">
        <v>579230397414.14294</v>
      </c>
      <c r="X22">
        <v>2967943206932.4995</v>
      </c>
      <c r="Y22">
        <v>2774336000000</v>
      </c>
      <c r="AA22">
        <f t="shared" si="1"/>
        <v>2.260457846551887</v>
      </c>
      <c r="AB22">
        <f t="shared" si="2"/>
        <v>2.8120144397582294</v>
      </c>
      <c r="AC22">
        <f t="shared" si="3"/>
        <v>1.7498751930699115</v>
      </c>
      <c r="AD22">
        <f t="shared" si="4"/>
        <v>4.1834408497840201</v>
      </c>
      <c r="AE22">
        <f t="shared" si="5"/>
        <v>2.2168217780781134</v>
      </c>
      <c r="AF22">
        <f t="shared" si="6"/>
        <v>0.86570791156741222</v>
      </c>
      <c r="AG22">
        <f t="shared" si="7"/>
        <v>6.4924623821251544</v>
      </c>
      <c r="AH22">
        <f t="shared" si="8"/>
        <v>7.3314856455577626</v>
      </c>
      <c r="AI22">
        <f t="shared" si="9"/>
        <v>1.0629256193606977</v>
      </c>
      <c r="AJ22">
        <f t="shared" si="10"/>
        <v>1.2479984559473252</v>
      </c>
      <c r="AK22">
        <f t="shared" si="11"/>
        <v>1.3499543380027319</v>
      </c>
      <c r="AL22">
        <f t="shared" si="12"/>
        <v>3.0333688827039964</v>
      </c>
      <c r="AM22">
        <f t="shared" si="13"/>
        <v>3.1273333785866413</v>
      </c>
      <c r="AN22">
        <f t="shared" si="14"/>
        <v>3.2375120340553991</v>
      </c>
      <c r="AO22">
        <f t="shared" si="15"/>
        <v>1.9446132912002838</v>
      </c>
      <c r="AP22">
        <f t="shared" si="16"/>
        <v>2.1835873771040468</v>
      </c>
    </row>
    <row r="23" spans="2:42" x14ac:dyDescent="0.25">
      <c r="H23" s="1">
        <v>38168</v>
      </c>
      <c r="J23">
        <v>89757519313.64209</v>
      </c>
      <c r="K23">
        <v>110218103713.49998</v>
      </c>
      <c r="L23">
        <v>77648298587.594482</v>
      </c>
      <c r="M23">
        <v>57596772821.662292</v>
      </c>
      <c r="N23">
        <v>625666970817.25391</v>
      </c>
      <c r="O23">
        <v>797995511985.94983</v>
      </c>
      <c r="P23">
        <v>75239117853.59668</v>
      </c>
      <c r="Q23">
        <v>50621499735.432198</v>
      </c>
      <c r="R23">
        <v>534703398185.73297</v>
      </c>
      <c r="S23">
        <v>192046495688.04797</v>
      </c>
      <c r="T23">
        <v>57595252698.873398</v>
      </c>
      <c r="U23">
        <v>326406871080.15997</v>
      </c>
      <c r="V23">
        <v>109318731742.24998</v>
      </c>
      <c r="W23">
        <v>581674691664.31592</v>
      </c>
      <c r="X23">
        <v>2983112250110.0693</v>
      </c>
      <c r="Y23">
        <v>2788187800000</v>
      </c>
      <c r="AA23">
        <f t="shared" si="1"/>
        <v>2.9287169295988917</v>
      </c>
      <c r="AB23">
        <f t="shared" si="2"/>
        <v>3.7160230150668809</v>
      </c>
      <c r="AC23">
        <f t="shared" si="3"/>
        <v>3.3166071669375299</v>
      </c>
      <c r="AD23">
        <f t="shared" si="4"/>
        <v>3.4854336527916416</v>
      </c>
      <c r="AE23">
        <f t="shared" si="5"/>
        <v>2.9651255467216515</v>
      </c>
      <c r="AF23">
        <f t="shared" si="6"/>
        <v>1.1910950716157203</v>
      </c>
      <c r="AG23">
        <f t="shared" si="7"/>
        <v>4.6034743472473707</v>
      </c>
      <c r="AH23">
        <f t="shared" si="8"/>
        <v>8.7212774243801334</v>
      </c>
      <c r="AI23">
        <f t="shared" si="9"/>
        <v>1.7121768088331493</v>
      </c>
      <c r="AJ23">
        <f t="shared" si="10"/>
        <v>1.9127709108594786</v>
      </c>
      <c r="AK23">
        <f t="shared" si="11"/>
        <v>2.787896266425463</v>
      </c>
      <c r="AL23">
        <f t="shared" si="12"/>
        <v>3.1320949666240523</v>
      </c>
      <c r="AM23">
        <f t="shared" si="13"/>
        <v>4.3049674480192692</v>
      </c>
      <c r="AN23">
        <f t="shared" si="14"/>
        <v>2.7422844778499638</v>
      </c>
      <c r="AO23">
        <f t="shared" si="15"/>
        <v>2.4014762142280972</v>
      </c>
      <c r="AP23">
        <f t="shared" si="16"/>
        <v>2.5064521774168753</v>
      </c>
    </row>
    <row r="24" spans="2:42" x14ac:dyDescent="0.25">
      <c r="H24" s="1">
        <v>38260</v>
      </c>
      <c r="J24">
        <v>90591513294.077087</v>
      </c>
      <c r="K24">
        <v>111181785019.10698</v>
      </c>
      <c r="L24">
        <v>77831257757.859985</v>
      </c>
      <c r="M24">
        <v>58111598380.425789</v>
      </c>
      <c r="N24">
        <v>628016857581.60986</v>
      </c>
      <c r="O24">
        <v>796540519422.2439</v>
      </c>
      <c r="P24">
        <v>76240167130.890396</v>
      </c>
      <c r="Q24">
        <v>50707331671.268593</v>
      </c>
      <c r="R24">
        <v>535213579699.50696</v>
      </c>
      <c r="S24">
        <v>192572332418.39798</v>
      </c>
      <c r="T24">
        <v>57524560220.310097</v>
      </c>
      <c r="U24">
        <v>329695989151.96594</v>
      </c>
      <c r="V24">
        <v>110262314558.97899</v>
      </c>
      <c r="W24">
        <v>583015758146.23901</v>
      </c>
      <c r="X24">
        <v>2991890423947.9893</v>
      </c>
      <c r="Y24">
        <v>2796098100000</v>
      </c>
      <c r="AA24">
        <f t="shared" si="1"/>
        <v>3.200046773279368</v>
      </c>
      <c r="AB24">
        <f t="shared" si="2"/>
        <v>4.2214548963523697</v>
      </c>
      <c r="AC24">
        <f t="shared" si="3"/>
        <v>3.2057659934644107</v>
      </c>
      <c r="AD24">
        <f t="shared" si="4"/>
        <v>3.2145550527904305</v>
      </c>
      <c r="AE24">
        <f t="shared" si="5"/>
        <v>2.6224382713373871</v>
      </c>
      <c r="AF24">
        <f t="shared" si="6"/>
        <v>0.50484010539358337</v>
      </c>
      <c r="AG24">
        <f t="shared" si="7"/>
        <v>5.3495814307807024</v>
      </c>
      <c r="AH24">
        <f t="shared" si="8"/>
        <v>7.2131482759500614</v>
      </c>
      <c r="AI24">
        <f t="shared" si="9"/>
        <v>1.6925672106952874</v>
      </c>
      <c r="AJ24">
        <f t="shared" si="10"/>
        <v>2.1885730324613348</v>
      </c>
      <c r="AK24">
        <f t="shared" si="11"/>
        <v>1.8993659580844451</v>
      </c>
      <c r="AL24">
        <f t="shared" si="12"/>
        <v>3.4612467734711743</v>
      </c>
      <c r="AM24">
        <f t="shared" si="13"/>
        <v>3.7936653365883757</v>
      </c>
      <c r="AN24">
        <f t="shared" si="14"/>
        <v>1.9622337040135989</v>
      </c>
      <c r="AO24">
        <f t="shared" si="15"/>
        <v>2.1773719207648838</v>
      </c>
      <c r="AP24">
        <f t="shared" si="16"/>
        <v>2.164570606523128</v>
      </c>
    </row>
    <row r="25" spans="2:42" x14ac:dyDescent="0.25">
      <c r="C25" s="1"/>
      <c r="H25" s="1">
        <v>38352</v>
      </c>
      <c r="J25">
        <v>90447658868.507187</v>
      </c>
      <c r="K25">
        <v>111536499116.15199</v>
      </c>
      <c r="L25">
        <v>78672443214.153397</v>
      </c>
      <c r="M25">
        <v>59208919867.790192</v>
      </c>
      <c r="N25">
        <v>632268149051.39893</v>
      </c>
      <c r="O25">
        <v>797310847067.59387</v>
      </c>
      <c r="P25">
        <v>75934042533.635895</v>
      </c>
      <c r="Q25">
        <v>51792924324.524094</v>
      </c>
      <c r="R25">
        <v>536088783149.40497</v>
      </c>
      <c r="S25">
        <v>193019235532.10596</v>
      </c>
      <c r="T25">
        <v>57421006795.308792</v>
      </c>
      <c r="U25">
        <v>331724750740.35394</v>
      </c>
      <c r="V25">
        <v>111166097748.99199</v>
      </c>
      <c r="W25">
        <v>585131949592.60791</v>
      </c>
      <c r="X25">
        <v>3003308538331.5596</v>
      </c>
      <c r="Y25">
        <v>2807077700000</v>
      </c>
      <c r="AA25">
        <f t="shared" si="1"/>
        <v>2.5497928302673785</v>
      </c>
      <c r="AB25">
        <f t="shared" si="2"/>
        <v>3.7805525422944157</v>
      </c>
      <c r="AC25">
        <f t="shared" si="3"/>
        <v>2.4131801390598184</v>
      </c>
      <c r="AD25">
        <f t="shared" si="4"/>
        <v>4.8201827535177415</v>
      </c>
      <c r="AE25">
        <f t="shared" si="5"/>
        <v>2.5498049123774678</v>
      </c>
      <c r="AF25">
        <f t="shared" si="6"/>
        <v>0.23400601771696472</v>
      </c>
      <c r="AG25">
        <f t="shared" si="7"/>
        <v>2.7236432461621689</v>
      </c>
      <c r="AH25">
        <f t="shared" si="8"/>
        <v>3.9449741611471438</v>
      </c>
      <c r="AI25">
        <f t="shared" si="9"/>
        <v>1.0499285691417413</v>
      </c>
      <c r="AJ25">
        <f t="shared" si="10"/>
        <v>1.8700465530518073</v>
      </c>
      <c r="AK25">
        <f t="shared" si="11"/>
        <v>1.2195372781510514</v>
      </c>
      <c r="AL25">
        <f t="shared" si="12"/>
        <v>3.039581045470797</v>
      </c>
      <c r="AM25">
        <f t="shared" si="13"/>
        <v>3.9986681846499579</v>
      </c>
      <c r="AN25">
        <f t="shared" si="14"/>
        <v>1.5423020405727073</v>
      </c>
      <c r="AO25">
        <f t="shared" si="15"/>
        <v>1.7802534697392645</v>
      </c>
      <c r="AP25">
        <f t="shared" si="16"/>
        <v>1.766581983165878</v>
      </c>
    </row>
    <row r="26" spans="2:42" x14ac:dyDescent="0.25">
      <c r="H26" s="1">
        <v>38442</v>
      </c>
      <c r="J26">
        <v>90307484795.43959</v>
      </c>
      <c r="K26">
        <v>111978031348.83699</v>
      </c>
      <c r="L26">
        <v>78386891778.34549</v>
      </c>
      <c r="M26">
        <v>59348241217.455597</v>
      </c>
      <c r="N26">
        <v>633902852887.47302</v>
      </c>
      <c r="O26">
        <v>795770324463.89392</v>
      </c>
      <c r="P26">
        <v>75526550076.91069</v>
      </c>
      <c r="Q26">
        <v>52449357298.597191</v>
      </c>
      <c r="R26">
        <v>534752890436.61401</v>
      </c>
      <c r="S26">
        <v>193735401241.12198</v>
      </c>
      <c r="T26">
        <v>57855714848.078491</v>
      </c>
      <c r="U26">
        <v>335079844798.77393</v>
      </c>
      <c r="V26">
        <v>111306799634.46599</v>
      </c>
      <c r="W26">
        <v>590087877969.71594</v>
      </c>
      <c r="X26">
        <v>3008541050163.9897</v>
      </c>
      <c r="Y26">
        <v>2814651400000</v>
      </c>
      <c r="AA26">
        <f t="shared" si="1"/>
        <v>1.3799076095573923</v>
      </c>
      <c r="AB26">
        <f t="shared" si="2"/>
        <v>2.5930639516383422</v>
      </c>
      <c r="AC26">
        <f t="shared" si="3"/>
        <v>1.5523178807946607</v>
      </c>
      <c r="AD26">
        <f t="shared" si="4"/>
        <v>4.1178798389162949</v>
      </c>
      <c r="AE26">
        <f t="shared" si="5"/>
        <v>1.8683059654869965</v>
      </c>
      <c r="AF26">
        <f t="shared" si="6"/>
        <v>6.4571840113842427E-2</v>
      </c>
      <c r="AG26">
        <f t="shared" si="7"/>
        <v>0.33597238481763725</v>
      </c>
      <c r="AH26">
        <f t="shared" si="8"/>
        <v>5.6906211936662174</v>
      </c>
      <c r="AI26">
        <f t="shared" si="9"/>
        <v>0.33447455503798551</v>
      </c>
      <c r="AJ26">
        <f t="shared" si="10"/>
        <v>1.2449668007117793</v>
      </c>
      <c r="AK26">
        <f t="shared" si="11"/>
        <v>1.0621897337269388</v>
      </c>
      <c r="AL26">
        <f t="shared" si="12"/>
        <v>3.4531926505769803</v>
      </c>
      <c r="AM26">
        <f t="shared" si="13"/>
        <v>2.559991725280014</v>
      </c>
      <c r="AN26">
        <f t="shared" si="14"/>
        <v>1.8744666378083679</v>
      </c>
      <c r="AO26">
        <f t="shared" si="15"/>
        <v>1.36787803542407</v>
      </c>
      <c r="AP26">
        <f t="shared" si="16"/>
        <v>1.4531549170684599</v>
      </c>
    </row>
    <row r="27" spans="2:42" x14ac:dyDescent="0.25">
      <c r="C27" s="1"/>
      <c r="H27" s="1">
        <v>38533</v>
      </c>
      <c r="J27">
        <v>91961968919.086685</v>
      </c>
      <c r="K27">
        <v>112537388194.17599</v>
      </c>
      <c r="L27">
        <v>79930220833.646088</v>
      </c>
      <c r="M27">
        <v>59210246737.786995</v>
      </c>
      <c r="N27">
        <v>634990886284.85889</v>
      </c>
      <c r="O27">
        <v>801076543924.6499</v>
      </c>
      <c r="P27">
        <v>75679373749.615692</v>
      </c>
      <c r="Q27">
        <v>53544621155.890594</v>
      </c>
      <c r="R27">
        <v>539947188413.13788</v>
      </c>
      <c r="S27">
        <v>195138359459.10297</v>
      </c>
      <c r="T27">
        <v>58098110727.730888</v>
      </c>
      <c r="U27">
        <v>338495536366.63898</v>
      </c>
      <c r="V27">
        <v>112476551483.78299</v>
      </c>
      <c r="W27">
        <v>596543909558.97595</v>
      </c>
      <c r="X27">
        <v>3028869627324.1694</v>
      </c>
      <c r="Y27">
        <v>2836550500000</v>
      </c>
      <c r="AA27">
        <f t="shared" si="1"/>
        <v>2.4560054938032891</v>
      </c>
      <c r="AB27">
        <f t="shared" si="2"/>
        <v>2.1042681760382322</v>
      </c>
      <c r="AC27">
        <f t="shared" si="3"/>
        <v>2.9387923335852548</v>
      </c>
      <c r="AD27">
        <f t="shared" si="4"/>
        <v>2.8013269443420512</v>
      </c>
      <c r="AE27">
        <f t="shared" si="5"/>
        <v>1.4902361643648732</v>
      </c>
      <c r="AF27">
        <f t="shared" si="6"/>
        <v>0.38609639934344386</v>
      </c>
      <c r="AG27">
        <f t="shared" si="7"/>
        <v>0.58514228845116634</v>
      </c>
      <c r="AH27">
        <f t="shared" si="8"/>
        <v>5.7744662559105819</v>
      </c>
      <c r="AI27">
        <f t="shared" si="9"/>
        <v>0.98069139736109889</v>
      </c>
      <c r="AJ27">
        <f t="shared" si="10"/>
        <v>1.6099558390678936</v>
      </c>
      <c r="AK27">
        <f t="shared" si="11"/>
        <v>0.87308936985934338</v>
      </c>
      <c r="AL27">
        <f t="shared" si="12"/>
        <v>3.7035572340970333</v>
      </c>
      <c r="AM27">
        <f t="shared" si="13"/>
        <v>2.8886355441613176</v>
      </c>
      <c r="AN27">
        <f t="shared" si="14"/>
        <v>2.5562772642068126</v>
      </c>
      <c r="AO27">
        <f t="shared" si="15"/>
        <v>1.5338805039070138</v>
      </c>
      <c r="AP27">
        <f t="shared" si="16"/>
        <v>1.734556761205269</v>
      </c>
    </row>
    <row r="28" spans="2:42" x14ac:dyDescent="0.25">
      <c r="H28" s="1">
        <v>38625</v>
      </c>
      <c r="J28">
        <v>92424094127.852386</v>
      </c>
      <c r="K28">
        <v>112972719131.45799</v>
      </c>
      <c r="L28">
        <v>80019300079.810394</v>
      </c>
      <c r="M28">
        <v>59778147096.422989</v>
      </c>
      <c r="N28">
        <v>638310715016.88586</v>
      </c>
      <c r="O28">
        <v>807581006604.72693</v>
      </c>
      <c r="P28">
        <v>76742560771.739594</v>
      </c>
      <c r="Q28">
        <v>53761014346.238792</v>
      </c>
      <c r="R28">
        <v>543549242393.48694</v>
      </c>
      <c r="S28">
        <v>197779922344.20398</v>
      </c>
      <c r="T28">
        <v>57737996052.142197</v>
      </c>
      <c r="U28">
        <v>341705411541.47992</v>
      </c>
      <c r="V28">
        <v>113545783763.06099</v>
      </c>
      <c r="W28">
        <v>602843769944.67896</v>
      </c>
      <c r="X28">
        <v>3051559104269.6699</v>
      </c>
      <c r="Y28">
        <v>2858826600000</v>
      </c>
      <c r="AA28">
        <f t="shared" si="1"/>
        <v>2.0229056421945444</v>
      </c>
      <c r="AB28">
        <f t="shared" si="2"/>
        <v>1.6108161170854061</v>
      </c>
      <c r="AC28">
        <f t="shared" si="3"/>
        <v>2.8112642465031286</v>
      </c>
      <c r="AD28">
        <f t="shared" si="4"/>
        <v>2.8678418120375682</v>
      </c>
      <c r="AE28">
        <f t="shared" si="5"/>
        <v>1.6391052741666812</v>
      </c>
      <c r="AF28">
        <f t="shared" si="6"/>
        <v>1.3860546843857975</v>
      </c>
      <c r="AG28">
        <f t="shared" si="7"/>
        <v>0.65896188289656266</v>
      </c>
      <c r="AH28">
        <f t="shared" si="8"/>
        <v>6.0221718917630369</v>
      </c>
      <c r="AI28">
        <f t="shared" si="9"/>
        <v>1.5574460383946018</v>
      </c>
      <c r="AJ28">
        <f t="shared" si="10"/>
        <v>2.7042253995717118</v>
      </c>
      <c r="AK28">
        <f t="shared" si="11"/>
        <v>0.3710342695618607</v>
      </c>
      <c r="AL28">
        <f t="shared" si="12"/>
        <v>3.6425746095377889</v>
      </c>
      <c r="AM28">
        <f t="shared" si="13"/>
        <v>2.9778707414360213</v>
      </c>
      <c r="AN28">
        <f t="shared" si="14"/>
        <v>3.4009392578830528</v>
      </c>
      <c r="AO28">
        <f t="shared" si="15"/>
        <v>1.9943471139208384</v>
      </c>
      <c r="AP28">
        <f t="shared" si="16"/>
        <v>2.2434298710764153</v>
      </c>
    </row>
    <row r="29" spans="2:42" x14ac:dyDescent="0.25">
      <c r="C29" s="1"/>
      <c r="H29" s="1">
        <v>38717</v>
      </c>
      <c r="J29">
        <v>93257268037.065689</v>
      </c>
      <c r="K29">
        <v>113876868001.198</v>
      </c>
      <c r="L29">
        <v>80279070097.067688</v>
      </c>
      <c r="M29">
        <v>60030252395.81749</v>
      </c>
      <c r="N29">
        <v>642498316726.82788</v>
      </c>
      <c r="O29">
        <v>810662131424.3269</v>
      </c>
      <c r="P29">
        <v>77140904822.412689</v>
      </c>
      <c r="Q29">
        <v>55198397046.373192</v>
      </c>
      <c r="R29">
        <v>545076867820.81799</v>
      </c>
      <c r="S29">
        <v>198965900182.04599</v>
      </c>
      <c r="T29">
        <v>57858617904.280296</v>
      </c>
      <c r="U29">
        <v>345277796077.55396</v>
      </c>
      <c r="V29">
        <v>114300828604.51299</v>
      </c>
      <c r="W29">
        <v>611686785250.69592</v>
      </c>
      <c r="X29">
        <v>3069988399716.4097</v>
      </c>
      <c r="Y29">
        <v>2880191400000</v>
      </c>
      <c r="AA29">
        <f t="shared" si="1"/>
        <v>3.1063370834651494</v>
      </c>
      <c r="AB29">
        <f t="shared" si="2"/>
        <v>2.0982986767486693</v>
      </c>
      <c r="AC29">
        <f t="shared" si="3"/>
        <v>2.0421723506678404</v>
      </c>
      <c r="AD29">
        <f t="shared" si="4"/>
        <v>1.3871770163368637</v>
      </c>
      <c r="AE29">
        <f t="shared" si="5"/>
        <v>1.6180109168518726</v>
      </c>
      <c r="AF29">
        <f t="shared" si="6"/>
        <v>1.6745394102986637</v>
      </c>
      <c r="AG29">
        <f t="shared" si="7"/>
        <v>1.5893560365131378</v>
      </c>
      <c r="AH29">
        <f t="shared" si="8"/>
        <v>6.5751698060358308</v>
      </c>
      <c r="AI29">
        <f t="shared" si="9"/>
        <v>1.6766037555589151</v>
      </c>
      <c r="AJ29">
        <f t="shared" si="10"/>
        <v>3.0808663362211348</v>
      </c>
      <c r="AK29">
        <f t="shared" si="11"/>
        <v>0.76210978071399893</v>
      </c>
      <c r="AL29">
        <f t="shared" si="12"/>
        <v>4.0856298201903627</v>
      </c>
      <c r="AM29">
        <f t="shared" si="13"/>
        <v>2.8198622772556803</v>
      </c>
      <c r="AN29">
        <f t="shared" si="14"/>
        <v>4.5382645190672974</v>
      </c>
      <c r="AO29">
        <f t="shared" si="15"/>
        <v>2.2202134923471135</v>
      </c>
      <c r="AP29">
        <f t="shared" si="16"/>
        <v>2.6046197438710124</v>
      </c>
    </row>
    <row r="30" spans="2:42" x14ac:dyDescent="0.25">
      <c r="H30" s="1">
        <v>38807</v>
      </c>
      <c r="J30">
        <v>93971365202.487396</v>
      </c>
      <c r="K30">
        <v>114592497490.68999</v>
      </c>
      <c r="L30">
        <v>81287923675.382889</v>
      </c>
      <c r="M30">
        <v>61382332922.569992</v>
      </c>
      <c r="N30">
        <v>647844275943.98792</v>
      </c>
      <c r="O30">
        <v>818214622371.38696</v>
      </c>
      <c r="P30">
        <v>79632131213.472397</v>
      </c>
      <c r="Q30">
        <v>55717015362.906197</v>
      </c>
      <c r="R30">
        <v>547022324610.14496</v>
      </c>
      <c r="S30">
        <v>200493913359.87799</v>
      </c>
      <c r="T30">
        <v>58322713081.424294</v>
      </c>
      <c r="U30">
        <v>349017630536.17596</v>
      </c>
      <c r="V30">
        <v>116528332071.55598</v>
      </c>
      <c r="W30">
        <v>613297211239.67285</v>
      </c>
      <c r="X30">
        <v>3097621926957.0396</v>
      </c>
      <c r="Y30">
        <v>2903543000000</v>
      </c>
      <c r="AA30">
        <f t="shared" si="1"/>
        <v>4.0571170987067688</v>
      </c>
      <c r="AB30">
        <f t="shared" si="2"/>
        <v>2.33480273796593</v>
      </c>
      <c r="AC30">
        <f t="shared" si="3"/>
        <v>3.7009145677578914</v>
      </c>
      <c r="AD30">
        <f t="shared" si="4"/>
        <v>3.4273832945804799</v>
      </c>
      <c r="AE30">
        <f t="shared" si="5"/>
        <v>2.1992996234376818</v>
      </c>
      <c r="AF30">
        <f t="shared" si="6"/>
        <v>2.820449219768733</v>
      </c>
      <c r="AG30">
        <f t="shared" si="7"/>
        <v>5.435944224091898</v>
      </c>
      <c r="AH30">
        <f t="shared" si="8"/>
        <v>6.2301203153091791</v>
      </c>
      <c r="AI30">
        <f t="shared" si="9"/>
        <v>2.2944119410955039</v>
      </c>
      <c r="AJ30">
        <f t="shared" si="10"/>
        <v>3.4885271744137185</v>
      </c>
      <c r="AK30">
        <f t="shared" si="11"/>
        <v>0.80717736281035002</v>
      </c>
      <c r="AL30">
        <f t="shared" si="12"/>
        <v>4.1595416596220929</v>
      </c>
      <c r="AM30">
        <f t="shared" si="13"/>
        <v>4.6911172131780035</v>
      </c>
      <c r="AN30">
        <f t="shared" si="14"/>
        <v>3.9331994668001045</v>
      </c>
      <c r="AO30">
        <f t="shared" si="15"/>
        <v>2.9609327347617267</v>
      </c>
      <c r="AP30">
        <f t="shared" si="16"/>
        <v>3.1581744012775488</v>
      </c>
    </row>
    <row r="31" spans="2:42" x14ac:dyDescent="0.25">
      <c r="H31" s="1">
        <v>38898</v>
      </c>
      <c r="J31">
        <v>94451900117.274399</v>
      </c>
      <c r="K31">
        <v>114967055733.02399</v>
      </c>
      <c r="L31">
        <v>83712266033.565292</v>
      </c>
      <c r="M31">
        <v>61690166761.830696</v>
      </c>
      <c r="N31">
        <v>653734251859.84094</v>
      </c>
      <c r="O31">
        <v>831309422757.73486</v>
      </c>
      <c r="P31">
        <v>79901321863.246185</v>
      </c>
      <c r="Q31">
        <v>56135294937.545792</v>
      </c>
      <c r="R31">
        <v>550245026458.40503</v>
      </c>
      <c r="S31">
        <v>203425251987.27295</v>
      </c>
      <c r="T31">
        <v>58864557478.696388</v>
      </c>
      <c r="U31">
        <v>352662086666.32294</v>
      </c>
      <c r="V31">
        <v>117875523923.31699</v>
      </c>
      <c r="W31">
        <v>614539417051.45483</v>
      </c>
      <c r="X31">
        <v>3130470849407.1396</v>
      </c>
      <c r="Y31">
        <v>2930441000000</v>
      </c>
      <c r="AA31">
        <f t="shared" si="1"/>
        <v>2.7075662118309936</v>
      </c>
      <c r="AB31">
        <f t="shared" si="2"/>
        <v>2.1589869623202702</v>
      </c>
      <c r="AC31">
        <f t="shared" si="3"/>
        <v>4.7316836616660254</v>
      </c>
      <c r="AD31">
        <f t="shared" si="4"/>
        <v>4.1883291502331446</v>
      </c>
      <c r="AE31">
        <f t="shared" si="5"/>
        <v>2.9517534786434254</v>
      </c>
      <c r="AF31">
        <f t="shared" si="6"/>
        <v>3.7740312161641043</v>
      </c>
      <c r="AG31">
        <f t="shared" si="7"/>
        <v>5.578730246366419</v>
      </c>
      <c r="AH31">
        <f t="shared" si="8"/>
        <v>4.8383455251512117</v>
      </c>
      <c r="AI31">
        <f t="shared" si="9"/>
        <v>1.9071935674916034</v>
      </c>
      <c r="AJ31">
        <f t="shared" si="10"/>
        <v>4.2466753082992454</v>
      </c>
      <c r="AK31">
        <f t="shared" si="11"/>
        <v>1.3192283559053237</v>
      </c>
      <c r="AL31">
        <f t="shared" si="12"/>
        <v>4.1851512878856738</v>
      </c>
      <c r="AM31">
        <f t="shared" si="13"/>
        <v>4.800087101098967</v>
      </c>
      <c r="AN31">
        <f t="shared" si="14"/>
        <v>3.0166274777296564</v>
      </c>
      <c r="AO31">
        <f t="shared" si="15"/>
        <v>3.3544270498274642</v>
      </c>
      <c r="AP31">
        <f t="shared" si="16"/>
        <v>3.3100239181357693</v>
      </c>
    </row>
    <row r="32" spans="2:42" x14ac:dyDescent="0.25">
      <c r="H32" s="1">
        <v>38990</v>
      </c>
      <c r="J32">
        <v>95485871215.323883</v>
      </c>
      <c r="K32">
        <v>115935698074.95299</v>
      </c>
      <c r="L32">
        <v>83153964969.781494</v>
      </c>
      <c r="M32">
        <v>62159878740.702492</v>
      </c>
      <c r="N32">
        <v>654084545539</v>
      </c>
      <c r="O32">
        <v>839611382953.79492</v>
      </c>
      <c r="P32">
        <v>80276494548.175888</v>
      </c>
      <c r="Q32">
        <v>57443325283.673187</v>
      </c>
      <c r="R32">
        <v>552198179093.71289</v>
      </c>
      <c r="S32">
        <v>204413263286.37</v>
      </c>
      <c r="T32">
        <v>58763662305.890793</v>
      </c>
      <c r="U32">
        <v>356143754220.80194</v>
      </c>
      <c r="V32">
        <v>119421969034.46999</v>
      </c>
      <c r="W32">
        <v>615026556585.48694</v>
      </c>
      <c r="X32">
        <v>3150743167279.4497</v>
      </c>
      <c r="Y32">
        <v>2945668400000</v>
      </c>
      <c r="AA32">
        <f t="shared" si="1"/>
        <v>3.3127477378745738</v>
      </c>
      <c r="AB32">
        <f t="shared" si="2"/>
        <v>2.6227384507291589</v>
      </c>
      <c r="AC32">
        <f t="shared" si="3"/>
        <v>3.9173860391738202</v>
      </c>
      <c r="AD32">
        <f t="shared" si="4"/>
        <v>3.9842848264228365</v>
      </c>
      <c r="AE32">
        <f t="shared" si="5"/>
        <v>2.4711837277707076</v>
      </c>
      <c r="AF32">
        <f t="shared" si="6"/>
        <v>3.9662121925986895</v>
      </c>
      <c r="AG32">
        <f t="shared" si="7"/>
        <v>4.604920321785329</v>
      </c>
      <c r="AH32">
        <f t="shared" si="8"/>
        <v>6.8494074790313562</v>
      </c>
      <c r="AI32">
        <f t="shared" si="9"/>
        <v>1.5911965330208062</v>
      </c>
      <c r="AJ32">
        <f t="shared" si="10"/>
        <v>3.3539000640427759</v>
      </c>
      <c r="AK32">
        <f t="shared" si="11"/>
        <v>1.7764147076083674</v>
      </c>
      <c r="AL32">
        <f t="shared" si="12"/>
        <v>4.2253772377173249</v>
      </c>
      <c r="AM32">
        <f t="shared" si="13"/>
        <v>5.1751681803271481</v>
      </c>
      <c r="AN32">
        <f t="shared" si="14"/>
        <v>2.0208862143380628</v>
      </c>
      <c r="AO32">
        <f t="shared" si="15"/>
        <v>3.2502750109281351</v>
      </c>
      <c r="AP32">
        <f t="shared" si="16"/>
        <v>3.0376728690015682</v>
      </c>
    </row>
    <row r="33" spans="8:42" x14ac:dyDescent="0.25">
      <c r="H33" s="1">
        <v>39082</v>
      </c>
      <c r="J33">
        <v>96750847522.923386</v>
      </c>
      <c r="K33">
        <v>117184638969.09299</v>
      </c>
      <c r="L33">
        <v>82928688712.515778</v>
      </c>
      <c r="M33">
        <v>62799430079.166389</v>
      </c>
      <c r="N33">
        <v>658552116818.26892</v>
      </c>
      <c r="O33">
        <v>850566565664.18298</v>
      </c>
      <c r="P33">
        <v>82320376989.158096</v>
      </c>
      <c r="Q33">
        <v>57564215334.147095</v>
      </c>
      <c r="R33">
        <v>559387160736.4469</v>
      </c>
      <c r="S33">
        <v>206111680342.72198</v>
      </c>
      <c r="T33">
        <v>59195607000.396988</v>
      </c>
      <c r="U33">
        <v>359526457795.35992</v>
      </c>
      <c r="V33">
        <v>120110553601.82199</v>
      </c>
      <c r="W33">
        <v>617270263968.70483</v>
      </c>
      <c r="X33">
        <v>3185632815784.6499</v>
      </c>
      <c r="Y33">
        <v>2972446400000</v>
      </c>
      <c r="AA33">
        <f t="shared" si="1"/>
        <v>3.746173954473079</v>
      </c>
      <c r="AB33">
        <f t="shared" si="2"/>
        <v>2.9046908524567101</v>
      </c>
      <c r="AC33">
        <f t="shared" si="3"/>
        <v>3.3005098492600524</v>
      </c>
      <c r="AD33">
        <f t="shared" si="4"/>
        <v>4.6129702488837694</v>
      </c>
      <c r="AE33">
        <f t="shared" si="5"/>
        <v>2.4986524747996555</v>
      </c>
      <c r="AF33">
        <f t="shared" si="6"/>
        <v>4.9224495252719151</v>
      </c>
      <c r="AG33">
        <f t="shared" si="7"/>
        <v>6.714300511083124</v>
      </c>
      <c r="AH33">
        <f t="shared" si="8"/>
        <v>4.2860271572493929</v>
      </c>
      <c r="AI33">
        <f t="shared" si="9"/>
        <v>2.6253715320630846</v>
      </c>
      <c r="AJ33">
        <f t="shared" si="10"/>
        <v>3.5914597195488653</v>
      </c>
      <c r="AK33">
        <f t="shared" si="11"/>
        <v>2.3107864386400934</v>
      </c>
      <c r="AL33">
        <f t="shared" si="12"/>
        <v>4.126724011701441</v>
      </c>
      <c r="AM33">
        <f t="shared" si="13"/>
        <v>5.0828371659587646</v>
      </c>
      <c r="AN33">
        <f t="shared" si="14"/>
        <v>0.91280028482560738</v>
      </c>
      <c r="AO33">
        <f t="shared" si="15"/>
        <v>3.7669333238823555</v>
      </c>
      <c r="AP33">
        <f t="shared" si="16"/>
        <v>3.2030857393713603</v>
      </c>
    </row>
    <row r="34" spans="8:42" x14ac:dyDescent="0.25">
      <c r="H34" s="1">
        <v>39172</v>
      </c>
      <c r="J34">
        <v>98077361638.621292</v>
      </c>
      <c r="K34">
        <v>118692794011.073</v>
      </c>
      <c r="L34">
        <v>83203394172.243896</v>
      </c>
      <c r="M34">
        <v>63890117216.546692</v>
      </c>
      <c r="N34">
        <v>663688430575.93298</v>
      </c>
      <c r="O34">
        <v>854053779046.30688</v>
      </c>
      <c r="P34">
        <v>81649501431.283585</v>
      </c>
      <c r="Q34">
        <v>60202036235.487091</v>
      </c>
      <c r="R34">
        <v>560287309342.28491</v>
      </c>
      <c r="S34">
        <v>208387287729.31296</v>
      </c>
      <c r="T34">
        <v>59857344159.615295</v>
      </c>
      <c r="U34">
        <v>363203901918.81494</v>
      </c>
      <c r="V34">
        <v>121137817684.98</v>
      </c>
      <c r="W34">
        <v>622837982290.02393</v>
      </c>
      <c r="X34">
        <v>3209307095641.7896</v>
      </c>
      <c r="Y34">
        <v>2994573400000</v>
      </c>
      <c r="AA34">
        <f t="shared" si="1"/>
        <v>4.3694123494815642</v>
      </c>
      <c r="AB34">
        <f t="shared" si="2"/>
        <v>3.578154425612496</v>
      </c>
      <c r="AC34">
        <f t="shared" si="3"/>
        <v>2.3564022923138026</v>
      </c>
      <c r="AD34">
        <f t="shared" si="4"/>
        <v>4.0855147964808083</v>
      </c>
      <c r="AE34">
        <f t="shared" si="5"/>
        <v>2.4456733230926915</v>
      </c>
      <c r="AF34">
        <f t="shared" si="6"/>
        <v>4.3801657529719051</v>
      </c>
      <c r="AG34">
        <f t="shared" si="7"/>
        <v>2.533362082703988</v>
      </c>
      <c r="AH34">
        <f t="shared" si="8"/>
        <v>8.0496430818633087</v>
      </c>
      <c r="AI34">
        <f t="shared" si="9"/>
        <v>2.4249439438497831</v>
      </c>
      <c r="AJ34">
        <f t="shared" si="10"/>
        <v>3.9369645876813735</v>
      </c>
      <c r="AK34">
        <f t="shared" si="11"/>
        <v>2.6312751878474927</v>
      </c>
      <c r="AL34">
        <f t="shared" si="12"/>
        <v>4.0646288730014533</v>
      </c>
      <c r="AM34">
        <f t="shared" si="13"/>
        <v>3.9556780153632332</v>
      </c>
      <c r="AN34">
        <f t="shared" si="14"/>
        <v>1.55565211703248</v>
      </c>
      <c r="AO34">
        <f t="shared" si="15"/>
        <v>3.6055132394566982</v>
      </c>
      <c r="AP34">
        <f t="shared" si="16"/>
        <v>3.1351490231073029</v>
      </c>
    </row>
    <row r="35" spans="8:42" x14ac:dyDescent="0.25">
      <c r="H35" s="1">
        <v>39263</v>
      </c>
      <c r="J35">
        <v>98832479382.501587</v>
      </c>
      <c r="K35">
        <v>119159131425.36899</v>
      </c>
      <c r="L35">
        <v>82830719322.023788</v>
      </c>
      <c r="M35">
        <v>64975496873.939796</v>
      </c>
      <c r="N35">
        <v>668465162564.45996</v>
      </c>
      <c r="O35">
        <v>860387075496.7959</v>
      </c>
      <c r="P35">
        <v>84059108149.350189</v>
      </c>
      <c r="Q35">
        <v>59520216350.814392</v>
      </c>
      <c r="R35">
        <v>559725247211.63489</v>
      </c>
      <c r="S35">
        <v>209339195880.15598</v>
      </c>
      <c r="T35">
        <v>60091704081.678993</v>
      </c>
      <c r="U35">
        <v>366149156016.90894</v>
      </c>
      <c r="V35">
        <v>122025272823.006</v>
      </c>
      <c r="W35">
        <v>627296741789.75293</v>
      </c>
      <c r="X35">
        <v>3229590293848.0693</v>
      </c>
      <c r="Y35">
        <v>3012952700000</v>
      </c>
      <c r="AA35">
        <f t="shared" si="1"/>
        <v>4.6378942718866796</v>
      </c>
      <c r="AB35">
        <f t="shared" si="2"/>
        <v>3.6463277811339339</v>
      </c>
      <c r="AC35">
        <f t="shared" si="3"/>
        <v>-1.0530675530728502</v>
      </c>
      <c r="AD35">
        <f t="shared" si="4"/>
        <v>5.3255328759166645</v>
      </c>
      <c r="AE35">
        <f t="shared" si="5"/>
        <v>2.2533484611996926</v>
      </c>
      <c r="AF35">
        <f t="shared" si="6"/>
        <v>3.4978134426289387</v>
      </c>
      <c r="AG35">
        <f t="shared" si="7"/>
        <v>5.2036514404857996</v>
      </c>
      <c r="AH35">
        <f t="shared" si="8"/>
        <v>6.0299343167868642</v>
      </c>
      <c r="AI35">
        <f t="shared" si="9"/>
        <v>1.7229089400858868</v>
      </c>
      <c r="AJ35">
        <f t="shared" si="10"/>
        <v>2.9071827784944873</v>
      </c>
      <c r="AK35">
        <f t="shared" si="11"/>
        <v>2.0846951978305839</v>
      </c>
      <c r="AL35">
        <f t="shared" si="12"/>
        <v>3.8243604460229506</v>
      </c>
      <c r="AM35">
        <f t="shared" si="13"/>
        <v>3.5204500150418028</v>
      </c>
      <c r="AN35">
        <f t="shared" si="14"/>
        <v>2.0759164317738055</v>
      </c>
      <c r="AO35">
        <f t="shared" si="15"/>
        <v>3.1662791065344464</v>
      </c>
      <c r="AP35">
        <f t="shared" si="16"/>
        <v>2.8156751833597724</v>
      </c>
    </row>
    <row r="36" spans="8:42" x14ac:dyDescent="0.25">
      <c r="H36" s="1">
        <v>39355</v>
      </c>
      <c r="J36">
        <v>98655230843.058685</v>
      </c>
      <c r="K36">
        <v>120079403663.15599</v>
      </c>
      <c r="L36">
        <v>83608962556.476685</v>
      </c>
      <c r="M36">
        <v>65427959542.853096</v>
      </c>
      <c r="N36">
        <v>670886700308.64392</v>
      </c>
      <c r="O36">
        <v>867661746403.92285</v>
      </c>
      <c r="P36">
        <v>83532773700.509903</v>
      </c>
      <c r="Q36">
        <v>58158994382.478493</v>
      </c>
      <c r="R36">
        <v>559520245797.12695</v>
      </c>
      <c r="S36">
        <v>211862579789.84497</v>
      </c>
      <c r="T36">
        <v>60196254018.639496</v>
      </c>
      <c r="U36">
        <v>369119868240.27197</v>
      </c>
      <c r="V36">
        <v>122956226912.02699</v>
      </c>
      <c r="W36">
        <v>631450322699.04395</v>
      </c>
      <c r="X36">
        <v>3245575627447.6797</v>
      </c>
      <c r="Y36">
        <v>3028655400000</v>
      </c>
      <c r="AA36">
        <f t="shared" si="1"/>
        <v>3.3191922400621792</v>
      </c>
      <c r="AB36">
        <f t="shared" si="2"/>
        <v>3.5741412326029831</v>
      </c>
      <c r="AC36">
        <f t="shared" si="3"/>
        <v>0.54717485433259583</v>
      </c>
      <c r="AD36">
        <f t="shared" si="4"/>
        <v>5.2575405041944663</v>
      </c>
      <c r="AE36">
        <f t="shared" si="5"/>
        <v>2.5688047339198476</v>
      </c>
      <c r="AF36">
        <f t="shared" si="6"/>
        <v>3.3408746021814579</v>
      </c>
      <c r="AG36">
        <f t="shared" si="7"/>
        <v>4.0563295279165885</v>
      </c>
      <c r="AH36">
        <f t="shared" si="8"/>
        <v>1.2458698991938633</v>
      </c>
      <c r="AI36">
        <f t="shared" si="9"/>
        <v>1.3259853039413088</v>
      </c>
      <c r="AJ36">
        <f t="shared" si="10"/>
        <v>3.6442432275242993</v>
      </c>
      <c r="AK36">
        <f t="shared" si="11"/>
        <v>2.4378870487877862</v>
      </c>
      <c r="AL36">
        <f t="shared" si="12"/>
        <v>3.6435045864724174</v>
      </c>
      <c r="AM36">
        <f t="shared" si="13"/>
        <v>2.9594704442839088</v>
      </c>
      <c r="AN36">
        <f t="shared" si="14"/>
        <v>2.6704157629775693</v>
      </c>
      <c r="AO36">
        <f t="shared" si="15"/>
        <v>3.0098441901919415</v>
      </c>
      <c r="AP36">
        <f t="shared" si="16"/>
        <v>2.8172553298938965</v>
      </c>
    </row>
    <row r="37" spans="8:42" x14ac:dyDescent="0.25">
      <c r="H37" s="1">
        <v>39447</v>
      </c>
      <c r="J37">
        <v>99283696989.498383</v>
      </c>
      <c r="K37">
        <v>120685890353.55699</v>
      </c>
      <c r="L37">
        <v>84450148012.770096</v>
      </c>
      <c r="M37">
        <v>66599585750.039085</v>
      </c>
      <c r="N37">
        <v>672760240744.14392</v>
      </c>
      <c r="O37">
        <v>870058179767.76685</v>
      </c>
      <c r="P37">
        <v>83095170149.889389</v>
      </c>
      <c r="Q37">
        <v>60678343034.354195</v>
      </c>
      <c r="R37">
        <v>558692942354.11401</v>
      </c>
      <c r="S37">
        <v>214964021289.71198</v>
      </c>
      <c r="T37">
        <v>60861095132.999397</v>
      </c>
      <c r="U37">
        <v>372296038291.51599</v>
      </c>
      <c r="V37">
        <v>124553824748.54399</v>
      </c>
      <c r="W37">
        <v>636526603196.32495</v>
      </c>
      <c r="X37">
        <v>3262555184735.8896</v>
      </c>
      <c r="Y37">
        <v>3046241800000</v>
      </c>
      <c r="AA37">
        <f t="shared" si="1"/>
        <v>2.6179093324995222</v>
      </c>
      <c r="AB37">
        <f t="shared" si="2"/>
        <v>2.9878074594635677</v>
      </c>
      <c r="AC37">
        <f t="shared" si="3"/>
        <v>1.8346597828511051</v>
      </c>
      <c r="AD37">
        <f t="shared" si="4"/>
        <v>6.0512582137801871</v>
      </c>
      <c r="AE37">
        <f t="shared" si="5"/>
        <v>2.157479045776995</v>
      </c>
      <c r="AF37">
        <f t="shared" si="6"/>
        <v>2.2916036075746149</v>
      </c>
      <c r="AG37">
        <f t="shared" si="7"/>
        <v>0.94119243505571148</v>
      </c>
      <c r="AH37">
        <f t="shared" si="8"/>
        <v>5.4098326228027247</v>
      </c>
      <c r="AI37">
        <f t="shared" si="9"/>
        <v>-0.12410338153256362</v>
      </c>
      <c r="AJ37">
        <f t="shared" si="10"/>
        <v>4.2949244469165251</v>
      </c>
      <c r="AK37">
        <f t="shared" si="11"/>
        <v>2.8135333295783909</v>
      </c>
      <c r="AL37">
        <f t="shared" si="12"/>
        <v>3.5517776840291475</v>
      </c>
      <c r="AM37">
        <f t="shared" si="13"/>
        <v>3.6993178479984863</v>
      </c>
      <c r="AN37">
        <f t="shared" si="14"/>
        <v>3.1195961237161498</v>
      </c>
      <c r="AO37">
        <f t="shared" si="15"/>
        <v>2.4146652611717627</v>
      </c>
      <c r="AP37">
        <f t="shared" si="16"/>
        <v>2.4826486358172843</v>
      </c>
    </row>
    <row r="38" spans="8:42" x14ac:dyDescent="0.25">
      <c r="H38" s="1">
        <v>39538</v>
      </c>
      <c r="J38">
        <v>101337186901.43999</v>
      </c>
      <c r="K38">
        <v>121382915956.84099</v>
      </c>
      <c r="L38">
        <v>84414943041.232101</v>
      </c>
      <c r="M38">
        <v>66358095410.619095</v>
      </c>
      <c r="N38">
        <v>675244141378.17798</v>
      </c>
      <c r="O38">
        <v>877696824383.72095</v>
      </c>
      <c r="P38">
        <v>83615095954.627899</v>
      </c>
      <c r="Q38">
        <v>58887961386.835991</v>
      </c>
      <c r="R38">
        <v>564894600032.21899</v>
      </c>
      <c r="S38">
        <v>214934283421.48495</v>
      </c>
      <c r="T38">
        <v>60878755613.302994</v>
      </c>
      <c r="U38">
        <v>373994202816.54297</v>
      </c>
      <c r="V38">
        <v>122883133366.80798</v>
      </c>
      <c r="W38">
        <v>638258814068.80994</v>
      </c>
      <c r="X38">
        <v>3279982826022.0396</v>
      </c>
      <c r="Y38">
        <v>3059538100000</v>
      </c>
      <c r="AA38">
        <f t="shared" si="1"/>
        <v>3.3237285428108692</v>
      </c>
      <c r="AB38">
        <f t="shared" si="2"/>
        <v>2.2664576802505962</v>
      </c>
      <c r="AC38">
        <f t="shared" si="3"/>
        <v>1.456129141174344</v>
      </c>
      <c r="AD38">
        <f t="shared" si="4"/>
        <v>3.8628481236112577</v>
      </c>
      <c r="AE38">
        <f t="shared" si="5"/>
        <v>1.7411348864733327</v>
      </c>
      <c r="AF38">
        <f t="shared" si="6"/>
        <v>2.7683321492723252</v>
      </c>
      <c r="AG38">
        <f t="shared" si="7"/>
        <v>2.4073564307046809</v>
      </c>
      <c r="AH38">
        <f t="shared" si="8"/>
        <v>-2.1827747545131899</v>
      </c>
      <c r="AI38">
        <f t="shared" si="9"/>
        <v>0.82230859295073344</v>
      </c>
      <c r="AJ38">
        <f t="shared" si="10"/>
        <v>3.1417442798508262</v>
      </c>
      <c r="AK38">
        <f t="shared" si="11"/>
        <v>1.7064095776852355</v>
      </c>
      <c r="AL38">
        <f t="shared" si="12"/>
        <v>2.970865907751147</v>
      </c>
      <c r="AM38">
        <f t="shared" si="13"/>
        <v>1.4407686345866892</v>
      </c>
      <c r="AN38">
        <f t="shared" si="14"/>
        <v>2.4758977803645479</v>
      </c>
      <c r="AO38">
        <f t="shared" si="15"/>
        <v>2.2022115140127028</v>
      </c>
      <c r="AP38">
        <f t="shared" si="16"/>
        <v>2.1694141809982028</v>
      </c>
    </row>
    <row r="39" spans="8:42" x14ac:dyDescent="0.25">
      <c r="H39" s="1">
        <v>39629</v>
      </c>
      <c r="J39">
        <v>101076068527.02599</v>
      </c>
      <c r="K39">
        <v>121576396373.41098</v>
      </c>
      <c r="L39">
        <v>83636166398.119583</v>
      </c>
      <c r="M39">
        <v>65860519161.814186</v>
      </c>
      <c r="N39">
        <v>672192340385.50793</v>
      </c>
      <c r="O39">
        <v>875300404288.57593</v>
      </c>
      <c r="P39">
        <v>83089244617.01799</v>
      </c>
      <c r="Q39">
        <v>57726208001.782089</v>
      </c>
      <c r="R39">
        <v>559338199233.56384</v>
      </c>
      <c r="S39">
        <v>215737593576.41196</v>
      </c>
      <c r="T39">
        <v>60567024320.772797</v>
      </c>
      <c r="U39">
        <v>374202887730.72498</v>
      </c>
      <c r="V39">
        <v>123120527935.13699</v>
      </c>
      <c r="W39">
        <v>633943330902.61987</v>
      </c>
      <c r="X39">
        <v>3267406619505.2397</v>
      </c>
      <c r="Y39">
        <v>3045803500000</v>
      </c>
      <c r="AA39">
        <f t="shared" si="1"/>
        <v>2.270092947725459</v>
      </c>
      <c r="AB39">
        <f t="shared" si="2"/>
        <v>2.0286023564681273</v>
      </c>
      <c r="AC39">
        <f t="shared" si="3"/>
        <v>0.97240140214698556</v>
      </c>
      <c r="AD39">
        <f t="shared" si="4"/>
        <v>1.3620862178113811</v>
      </c>
      <c r="AE39">
        <f t="shared" si="5"/>
        <v>0.55757248541559079</v>
      </c>
      <c r="AF39">
        <f t="shared" si="6"/>
        <v>1.7333278493483846</v>
      </c>
      <c r="AG39">
        <f t="shared" si="7"/>
        <v>-1.1537875593552798</v>
      </c>
      <c r="AH39">
        <f t="shared" si="8"/>
        <v>-3.014115974408341</v>
      </c>
      <c r="AI39">
        <f t="shared" si="9"/>
        <v>-6.9149637254923846E-2</v>
      </c>
      <c r="AJ39">
        <f t="shared" si="10"/>
        <v>3.0564738100546549</v>
      </c>
      <c r="AK39">
        <f t="shared" si="11"/>
        <v>0.79099144608667871</v>
      </c>
      <c r="AL39">
        <f t="shared" si="12"/>
        <v>2.1995767521157745</v>
      </c>
      <c r="AM39">
        <f t="shared" si="13"/>
        <v>0.89756415764759367</v>
      </c>
      <c r="AN39">
        <f t="shared" si="14"/>
        <v>1.0595605986894583</v>
      </c>
      <c r="AO39">
        <f t="shared" si="15"/>
        <v>1.1709326018599171</v>
      </c>
      <c r="AP39">
        <f t="shared" si="16"/>
        <v>1.0903191410870789</v>
      </c>
    </row>
    <row r="40" spans="8:42" x14ac:dyDescent="0.25">
      <c r="H40" s="1">
        <v>39721</v>
      </c>
      <c r="J40">
        <v>99996604754.539795</v>
      </c>
      <c r="K40">
        <v>120964948646.687</v>
      </c>
      <c r="L40">
        <v>83147564065.865479</v>
      </c>
      <c r="M40">
        <v>65864499771.804596</v>
      </c>
      <c r="N40">
        <v>670024234810.71497</v>
      </c>
      <c r="O40">
        <v>872133683085.48181</v>
      </c>
      <c r="P40">
        <v>83001639942.370392</v>
      </c>
      <c r="Q40">
        <v>57384089158.940994</v>
      </c>
      <c r="R40">
        <v>551517362098.34802</v>
      </c>
      <c r="S40">
        <v>215034181006.99298</v>
      </c>
      <c r="T40">
        <v>60426442959.404991</v>
      </c>
      <c r="U40">
        <v>371375601565.21893</v>
      </c>
      <c r="V40">
        <v>122859279103.35999</v>
      </c>
      <c r="W40">
        <v>623793635434.72791</v>
      </c>
      <c r="X40">
        <v>3248538395463.5596</v>
      </c>
      <c r="Y40">
        <v>3022655800000</v>
      </c>
      <c r="AA40">
        <f t="shared" si="1"/>
        <v>1.3596581752618704</v>
      </c>
      <c r="AB40">
        <f t="shared" si="2"/>
        <v>0.73746617364550104</v>
      </c>
      <c r="AC40">
        <f t="shared" si="3"/>
        <v>-0.55185290727598613</v>
      </c>
      <c r="AD40">
        <f t="shared" si="4"/>
        <v>0.66720746298925349</v>
      </c>
      <c r="AE40">
        <f t="shared" si="5"/>
        <v>-0.12855605835264328</v>
      </c>
      <c r="AF40">
        <f t="shared" si="6"/>
        <v>0.5154009266967563</v>
      </c>
      <c r="AG40">
        <f t="shared" si="7"/>
        <v>-0.63583876676212014</v>
      </c>
      <c r="AH40">
        <f t="shared" si="8"/>
        <v>-1.332391028705544</v>
      </c>
      <c r="AI40">
        <f t="shared" si="9"/>
        <v>-1.4303117284661511</v>
      </c>
      <c r="AJ40">
        <f t="shared" si="10"/>
        <v>1.4970086837864613</v>
      </c>
      <c r="AK40">
        <f t="shared" si="11"/>
        <v>0.38239745066897513</v>
      </c>
      <c r="AL40">
        <f t="shared" si="12"/>
        <v>0.61111132697919857</v>
      </c>
      <c r="AM40">
        <f t="shared" si="13"/>
        <v>-7.8847416761064437E-2</v>
      </c>
      <c r="AN40">
        <f t="shared" si="14"/>
        <v>-1.2125557607744355</v>
      </c>
      <c r="AO40">
        <f t="shared" si="15"/>
        <v>9.1286365069549902E-2</v>
      </c>
      <c r="AP40">
        <f t="shared" si="16"/>
        <v>-0.19809450754945601</v>
      </c>
    </row>
    <row r="41" spans="8:42" x14ac:dyDescent="0.25">
      <c r="H41" s="1">
        <v>39813</v>
      </c>
      <c r="J41">
        <v>98205376873.483383</v>
      </c>
      <c r="K41">
        <v>118432339604.15199</v>
      </c>
      <c r="L41">
        <v>81184086789.634598</v>
      </c>
      <c r="M41">
        <v>64690219824.624992</v>
      </c>
      <c r="N41">
        <v>660274394074.13293</v>
      </c>
      <c r="O41">
        <v>855273000080.27881</v>
      </c>
      <c r="P41">
        <v>81856877809.313293</v>
      </c>
      <c r="Q41">
        <v>55179054638.297394</v>
      </c>
      <c r="R41">
        <v>539010020134.38898</v>
      </c>
      <c r="S41">
        <v>213191937637.98196</v>
      </c>
      <c r="T41">
        <v>59614433393.27639</v>
      </c>
      <c r="U41">
        <v>367634691411.1629</v>
      </c>
      <c r="V41">
        <v>118279005395.44199</v>
      </c>
      <c r="W41">
        <v>610216770068.58789</v>
      </c>
      <c r="X41">
        <v>3192594902657.9297</v>
      </c>
      <c r="Y41">
        <v>2965944900000</v>
      </c>
      <c r="AA41">
        <f t="shared" si="1"/>
        <v>-1.0860998821680283</v>
      </c>
      <c r="AB41">
        <f t="shared" si="2"/>
        <v>-1.8672860123110269</v>
      </c>
      <c r="AC41">
        <f t="shared" si="3"/>
        <v>-3.8674428642109859</v>
      </c>
      <c r="AD41">
        <f t="shared" si="4"/>
        <v>-2.8669336361645037</v>
      </c>
      <c r="AE41">
        <f t="shared" si="5"/>
        <v>-1.8559132828955995</v>
      </c>
      <c r="AF41">
        <f t="shared" si="6"/>
        <v>-1.6993323011381278</v>
      </c>
      <c r="AG41">
        <f t="shared" si="7"/>
        <v>-1.4902097659135052</v>
      </c>
      <c r="AH41">
        <f t="shared" si="8"/>
        <v>-9.0630167553244974</v>
      </c>
      <c r="AI41">
        <f t="shared" si="9"/>
        <v>-3.5230304032101856</v>
      </c>
      <c r="AJ41">
        <f t="shared" si="10"/>
        <v>-0.82436290552163882</v>
      </c>
      <c r="AK41">
        <f t="shared" si="11"/>
        <v>-2.0483721776591182</v>
      </c>
      <c r="AL41">
        <f t="shared" si="12"/>
        <v>-1.2520538498728655</v>
      </c>
      <c r="AM41">
        <f t="shared" si="13"/>
        <v>-5.0378375499668238</v>
      </c>
      <c r="AN41">
        <f t="shared" si="14"/>
        <v>-4.1333438375744151</v>
      </c>
      <c r="AO41">
        <f t="shared" si="15"/>
        <v>-2.1443401909422022</v>
      </c>
      <c r="AP41">
        <f t="shared" si="16"/>
        <v>-2.6359332341904036</v>
      </c>
    </row>
    <row r="42" spans="8:42" x14ac:dyDescent="0.25">
      <c r="H42" s="1">
        <v>39903</v>
      </c>
      <c r="J42">
        <v>96178698020.706787</v>
      </c>
      <c r="K42">
        <v>117070535133.67998</v>
      </c>
      <c r="L42">
        <v>80028368027.024689</v>
      </c>
      <c r="M42">
        <v>60288992045.195992</v>
      </c>
      <c r="N42">
        <v>649307813550.47192</v>
      </c>
      <c r="O42">
        <v>816909818222.62085</v>
      </c>
      <c r="P42">
        <v>77978198324.000885</v>
      </c>
      <c r="Q42">
        <v>54989257259.053398</v>
      </c>
      <c r="R42">
        <v>524174021326.02289</v>
      </c>
      <c r="S42">
        <v>206439764540.85498</v>
      </c>
      <c r="T42">
        <v>58243302121.059792</v>
      </c>
      <c r="U42">
        <v>361754940169.31396</v>
      </c>
      <c r="V42">
        <v>115303473046.78499</v>
      </c>
      <c r="W42">
        <v>600463950044.59888</v>
      </c>
      <c r="X42">
        <v>3098770332939.2793</v>
      </c>
      <c r="Y42">
        <v>2889100000000</v>
      </c>
      <c r="AA42">
        <f t="shared" si="1"/>
        <v>-5.0904204453102864</v>
      </c>
      <c r="AB42">
        <f t="shared" si="2"/>
        <v>-3.5527082119977393</v>
      </c>
      <c r="AC42">
        <f t="shared" si="3"/>
        <v>-5.1964437292397463</v>
      </c>
      <c r="AD42">
        <f t="shared" si="4"/>
        <v>-9.1459878826659065</v>
      </c>
      <c r="AE42">
        <f t="shared" si="5"/>
        <v>-3.8410296718413406</v>
      </c>
      <c r="AF42">
        <f t="shared" si="6"/>
        <v>-6.9257406968268356</v>
      </c>
      <c r="AG42">
        <f t="shared" si="7"/>
        <v>-6.7414831810822449</v>
      </c>
      <c r="AH42">
        <f t="shared" si="8"/>
        <v>-6.6205452455246956</v>
      </c>
      <c r="AI42">
        <f t="shared" si="9"/>
        <v>-7.2085268125900939</v>
      </c>
      <c r="AJ42">
        <f t="shared" si="10"/>
        <v>-3.9521470215955503</v>
      </c>
      <c r="AK42">
        <f t="shared" si="11"/>
        <v>-4.3290199769906508</v>
      </c>
      <c r="AL42">
        <f t="shared" si="12"/>
        <v>-3.2725808461883616</v>
      </c>
      <c r="AM42">
        <f t="shared" si="13"/>
        <v>-6.1681860743228185</v>
      </c>
      <c r="AN42">
        <f t="shared" si="14"/>
        <v>-5.9215577115612632</v>
      </c>
      <c r="AO42">
        <f t="shared" si="15"/>
        <v>-5.5248000582531915</v>
      </c>
      <c r="AP42">
        <f t="shared" si="16"/>
        <v>-5.57071343546923</v>
      </c>
    </row>
    <row r="43" spans="8:42" x14ac:dyDescent="0.25">
      <c r="H43" s="1">
        <v>39994</v>
      </c>
      <c r="J43">
        <v>95170968912.765198</v>
      </c>
      <c r="K43">
        <v>116942788448.38098</v>
      </c>
      <c r="L43">
        <v>78477215644.715683</v>
      </c>
      <c r="M43">
        <v>59957274545.992798</v>
      </c>
      <c r="N43">
        <v>648231721983.05688</v>
      </c>
      <c r="O43">
        <v>817508939832.28186</v>
      </c>
      <c r="P43">
        <v>80120690674.237686</v>
      </c>
      <c r="Q43">
        <v>55055746786.814095</v>
      </c>
      <c r="R43">
        <v>520009772528.02496</v>
      </c>
      <c r="S43">
        <v>205987273173.76398</v>
      </c>
      <c r="T43">
        <v>58321405242.631294</v>
      </c>
      <c r="U43">
        <v>358251758706.15594</v>
      </c>
      <c r="V43">
        <v>115363300049.76598</v>
      </c>
      <c r="W43">
        <v>599111421455.99182</v>
      </c>
      <c r="X43">
        <v>3090284203187.6597</v>
      </c>
      <c r="Y43">
        <v>2880971300000</v>
      </c>
      <c r="AA43">
        <f t="shared" si="1"/>
        <v>-5.842233181716864</v>
      </c>
      <c r="AB43">
        <f t="shared" si="2"/>
        <v>-3.8112726345320311</v>
      </c>
      <c r="AC43">
        <f t="shared" si="3"/>
        <v>-6.1683252300764053</v>
      </c>
      <c r="AD43">
        <f t="shared" si="4"/>
        <v>-8.9632524780401042</v>
      </c>
      <c r="AE43">
        <f t="shared" si="5"/>
        <v>-3.5645479668378073</v>
      </c>
      <c r="AF43">
        <f t="shared" si="6"/>
        <v>-6.6024720396725627</v>
      </c>
      <c r="AG43">
        <f t="shared" si="7"/>
        <v>-3.5727294867864288</v>
      </c>
      <c r="AH43">
        <f t="shared" si="8"/>
        <v>-4.6260811291910215</v>
      </c>
      <c r="AI43">
        <f t="shared" si="9"/>
        <v>-7.0312427721598283</v>
      </c>
      <c r="AJ43">
        <f t="shared" si="10"/>
        <v>-4.5195277471167969</v>
      </c>
      <c r="AK43">
        <f t="shared" si="11"/>
        <v>-3.7076595776743773</v>
      </c>
      <c r="AL43">
        <f t="shared" si="12"/>
        <v>-4.2626953312149283</v>
      </c>
      <c r="AM43">
        <f t="shared" si="13"/>
        <v>-6.3005154505654133</v>
      </c>
      <c r="AN43">
        <f t="shared" si="14"/>
        <v>-5.4944831420552589</v>
      </c>
      <c r="AO43">
        <f t="shared" si="15"/>
        <v>-5.4208868666734986</v>
      </c>
      <c r="AP43">
        <f t="shared" si="16"/>
        <v>-5.411780503896594</v>
      </c>
    </row>
    <row r="44" spans="8:42" x14ac:dyDescent="0.25">
      <c r="H44" s="1">
        <v>40086</v>
      </c>
      <c r="J44">
        <v>96336554729.614395</v>
      </c>
      <c r="K44">
        <v>118245060482.98499</v>
      </c>
      <c r="L44">
        <v>78748542849.599091</v>
      </c>
      <c r="M44">
        <v>60452197054.804092</v>
      </c>
      <c r="N44">
        <v>649505517179.99792</v>
      </c>
      <c r="O44">
        <v>822387310062.56494</v>
      </c>
      <c r="P44">
        <v>79518719731.738586</v>
      </c>
      <c r="Q44">
        <v>54233694443.591698</v>
      </c>
      <c r="R44">
        <v>522974398161.90393</v>
      </c>
      <c r="S44">
        <v>206542091453.88599</v>
      </c>
      <c r="T44">
        <v>58866949639.581291</v>
      </c>
      <c r="U44">
        <v>357138055366.896</v>
      </c>
      <c r="V44">
        <v>115445450561.32098</v>
      </c>
      <c r="W44">
        <v>600041284860.65991</v>
      </c>
      <c r="X44">
        <v>3099884372988.5996</v>
      </c>
      <c r="Y44">
        <v>2889255200000</v>
      </c>
      <c r="AA44">
        <f t="shared" si="1"/>
        <v>-3.6601742968270514</v>
      </c>
      <c r="AB44">
        <f t="shared" si="2"/>
        <v>-2.248492802362307</v>
      </c>
      <c r="AC44">
        <f t="shared" si="3"/>
        <v>-5.2906194735683414</v>
      </c>
      <c r="AD44">
        <f t="shared" si="4"/>
        <v>-8.2173291162190054</v>
      </c>
      <c r="AE44">
        <f t="shared" si="5"/>
        <v>-3.0623843981574197</v>
      </c>
      <c r="AF44">
        <f t="shared" si="6"/>
        <v>-5.7039848348617141</v>
      </c>
      <c r="AG44">
        <f t="shared" si="7"/>
        <v>-4.1962065003174303</v>
      </c>
      <c r="AH44">
        <f t="shared" si="8"/>
        <v>-5.4900143254403133</v>
      </c>
      <c r="AI44">
        <f t="shared" si="9"/>
        <v>-5.1753518380359225</v>
      </c>
      <c r="AJ44">
        <f t="shared" si="10"/>
        <v>-3.9491812479946304</v>
      </c>
      <c r="AK44">
        <f t="shared" si="11"/>
        <v>-2.5808127095473452</v>
      </c>
      <c r="AL44">
        <f t="shared" si="12"/>
        <v>-3.8337322479766129</v>
      </c>
      <c r="AM44">
        <f t="shared" si="13"/>
        <v>-6.0344066774165555</v>
      </c>
      <c r="AN44">
        <f t="shared" si="14"/>
        <v>-3.8077257004257063</v>
      </c>
      <c r="AO44">
        <f t="shared" si="15"/>
        <v>-4.5760278740293927</v>
      </c>
      <c r="AP44">
        <f t="shared" si="16"/>
        <v>-4.4133572866616078</v>
      </c>
    </row>
    <row r="45" spans="8:42" x14ac:dyDescent="0.25">
      <c r="H45" s="1">
        <v>40178</v>
      </c>
      <c r="J45">
        <v>97847533693.796799</v>
      </c>
      <c r="K45">
        <v>119243469042.84799</v>
      </c>
      <c r="L45">
        <v>78820019609.9944</v>
      </c>
      <c r="M45">
        <v>60346047455.05899</v>
      </c>
      <c r="N45">
        <v>653531240750.328</v>
      </c>
      <c r="O45">
        <v>829918783388.87488</v>
      </c>
      <c r="P45">
        <v>79645430243.760788</v>
      </c>
      <c r="Q45">
        <v>54202263030.468498</v>
      </c>
      <c r="R45">
        <v>525032506213.96094</v>
      </c>
      <c r="S45">
        <v>207577729422.33197</v>
      </c>
      <c r="T45">
        <v>58863274918.577896</v>
      </c>
      <c r="U45">
        <v>356913952151.49396</v>
      </c>
      <c r="V45">
        <v>116103930282.82298</v>
      </c>
      <c r="W45">
        <v>601641681506.28796</v>
      </c>
      <c r="X45">
        <v>3116803425004.9697</v>
      </c>
      <c r="Y45">
        <v>2903457100000</v>
      </c>
      <c r="AA45">
        <f t="shared" si="1"/>
        <v>-0.36438247179437155</v>
      </c>
      <c r="AB45">
        <f t="shared" si="2"/>
        <v>0.68488846999655095</v>
      </c>
      <c r="AC45">
        <f t="shared" si="3"/>
        <v>-2.9119834602143158</v>
      </c>
      <c r="AD45">
        <f t="shared" si="4"/>
        <v>-6.7153464331131403</v>
      </c>
      <c r="AE45">
        <f t="shared" si="5"/>
        <v>-1.021265307927095</v>
      </c>
      <c r="AF45">
        <f t="shared" si="6"/>
        <v>-2.964458914174088</v>
      </c>
      <c r="AG45">
        <f t="shared" si="7"/>
        <v>-2.7016026322236542</v>
      </c>
      <c r="AH45">
        <f t="shared" si="8"/>
        <v>-1.7702217158880842</v>
      </c>
      <c r="AI45">
        <f t="shared" si="9"/>
        <v>-2.5931825751482478</v>
      </c>
      <c r="AJ45">
        <f t="shared" si="10"/>
        <v>-2.6334055020332983</v>
      </c>
      <c r="AK45">
        <f t="shared" si="11"/>
        <v>-1.2600278689945839</v>
      </c>
      <c r="AL45">
        <f t="shared" si="12"/>
        <v>-2.9161391756902617</v>
      </c>
      <c r="AM45">
        <f t="shared" si="13"/>
        <v>-1.8389359171114705</v>
      </c>
      <c r="AN45">
        <f t="shared" si="14"/>
        <v>-1.4052528515950229</v>
      </c>
      <c r="AO45">
        <f t="shared" si="15"/>
        <v>-2.3739772806710135</v>
      </c>
      <c r="AP45">
        <f t="shared" si="16"/>
        <v>-2.1068429153892936</v>
      </c>
    </row>
    <row r="46" spans="8:42" x14ac:dyDescent="0.25">
      <c r="H46" s="1">
        <v>40268</v>
      </c>
      <c r="J46">
        <v>95872961262.966095</v>
      </c>
      <c r="K46">
        <v>119810267442.67099</v>
      </c>
      <c r="L46">
        <v>79500649059.728287</v>
      </c>
      <c r="M46">
        <v>60604787104.437592</v>
      </c>
      <c r="N46">
        <v>656453008483.31091</v>
      </c>
      <c r="O46">
        <v>836016228697.42993</v>
      </c>
      <c r="P46">
        <v>78358642456.6418</v>
      </c>
      <c r="Q46">
        <v>54984421657.034492</v>
      </c>
      <c r="R46">
        <v>527242275506.65289</v>
      </c>
      <c r="S46">
        <v>207446485813.939</v>
      </c>
      <c r="T46">
        <v>59424425570.911392</v>
      </c>
      <c r="U46">
        <v>357990723280.85596</v>
      </c>
      <c r="V46">
        <v>118857630737.7</v>
      </c>
      <c r="W46">
        <v>604878293880.93091</v>
      </c>
      <c r="X46">
        <v>3130071726912.0996</v>
      </c>
      <c r="Y46">
        <v>2918011200000</v>
      </c>
      <c r="AA46">
        <f t="shared" si="1"/>
        <v>-0.31788406791997659</v>
      </c>
      <c r="AB46">
        <f t="shared" si="2"/>
        <v>2.3402406983640986</v>
      </c>
      <c r="AC46">
        <f t="shared" si="3"/>
        <v>-0.65941488038116347</v>
      </c>
      <c r="AD46">
        <f t="shared" si="4"/>
        <v>0.52380218764457709</v>
      </c>
      <c r="AE46">
        <f t="shared" si="5"/>
        <v>1.1004326120408905</v>
      </c>
      <c r="AF46">
        <f t="shared" si="6"/>
        <v>2.3388641008599507</v>
      </c>
      <c r="AG46">
        <f t="shared" si="7"/>
        <v>0.48788525615859157</v>
      </c>
      <c r="AH46">
        <f t="shared" si="8"/>
        <v>-8.793721282913225E-3</v>
      </c>
      <c r="AI46">
        <f t="shared" si="9"/>
        <v>0.58535029509248204</v>
      </c>
      <c r="AJ46">
        <f t="shared" si="10"/>
        <v>0.48765860362371427</v>
      </c>
      <c r="AK46">
        <f t="shared" si="11"/>
        <v>2.0279129218954779</v>
      </c>
      <c r="AL46">
        <f t="shared" si="12"/>
        <v>-1.040543326566933</v>
      </c>
      <c r="AM46">
        <f t="shared" si="13"/>
        <v>3.0824376725173721</v>
      </c>
      <c r="AN46">
        <f t="shared" si="14"/>
        <v>0.73515551366641319</v>
      </c>
      <c r="AO46">
        <f t="shared" si="15"/>
        <v>1.0101230684989275</v>
      </c>
      <c r="AP46">
        <f t="shared" si="16"/>
        <v>1.0006991796753368</v>
      </c>
    </row>
    <row r="47" spans="8:42" x14ac:dyDescent="0.25">
      <c r="H47" s="1">
        <v>40359</v>
      </c>
      <c r="J47">
        <v>97885532899.32019</v>
      </c>
      <c r="K47">
        <v>121019520046.23199</v>
      </c>
      <c r="L47">
        <v>80044014681.041489</v>
      </c>
      <c r="M47">
        <v>62316449400.326393</v>
      </c>
      <c r="N47">
        <v>660417696033.78796</v>
      </c>
      <c r="O47">
        <v>853133687584.41687</v>
      </c>
      <c r="P47">
        <v>75929096728.8461</v>
      </c>
      <c r="Q47">
        <v>55480070863.977394</v>
      </c>
      <c r="R47">
        <v>530137638526.69891</v>
      </c>
      <c r="S47">
        <v>208637432058.71399</v>
      </c>
      <c r="T47">
        <v>59756607311.139793</v>
      </c>
      <c r="U47">
        <v>358641877583.52698</v>
      </c>
      <c r="V47">
        <v>121448433361.43498</v>
      </c>
      <c r="W47">
        <v>610321361792.07092</v>
      </c>
      <c r="X47">
        <v>3159656151109.0396</v>
      </c>
      <c r="Y47">
        <v>2946233200000</v>
      </c>
      <c r="AA47">
        <f t="shared" si="1"/>
        <v>2.8523025640762256</v>
      </c>
      <c r="AB47">
        <f t="shared" si="2"/>
        <v>3.4860906362349056</v>
      </c>
      <c r="AC47">
        <f t="shared" si="3"/>
        <v>1.9965018170612296</v>
      </c>
      <c r="AD47">
        <f t="shared" si="4"/>
        <v>3.9347599973442442</v>
      </c>
      <c r="AE47">
        <f t="shared" si="5"/>
        <v>1.8798793143680115</v>
      </c>
      <c r="AF47">
        <f t="shared" si="6"/>
        <v>4.3577196549610306</v>
      </c>
      <c r="AG47">
        <f t="shared" si="7"/>
        <v>-5.2315998653009217</v>
      </c>
      <c r="AH47">
        <f t="shared" si="8"/>
        <v>0.77071714022218885</v>
      </c>
      <c r="AI47">
        <f t="shared" si="9"/>
        <v>1.9476299357678215</v>
      </c>
      <c r="AJ47">
        <f t="shared" si="10"/>
        <v>1.2865643804675528</v>
      </c>
      <c r="AK47">
        <f t="shared" si="11"/>
        <v>2.4608496015102901</v>
      </c>
      <c r="AL47">
        <f t="shared" si="12"/>
        <v>0.10889517438239693</v>
      </c>
      <c r="AM47">
        <f t="shared" si="13"/>
        <v>5.2747566245452191</v>
      </c>
      <c r="AN47">
        <f t="shared" si="14"/>
        <v>1.8710944132622558</v>
      </c>
      <c r="AO47">
        <f t="shared" si="15"/>
        <v>2.2448403887843682</v>
      </c>
      <c r="AP47">
        <f t="shared" si="16"/>
        <v>2.2652742149843732</v>
      </c>
    </row>
    <row r="48" spans="8:42" x14ac:dyDescent="0.25">
      <c r="H48" s="1">
        <v>40451</v>
      </c>
      <c r="J48">
        <v>99172974358.600082</v>
      </c>
      <c r="K48">
        <v>121554071709.95999</v>
      </c>
      <c r="L48">
        <v>81312993882.387192</v>
      </c>
      <c r="M48">
        <v>62048421660.970192</v>
      </c>
      <c r="N48">
        <v>664553549813.85498</v>
      </c>
      <c r="O48">
        <v>860066225062.86597</v>
      </c>
      <c r="P48">
        <v>73254571022.597092</v>
      </c>
      <c r="Q48">
        <v>55990226876.977188</v>
      </c>
      <c r="R48">
        <v>532937068845.97491</v>
      </c>
      <c r="S48">
        <v>209421027143.41397</v>
      </c>
      <c r="T48">
        <v>59864717549.839996</v>
      </c>
      <c r="U48">
        <v>358816140243.82294</v>
      </c>
      <c r="V48">
        <v>122998450233.95999</v>
      </c>
      <c r="W48">
        <v>613153934906.13403</v>
      </c>
      <c r="X48">
        <v>3174036768134.4995</v>
      </c>
      <c r="Y48">
        <v>2960968200000</v>
      </c>
      <c r="AA48">
        <f t="shared" si="1"/>
        <v>2.9442817806248058</v>
      </c>
      <c r="AB48">
        <f t="shared" si="2"/>
        <v>2.7984350580556878</v>
      </c>
      <c r="AC48">
        <f t="shared" si="3"/>
        <v>3.2565060126711387</v>
      </c>
      <c r="AD48">
        <f t="shared" si="4"/>
        <v>2.6404741000877152</v>
      </c>
      <c r="AE48">
        <f t="shared" si="5"/>
        <v>2.3168444664168675</v>
      </c>
      <c r="AF48">
        <f t="shared" si="6"/>
        <v>4.58165082793343</v>
      </c>
      <c r="AG48">
        <f t="shared" si="7"/>
        <v>-7.8775774185927503</v>
      </c>
      <c r="AH48">
        <f t="shared" si="8"/>
        <v>3.2388212741296059</v>
      </c>
      <c r="AI48">
        <f t="shared" si="9"/>
        <v>1.9050016060225374</v>
      </c>
      <c r="AJ48">
        <f t="shared" si="10"/>
        <v>1.3938736018709932</v>
      </c>
      <c r="AK48">
        <f t="shared" si="11"/>
        <v>1.6949543272883005</v>
      </c>
      <c r="AL48">
        <f t="shared" si="12"/>
        <v>0.46987008292998667</v>
      </c>
      <c r="AM48">
        <f t="shared" si="13"/>
        <v>6.5424836023547641</v>
      </c>
      <c r="AN48">
        <f t="shared" si="14"/>
        <v>2.1852913085004104</v>
      </c>
      <c r="AO48">
        <f t="shared" si="15"/>
        <v>2.3921019697392722</v>
      </c>
      <c r="AP48">
        <f t="shared" si="16"/>
        <v>2.4820583519240529</v>
      </c>
    </row>
    <row r="49" spans="8:42" x14ac:dyDescent="0.25">
      <c r="H49" s="1">
        <v>40543</v>
      </c>
      <c r="J49">
        <v>99684906579.785599</v>
      </c>
      <c r="K49">
        <v>122056376637.59299</v>
      </c>
      <c r="L49">
        <v>81130034712.121689</v>
      </c>
      <c r="M49">
        <v>63287718237.993591</v>
      </c>
      <c r="N49">
        <v>668380242884.66394</v>
      </c>
      <c r="O49">
        <v>867255564960.4989</v>
      </c>
      <c r="P49">
        <v>72392110087.586395</v>
      </c>
      <c r="Q49">
        <v>55872963528.017494</v>
      </c>
      <c r="R49">
        <v>536358933880.75696</v>
      </c>
      <c r="S49">
        <v>212041599504.84998</v>
      </c>
      <c r="T49">
        <v>59697718643.127396</v>
      </c>
      <c r="U49">
        <v>358811478896.94299</v>
      </c>
      <c r="V49">
        <v>125242664441.70799</v>
      </c>
      <c r="W49">
        <v>613596658776.76892</v>
      </c>
      <c r="X49">
        <v>3192946788581.0796</v>
      </c>
      <c r="Y49">
        <v>2976549400000</v>
      </c>
      <c r="AA49">
        <f t="shared" si="1"/>
        <v>1.8777917200638399</v>
      </c>
      <c r="AB49">
        <f t="shared" si="2"/>
        <v>2.3589615576633491</v>
      </c>
      <c r="AC49">
        <f t="shared" si="3"/>
        <v>2.9307466726820905</v>
      </c>
      <c r="AD49">
        <f t="shared" si="4"/>
        <v>4.874670184696555</v>
      </c>
      <c r="AE49">
        <f t="shared" si="5"/>
        <v>2.2721181801940418</v>
      </c>
      <c r="AF49">
        <f t="shared" si="6"/>
        <v>4.4988476365318064</v>
      </c>
      <c r="AG49">
        <f t="shared" si="7"/>
        <v>-9.1070135900767468</v>
      </c>
      <c r="AH49">
        <f t="shared" si="8"/>
        <v>3.0823445445623747</v>
      </c>
      <c r="AI49">
        <f t="shared" si="9"/>
        <v>2.1572812221611883</v>
      </c>
      <c r="AJ49">
        <f t="shared" si="10"/>
        <v>2.1504571299341819</v>
      </c>
      <c r="AK49">
        <f t="shared" si="11"/>
        <v>1.4175964991817551</v>
      </c>
      <c r="AL49">
        <f t="shared" si="12"/>
        <v>0.5316482401460263</v>
      </c>
      <c r="AM49">
        <f t="shared" si="13"/>
        <v>7.8711669248608018</v>
      </c>
      <c r="AN49">
        <f t="shared" si="14"/>
        <v>1.9870593474424965</v>
      </c>
      <c r="AO49">
        <f t="shared" si="15"/>
        <v>2.4429953767773611</v>
      </c>
      <c r="AP49">
        <f t="shared" si="16"/>
        <v>2.5174231091618253</v>
      </c>
    </row>
    <row r="50" spans="8:42" x14ac:dyDescent="0.25">
      <c r="H50" s="1">
        <v>40633</v>
      </c>
      <c r="J50">
        <v>101213031610.98499</v>
      </c>
      <c r="K50">
        <v>122863785299.04799</v>
      </c>
      <c r="L50">
        <v>81306770781.357788</v>
      </c>
      <c r="M50">
        <v>63655261227.110794</v>
      </c>
      <c r="N50">
        <v>675513495987.53088</v>
      </c>
      <c r="O50">
        <v>882574889433.90393</v>
      </c>
      <c r="P50">
        <v>70306627718.475983</v>
      </c>
      <c r="Q50">
        <v>57193082879.192299</v>
      </c>
      <c r="R50">
        <v>538018052124.77191</v>
      </c>
      <c r="S50">
        <v>213391405629.23697</v>
      </c>
      <c r="T50">
        <v>59249306887.847092</v>
      </c>
      <c r="U50">
        <v>357517058724.78296</v>
      </c>
      <c r="V50">
        <v>125118163045.314</v>
      </c>
      <c r="W50">
        <v>617198625801.93591</v>
      </c>
      <c r="X50">
        <v>3219388653877.5698</v>
      </c>
      <c r="Y50">
        <v>2998940900000</v>
      </c>
      <c r="AA50">
        <f t="shared" si="1"/>
        <v>5.5699440985992084</v>
      </c>
      <c r="AB50">
        <f t="shared" si="2"/>
        <v>2.5486278609953956</v>
      </c>
      <c r="AC50">
        <f t="shared" si="3"/>
        <v>2.2718326743126056</v>
      </c>
      <c r="AD50">
        <f t="shared" si="4"/>
        <v>5.0333880678707033</v>
      </c>
      <c r="AE50">
        <f t="shared" si="5"/>
        <v>2.9035570342282142</v>
      </c>
      <c r="AF50">
        <f t="shared" si="6"/>
        <v>5.5691096821189205</v>
      </c>
      <c r="AG50">
        <f t="shared" si="7"/>
        <v>-10.27584767388133</v>
      </c>
      <c r="AH50">
        <f t="shared" si="8"/>
        <v>4.0168854297210572</v>
      </c>
      <c r="AI50">
        <f t="shared" si="9"/>
        <v>2.0437998086864582</v>
      </c>
      <c r="AJ50">
        <f t="shared" si="10"/>
        <v>2.8657606765293906</v>
      </c>
      <c r="AK50">
        <f t="shared" si="11"/>
        <v>-0.29469141919652486</v>
      </c>
      <c r="AL50">
        <f t="shared" si="12"/>
        <v>-0.13231196376599996</v>
      </c>
      <c r="AM50">
        <f t="shared" si="13"/>
        <v>5.2672531572078896</v>
      </c>
      <c r="AN50">
        <f t="shared" si="14"/>
        <v>2.0368282422497117</v>
      </c>
      <c r="AO50">
        <f t="shared" si="15"/>
        <v>2.8535105504941214</v>
      </c>
      <c r="AP50">
        <f t="shared" si="16"/>
        <v>2.7734540566533923</v>
      </c>
    </row>
    <row r="51" spans="8:42" x14ac:dyDescent="0.25">
      <c r="H51" s="1">
        <v>40724</v>
      </c>
      <c r="J51">
        <v>101518301139.58598</v>
      </c>
      <c r="K51">
        <v>123218499396.09198</v>
      </c>
      <c r="L51">
        <v>82121819213.327591</v>
      </c>
      <c r="M51">
        <v>63523901097.426292</v>
      </c>
      <c r="N51">
        <v>675525437817.50195</v>
      </c>
      <c r="O51">
        <v>884115478381.10388</v>
      </c>
      <c r="P51">
        <v>69223500008.29599</v>
      </c>
      <c r="Q51">
        <v>57405849368.026299</v>
      </c>
      <c r="R51">
        <v>538362507575.94397</v>
      </c>
      <c r="S51">
        <v>213193843499.59998</v>
      </c>
      <c r="T51">
        <v>58979403818.931694</v>
      </c>
      <c r="U51">
        <v>355803834463.68097</v>
      </c>
      <c r="V51">
        <v>125493580678.08798</v>
      </c>
      <c r="W51">
        <v>618112728809.91296</v>
      </c>
      <c r="X51">
        <v>3219134292899.1797</v>
      </c>
      <c r="Y51">
        <v>2999846400000</v>
      </c>
      <c r="AA51">
        <f t="shared" si="1"/>
        <v>3.7112412147791645</v>
      </c>
      <c r="AB51">
        <f t="shared" si="2"/>
        <v>1.8170451750427787</v>
      </c>
      <c r="AC51">
        <f t="shared" si="3"/>
        <v>2.5958274838733644</v>
      </c>
      <c r="AD51">
        <f t="shared" si="4"/>
        <v>1.9376131161503025</v>
      </c>
      <c r="AE51">
        <f t="shared" si="5"/>
        <v>2.2876040230970887</v>
      </c>
      <c r="AF51">
        <f t="shared" si="6"/>
        <v>3.6315282408328784</v>
      </c>
      <c r="AG51">
        <f t="shared" si="7"/>
        <v>-8.8313927195746516</v>
      </c>
      <c r="AH51">
        <f t="shared" si="8"/>
        <v>3.4711175996339421</v>
      </c>
      <c r="AI51">
        <f t="shared" si="9"/>
        <v>1.5514591780547278</v>
      </c>
      <c r="AJ51">
        <f t="shared" si="10"/>
        <v>2.1838897248331364</v>
      </c>
      <c r="AK51">
        <f t="shared" si="11"/>
        <v>-1.3006151573521691</v>
      </c>
      <c r="AL51">
        <f t="shared" si="12"/>
        <v>-0.79133065523978985</v>
      </c>
      <c r="AM51">
        <f t="shared" si="13"/>
        <v>3.3307529827202274</v>
      </c>
      <c r="AN51">
        <f t="shared" si="14"/>
        <v>1.276600739480017</v>
      </c>
      <c r="AO51">
        <f t="shared" si="15"/>
        <v>1.8824245090486471</v>
      </c>
      <c r="AP51">
        <f t="shared" si="16"/>
        <v>1.8197201769364284</v>
      </c>
    </row>
    <row r="52" spans="8:42" x14ac:dyDescent="0.25">
      <c r="H52" s="1">
        <v>40816</v>
      </c>
      <c r="J52">
        <v>100883180403.58899</v>
      </c>
      <c r="K52">
        <v>123493836911.97998</v>
      </c>
      <c r="L52">
        <v>81100341630.067001</v>
      </c>
      <c r="M52">
        <v>63716297246.964195</v>
      </c>
      <c r="N52">
        <v>677059299533.81799</v>
      </c>
      <c r="O52">
        <v>888309289842.63086</v>
      </c>
      <c r="P52">
        <v>67801528927.817093</v>
      </c>
      <c r="Q52">
        <v>57184620575.659096</v>
      </c>
      <c r="R52">
        <v>535215570004.50293</v>
      </c>
      <c r="S52">
        <v>213238847629.09598</v>
      </c>
      <c r="T52">
        <v>58539789042.389297</v>
      </c>
      <c r="U52">
        <v>354358458365.62695</v>
      </c>
      <c r="V52">
        <v>126704790471.90199</v>
      </c>
      <c r="W52">
        <v>620465326206.62085</v>
      </c>
      <c r="X52">
        <v>3219253578511.8994</v>
      </c>
      <c r="Y52">
        <v>3001634800000</v>
      </c>
      <c r="AA52">
        <f t="shared" si="1"/>
        <v>1.7244678361717547</v>
      </c>
      <c r="AB52">
        <f t="shared" si="2"/>
        <v>1.5958043813196525</v>
      </c>
      <c r="AC52">
        <f t="shared" si="3"/>
        <v>-0.26152308772171295</v>
      </c>
      <c r="AD52">
        <f t="shared" si="4"/>
        <v>2.6880225819557495</v>
      </c>
      <c r="AE52">
        <f t="shared" si="5"/>
        <v>1.8818272392745428</v>
      </c>
      <c r="AF52">
        <f t="shared" si="6"/>
        <v>3.2838244261597964</v>
      </c>
      <c r="AG52">
        <f t="shared" si="7"/>
        <v>-7.4439615421376004</v>
      </c>
      <c r="AH52">
        <f t="shared" si="8"/>
        <v>2.1332181798553052</v>
      </c>
      <c r="AI52">
        <f t="shared" si="9"/>
        <v>0.42753662518950364</v>
      </c>
      <c r="AJ52">
        <f t="shared" si="10"/>
        <v>1.8230358898333208</v>
      </c>
      <c r="AK52">
        <f t="shared" si="11"/>
        <v>-2.2132043074414156</v>
      </c>
      <c r="AL52">
        <f t="shared" si="12"/>
        <v>-1.2423303687417473</v>
      </c>
      <c r="AM52">
        <f t="shared" si="13"/>
        <v>3.0133227133285203</v>
      </c>
      <c r="AN52">
        <f t="shared" si="14"/>
        <v>1.1924234493587704</v>
      </c>
      <c r="AO52">
        <f t="shared" si="15"/>
        <v>1.424583698315999</v>
      </c>
      <c r="AP52">
        <f t="shared" si="16"/>
        <v>1.3734223825841809</v>
      </c>
    </row>
    <row r="53" spans="8:42" x14ac:dyDescent="0.25">
      <c r="H53" s="1">
        <v>40908</v>
      </c>
      <c r="J53">
        <v>100477254654.10999</v>
      </c>
      <c r="K53">
        <v>123576934270.37898</v>
      </c>
      <c r="L53">
        <v>81763190791.145401</v>
      </c>
      <c r="M53">
        <v>63744161516.897293</v>
      </c>
      <c r="N53">
        <v>677705485222.26599</v>
      </c>
      <c r="O53">
        <v>888480402997.41992</v>
      </c>
      <c r="P53">
        <v>65099823408.285591</v>
      </c>
      <c r="Q53">
        <v>57067357226.699394</v>
      </c>
      <c r="R53">
        <v>530392662940.08691</v>
      </c>
      <c r="S53">
        <v>211661535528.30298</v>
      </c>
      <c r="T53">
        <v>57613478623.212593</v>
      </c>
      <c r="U53">
        <v>352256190922.58698</v>
      </c>
      <c r="V53">
        <v>124580230270.11497</v>
      </c>
      <c r="W53">
        <v>621644490431.64587</v>
      </c>
      <c r="X53">
        <v>3208376561713.0195</v>
      </c>
      <c r="Y53">
        <v>2993013500000</v>
      </c>
      <c r="AA53">
        <f t="shared" si="1"/>
        <v>0.79485260257550294</v>
      </c>
      <c r="AB53">
        <f t="shared" si="2"/>
        <v>1.2457830345896639</v>
      </c>
      <c r="AC53">
        <f t="shared" si="3"/>
        <v>0.78042130916173846</v>
      </c>
      <c r="AD53">
        <f t="shared" si="4"/>
        <v>0.72121936390129804</v>
      </c>
      <c r="AE53">
        <f t="shared" si="5"/>
        <v>1.3952001778740879</v>
      </c>
      <c r="AF53">
        <f t="shared" si="6"/>
        <v>2.4473567993637175</v>
      </c>
      <c r="AG53">
        <f t="shared" si="7"/>
        <v>-10.073316927049021</v>
      </c>
      <c r="AH53">
        <f t="shared" si="8"/>
        <v>2.1376952702409966</v>
      </c>
      <c r="AI53">
        <f t="shared" si="9"/>
        <v>-1.112365351594292</v>
      </c>
      <c r="AJ53">
        <f t="shared" si="10"/>
        <v>-0.17924028937457592</v>
      </c>
      <c r="AK53">
        <f t="shared" si="11"/>
        <v>-3.4913227293900064</v>
      </c>
      <c r="AL53">
        <f t="shared" si="12"/>
        <v>-1.8269448888614903</v>
      </c>
      <c r="AM53">
        <f t="shared" si="13"/>
        <v>-0.52892053562253238</v>
      </c>
      <c r="AN53">
        <f t="shared" si="14"/>
        <v>1.3115833568782165</v>
      </c>
      <c r="AO53">
        <f t="shared" si="15"/>
        <v>0.48324554568593214</v>
      </c>
      <c r="AP53">
        <f t="shared" si="16"/>
        <v>0.55312705376231008</v>
      </c>
    </row>
    <row r="54" spans="8:42" x14ac:dyDescent="0.25">
      <c r="H54" s="1">
        <v>40999</v>
      </c>
      <c r="J54">
        <v>102552376199.95699</v>
      </c>
      <c r="K54">
        <v>123817544532.00999</v>
      </c>
      <c r="L54">
        <v>81706293867.447693</v>
      </c>
      <c r="M54">
        <v>63744161516.897293</v>
      </c>
      <c r="N54">
        <v>678156621021.18188</v>
      </c>
      <c r="O54">
        <v>891283309716.08789</v>
      </c>
      <c r="P54">
        <v>64394260377.256592</v>
      </c>
      <c r="Q54">
        <v>57083072933.260994</v>
      </c>
      <c r="R54">
        <v>525737472243.26794</v>
      </c>
      <c r="S54">
        <v>211295705436.14096</v>
      </c>
      <c r="T54">
        <v>57363692057.400391</v>
      </c>
      <c r="U54">
        <v>349198705934.21997</v>
      </c>
      <c r="V54">
        <v>125101069615.89099</v>
      </c>
      <c r="W54">
        <v>625663391587.40991</v>
      </c>
      <c r="X54">
        <v>3203649056601.3794</v>
      </c>
      <c r="Y54">
        <v>2992666600000</v>
      </c>
      <c r="AA54">
        <f t="shared" si="1"/>
        <v>1.3232926310515154</v>
      </c>
      <c r="AB54">
        <f t="shared" si="2"/>
        <v>0.77627368442261968</v>
      </c>
      <c r="AC54">
        <f t="shared" si="3"/>
        <v>0.49137738745554316</v>
      </c>
      <c r="AD54">
        <f t="shared" si="4"/>
        <v>0.13965898194858539</v>
      </c>
      <c r="AE54">
        <f t="shared" si="5"/>
        <v>0.39127642147060726</v>
      </c>
      <c r="AF54">
        <f t="shared" si="6"/>
        <v>0.98670610125444114</v>
      </c>
      <c r="AG54">
        <f t="shared" si="7"/>
        <v>-8.4094025457939381</v>
      </c>
      <c r="AH54">
        <f t="shared" si="8"/>
        <v>-0.19234834073147056</v>
      </c>
      <c r="AI54">
        <f t="shared" si="9"/>
        <v>-2.2825590764110615</v>
      </c>
      <c r="AJ54">
        <f t="shared" si="10"/>
        <v>-0.982092126398598</v>
      </c>
      <c r="AK54">
        <f t="shared" si="11"/>
        <v>-3.1825095169737239</v>
      </c>
      <c r="AL54">
        <f t="shared" si="12"/>
        <v>-2.3267009468676747</v>
      </c>
      <c r="AM54">
        <f t="shared" si="13"/>
        <v>-1.3661828951896382E-2</v>
      </c>
      <c r="AN54">
        <f t="shared" si="14"/>
        <v>1.3714816319423164</v>
      </c>
      <c r="AO54">
        <f t="shared" si="15"/>
        <v>-0.48890019094876891</v>
      </c>
      <c r="AP54">
        <f t="shared" si="16"/>
        <v>-0.20921719397671268</v>
      </c>
    </row>
    <row r="55" spans="8:42" x14ac:dyDescent="0.25">
      <c r="H55" s="1">
        <v>41090</v>
      </c>
      <c r="J55">
        <v>101535417980.97699</v>
      </c>
      <c r="K55">
        <v>123578174529.45898</v>
      </c>
      <c r="L55">
        <v>81767813666.195801</v>
      </c>
      <c r="M55">
        <v>62694607349.41819</v>
      </c>
      <c r="N55">
        <v>677527684642.69287</v>
      </c>
      <c r="O55">
        <v>892139140864.03296</v>
      </c>
      <c r="P55">
        <v>63232013207.888191</v>
      </c>
      <c r="Q55">
        <v>57588393344.241791</v>
      </c>
      <c r="R55">
        <v>520917616979.84387</v>
      </c>
      <c r="S55">
        <v>211486134954.38898</v>
      </c>
      <c r="T55">
        <v>56577599784.952095</v>
      </c>
      <c r="U55">
        <v>345876958434.25092</v>
      </c>
      <c r="V55">
        <v>125937627154.36697</v>
      </c>
      <c r="W55">
        <v>624995723873.1189</v>
      </c>
      <c r="X55">
        <v>3192614540333.8799</v>
      </c>
      <c r="Y55">
        <v>2984596500000</v>
      </c>
      <c r="AA55">
        <f t="shared" si="1"/>
        <v>1.6860843019301797E-2</v>
      </c>
      <c r="AB55">
        <f t="shared" si="2"/>
        <v>0.29190027076275271</v>
      </c>
      <c r="AC55">
        <f t="shared" si="3"/>
        <v>-0.43107367874083025</v>
      </c>
      <c r="AD55">
        <f t="shared" si="4"/>
        <v>-1.3054830287205164</v>
      </c>
      <c r="AE55">
        <f t="shared" si="5"/>
        <v>0.2963984349219686</v>
      </c>
      <c r="AF55">
        <f t="shared" si="6"/>
        <v>0.90753557415612818</v>
      </c>
      <c r="AG55">
        <f t="shared" si="7"/>
        <v>-8.6552786260298262</v>
      </c>
      <c r="AH55">
        <f t="shared" si="8"/>
        <v>0.3179884597564353</v>
      </c>
      <c r="AI55">
        <f t="shared" si="9"/>
        <v>-3.240361345861217</v>
      </c>
      <c r="AJ55">
        <f t="shared" si="10"/>
        <v>-0.80101212923355547</v>
      </c>
      <c r="AK55">
        <f t="shared" si="11"/>
        <v>-4.0722758767674208</v>
      </c>
      <c r="AL55">
        <f t="shared" si="12"/>
        <v>-2.789985679719635</v>
      </c>
      <c r="AM55">
        <f t="shared" si="13"/>
        <v>0.35383999235629915</v>
      </c>
      <c r="AN55">
        <f t="shared" si="14"/>
        <v>1.113550124822396</v>
      </c>
      <c r="AO55">
        <f t="shared" si="15"/>
        <v>-0.82381628575724619</v>
      </c>
      <c r="AP55">
        <f t="shared" si="16"/>
        <v>-0.50835602782862566</v>
      </c>
    </row>
    <row r="56" spans="8:42" x14ac:dyDescent="0.25">
      <c r="H56" s="1">
        <v>41182</v>
      </c>
      <c r="J56">
        <v>101426039412.38599</v>
      </c>
      <c r="K56">
        <v>123531044684.39699</v>
      </c>
      <c r="L56">
        <v>81844624513.18779</v>
      </c>
      <c r="M56">
        <v>62488942499.912094</v>
      </c>
      <c r="N56">
        <v>678327787250.771</v>
      </c>
      <c r="O56">
        <v>894193148887.79895</v>
      </c>
      <c r="P56">
        <v>62449606628.410492</v>
      </c>
      <c r="Q56">
        <v>56849755135.846397</v>
      </c>
      <c r="R56">
        <v>518570914703.47992</v>
      </c>
      <c r="S56">
        <v>210665733856.15997</v>
      </c>
      <c r="T56">
        <v>55958417278.627296</v>
      </c>
      <c r="U56">
        <v>343321464648.38397</v>
      </c>
      <c r="V56">
        <v>125828433306.70998</v>
      </c>
      <c r="W56">
        <v>632189628580.10388</v>
      </c>
      <c r="X56">
        <v>3187813659311.4097</v>
      </c>
      <c r="Y56">
        <v>2986119400000</v>
      </c>
      <c r="AA56">
        <f t="shared" si="1"/>
        <v>0.53810655713395761</v>
      </c>
      <c r="AB56">
        <f t="shared" si="2"/>
        <v>3.0129254501616742E-2</v>
      </c>
      <c r="AC56">
        <f t="shared" si="3"/>
        <v>0.91773088517403778</v>
      </c>
      <c r="AD56">
        <f t="shared" si="4"/>
        <v>-1.9262807163681828</v>
      </c>
      <c r="AE56">
        <f t="shared" si="5"/>
        <v>0.1873525284751878</v>
      </c>
      <c r="AF56">
        <f t="shared" si="6"/>
        <v>0.66236603764555468</v>
      </c>
      <c r="AG56">
        <f t="shared" si="7"/>
        <v>-7.8935127039751194</v>
      </c>
      <c r="AH56">
        <f t="shared" si="8"/>
        <v>-0.58558653785181036</v>
      </c>
      <c r="AI56">
        <f t="shared" si="9"/>
        <v>-3.1098974383131264</v>
      </c>
      <c r="AJ56">
        <f t="shared" si="10"/>
        <v>-1.2066815224079761</v>
      </c>
      <c r="AK56">
        <f t="shared" si="11"/>
        <v>-4.4096020945562486</v>
      </c>
      <c r="AL56">
        <f t="shared" si="12"/>
        <v>-3.1146409678346174</v>
      </c>
      <c r="AM56">
        <f t="shared" si="13"/>
        <v>-0.69165274803589227</v>
      </c>
      <c r="AN56">
        <f t="shared" si="14"/>
        <v>1.8895983189201928</v>
      </c>
      <c r="AO56">
        <f t="shared" si="15"/>
        <v>-0.97662139479621146</v>
      </c>
      <c r="AP56">
        <f t="shared" si="16"/>
        <v>-0.51689832487282672</v>
      </c>
    </row>
    <row r="57" spans="8:42" x14ac:dyDescent="0.25">
      <c r="H57" s="1">
        <v>41274</v>
      </c>
      <c r="J57">
        <v>101327537912.10599</v>
      </c>
      <c r="K57">
        <v>123382213594.72798</v>
      </c>
      <c r="L57">
        <v>81712339165.5905</v>
      </c>
      <c r="M57">
        <v>62080266540.893692</v>
      </c>
      <c r="N57">
        <v>677774482462.09985</v>
      </c>
      <c r="O57">
        <v>890170702686.36084</v>
      </c>
      <c r="P57">
        <v>62412772057.696892</v>
      </c>
      <c r="Q57">
        <v>57426400676.606789</v>
      </c>
      <c r="R57">
        <v>515679134232.42596</v>
      </c>
      <c r="S57">
        <v>209035629903.46997</v>
      </c>
      <c r="T57">
        <v>55040761479.337296</v>
      </c>
      <c r="U57">
        <v>339966370589.96295</v>
      </c>
      <c r="V57">
        <v>125228760084.93799</v>
      </c>
      <c r="W57">
        <v>631272660045.45593</v>
      </c>
      <c r="X57">
        <v>3174414926083.5898</v>
      </c>
      <c r="Y57">
        <v>2974852900000</v>
      </c>
      <c r="AA57">
        <f t="shared" si="1"/>
        <v>0.84624451665511913</v>
      </c>
      <c r="AB57">
        <f t="shared" si="2"/>
        <v>-0.15757040486613505</v>
      </c>
      <c r="AC57">
        <f t="shared" si="3"/>
        <v>-6.2193788014937468E-2</v>
      </c>
      <c r="AD57">
        <f t="shared" si="4"/>
        <v>-2.6102703940384231</v>
      </c>
      <c r="AE57">
        <f t="shared" si="5"/>
        <v>1.0181006549061067E-2</v>
      </c>
      <c r="AF57">
        <f t="shared" si="6"/>
        <v>0.19024614197886081</v>
      </c>
      <c r="AG57">
        <f t="shared" si="7"/>
        <v>-4.127586235889396</v>
      </c>
      <c r="AH57">
        <f t="shared" si="8"/>
        <v>0.62915731051131729</v>
      </c>
      <c r="AI57">
        <f t="shared" si="9"/>
        <v>-2.7740822480651417</v>
      </c>
      <c r="AJ57">
        <f t="shared" si="10"/>
        <v>-1.2406154090675017</v>
      </c>
      <c r="AK57">
        <f t="shared" si="11"/>
        <v>-4.4654778800993</v>
      </c>
      <c r="AL57">
        <f t="shared" si="12"/>
        <v>-3.4888869661697157</v>
      </c>
      <c r="AM57">
        <f t="shared" si="13"/>
        <v>0.52057201485089877</v>
      </c>
      <c r="AN57">
        <f t="shared" si="14"/>
        <v>1.5488224800520101</v>
      </c>
      <c r="AO57">
        <f t="shared" si="15"/>
        <v>-1.0585302247469741</v>
      </c>
      <c r="AP57">
        <f t="shared" si="16"/>
        <v>-0.60676639113054875</v>
      </c>
    </row>
    <row r="58" spans="8:42" x14ac:dyDescent="0.25">
      <c r="H58" s="1">
        <v>41364</v>
      </c>
      <c r="J58">
        <v>101061886590.09999</v>
      </c>
      <c r="K58">
        <v>122987811207.10498</v>
      </c>
      <c r="L58">
        <v>82173026444.655502</v>
      </c>
      <c r="M58">
        <v>62056382880.951088</v>
      </c>
      <c r="N58">
        <v>677846133441.92798</v>
      </c>
      <c r="O58">
        <v>888202211433.88794</v>
      </c>
      <c r="P58">
        <v>61044524183.930893</v>
      </c>
      <c r="Q58">
        <v>56580170323.289696</v>
      </c>
      <c r="R58">
        <v>510387178624.13599</v>
      </c>
      <c r="S58">
        <v>209770765293.26297</v>
      </c>
      <c r="T58">
        <v>55208758228.465691</v>
      </c>
      <c r="U58">
        <v>338799958174.44092</v>
      </c>
      <c r="V58">
        <v>126704918034.80798</v>
      </c>
      <c r="W58">
        <v>635303023307.90295</v>
      </c>
      <c r="X58">
        <v>3164221380020.0796</v>
      </c>
      <c r="Y58">
        <v>2972214800000</v>
      </c>
      <c r="AA58">
        <f t="shared" si="1"/>
        <v>-1.4533935390739572</v>
      </c>
      <c r="AB58">
        <f t="shared" si="2"/>
        <v>-0.670125811363107</v>
      </c>
      <c r="AC58">
        <f t="shared" si="3"/>
        <v>0.57123209867404512</v>
      </c>
      <c r="AD58">
        <f t="shared" si="4"/>
        <v>-2.647738390125042</v>
      </c>
      <c r="AE58">
        <f t="shared" si="5"/>
        <v>-4.5784051888546173E-2</v>
      </c>
      <c r="AF58">
        <f t="shared" si="6"/>
        <v>-0.3456923571452819</v>
      </c>
      <c r="AG58">
        <f t="shared" si="7"/>
        <v>-5.2019173350250867</v>
      </c>
      <c r="AH58">
        <f t="shared" si="8"/>
        <v>-0.8810012918527832</v>
      </c>
      <c r="AI58">
        <f t="shared" si="9"/>
        <v>-2.9197640323475156</v>
      </c>
      <c r="AJ58">
        <f t="shared" si="10"/>
        <v>-0.72170900952781381</v>
      </c>
      <c r="AK58">
        <f t="shared" si="11"/>
        <v>-3.7566163397892609</v>
      </c>
      <c r="AL58">
        <f t="shared" si="12"/>
        <v>-2.9778884008057815</v>
      </c>
      <c r="AM58">
        <f t="shared" si="13"/>
        <v>1.2820421310876213</v>
      </c>
      <c r="AN58">
        <f t="shared" si="14"/>
        <v>1.5407057293276694</v>
      </c>
      <c r="AO58">
        <f t="shared" si="15"/>
        <v>-1.2307114757172286</v>
      </c>
      <c r="AP58">
        <f t="shared" si="16"/>
        <v>-0.68339720836260653</v>
      </c>
    </row>
    <row r="59" spans="8:42" x14ac:dyDescent="0.25">
      <c r="H59" s="1">
        <v>41455</v>
      </c>
      <c r="J59">
        <v>101253002950.20499</v>
      </c>
      <c r="K59">
        <v>123579414788.53999</v>
      </c>
      <c r="L59">
        <v>82234012834.743988</v>
      </c>
      <c r="M59">
        <v>62299200090.367889</v>
      </c>
      <c r="N59">
        <v>682532638270.67188</v>
      </c>
      <c r="O59">
        <v>896076070294.17688</v>
      </c>
      <c r="P59">
        <v>61091707130.029488</v>
      </c>
      <c r="Q59">
        <v>57722581300.267792</v>
      </c>
      <c r="R59">
        <v>510432292204.02795</v>
      </c>
      <c r="S59">
        <v>209263114805.85696</v>
      </c>
      <c r="T59">
        <v>55599630398.679893</v>
      </c>
      <c r="U59">
        <v>338517050275.31799</v>
      </c>
      <c r="V59">
        <v>126259213240.74899</v>
      </c>
      <c r="W59">
        <v>638737357022.82886</v>
      </c>
      <c r="X59">
        <v>3179133541166.2593</v>
      </c>
      <c r="Y59">
        <v>2985643900000</v>
      </c>
      <c r="AA59">
        <f t="shared" si="1"/>
        <v>-0.27814435237260682</v>
      </c>
      <c r="AB59">
        <f t="shared" si="2"/>
        <v>1.0036230796686141E-3</v>
      </c>
      <c r="AC59">
        <f t="shared" si="3"/>
        <v>0.5701499742323648</v>
      </c>
      <c r="AD59">
        <f t="shared" si="4"/>
        <v>-0.63068783068783318</v>
      </c>
      <c r="AE59">
        <f t="shared" si="5"/>
        <v>0.73870835707894855</v>
      </c>
      <c r="AF59">
        <f t="shared" si="6"/>
        <v>0.44129096570418369</v>
      </c>
      <c r="AG59">
        <f t="shared" si="7"/>
        <v>-3.3848456964702507</v>
      </c>
      <c r="AH59">
        <f t="shared" si="8"/>
        <v>0.23301215441777856</v>
      </c>
      <c r="AI59">
        <f t="shared" si="9"/>
        <v>-2.0128566272354789</v>
      </c>
      <c r="AJ59">
        <f t="shared" si="10"/>
        <v>-1.051142264721733</v>
      </c>
      <c r="AK59">
        <f t="shared" si="11"/>
        <v>-1.7285452016158445</v>
      </c>
      <c r="AL59">
        <f t="shared" si="12"/>
        <v>-2.1278977912406987</v>
      </c>
      <c r="AM59">
        <f t="shared" si="13"/>
        <v>0.25535345841305457</v>
      </c>
      <c r="AN59">
        <f t="shared" si="14"/>
        <v>2.1986763468640333</v>
      </c>
      <c r="AO59">
        <f t="shared" si="15"/>
        <v>-0.42225577179169704</v>
      </c>
      <c r="AP59">
        <f t="shared" si="16"/>
        <v>3.5093521017003582E-2</v>
      </c>
    </row>
    <row r="60" spans="8:42" x14ac:dyDescent="0.25">
      <c r="H60" s="1">
        <v>41547</v>
      </c>
      <c r="J60">
        <v>102058701763.71098</v>
      </c>
      <c r="K60">
        <v>124183420960.77998</v>
      </c>
      <c r="L60">
        <v>82754975292.351196</v>
      </c>
      <c r="M60">
        <v>62488942499.912094</v>
      </c>
      <c r="N60">
        <v>682460987290.84387</v>
      </c>
      <c r="O60">
        <v>900612068259.18188</v>
      </c>
      <c r="P60">
        <v>61361897602.232994</v>
      </c>
      <c r="Q60">
        <v>59421086509.425789</v>
      </c>
      <c r="R60">
        <v>512149261979.90399</v>
      </c>
      <c r="S60">
        <v>210578060611.60095</v>
      </c>
      <c r="T60">
        <v>55531338063.740791</v>
      </c>
      <c r="U60">
        <v>338285058626.73395</v>
      </c>
      <c r="V60">
        <v>127116435970.01999</v>
      </c>
      <c r="W60">
        <v>644168962827.28699</v>
      </c>
      <c r="X60">
        <v>3190385531426.2295</v>
      </c>
      <c r="Y60">
        <v>2999052700000</v>
      </c>
      <c r="AA60">
        <f t="shared" si="1"/>
        <v>0.62376718541938203</v>
      </c>
      <c r="AB60">
        <f t="shared" si="2"/>
        <v>0.52810714751885257</v>
      </c>
      <c r="AC60">
        <f t="shared" si="3"/>
        <v>1.1122914725043529</v>
      </c>
      <c r="AD60">
        <f t="shared" si="4"/>
        <v>0</v>
      </c>
      <c r="AE60">
        <f t="shared" si="5"/>
        <v>0.60932194106695192</v>
      </c>
      <c r="AF60">
        <f t="shared" si="6"/>
        <v>0.71784483915659791</v>
      </c>
      <c r="AG60">
        <f t="shared" si="7"/>
        <v>-1.7417387953291978</v>
      </c>
      <c r="AH60">
        <f t="shared" si="8"/>
        <v>4.5230298132947269</v>
      </c>
      <c r="AI60">
        <f t="shared" si="9"/>
        <v>-1.2383364630559441</v>
      </c>
      <c r="AJ60">
        <f t="shared" si="10"/>
        <v>-4.1617230744734002E-2</v>
      </c>
      <c r="AK60">
        <f t="shared" si="11"/>
        <v>-0.76320817431272303</v>
      </c>
      <c r="AL60">
        <f t="shared" si="12"/>
        <v>-1.4669650867323725</v>
      </c>
      <c r="AM60">
        <f t="shared" si="13"/>
        <v>1.0236181357916792</v>
      </c>
      <c r="AN60">
        <f t="shared" si="14"/>
        <v>1.8948957252096505</v>
      </c>
      <c r="AO60">
        <f t="shared" si="15"/>
        <v>8.0678245019356609E-2</v>
      </c>
      <c r="AP60">
        <f t="shared" si="16"/>
        <v>0.43311396054693319</v>
      </c>
    </row>
    <row r="61" spans="8:42" x14ac:dyDescent="0.25">
      <c r="H61" s="1">
        <v>41639</v>
      </c>
      <c r="J61">
        <v>102571542762.03099</v>
      </c>
      <c r="K61">
        <v>124550537648.62999</v>
      </c>
      <c r="L61">
        <v>82921398794.167099</v>
      </c>
      <c r="M61">
        <v>62259393990.463493</v>
      </c>
      <c r="N61">
        <v>685447771653.66992</v>
      </c>
      <c r="O61">
        <v>904292274882.3429</v>
      </c>
      <c r="P61">
        <v>60992481608.700493</v>
      </c>
      <c r="Q61">
        <v>58936317407.025589</v>
      </c>
      <c r="R61">
        <v>511534921171.37994</v>
      </c>
      <c r="S61">
        <v>211851006561.48999</v>
      </c>
      <c r="T61">
        <v>56058567395.762398</v>
      </c>
      <c r="U61">
        <v>339251033126.401</v>
      </c>
      <c r="V61">
        <v>128146123748.395</v>
      </c>
      <c r="W61">
        <v>647511599688.74792</v>
      </c>
      <c r="X61">
        <v>3198744945093.1597</v>
      </c>
      <c r="Y61">
        <v>3008560000000</v>
      </c>
      <c r="AA61">
        <f t="shared" si="1"/>
        <v>1.2277065796309898</v>
      </c>
      <c r="AB61">
        <f t="shared" si="2"/>
        <v>0.94691448618323193</v>
      </c>
      <c r="AC61">
        <f t="shared" si="3"/>
        <v>1.4796536740019519</v>
      </c>
      <c r="AD61">
        <f t="shared" si="4"/>
        <v>0.28854168893073506</v>
      </c>
      <c r="AE61">
        <f t="shared" si="5"/>
        <v>1.1321301391719487</v>
      </c>
      <c r="AF61">
        <f t="shared" si="6"/>
        <v>1.5863892344879247</v>
      </c>
      <c r="AG61">
        <f t="shared" si="7"/>
        <v>-2.2756407096986919</v>
      </c>
      <c r="AH61">
        <f t="shared" si="8"/>
        <v>2.6293076226765493</v>
      </c>
      <c r="AI61">
        <f t="shared" si="9"/>
        <v>-0.80364179698962346</v>
      </c>
      <c r="AJ61">
        <f t="shared" si="10"/>
        <v>1.3468405646061825</v>
      </c>
      <c r="AK61">
        <f t="shared" si="11"/>
        <v>1.8491857471979074</v>
      </c>
      <c r="AL61">
        <f t="shared" si="12"/>
        <v>-0.21041418370899123</v>
      </c>
      <c r="AM61">
        <f t="shared" si="13"/>
        <v>2.3296275244426852</v>
      </c>
      <c r="AN61">
        <f t="shared" si="14"/>
        <v>2.5724129478572166</v>
      </c>
      <c r="AO61">
        <f t="shared" si="15"/>
        <v>0.76644104744009667</v>
      </c>
      <c r="AP61">
        <f t="shared" si="16"/>
        <v>1.133067789671216</v>
      </c>
    </row>
    <row r="62" spans="8:42" x14ac:dyDescent="0.25">
      <c r="H62" s="1">
        <v>41729</v>
      </c>
      <c r="J62">
        <v>101983858922.24899</v>
      </c>
      <c r="K62">
        <v>124927576409.12498</v>
      </c>
      <c r="L62">
        <v>83131384003.188889</v>
      </c>
      <c r="M62">
        <v>61860006121.422691</v>
      </c>
      <c r="N62">
        <v>685904214932.57385</v>
      </c>
      <c r="O62">
        <v>912251623976.52588</v>
      </c>
      <c r="P62">
        <v>61500380670.263893</v>
      </c>
      <c r="Q62">
        <v>61163112136.754395</v>
      </c>
      <c r="R62">
        <v>511688572717.01099</v>
      </c>
      <c r="S62">
        <v>211488035926.439</v>
      </c>
      <c r="T62">
        <v>55782268822.189896</v>
      </c>
      <c r="U62">
        <v>340592066767.36493</v>
      </c>
      <c r="V62">
        <v>129053733825.59198</v>
      </c>
      <c r="W62">
        <v>653073586956.72595</v>
      </c>
      <c r="X62">
        <v>3212257523766.6997</v>
      </c>
      <c r="Y62">
        <v>3023370600000</v>
      </c>
      <c r="AA62">
        <f t="shared" si="1"/>
        <v>0.91228490112050054</v>
      </c>
      <c r="AB62">
        <f t="shared" si="2"/>
        <v>1.5772011738248892</v>
      </c>
      <c r="AC62">
        <f t="shared" si="3"/>
        <v>1.1662678131720554</v>
      </c>
      <c r="AD62">
        <f t="shared" si="4"/>
        <v>-0.31644892984678563</v>
      </c>
      <c r="AE62">
        <f t="shared" si="5"/>
        <v>1.1887773777994539</v>
      </c>
      <c r="AF62">
        <f t="shared" si="6"/>
        <v>2.7076506040007757</v>
      </c>
      <c r="AG62">
        <f t="shared" si="7"/>
        <v>0.74676065122478974</v>
      </c>
      <c r="AH62">
        <f t="shared" si="8"/>
        <v>8.099908125547401</v>
      </c>
      <c r="AI62">
        <f t="shared" si="9"/>
        <v>0.25498173688124837</v>
      </c>
      <c r="AJ62">
        <f t="shared" si="10"/>
        <v>0.81864154462860483</v>
      </c>
      <c r="AK62">
        <f t="shared" si="11"/>
        <v>1.0388036466078461</v>
      </c>
      <c r="AL62">
        <f t="shared" si="12"/>
        <v>0.52895773735642138</v>
      </c>
      <c r="AM62">
        <f t="shared" si="13"/>
        <v>1.8537684465718627</v>
      </c>
      <c r="AN62">
        <f t="shared" si="14"/>
        <v>2.7971791407972688</v>
      </c>
      <c r="AO62">
        <f t="shared" si="15"/>
        <v>1.5181031279902157</v>
      </c>
      <c r="AP62">
        <f t="shared" si="16"/>
        <v>1.721134017635606</v>
      </c>
    </row>
    <row r="63" spans="8:42" x14ac:dyDescent="0.25">
      <c r="H63" s="1">
        <v>41820</v>
      </c>
      <c r="J63">
        <v>102446842299.05299</v>
      </c>
      <c r="K63">
        <v>125237641179.269</v>
      </c>
      <c r="L63">
        <v>83071108824.646683</v>
      </c>
      <c r="M63">
        <v>61787028271.597992</v>
      </c>
      <c r="N63">
        <v>687316004609.18286</v>
      </c>
      <c r="O63">
        <v>910711048298.02588</v>
      </c>
      <c r="P63">
        <v>61392284681.973793</v>
      </c>
      <c r="Q63">
        <v>63097352944.336494</v>
      </c>
      <c r="R63">
        <v>511327664077.87695</v>
      </c>
      <c r="S63">
        <v>212619074873.85498</v>
      </c>
      <c r="T63">
        <v>56012604113.176292</v>
      </c>
      <c r="U63">
        <v>341907642283.05798</v>
      </c>
      <c r="V63">
        <v>130058164148.54997</v>
      </c>
      <c r="W63">
        <v>658644170804.71594</v>
      </c>
      <c r="X63">
        <v>3216669764567.0996</v>
      </c>
      <c r="Y63">
        <v>3031392700000</v>
      </c>
      <c r="AA63">
        <f t="shared" si="1"/>
        <v>1.179065621821735</v>
      </c>
      <c r="AB63">
        <f t="shared" si="2"/>
        <v>1.3418305901241183</v>
      </c>
      <c r="AC63">
        <f t="shared" si="3"/>
        <v>1.0179437449865389</v>
      </c>
      <c r="AD63">
        <f t="shared" si="4"/>
        <v>-0.82211620378267014</v>
      </c>
      <c r="AE63">
        <f t="shared" si="5"/>
        <v>0.70082602212701772</v>
      </c>
      <c r="AF63">
        <f t="shared" si="6"/>
        <v>1.6332294198018644</v>
      </c>
      <c r="AG63">
        <f t="shared" si="7"/>
        <v>0.49201039889841525</v>
      </c>
      <c r="AH63">
        <f t="shared" si="8"/>
        <v>9.3113847700427925</v>
      </c>
      <c r="AI63">
        <f t="shared" si="9"/>
        <v>0.17541442567883792</v>
      </c>
      <c r="AJ63">
        <f t="shared" si="10"/>
        <v>1.603703582024707</v>
      </c>
      <c r="AK63">
        <f t="shared" si="11"/>
        <v>0.74276341683416547</v>
      </c>
      <c r="AL63">
        <f t="shared" si="12"/>
        <v>1.0016015456185698</v>
      </c>
      <c r="AM63">
        <f t="shared" si="13"/>
        <v>3.0088504516159134</v>
      </c>
      <c r="AN63">
        <f t="shared" si="14"/>
        <v>3.116588307074025</v>
      </c>
      <c r="AO63">
        <f t="shared" si="15"/>
        <v>1.1807060922351269</v>
      </c>
      <c r="AP63">
        <f t="shared" si="16"/>
        <v>1.5322925818447288</v>
      </c>
    </row>
    <row r="64" spans="8:42" x14ac:dyDescent="0.25">
      <c r="H64" s="1">
        <v>41912</v>
      </c>
      <c r="J64">
        <v>102642300364.15099</v>
      </c>
      <c r="K64">
        <v>125722582479.77399</v>
      </c>
      <c r="L64">
        <v>84461705200.396179</v>
      </c>
      <c r="M64">
        <v>61954213891.196495</v>
      </c>
      <c r="N64">
        <v>691065739220.17688</v>
      </c>
      <c r="O64">
        <v>913620967081.93689</v>
      </c>
      <c r="P64">
        <v>62148610205.217094</v>
      </c>
      <c r="Q64">
        <v>63466067598.281898</v>
      </c>
      <c r="R64">
        <v>512400040409.302</v>
      </c>
      <c r="S64">
        <v>213450184740.80499</v>
      </c>
      <c r="T64">
        <v>56113460702.741791</v>
      </c>
      <c r="U64">
        <v>344233654376.35498</v>
      </c>
      <c r="V64">
        <v>130563058131.05798</v>
      </c>
      <c r="W64">
        <v>663657409715.23987</v>
      </c>
      <c r="X64">
        <v>3230574566011.7095</v>
      </c>
      <c r="Y64">
        <v>3046840700000</v>
      </c>
      <c r="AA64">
        <f t="shared" si="1"/>
        <v>0.57182640025263254</v>
      </c>
      <c r="AB64">
        <f t="shared" si="2"/>
        <v>1.2394259290699665</v>
      </c>
      <c r="AC64">
        <f t="shared" si="3"/>
        <v>2.0623894841555597</v>
      </c>
      <c r="AD64">
        <f t="shared" si="4"/>
        <v>-0.85571716742742865</v>
      </c>
      <c r="AE64">
        <f t="shared" si="5"/>
        <v>1.2608415850246786</v>
      </c>
      <c r="AF64">
        <f t="shared" si="6"/>
        <v>1.4444508663869442</v>
      </c>
      <c r="AG64">
        <f t="shared" si="7"/>
        <v>1.2820864962224761</v>
      </c>
      <c r="AH64">
        <f t="shared" si="8"/>
        <v>6.8073159318863503</v>
      </c>
      <c r="AI64">
        <f t="shared" si="9"/>
        <v>4.8965887098731287E-2</v>
      </c>
      <c r="AJ64">
        <f t="shared" si="10"/>
        <v>1.3639237254167114</v>
      </c>
      <c r="AK64">
        <f t="shared" si="11"/>
        <v>1.0482777100253173</v>
      </c>
      <c r="AL64">
        <f t="shared" si="12"/>
        <v>1.758456543652656</v>
      </c>
      <c r="AM64">
        <f t="shared" si="13"/>
        <v>2.7113898645261543</v>
      </c>
      <c r="AN64">
        <f t="shared" si="14"/>
        <v>3.0253626008954484</v>
      </c>
      <c r="AO64">
        <f t="shared" si="15"/>
        <v>1.2596921027131742</v>
      </c>
      <c r="AP64">
        <f t="shared" si="16"/>
        <v>1.5934364874615312</v>
      </c>
    </row>
    <row r="65" spans="8:42" x14ac:dyDescent="0.25">
      <c r="H65" s="1">
        <v>42004</v>
      </c>
      <c r="J65">
        <v>103244619375.31299</v>
      </c>
      <c r="K65">
        <v>126108303053.83298</v>
      </c>
      <c r="L65">
        <v>84764681319.086502</v>
      </c>
      <c r="M65">
        <v>61929003361.256996</v>
      </c>
      <c r="N65">
        <v>691122794630.03992</v>
      </c>
      <c r="O65">
        <v>921751535480.50891</v>
      </c>
      <c r="P65">
        <v>61336986590.531296</v>
      </c>
      <c r="Q65">
        <v>64254270727.371498</v>
      </c>
      <c r="R65">
        <v>512815218031.30493</v>
      </c>
      <c r="S65">
        <v>215846513087.32999</v>
      </c>
      <c r="T65">
        <v>56476393285.312798</v>
      </c>
      <c r="U65">
        <v>346816040548.07001</v>
      </c>
      <c r="V65">
        <v>132323171109.99899</v>
      </c>
      <c r="W65">
        <v>668709333235.81897</v>
      </c>
      <c r="X65">
        <v>3245993856870.6694</v>
      </c>
      <c r="Y65">
        <v>3063599000000</v>
      </c>
      <c r="AA65">
        <f t="shared" si="1"/>
        <v>0.65620209578358413</v>
      </c>
      <c r="AB65">
        <f t="shared" si="2"/>
        <v>1.2507094988201573</v>
      </c>
      <c r="AC65">
        <f t="shared" si="3"/>
        <v>2.2229274369754961</v>
      </c>
      <c r="AD65">
        <f t="shared" si="4"/>
        <v>-0.53066791696865323</v>
      </c>
      <c r="AE65">
        <f t="shared" si="5"/>
        <v>0.82792930563897471</v>
      </c>
      <c r="AF65">
        <f t="shared" si="6"/>
        <v>1.9307099134997685</v>
      </c>
      <c r="AG65">
        <f t="shared" si="7"/>
        <v>0.56483188213422864</v>
      </c>
      <c r="AH65">
        <f t="shared" si="8"/>
        <v>9.0232195602231116</v>
      </c>
      <c r="AI65">
        <f t="shared" si="9"/>
        <v>0.25028532890642907</v>
      </c>
      <c r="AJ65">
        <f t="shared" si="10"/>
        <v>1.8859983677633778</v>
      </c>
      <c r="AK65">
        <f t="shared" si="11"/>
        <v>0.74533815072481957</v>
      </c>
      <c r="AL65">
        <f t="shared" si="12"/>
        <v>2.2299143356920581</v>
      </c>
      <c r="AM65">
        <f t="shared" si="13"/>
        <v>3.2595971219584499</v>
      </c>
      <c r="AN65">
        <f t="shared" si="14"/>
        <v>3.2737225954346769</v>
      </c>
      <c r="AO65">
        <f t="shared" si="15"/>
        <v>1.4771078216157605</v>
      </c>
      <c r="AP65">
        <f t="shared" si="16"/>
        <v>1.8294134070784764</v>
      </c>
    </row>
    <row r="66" spans="8:42" x14ac:dyDescent="0.25">
      <c r="H66" s="1">
        <v>42094</v>
      </c>
      <c r="J66">
        <v>102853448184.403</v>
      </c>
      <c r="K66">
        <v>126629211867.67499</v>
      </c>
      <c r="L66">
        <v>85150869188.684784</v>
      </c>
      <c r="M66">
        <v>61479194432.337395</v>
      </c>
      <c r="N66">
        <v>693869415523.44287</v>
      </c>
      <c r="O66">
        <v>922778639007.64197</v>
      </c>
      <c r="P66">
        <v>61530950834.040794</v>
      </c>
      <c r="Q66">
        <v>78121568417.230179</v>
      </c>
      <c r="R66">
        <v>514152172240.09296</v>
      </c>
      <c r="S66">
        <v>217503746278.10498</v>
      </c>
      <c r="T66">
        <v>56849686133.073288</v>
      </c>
      <c r="U66">
        <v>350464799459.95294</v>
      </c>
      <c r="V66">
        <v>133675593040.91098</v>
      </c>
      <c r="W66">
        <v>671000321809.10498</v>
      </c>
      <c r="X66">
        <v>3270976165170.6694</v>
      </c>
      <c r="Y66">
        <v>3085059000000</v>
      </c>
      <c r="AA66">
        <f t="shared" si="1"/>
        <v>0.85267342434744364</v>
      </c>
      <c r="AB66">
        <f t="shared" si="2"/>
        <v>1.3620975508060127</v>
      </c>
      <c r="AC66">
        <f t="shared" si="3"/>
        <v>2.4292692942757128</v>
      </c>
      <c r="AD66">
        <f t="shared" si="4"/>
        <v>-0.61560241093060597</v>
      </c>
      <c r="AE66">
        <f t="shared" si="5"/>
        <v>1.161270104113882</v>
      </c>
      <c r="AF66">
        <f t="shared" si="6"/>
        <v>1.1539595824700939</v>
      </c>
      <c r="AG66">
        <f t="shared" si="7"/>
        <v>4.9707275700953346E-2</v>
      </c>
      <c r="AH66">
        <f t="shared" si="8"/>
        <v>27.726607898169789</v>
      </c>
      <c r="AI66">
        <f t="shared" si="9"/>
        <v>0.48146463580387433</v>
      </c>
      <c r="AJ66">
        <f t="shared" si="10"/>
        <v>2.8444683999800304</v>
      </c>
      <c r="AK66">
        <f t="shared" si="11"/>
        <v>1.913542301920117</v>
      </c>
      <c r="AL66">
        <f t="shared" si="12"/>
        <v>2.8986971969994215</v>
      </c>
      <c r="AM66">
        <f t="shared" si="13"/>
        <v>3.5813448230526603</v>
      </c>
      <c r="AN66">
        <f t="shared" si="14"/>
        <v>2.7449793117367136</v>
      </c>
      <c r="AO66">
        <f t="shared" si="15"/>
        <v>1.827955603482124</v>
      </c>
      <c r="AP66">
        <f t="shared" si="16"/>
        <v>2.0403849928288622</v>
      </c>
    </row>
    <row r="67" spans="8:42" x14ac:dyDescent="0.25">
      <c r="H67" s="1">
        <v>42185</v>
      </c>
      <c r="J67">
        <v>103425011962.55299</v>
      </c>
      <c r="K67">
        <v>127219575190.02899</v>
      </c>
      <c r="L67">
        <v>85234614348.252396</v>
      </c>
      <c r="M67">
        <v>62100169590.845894</v>
      </c>
      <c r="N67">
        <v>693731421043.77393</v>
      </c>
      <c r="O67">
        <v>926886655055.1748</v>
      </c>
      <c r="P67">
        <v>61649718482.228691</v>
      </c>
      <c r="Q67">
        <v>77246324451.799286</v>
      </c>
      <c r="R67">
        <v>515943314048.79089</v>
      </c>
      <c r="S67">
        <v>217527973340.62796</v>
      </c>
      <c r="T67">
        <v>57100863025.984894</v>
      </c>
      <c r="U67">
        <v>353439097334.76294</v>
      </c>
      <c r="V67">
        <v>134951477228.13898</v>
      </c>
      <c r="W67">
        <v>674857320707.97095</v>
      </c>
      <c r="X67">
        <v>3281575468079.21</v>
      </c>
      <c r="Y67">
        <v>3096568800000</v>
      </c>
      <c r="AA67">
        <f t="shared" si="1"/>
        <v>0.95480704094774183</v>
      </c>
      <c r="AB67">
        <f t="shared" si="2"/>
        <v>1.5825385978988464</v>
      </c>
      <c r="AC67">
        <f t="shared" si="3"/>
        <v>2.6044018843815167</v>
      </c>
      <c r="AD67">
        <f t="shared" si="4"/>
        <v>0.50680754198344857</v>
      </c>
      <c r="AE67">
        <f t="shared" si="5"/>
        <v>0.93340128726362082</v>
      </c>
      <c r="AF67">
        <f t="shared" si="6"/>
        <v>1.7761513695676143</v>
      </c>
      <c r="AG67">
        <f t="shared" si="7"/>
        <v>0.41932598141356436</v>
      </c>
      <c r="AH67">
        <f t="shared" si="8"/>
        <v>22.424033413802306</v>
      </c>
      <c r="AI67">
        <f t="shared" si="9"/>
        <v>0.90267949402615955</v>
      </c>
      <c r="AJ67">
        <f t="shared" si="10"/>
        <v>2.3087761385874614</v>
      </c>
      <c r="AK67">
        <f t="shared" si="11"/>
        <v>1.9428821959602658</v>
      </c>
      <c r="AL67">
        <f t="shared" si="12"/>
        <v>3.3726812816188243</v>
      </c>
      <c r="AM67">
        <f t="shared" si="13"/>
        <v>3.7624036227360165</v>
      </c>
      <c r="AN67">
        <f t="shared" si="14"/>
        <v>2.4615946852526065</v>
      </c>
      <c r="AO67">
        <f t="shared" si="15"/>
        <v>2.0177919482774485</v>
      </c>
      <c r="AP67">
        <f t="shared" si="16"/>
        <v>2.1500381656259719</v>
      </c>
    </row>
    <row r="68" spans="8:42" x14ac:dyDescent="0.25">
      <c r="H68" s="1">
        <v>42277</v>
      </c>
      <c r="J68">
        <v>104121768129.34799</v>
      </c>
      <c r="K68">
        <v>127293990734.86299</v>
      </c>
      <c r="L68">
        <v>85279776281.437393</v>
      </c>
      <c r="M68">
        <v>61979424421.135895</v>
      </c>
      <c r="N68">
        <v>696537751087.03394</v>
      </c>
      <c r="O68">
        <v>929882170222.57996</v>
      </c>
      <c r="P68">
        <v>60670293206.219093</v>
      </c>
      <c r="Q68">
        <v>80196041683.361984</v>
      </c>
      <c r="R68">
        <v>517051250496.12994</v>
      </c>
      <c r="S68">
        <v>218470811109.25397</v>
      </c>
      <c r="T68">
        <v>57169408147.669395</v>
      </c>
      <c r="U68">
        <v>356758334878.71997</v>
      </c>
      <c r="V68">
        <v>136955618046.52798</v>
      </c>
      <c r="W68">
        <v>677668402372.00293</v>
      </c>
      <c r="X68">
        <v>3295455589741.8696</v>
      </c>
      <c r="Y68">
        <v>3110353000000</v>
      </c>
      <c r="AA68">
        <f t="shared" si="1"/>
        <v>1.4413821201865176</v>
      </c>
      <c r="AB68">
        <f t="shared" si="2"/>
        <v>1.2499013495382201</v>
      </c>
      <c r="AC68">
        <f t="shared" si="3"/>
        <v>0.96857040607957856</v>
      </c>
      <c r="AD68">
        <f t="shared" si="4"/>
        <v>4.0692195665144482E-2</v>
      </c>
      <c r="AE68">
        <f t="shared" si="5"/>
        <v>0.79182218945361171</v>
      </c>
      <c r="AF68">
        <f t="shared" si="6"/>
        <v>1.7798631737383062</v>
      </c>
      <c r="AG68">
        <f t="shared" si="7"/>
        <v>-2.3786807043899074</v>
      </c>
      <c r="AH68">
        <f t="shared" si="8"/>
        <v>26.360502104801881</v>
      </c>
      <c r="AI68">
        <f t="shared" si="9"/>
        <v>0.9077302341960376</v>
      </c>
      <c r="AJ68">
        <f t="shared" si="10"/>
        <v>2.3521302520986609</v>
      </c>
      <c r="AK68">
        <f t="shared" si="11"/>
        <v>1.8818077368662642</v>
      </c>
      <c r="AL68">
        <f t="shared" si="12"/>
        <v>3.6384241758859588</v>
      </c>
      <c r="AM68">
        <f t="shared" si="13"/>
        <v>4.89614750678804</v>
      </c>
      <c r="AN68">
        <f t="shared" si="14"/>
        <v>2.1111785164539754</v>
      </c>
      <c r="AO68">
        <f t="shared" si="15"/>
        <v>2.0083431725353478</v>
      </c>
      <c r="AP68">
        <f t="shared" si="16"/>
        <v>2.0845297228699877</v>
      </c>
    </row>
    <row r="69" spans="8:42" x14ac:dyDescent="0.25">
      <c r="H69" s="1">
        <v>42369</v>
      </c>
      <c r="J69">
        <v>104397457771.62199</v>
      </c>
      <c r="K69">
        <v>127902957943.42599</v>
      </c>
      <c r="L69">
        <v>85152291611.777298</v>
      </c>
      <c r="M69">
        <v>62305834440.351891</v>
      </c>
      <c r="N69">
        <v>698157859353.14282</v>
      </c>
      <c r="O69">
        <v>933819099652.72388</v>
      </c>
      <c r="P69">
        <v>61670823129.880188</v>
      </c>
      <c r="Q69">
        <v>80651797173.648499</v>
      </c>
      <c r="R69">
        <v>518058610197.71094</v>
      </c>
      <c r="S69">
        <v>219188938816.81796</v>
      </c>
      <c r="T69">
        <v>57353209390.207993</v>
      </c>
      <c r="U69">
        <v>360031317519.01697</v>
      </c>
      <c r="V69">
        <v>138715475899.65601</v>
      </c>
      <c r="W69">
        <v>682587078902.39087</v>
      </c>
      <c r="X69">
        <v>3309539651323.0493</v>
      </c>
      <c r="Y69">
        <v>3125759100000</v>
      </c>
      <c r="AA69">
        <f t="shared" si="1"/>
        <v>1.1166086942683506</v>
      </c>
      <c r="AB69">
        <f t="shared" si="2"/>
        <v>1.4231060494303165</v>
      </c>
      <c r="AC69">
        <f t="shared" si="3"/>
        <v>0.45727806281921346</v>
      </c>
      <c r="AD69">
        <f t="shared" si="4"/>
        <v>0.60848884794202718</v>
      </c>
      <c r="AE69">
        <f t="shared" si="5"/>
        <v>1.0179182017674151</v>
      </c>
      <c r="AF69">
        <f t="shared" si="6"/>
        <v>1.3091992481383983</v>
      </c>
      <c r="AG69">
        <f t="shared" si="7"/>
        <v>0.54426628679607347</v>
      </c>
      <c r="AH69">
        <f t="shared" si="8"/>
        <v>25.51974563037389</v>
      </c>
      <c r="AI69">
        <f t="shared" si="9"/>
        <v>1.0224720293082044</v>
      </c>
      <c r="AJ69">
        <f t="shared" si="10"/>
        <v>1.5485196780249453</v>
      </c>
      <c r="AK69">
        <f t="shared" si="11"/>
        <v>1.5525355885699099</v>
      </c>
      <c r="AL69">
        <f t="shared" si="12"/>
        <v>3.8104572528026637</v>
      </c>
      <c r="AM69">
        <f t="shared" si="13"/>
        <v>4.8308279918285422</v>
      </c>
      <c r="AN69">
        <f t="shared" si="14"/>
        <v>2.0753031215249962</v>
      </c>
      <c r="AO69">
        <f t="shared" si="15"/>
        <v>1.9576683522636813</v>
      </c>
      <c r="AP69">
        <f t="shared" si="16"/>
        <v>2.0289894336693521</v>
      </c>
    </row>
    <row r="70" spans="8:42" x14ac:dyDescent="0.25">
      <c r="H70" s="1">
        <v>42460</v>
      </c>
      <c r="J70">
        <v>104718270872.32599</v>
      </c>
      <c r="K70">
        <v>128258912299.55099</v>
      </c>
      <c r="L70">
        <v>86175013815.243698</v>
      </c>
      <c r="M70">
        <v>62799430079.166389</v>
      </c>
      <c r="N70">
        <v>702444976312.84595</v>
      </c>
      <c r="O70">
        <v>939724493797.94092</v>
      </c>
      <c r="P70">
        <v>61288840306.411995</v>
      </c>
      <c r="Q70">
        <v>80408808172.195999</v>
      </c>
      <c r="R70">
        <v>519676728158.82391</v>
      </c>
      <c r="S70">
        <v>220861771795.21597</v>
      </c>
      <c r="T70">
        <v>57477674931.331795</v>
      </c>
      <c r="U70">
        <v>362729520232.45197</v>
      </c>
      <c r="V70">
        <v>139117554179.81396</v>
      </c>
      <c r="W70">
        <v>684031304344.46289</v>
      </c>
      <c r="X70">
        <v>3326991176269.1294</v>
      </c>
      <c r="Y70">
        <v>3140574600000</v>
      </c>
      <c r="AA70">
        <f t="shared" si="1"/>
        <v>1.8130871845731349</v>
      </c>
      <c r="AB70">
        <f t="shared" si="2"/>
        <v>1.2869861604911677</v>
      </c>
      <c r="AC70">
        <f t="shared" si="3"/>
        <v>1.2027412477605139</v>
      </c>
      <c r="AD70">
        <f t="shared" si="4"/>
        <v>2.1474511158112506</v>
      </c>
      <c r="AE70">
        <f t="shared" si="5"/>
        <v>1.2359041337675762</v>
      </c>
      <c r="AF70">
        <f t="shared" si="6"/>
        <v>1.8363943500602176</v>
      </c>
      <c r="AG70">
        <f t="shared" si="7"/>
        <v>-0.39347763092725074</v>
      </c>
      <c r="AH70">
        <f t="shared" si="8"/>
        <v>2.9277954876048682</v>
      </c>
      <c r="AI70">
        <f t="shared" si="9"/>
        <v>1.0744982160945113</v>
      </c>
      <c r="AJ70">
        <f t="shared" si="10"/>
        <v>1.5438931855533866</v>
      </c>
      <c r="AK70">
        <f t="shared" si="11"/>
        <v>1.1046477843140963</v>
      </c>
      <c r="AL70">
        <f t="shared" si="12"/>
        <v>3.4995585266760969</v>
      </c>
      <c r="AM70">
        <f t="shared" si="13"/>
        <v>4.0710207563750913</v>
      </c>
      <c r="AN70">
        <f t="shared" si="14"/>
        <v>1.9420232914679758</v>
      </c>
      <c r="AO70">
        <f t="shared" si="15"/>
        <v>1.7124860674592384</v>
      </c>
      <c r="AP70">
        <f t="shared" si="16"/>
        <v>1.7994988102334446</v>
      </c>
    </row>
    <row r="71" spans="8:42" x14ac:dyDescent="0.25">
      <c r="H71" s="1">
        <v>42551</v>
      </c>
      <c r="J71">
        <v>105231655488.84698</v>
      </c>
      <c r="K71">
        <v>129208950755.272</v>
      </c>
      <c r="L71">
        <v>86662193724.40538</v>
      </c>
      <c r="M71">
        <v>62881696018.968796</v>
      </c>
      <c r="N71">
        <v>701912901444.1239</v>
      </c>
      <c r="O71">
        <v>944089259189.85693</v>
      </c>
      <c r="P71">
        <v>61070996799.534592</v>
      </c>
      <c r="Q71">
        <v>81788163648.102982</v>
      </c>
      <c r="R71">
        <v>520300224370.3269</v>
      </c>
      <c r="S71">
        <v>221609374591.25998</v>
      </c>
      <c r="T71">
        <v>57616780816.380692</v>
      </c>
      <c r="U71">
        <v>365584415914.09698</v>
      </c>
      <c r="V71">
        <v>139823869991.12</v>
      </c>
      <c r="W71">
        <v>687286542642.46484</v>
      </c>
      <c r="X71">
        <v>3338856445841.6294</v>
      </c>
      <c r="Y71">
        <v>3152593100000</v>
      </c>
      <c r="AA71">
        <f t="shared" si="1"/>
        <v>1.746814906773352</v>
      </c>
      <c r="AB71">
        <f t="shared" si="2"/>
        <v>1.563733853278066</v>
      </c>
      <c r="AC71">
        <f t="shared" si="3"/>
        <v>1.6748821908434621</v>
      </c>
      <c r="AD71">
        <f t="shared" si="4"/>
        <v>1.2584932267851769</v>
      </c>
      <c r="AE71">
        <f t="shared" si="5"/>
        <v>1.179344073537905</v>
      </c>
      <c r="AF71">
        <f t="shared" si="6"/>
        <v>1.8559555303618254</v>
      </c>
      <c r="AG71">
        <f t="shared" si="7"/>
        <v>-0.93872558860252298</v>
      </c>
      <c r="AH71">
        <f t="shared" si="8"/>
        <v>5.8796832451720746</v>
      </c>
      <c r="AI71">
        <f t="shared" si="9"/>
        <v>0.84445523430582625</v>
      </c>
      <c r="AJ71">
        <f t="shared" si="10"/>
        <v>1.8762650099446887</v>
      </c>
      <c r="AK71">
        <f t="shared" si="11"/>
        <v>0.90352012746465959</v>
      </c>
      <c r="AL71">
        <f t="shared" si="12"/>
        <v>3.4363257123844733</v>
      </c>
      <c r="AM71">
        <f t="shared" si="13"/>
        <v>3.6104775309306945</v>
      </c>
      <c r="AN71">
        <f t="shared" si="14"/>
        <v>1.8417555167742421</v>
      </c>
      <c r="AO71">
        <f t="shared" si="15"/>
        <v>1.7455328490722621</v>
      </c>
      <c r="AP71">
        <f t="shared" si="16"/>
        <v>1.8092380185449173</v>
      </c>
    </row>
    <row r="72" spans="8:42" x14ac:dyDescent="0.25">
      <c r="H72" s="1">
        <v>42643</v>
      </c>
      <c r="J72">
        <v>105222382908.78198</v>
      </c>
      <c r="K72">
        <v>129351580549.53798</v>
      </c>
      <c r="L72">
        <v>87024911612.978394</v>
      </c>
      <c r="M72">
        <v>63582283377.286095</v>
      </c>
      <c r="N72">
        <v>702996954231.5199</v>
      </c>
      <c r="O72">
        <v>947255927318.15088</v>
      </c>
      <c r="P72">
        <v>61381295248.591194</v>
      </c>
      <c r="Q72">
        <v>82366018089.368088</v>
      </c>
      <c r="R72">
        <v>521541643939.34497</v>
      </c>
      <c r="S72">
        <v>223752095393.82898</v>
      </c>
      <c r="T72">
        <v>58333060042.048195</v>
      </c>
      <c r="U72">
        <v>368193694471.66095</v>
      </c>
      <c r="V72">
        <v>140514623127.87598</v>
      </c>
      <c r="W72">
        <v>691004563497.79797</v>
      </c>
      <c r="X72">
        <v>3352489238936.8896</v>
      </c>
      <c r="Y72">
        <v>3166088800000</v>
      </c>
      <c r="AA72">
        <f t="shared" si="1"/>
        <v>1.0570458024365479</v>
      </c>
      <c r="AB72">
        <f t="shared" si="2"/>
        <v>1.6164076582064979</v>
      </c>
      <c r="AC72">
        <f t="shared" si="3"/>
        <v>2.0463648096141327</v>
      </c>
      <c r="AD72">
        <f t="shared" si="4"/>
        <v>2.5861146196827178</v>
      </c>
      <c r="AE72">
        <f t="shared" si="5"/>
        <v>0.92732994506121713</v>
      </c>
      <c r="AF72">
        <f t="shared" si="6"/>
        <v>1.8683826458799899</v>
      </c>
      <c r="AG72">
        <f t="shared" si="7"/>
        <v>1.1719113338638323</v>
      </c>
      <c r="AH72">
        <f t="shared" si="8"/>
        <v>2.70583979016547</v>
      </c>
      <c r="AI72">
        <f t="shared" si="9"/>
        <v>0.86846196366536788</v>
      </c>
      <c r="AJ72">
        <f t="shared" si="10"/>
        <v>2.4173866786872082</v>
      </c>
      <c r="AK72">
        <f t="shared" si="11"/>
        <v>2.0354450607098755</v>
      </c>
      <c r="AL72">
        <f t="shared" si="12"/>
        <v>3.2053517675567207</v>
      </c>
      <c r="AM72">
        <f t="shared" si="13"/>
        <v>2.5986557777709436</v>
      </c>
      <c r="AN72">
        <f t="shared" si="14"/>
        <v>1.9679479047739648</v>
      </c>
      <c r="AO72">
        <f t="shared" si="15"/>
        <v>1.7306757030061419</v>
      </c>
      <c r="AP72">
        <f t="shared" si="16"/>
        <v>1.7919445156225038</v>
      </c>
    </row>
    <row r="73" spans="8:42" x14ac:dyDescent="0.25">
      <c r="H73" s="1">
        <v>42735</v>
      </c>
      <c r="J73">
        <v>105643732673.49599</v>
      </c>
      <c r="K73">
        <v>129688931019.45499</v>
      </c>
      <c r="L73">
        <v>87649533153.447388</v>
      </c>
      <c r="M73">
        <v>63894097826.537193</v>
      </c>
      <c r="N73">
        <v>706190730313.849</v>
      </c>
      <c r="O73">
        <v>951192830210.89587</v>
      </c>
      <c r="P73">
        <v>61141568273.765793</v>
      </c>
      <c r="Q73">
        <v>87935422714.699692</v>
      </c>
      <c r="R73">
        <v>523763753123.00793</v>
      </c>
      <c r="S73">
        <v>225190867630.13098</v>
      </c>
      <c r="T73">
        <v>58745578740.402992</v>
      </c>
      <c r="U73">
        <v>370705801875.02594</v>
      </c>
      <c r="V73">
        <v>141165193949.19797</v>
      </c>
      <c r="W73">
        <v>696175406375.21484</v>
      </c>
      <c r="X73">
        <v>3374081129021.0293</v>
      </c>
      <c r="Y73">
        <v>3186700800000</v>
      </c>
      <c r="AA73">
        <f t="shared" si="1"/>
        <v>1.1937789755382084</v>
      </c>
      <c r="AB73">
        <f t="shared" si="2"/>
        <v>1.396350095999324</v>
      </c>
      <c r="AC73">
        <f t="shared" si="3"/>
        <v>2.9326768480352854</v>
      </c>
      <c r="AD73">
        <f t="shared" si="4"/>
        <v>2.5491407031965991</v>
      </c>
      <c r="AE73">
        <f t="shared" si="5"/>
        <v>1.1505808970121478</v>
      </c>
      <c r="AF73">
        <f t="shared" si="6"/>
        <v>1.8605028066606337</v>
      </c>
      <c r="AG73">
        <f t="shared" si="7"/>
        <v>-0.85819327398918688</v>
      </c>
      <c r="AH73">
        <f t="shared" si="8"/>
        <v>9.0309525593944073</v>
      </c>
      <c r="AI73">
        <f t="shared" si="9"/>
        <v>1.1012543393728436</v>
      </c>
      <c r="AJ73">
        <f t="shared" si="10"/>
        <v>2.7382443866517292</v>
      </c>
      <c r="AK73">
        <f t="shared" si="11"/>
        <v>2.4277095649902947</v>
      </c>
      <c r="AL73">
        <f t="shared" si="12"/>
        <v>2.9648766195027321</v>
      </c>
      <c r="AM73">
        <f t="shared" si="13"/>
        <v>1.7660019789818051</v>
      </c>
      <c r="AN73">
        <f t="shared" si="14"/>
        <v>1.9907097413379518</v>
      </c>
      <c r="AO73">
        <f t="shared" si="15"/>
        <v>1.9501648113561316</v>
      </c>
      <c r="AP73">
        <f t="shared" si="16"/>
        <v>1.9496608039947887</v>
      </c>
    </row>
    <row r="74" spans="8:42" x14ac:dyDescent="0.25">
      <c r="H74" s="1">
        <v>42825</v>
      </c>
      <c r="J74">
        <v>107886470369.84698</v>
      </c>
      <c r="K74">
        <v>130557112375.85698</v>
      </c>
      <c r="L74">
        <v>89651593656.060791</v>
      </c>
      <c r="M74">
        <v>64730025924.529396</v>
      </c>
      <c r="N74">
        <v>710863966442.625</v>
      </c>
      <c r="O74">
        <v>959751420333.03894</v>
      </c>
      <c r="P74">
        <v>61533046190.202492</v>
      </c>
      <c r="Q74">
        <v>84911962552.347992</v>
      </c>
      <c r="R74">
        <v>526180248761.20392</v>
      </c>
      <c r="S74">
        <v>226572518737.43896</v>
      </c>
      <c r="T74">
        <v>59161718941.498993</v>
      </c>
      <c r="U74">
        <v>373620936500.97101</v>
      </c>
      <c r="V74">
        <v>141759126840.19299</v>
      </c>
      <c r="W74">
        <v>697767206440.83093</v>
      </c>
      <c r="X74">
        <v>3395270977496.1294</v>
      </c>
      <c r="Y74">
        <v>3205015900000</v>
      </c>
      <c r="AA74">
        <f t="shared" ref="AA74:AA77" si="17">J74/J70*100-100</f>
        <v>3.0254505456681215</v>
      </c>
      <c r="AB74">
        <f t="shared" ref="AB74:AB77" si="18">K74/K70*100-100</f>
        <v>1.7918443522571721</v>
      </c>
      <c r="AC74">
        <f t="shared" ref="AC74:AC77" si="19">L74/L70*100-100</f>
        <v>4.0343246689472636</v>
      </c>
      <c r="AD74">
        <f t="shared" ref="AD74:AD77" si="20">M74/M70*100-100</f>
        <v>3.0742251051152181</v>
      </c>
      <c r="AE74">
        <f t="shared" ref="AE74:AE77" si="21">N74/N70*100-100</f>
        <v>1.1985266339252121</v>
      </c>
      <c r="AF74">
        <f t="shared" ref="AF74:AF77" si="22">O74/O70*100-100</f>
        <v>2.1311487214894527</v>
      </c>
      <c r="AG74">
        <f t="shared" ref="AG74:AG77" si="23">P74/P70*100-100</f>
        <v>0.39845081513958291</v>
      </c>
      <c r="AH74">
        <f t="shared" ref="AH74:AH76" si="24">Q74/Q70*100-100</f>
        <v>5.6003247436629806</v>
      </c>
      <c r="AI74">
        <f t="shared" ref="AI74:AI77" si="25">R74/R70*100-100</f>
        <v>1.2514550392551627</v>
      </c>
      <c r="AJ74">
        <f t="shared" ref="AJ74:AJ77" si="26">S74/S70*100-100</f>
        <v>2.5856656386502408</v>
      </c>
      <c r="AK74">
        <f t="shared" ref="AK74:AK77" si="27">T74/T70*100-100</f>
        <v>2.929909764406986</v>
      </c>
      <c r="AL74">
        <f t="shared" ref="AL74:AL77" si="28">U74/U70*100-100</f>
        <v>3.0026274843964558</v>
      </c>
      <c r="AM74">
        <f t="shared" ref="AM74:AM77" si="29">V74/V70*100-100</f>
        <v>1.8988061398525531</v>
      </c>
      <c r="AN74">
        <f t="shared" ref="AN74:AN77" si="30">W74/W70*100-100</f>
        <v>2.0080809180994805</v>
      </c>
      <c r="AO74">
        <f t="shared" ref="AO74:AO77" si="31">X74/X70*100-100</f>
        <v>2.0522988372806168</v>
      </c>
      <c r="AP74">
        <f t="shared" ref="AP74:AP77" si="32">Y74/Y70*100-100</f>
        <v>2.0518952168816469</v>
      </c>
    </row>
    <row r="75" spans="8:42" x14ac:dyDescent="0.25">
      <c r="H75" s="1">
        <v>42916</v>
      </c>
      <c r="J75">
        <v>108014313948.25198</v>
      </c>
      <c r="K75">
        <v>131157397770.85597</v>
      </c>
      <c r="L75">
        <v>88599889582.085785</v>
      </c>
      <c r="M75">
        <v>65100222653.640297</v>
      </c>
      <c r="N75">
        <v>715307654061.9519</v>
      </c>
      <c r="O75">
        <v>965827914364.34485</v>
      </c>
      <c r="P75">
        <v>61993273982.631592</v>
      </c>
      <c r="Q75">
        <v>87219753615.894394</v>
      </c>
      <c r="R75">
        <v>528433539389.79199</v>
      </c>
      <c r="S75">
        <v>229945720559.51297</v>
      </c>
      <c r="T75">
        <v>59354160168.901993</v>
      </c>
      <c r="U75">
        <v>376851967019.34497</v>
      </c>
      <c r="V75">
        <v>143398437747.01697</v>
      </c>
      <c r="W75">
        <v>699616903906.81799</v>
      </c>
      <c r="X75">
        <v>3420129886886.4297</v>
      </c>
      <c r="Y75">
        <v>3224851400000</v>
      </c>
      <c r="AA75">
        <f t="shared" si="17"/>
        <v>2.6443169087080491</v>
      </c>
      <c r="AB75">
        <f t="shared" si="18"/>
        <v>1.5079814549956438</v>
      </c>
      <c r="AC75">
        <f t="shared" si="19"/>
        <v>2.2359183104024112</v>
      </c>
      <c r="AD75">
        <f t="shared" si="20"/>
        <v>3.528096051993046</v>
      </c>
      <c r="AE75">
        <f t="shared" si="21"/>
        <v>1.9083211877527049</v>
      </c>
      <c r="AF75">
        <f t="shared" si="22"/>
        <v>2.3026059202434226</v>
      </c>
      <c r="AG75">
        <f t="shared" si="23"/>
        <v>1.5101721462388724</v>
      </c>
      <c r="AH75">
        <f t="shared" si="24"/>
        <v>6.6410464858473404</v>
      </c>
      <c r="AI75">
        <f t="shared" si="25"/>
        <v>1.563196523566404</v>
      </c>
      <c r="AJ75">
        <f t="shared" si="26"/>
        <v>3.7617298382023279</v>
      </c>
      <c r="AK75">
        <f t="shared" si="27"/>
        <v>3.0154051092478937</v>
      </c>
      <c r="AL75">
        <f t="shared" si="28"/>
        <v>3.08206548604511</v>
      </c>
      <c r="AM75">
        <f t="shared" si="29"/>
        <v>2.5564789160277002</v>
      </c>
      <c r="AN75">
        <f t="shared" si="30"/>
        <v>1.7940641201769552</v>
      </c>
      <c r="AO75">
        <f t="shared" si="31"/>
        <v>2.4341699729565107</v>
      </c>
      <c r="AP75">
        <f t="shared" si="32"/>
        <v>2.2920274741450157</v>
      </c>
    </row>
    <row r="76" spans="8:42" x14ac:dyDescent="0.25">
      <c r="H76" s="1">
        <v>43008</v>
      </c>
      <c r="J76">
        <v>108520379230.87799</v>
      </c>
      <c r="K76">
        <v>131409170364.21298</v>
      </c>
      <c r="L76">
        <v>87876054030.918884</v>
      </c>
      <c r="M76">
        <v>65223621563.343887</v>
      </c>
      <c r="N76">
        <v>719204671242.59192</v>
      </c>
      <c r="O76">
        <v>972931458847.98291</v>
      </c>
      <c r="P76">
        <v>62240973304.006691</v>
      </c>
      <c r="Q76">
        <v>90917780259.890289</v>
      </c>
      <c r="R76">
        <v>530562502299.67889</v>
      </c>
      <c r="S76">
        <v>230945416551.82797</v>
      </c>
      <c r="T76">
        <v>59721830507.26329</v>
      </c>
      <c r="U76">
        <v>379473795356.97095</v>
      </c>
      <c r="V76">
        <v>144563724894.62</v>
      </c>
      <c r="W76">
        <v>703118577498.50684</v>
      </c>
      <c r="X76">
        <v>3443463559215.3794</v>
      </c>
      <c r="Y76">
        <v>3244869000000</v>
      </c>
      <c r="AA76">
        <f t="shared" si="17"/>
        <v>3.1343106199705346</v>
      </c>
      <c r="AB76">
        <f t="shared" si="18"/>
        <v>1.5906955337797228</v>
      </c>
      <c r="AC76">
        <f t="shared" si="19"/>
        <v>0.9780445646710092</v>
      </c>
      <c r="AD76">
        <f t="shared" si="20"/>
        <v>2.5814395125107126</v>
      </c>
      <c r="AE76">
        <f t="shared" si="21"/>
        <v>2.3055173871683934</v>
      </c>
      <c r="AF76">
        <f t="shared" si="22"/>
        <v>2.7105168507653588</v>
      </c>
      <c r="AG76">
        <f t="shared" si="23"/>
        <v>1.4005537874915035</v>
      </c>
      <c r="AH76">
        <f t="shared" si="24"/>
        <v>10.382633965919581</v>
      </c>
      <c r="AI76">
        <f t="shared" si="25"/>
        <v>1.729652553187691</v>
      </c>
      <c r="AJ76">
        <f t="shared" si="26"/>
        <v>3.2148620308283284</v>
      </c>
      <c r="AK76">
        <f t="shared" si="27"/>
        <v>2.3807605227876394</v>
      </c>
      <c r="AL76">
        <f t="shared" si="28"/>
        <v>3.0636322823225868</v>
      </c>
      <c r="AM76">
        <f t="shared" si="29"/>
        <v>2.8816230486268495</v>
      </c>
      <c r="AN76">
        <f t="shared" si="30"/>
        <v>1.7531018810337429</v>
      </c>
      <c r="AO76">
        <f t="shared" si="31"/>
        <v>2.7136349677691669</v>
      </c>
      <c r="AP76">
        <f t="shared" si="32"/>
        <v>2.4882498557842183</v>
      </c>
    </row>
    <row r="77" spans="8:42" x14ac:dyDescent="0.25">
      <c r="H77" s="1">
        <v>43100</v>
      </c>
      <c r="J77">
        <v>108732082453.092</v>
      </c>
      <c r="K77">
        <v>132096273894.85199</v>
      </c>
      <c r="L77">
        <v>88721862362.262787</v>
      </c>
      <c r="M77">
        <v>65672103622.266693</v>
      </c>
      <c r="N77">
        <v>723852696841.42798</v>
      </c>
      <c r="O77">
        <v>978836879530.59888</v>
      </c>
      <c r="P77">
        <v>62300683112.893196</v>
      </c>
      <c r="R77">
        <v>532219364864.69885</v>
      </c>
      <c r="S77">
        <v>232778017843.71698</v>
      </c>
      <c r="T77">
        <v>60144104113.075394</v>
      </c>
      <c r="U77">
        <v>382041838922.90094</v>
      </c>
      <c r="V77">
        <v>145809376673.09198</v>
      </c>
      <c r="W77">
        <v>705885243499.14197</v>
      </c>
      <c r="X77">
        <v>3464178653605.6299</v>
      </c>
      <c r="Y77">
        <v>3263348200000</v>
      </c>
      <c r="AA77">
        <f t="shared" si="17"/>
        <v>2.9233629875052856</v>
      </c>
      <c r="AB77">
        <f t="shared" si="18"/>
        <v>1.8562439033720466</v>
      </c>
      <c r="AC77">
        <f t="shared" si="19"/>
        <v>1.223428317567965</v>
      </c>
      <c r="AD77">
        <f t="shared" si="20"/>
        <v>2.7827387132947905</v>
      </c>
      <c r="AE77">
        <f t="shared" si="21"/>
        <v>2.5010193095751418</v>
      </c>
      <c r="AF77">
        <f t="shared" si="22"/>
        <v>2.9062508086371821</v>
      </c>
      <c r="AG77">
        <f t="shared" si="23"/>
        <v>1.8957885311959615</v>
      </c>
      <c r="AI77">
        <f t="shared" si="25"/>
        <v>1.6143942171013634</v>
      </c>
      <c r="AJ77">
        <f t="shared" si="26"/>
        <v>3.3692086599389199</v>
      </c>
      <c r="AK77">
        <f t="shared" si="27"/>
        <v>2.3806478762469823</v>
      </c>
      <c r="AL77">
        <f t="shared" si="28"/>
        <v>3.0579605149251705</v>
      </c>
      <c r="AM77">
        <f t="shared" si="29"/>
        <v>3.2898922134909157</v>
      </c>
      <c r="AN77">
        <f t="shared" si="30"/>
        <v>1.3947400374976695</v>
      </c>
      <c r="AO77">
        <f t="shared" si="31"/>
        <v>2.6702832901573288</v>
      </c>
      <c r="AP77">
        <f t="shared" si="32"/>
        <v>2.4052273749703801</v>
      </c>
    </row>
    <row r="78" spans="8:42" x14ac:dyDescent="0.25">
      <c r="H78" s="1"/>
    </row>
    <row r="79" spans="8:42" x14ac:dyDescent="0.25">
      <c r="H79" s="1"/>
    </row>
    <row r="80" spans="8:42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8:8" x14ac:dyDescent="0.25">
      <c r="H97" s="1"/>
    </row>
    <row r="98" spans="8:8" x14ac:dyDescent="0.25">
      <c r="H98" s="1"/>
    </row>
    <row r="99" spans="8:8" x14ac:dyDescent="0.25">
      <c r="H99" s="1"/>
    </row>
    <row r="100" spans="8:8" x14ac:dyDescent="0.25">
      <c r="H100" s="1"/>
    </row>
    <row r="101" spans="8:8" x14ac:dyDescent="0.25">
      <c r="H101" s="1"/>
    </row>
    <row r="102" spans="8:8" x14ac:dyDescent="0.25">
      <c r="H102" s="1"/>
    </row>
    <row r="103" spans="8:8" x14ac:dyDescent="0.25">
      <c r="H103" s="1"/>
    </row>
    <row r="104" spans="8:8" x14ac:dyDescent="0.25">
      <c r="H104" s="1"/>
    </row>
    <row r="105" spans="8:8" x14ac:dyDescent="0.25">
      <c r="H105" s="1"/>
    </row>
    <row r="106" spans="8:8" x14ac:dyDescent="0.25">
      <c r="H106" s="1"/>
    </row>
    <row r="107" spans="8:8" x14ac:dyDescent="0.25">
      <c r="H107" s="1"/>
    </row>
    <row r="108" spans="8:8" x14ac:dyDescent="0.25">
      <c r="H108" s="1"/>
    </row>
    <row r="109" spans="8:8" x14ac:dyDescent="0.25">
      <c r="H109" s="1"/>
    </row>
    <row r="110" spans="8:8" x14ac:dyDescent="0.25">
      <c r="H110" s="1"/>
    </row>
    <row r="111" spans="8:8" x14ac:dyDescent="0.25">
      <c r="H111" s="1"/>
    </row>
    <row r="112" spans="8:8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1"/>
  <sheetViews>
    <sheetView topLeftCell="A2" workbookViewId="0">
      <selection activeCell="C13" sqref="C13"/>
    </sheetView>
  </sheetViews>
  <sheetFormatPr defaultRowHeight="15" x14ac:dyDescent="0.25"/>
  <cols>
    <col min="3" max="3" width="11" customWidth="1"/>
    <col min="8" max="8" width="11.28515625" customWidth="1"/>
  </cols>
  <sheetData>
    <row r="1" spans="2:24" x14ac:dyDescent="0.25">
      <c r="B1" t="s">
        <v>41</v>
      </c>
    </row>
    <row r="2" spans="2:24" x14ac:dyDescent="0.25">
      <c r="B2" t="s">
        <v>1</v>
      </c>
      <c r="C2" t="s">
        <v>45</v>
      </c>
      <c r="G2" t="str">
        <f>_xll.RHistory($C$2:$C$21,"ECONOMIC.Timestamp;ECONOMIC.Value","START:05-Jan-2000 END:05-Mar-2018 CODE:MULTI INTERVAL:1MO",,"SORT:ASC TSREPEAT:NO CH:In",H3)</f>
        <v>Updated at 19:29:26</v>
      </c>
    </row>
    <row r="3" spans="2:24" x14ac:dyDescent="0.25">
      <c r="B3" t="s">
        <v>5</v>
      </c>
      <c r="C3" t="s">
        <v>46</v>
      </c>
      <c r="I3" t="s">
        <v>45</v>
      </c>
      <c r="J3" t="s">
        <v>46</v>
      </c>
      <c r="K3" t="s">
        <v>47</v>
      </c>
      <c r="L3" t="s">
        <v>69</v>
      </c>
      <c r="M3" t="s">
        <v>60</v>
      </c>
      <c r="N3" t="s">
        <v>50</v>
      </c>
      <c r="O3" t="s">
        <v>59</v>
      </c>
      <c r="P3" t="s">
        <v>51</v>
      </c>
      <c r="Q3" t="s">
        <v>52</v>
      </c>
      <c r="R3" t="s">
        <v>58</v>
      </c>
      <c r="S3" t="s">
        <v>53</v>
      </c>
      <c r="T3" t="s">
        <v>54</v>
      </c>
      <c r="U3" t="s">
        <v>61</v>
      </c>
      <c r="V3" t="s">
        <v>55</v>
      </c>
      <c r="W3" t="s">
        <v>56</v>
      </c>
      <c r="X3" t="s">
        <v>57</v>
      </c>
    </row>
    <row r="4" spans="2:24" x14ac:dyDescent="0.25">
      <c r="B4" t="s">
        <v>6</v>
      </c>
      <c r="C4" s="1" t="s">
        <v>47</v>
      </c>
      <c r="H4" s="1">
        <v>36556</v>
      </c>
      <c r="I4">
        <v>6.3087499999999999</v>
      </c>
      <c r="J4">
        <v>7.3</v>
      </c>
      <c r="K4">
        <v>5.5</v>
      </c>
      <c r="L4">
        <v>9.4</v>
      </c>
      <c r="M4">
        <v>9.1999999999999993</v>
      </c>
      <c r="N4">
        <v>9.8000000000000007</v>
      </c>
      <c r="O4">
        <v>8.8333333333333304</v>
      </c>
      <c r="P4">
        <v>10.199999999999999</v>
      </c>
      <c r="R4">
        <v>5.0999999999999996</v>
      </c>
      <c r="U4">
        <v>5.4680381944444401</v>
      </c>
      <c r="V4">
        <v>12.8</v>
      </c>
      <c r="X4">
        <v>3.8</v>
      </c>
    </row>
    <row r="5" spans="2:24" x14ac:dyDescent="0.25">
      <c r="B5" t="s">
        <v>48</v>
      </c>
      <c r="C5" s="1" t="s">
        <v>69</v>
      </c>
      <c r="H5" s="1">
        <v>36585</v>
      </c>
      <c r="I5">
        <v>6.1470833333333301</v>
      </c>
      <c r="J5">
        <v>7.1</v>
      </c>
      <c r="K5">
        <v>5.3</v>
      </c>
      <c r="L5">
        <v>9.3000000000000007</v>
      </c>
      <c r="M5">
        <v>9.1999999999999993</v>
      </c>
      <c r="N5">
        <v>9.6999999999999993</v>
      </c>
      <c r="O5">
        <v>8.6999999999999993</v>
      </c>
      <c r="P5">
        <v>10.1</v>
      </c>
      <c r="R5">
        <v>4.9000000000000004</v>
      </c>
      <c r="U5">
        <v>5.2992881944444497</v>
      </c>
      <c r="V5">
        <v>12.4</v>
      </c>
      <c r="X5">
        <v>3.7</v>
      </c>
    </row>
    <row r="6" spans="2:24" x14ac:dyDescent="0.25">
      <c r="B6" t="s">
        <v>49</v>
      </c>
      <c r="C6" s="1" t="s">
        <v>60</v>
      </c>
      <c r="H6" s="1">
        <v>36616</v>
      </c>
      <c r="I6">
        <v>5.9662499999999996</v>
      </c>
      <c r="J6">
        <v>6.9</v>
      </c>
      <c r="K6">
        <v>5.2</v>
      </c>
      <c r="L6">
        <v>9.1999999999999993</v>
      </c>
      <c r="M6">
        <v>9.1</v>
      </c>
      <c r="N6">
        <v>9.5</v>
      </c>
      <c r="O6">
        <v>8.56666666666667</v>
      </c>
      <c r="P6">
        <v>10.1</v>
      </c>
      <c r="R6">
        <v>4.8</v>
      </c>
      <c r="U6">
        <v>5.1367881944444402</v>
      </c>
      <c r="V6">
        <v>12.2</v>
      </c>
      <c r="X6">
        <v>3.7</v>
      </c>
    </row>
    <row r="7" spans="2:24" x14ac:dyDescent="0.25">
      <c r="B7" t="s">
        <v>27</v>
      </c>
      <c r="C7" s="1" t="s">
        <v>50</v>
      </c>
      <c r="H7" s="1">
        <v>36646</v>
      </c>
      <c r="I7">
        <v>5.86208333333333</v>
      </c>
      <c r="J7">
        <v>6.9</v>
      </c>
      <c r="K7">
        <v>4.5999999999999996</v>
      </c>
      <c r="L7">
        <v>9.1</v>
      </c>
      <c r="M7">
        <v>9.1</v>
      </c>
      <c r="N7">
        <v>9.4</v>
      </c>
      <c r="O7">
        <v>8.43333333333333</v>
      </c>
      <c r="P7">
        <v>9.6</v>
      </c>
      <c r="R7">
        <v>4.9000000000000004</v>
      </c>
      <c r="U7">
        <v>5.0336631944444399</v>
      </c>
      <c r="V7">
        <v>12</v>
      </c>
      <c r="X7">
        <v>3.6</v>
      </c>
    </row>
    <row r="8" spans="2:24" x14ac:dyDescent="0.25">
      <c r="B8" t="s">
        <v>28</v>
      </c>
      <c r="C8" s="1" t="s">
        <v>59</v>
      </c>
      <c r="H8" s="1">
        <v>36677</v>
      </c>
      <c r="I8">
        <v>5.9362500000000002</v>
      </c>
      <c r="J8">
        <v>6.8</v>
      </c>
      <c r="K8">
        <v>4.8</v>
      </c>
      <c r="L8">
        <v>9</v>
      </c>
      <c r="M8">
        <v>9</v>
      </c>
      <c r="N8">
        <v>9.3000000000000007</v>
      </c>
      <c r="O8">
        <v>8.3000000000000007</v>
      </c>
      <c r="P8">
        <v>9.5</v>
      </c>
      <c r="R8">
        <v>4.8</v>
      </c>
      <c r="U8">
        <v>5.0357465277777802</v>
      </c>
      <c r="V8">
        <v>11.9</v>
      </c>
      <c r="X8">
        <v>3.6</v>
      </c>
    </row>
    <row r="9" spans="2:24" x14ac:dyDescent="0.25">
      <c r="B9" t="s">
        <v>7</v>
      </c>
      <c r="C9" s="1" t="s">
        <v>51</v>
      </c>
      <c r="H9" s="1">
        <v>36707</v>
      </c>
      <c r="I9">
        <v>5.8545833333333297</v>
      </c>
      <c r="J9">
        <v>6.7</v>
      </c>
      <c r="K9">
        <v>4.9000000000000004</v>
      </c>
      <c r="L9">
        <v>9</v>
      </c>
      <c r="M9">
        <v>9</v>
      </c>
      <c r="N9">
        <v>9.3000000000000007</v>
      </c>
      <c r="O9">
        <v>8.1999999999999993</v>
      </c>
      <c r="P9">
        <v>9.5</v>
      </c>
      <c r="R9">
        <v>4.7</v>
      </c>
      <c r="U9">
        <v>4.9399131944444399</v>
      </c>
      <c r="V9">
        <v>11.9</v>
      </c>
      <c r="X9">
        <v>3.5</v>
      </c>
    </row>
    <row r="10" spans="2:24" x14ac:dyDescent="0.25">
      <c r="B10" t="s">
        <v>9</v>
      </c>
      <c r="C10" s="1" t="s">
        <v>52</v>
      </c>
      <c r="H10" s="1">
        <v>36738</v>
      </c>
      <c r="I10">
        <v>5.8137499999999998</v>
      </c>
      <c r="J10">
        <v>6.8</v>
      </c>
      <c r="K10">
        <v>5</v>
      </c>
      <c r="L10">
        <v>8.9</v>
      </c>
      <c r="M10">
        <v>8.9</v>
      </c>
      <c r="N10">
        <v>9.3000000000000007</v>
      </c>
      <c r="O10">
        <v>8.1</v>
      </c>
      <c r="P10">
        <v>9.5</v>
      </c>
      <c r="R10">
        <v>4.5</v>
      </c>
      <c r="U10">
        <v>4.9972048611111104</v>
      </c>
      <c r="V10">
        <v>11.9</v>
      </c>
      <c r="X10">
        <v>3.5</v>
      </c>
    </row>
    <row r="11" spans="2:24" x14ac:dyDescent="0.25">
      <c r="B11" t="s">
        <v>29</v>
      </c>
      <c r="C11" s="1" t="s">
        <v>58</v>
      </c>
      <c r="H11" s="1">
        <v>36769</v>
      </c>
      <c r="I11">
        <v>5.7887500000000003</v>
      </c>
      <c r="J11">
        <v>7</v>
      </c>
      <c r="K11">
        <v>5</v>
      </c>
      <c r="L11">
        <v>8.9</v>
      </c>
      <c r="M11">
        <v>8.9</v>
      </c>
      <c r="N11">
        <v>9.3000000000000007</v>
      </c>
      <c r="O11">
        <v>8</v>
      </c>
      <c r="P11">
        <v>9.5</v>
      </c>
      <c r="R11">
        <v>4.4000000000000004</v>
      </c>
      <c r="U11">
        <v>5.1697048611111098</v>
      </c>
      <c r="V11">
        <v>11.8</v>
      </c>
      <c r="X11">
        <v>3.4</v>
      </c>
    </row>
    <row r="12" spans="2:24" x14ac:dyDescent="0.25">
      <c r="B12" t="s">
        <v>30</v>
      </c>
      <c r="C12" s="1" t="s">
        <v>53</v>
      </c>
      <c r="H12" s="1">
        <v>36799</v>
      </c>
      <c r="I12">
        <v>5.6812500000000004</v>
      </c>
      <c r="J12">
        <v>6.9</v>
      </c>
      <c r="K12">
        <v>5</v>
      </c>
      <c r="L12">
        <v>8.8000000000000007</v>
      </c>
      <c r="M12">
        <v>8.9</v>
      </c>
      <c r="N12">
        <v>9.4</v>
      </c>
      <c r="O12">
        <v>7.9</v>
      </c>
      <c r="P12">
        <v>9.4</v>
      </c>
      <c r="R12">
        <v>4.2</v>
      </c>
      <c r="U12">
        <v>5.1405381944444404</v>
      </c>
      <c r="V12">
        <v>11.7</v>
      </c>
      <c r="X12">
        <v>3.4</v>
      </c>
    </row>
    <row r="13" spans="2:24" x14ac:dyDescent="0.25">
      <c r="B13" t="s">
        <v>33</v>
      </c>
      <c r="C13" s="1" t="s">
        <v>54</v>
      </c>
      <c r="H13" s="1">
        <v>36830</v>
      </c>
      <c r="I13">
        <v>5.7729166666666698</v>
      </c>
      <c r="J13">
        <v>6.8</v>
      </c>
      <c r="K13">
        <v>4.9000000000000004</v>
      </c>
      <c r="L13">
        <v>8.6999999999999993</v>
      </c>
      <c r="M13">
        <v>8.8000000000000007</v>
      </c>
      <c r="N13">
        <v>9.4</v>
      </c>
      <c r="O13">
        <v>7.8</v>
      </c>
      <c r="P13">
        <v>9.4</v>
      </c>
      <c r="R13">
        <v>4</v>
      </c>
      <c r="U13">
        <v>5.0363715277777796</v>
      </c>
      <c r="V13">
        <v>11.7</v>
      </c>
      <c r="X13">
        <v>3.4</v>
      </c>
    </row>
    <row r="14" spans="2:24" x14ac:dyDescent="0.25">
      <c r="B14" t="s">
        <v>31</v>
      </c>
      <c r="C14" s="1" t="s">
        <v>61</v>
      </c>
      <c r="H14" s="1">
        <v>36860</v>
      </c>
      <c r="I14">
        <v>5.6262499999999998</v>
      </c>
      <c r="J14">
        <v>6.7</v>
      </c>
      <c r="K14">
        <v>4.9000000000000004</v>
      </c>
      <c r="L14">
        <v>8.6</v>
      </c>
      <c r="M14">
        <v>8.8000000000000007</v>
      </c>
      <c r="N14">
        <v>9.3000000000000007</v>
      </c>
      <c r="O14">
        <v>7.7</v>
      </c>
      <c r="P14">
        <v>9.3000000000000007</v>
      </c>
      <c r="R14">
        <v>4</v>
      </c>
      <c r="U14">
        <v>4.7588715277777798</v>
      </c>
      <c r="V14">
        <v>11.5</v>
      </c>
      <c r="X14">
        <v>3.4</v>
      </c>
    </row>
    <row r="15" spans="2:24" x14ac:dyDescent="0.25">
      <c r="B15" t="s">
        <v>32</v>
      </c>
      <c r="C15" s="1" t="s">
        <v>55</v>
      </c>
      <c r="H15" s="1">
        <v>36891</v>
      </c>
      <c r="I15">
        <v>5.3420833333333304</v>
      </c>
      <c r="J15">
        <v>6.4</v>
      </c>
      <c r="K15">
        <v>4.9000000000000004</v>
      </c>
      <c r="L15">
        <v>8.6</v>
      </c>
      <c r="M15">
        <v>8.6999999999999993</v>
      </c>
      <c r="N15">
        <v>9.1999999999999993</v>
      </c>
      <c r="O15">
        <v>7.6</v>
      </c>
      <c r="P15">
        <v>9.3000000000000007</v>
      </c>
      <c r="R15">
        <v>4</v>
      </c>
      <c r="U15">
        <v>4.8838715277777798</v>
      </c>
      <c r="V15">
        <v>11.2</v>
      </c>
      <c r="X15">
        <v>3.3</v>
      </c>
    </row>
    <row r="16" spans="2:24" x14ac:dyDescent="0.25">
      <c r="B16" t="s">
        <v>34</v>
      </c>
      <c r="C16" s="1" t="s">
        <v>56</v>
      </c>
      <c r="H16" s="1">
        <v>36922</v>
      </c>
      <c r="I16">
        <v>5.5956126233247296</v>
      </c>
      <c r="J16">
        <v>6.1</v>
      </c>
      <c r="K16">
        <v>4.8</v>
      </c>
      <c r="L16">
        <v>8.5</v>
      </c>
      <c r="M16">
        <v>8.6999999999999993</v>
      </c>
      <c r="N16">
        <v>9.1999999999999993</v>
      </c>
      <c r="O16">
        <v>7.5</v>
      </c>
      <c r="P16">
        <v>9.3000000000000007</v>
      </c>
      <c r="R16">
        <v>4</v>
      </c>
      <c r="U16">
        <v>4.8481249999999996</v>
      </c>
      <c r="V16">
        <v>10.8</v>
      </c>
      <c r="W16">
        <v>6</v>
      </c>
      <c r="X16">
        <v>3.2</v>
      </c>
    </row>
    <row r="17" spans="2:24" x14ac:dyDescent="0.25">
      <c r="B17" t="s">
        <v>35</v>
      </c>
      <c r="C17" s="1" t="s">
        <v>57</v>
      </c>
      <c r="H17" s="1">
        <v>36950</v>
      </c>
      <c r="I17">
        <v>5.6747792899913998</v>
      </c>
      <c r="J17">
        <v>6</v>
      </c>
      <c r="K17">
        <v>4.8</v>
      </c>
      <c r="L17">
        <v>8.4</v>
      </c>
      <c r="M17">
        <v>8.6999999999999993</v>
      </c>
      <c r="N17">
        <v>9.3000000000000007</v>
      </c>
      <c r="O17">
        <v>7.4</v>
      </c>
      <c r="P17">
        <v>9.3000000000000007</v>
      </c>
      <c r="R17">
        <v>4</v>
      </c>
      <c r="U17">
        <v>5.0914583333333301</v>
      </c>
      <c r="V17">
        <v>10.7</v>
      </c>
      <c r="W17">
        <v>5.9</v>
      </c>
      <c r="X17">
        <v>3.2</v>
      </c>
    </row>
    <row r="18" spans="2:24" x14ac:dyDescent="0.25">
      <c r="C18" s="1"/>
      <c r="H18" s="1">
        <v>36981</v>
      </c>
      <c r="I18">
        <v>5.8147792899914004</v>
      </c>
      <c r="J18">
        <v>6.1</v>
      </c>
      <c r="K18">
        <v>4.8</v>
      </c>
      <c r="L18">
        <v>8.4</v>
      </c>
      <c r="M18">
        <v>8.6999999999999993</v>
      </c>
      <c r="N18">
        <v>9.1999999999999993</v>
      </c>
      <c r="O18">
        <v>7.3666666666666698</v>
      </c>
      <c r="P18">
        <v>9.3000000000000007</v>
      </c>
      <c r="R18">
        <v>4</v>
      </c>
      <c r="U18">
        <v>5.1381249999999996</v>
      </c>
      <c r="V18">
        <v>10.5</v>
      </c>
      <c r="W18">
        <v>5.8</v>
      </c>
      <c r="X18">
        <v>3.2</v>
      </c>
    </row>
    <row r="19" spans="2:24" x14ac:dyDescent="0.25">
      <c r="C19" s="1"/>
      <c r="H19" s="1">
        <v>37011</v>
      </c>
      <c r="I19">
        <v>5.8139459566580696</v>
      </c>
      <c r="J19">
        <v>6.5</v>
      </c>
      <c r="K19">
        <v>4.7</v>
      </c>
      <c r="L19">
        <v>8.4</v>
      </c>
      <c r="M19">
        <v>8.6999999999999993</v>
      </c>
      <c r="N19">
        <v>9.1</v>
      </c>
      <c r="O19">
        <v>7.3333333333333304</v>
      </c>
      <c r="P19">
        <v>9.3000000000000007</v>
      </c>
      <c r="R19">
        <v>3.9</v>
      </c>
      <c r="U19">
        <v>5.1489583333333302</v>
      </c>
      <c r="V19">
        <v>10.4</v>
      </c>
      <c r="W19">
        <v>5.7</v>
      </c>
      <c r="X19">
        <v>3.1</v>
      </c>
    </row>
    <row r="20" spans="2:24" x14ac:dyDescent="0.25">
      <c r="C20" s="1"/>
      <c r="H20" s="1">
        <v>37042</v>
      </c>
      <c r="I20">
        <v>5.9522792899913997</v>
      </c>
      <c r="J20">
        <v>6.6</v>
      </c>
      <c r="K20">
        <v>4.7</v>
      </c>
      <c r="L20">
        <v>8.4</v>
      </c>
      <c r="M20">
        <v>8.6999999999999993</v>
      </c>
      <c r="N20">
        <v>9</v>
      </c>
      <c r="O20">
        <v>7.3</v>
      </c>
      <c r="P20">
        <v>9.1999999999999993</v>
      </c>
      <c r="R20">
        <v>4</v>
      </c>
      <c r="U20">
        <v>5.1397916666666701</v>
      </c>
      <c r="V20">
        <v>10.6</v>
      </c>
      <c r="W20">
        <v>5.7</v>
      </c>
      <c r="X20">
        <v>3.1</v>
      </c>
    </row>
    <row r="21" spans="2:24" x14ac:dyDescent="0.25">
      <c r="C21" s="1"/>
      <c r="H21" s="1">
        <v>37072</v>
      </c>
      <c r="I21">
        <v>6.0556126233247296</v>
      </c>
      <c r="J21">
        <v>6.4</v>
      </c>
      <c r="K21">
        <v>4.7</v>
      </c>
      <c r="L21">
        <v>8.4</v>
      </c>
      <c r="M21">
        <v>8.6999999999999993</v>
      </c>
      <c r="N21">
        <v>9</v>
      </c>
      <c r="O21">
        <v>7.3333333333333304</v>
      </c>
      <c r="P21">
        <v>9.3000000000000007</v>
      </c>
      <c r="R21">
        <v>4.0999999999999996</v>
      </c>
      <c r="U21">
        <v>5.1481250000000003</v>
      </c>
      <c r="V21">
        <v>10.5</v>
      </c>
      <c r="W21">
        <v>5.7</v>
      </c>
      <c r="X21">
        <v>3.1</v>
      </c>
    </row>
    <row r="22" spans="2:24" x14ac:dyDescent="0.25">
      <c r="C22" s="1"/>
      <c r="H22" s="1">
        <v>37103</v>
      </c>
      <c r="I22">
        <v>6.1000718325558898</v>
      </c>
      <c r="J22">
        <v>6.1</v>
      </c>
      <c r="K22">
        <v>4.5999999999999996</v>
      </c>
      <c r="L22">
        <v>8.4</v>
      </c>
      <c r="M22">
        <v>8.6999999999999993</v>
      </c>
      <c r="N22">
        <v>9</v>
      </c>
      <c r="O22">
        <v>7.3666666666666698</v>
      </c>
      <c r="P22">
        <v>9.3000000000000007</v>
      </c>
      <c r="R22">
        <v>4.3</v>
      </c>
      <c r="U22">
        <v>5.2356249999999998</v>
      </c>
      <c r="V22">
        <v>10.5</v>
      </c>
      <c r="W22">
        <v>5.9</v>
      </c>
      <c r="X22">
        <v>3.1</v>
      </c>
    </row>
    <row r="23" spans="2:24" x14ac:dyDescent="0.25">
      <c r="C23" s="1"/>
      <c r="H23" s="1">
        <v>37134</v>
      </c>
      <c r="I23">
        <v>6.2589415458342001</v>
      </c>
      <c r="J23">
        <v>6.2</v>
      </c>
      <c r="K23">
        <v>4.7</v>
      </c>
      <c r="L23">
        <v>8.4</v>
      </c>
      <c r="M23">
        <v>8.6999999999999993</v>
      </c>
      <c r="N23">
        <v>9.1</v>
      </c>
      <c r="O23">
        <v>7.4</v>
      </c>
      <c r="P23">
        <v>9.3000000000000007</v>
      </c>
      <c r="R23">
        <v>4.4000000000000004</v>
      </c>
      <c r="U23">
        <v>5.1822916666666696</v>
      </c>
      <c r="V23">
        <v>10.6</v>
      </c>
      <c r="W23">
        <v>5.8</v>
      </c>
      <c r="X23">
        <v>3.1</v>
      </c>
    </row>
    <row r="24" spans="2:24" x14ac:dyDescent="0.25">
      <c r="C24" s="1"/>
      <c r="H24" s="1">
        <v>37164</v>
      </c>
      <c r="I24">
        <v>6.2593237370343102</v>
      </c>
      <c r="J24">
        <v>6.6</v>
      </c>
      <c r="K24">
        <v>4.5</v>
      </c>
      <c r="L24">
        <v>8.4</v>
      </c>
      <c r="M24">
        <v>8.8000000000000007</v>
      </c>
      <c r="N24">
        <v>9.1</v>
      </c>
      <c r="O24">
        <v>7.43333333333333</v>
      </c>
      <c r="P24">
        <v>9.4</v>
      </c>
      <c r="R24">
        <v>4.4000000000000004</v>
      </c>
      <c r="U24">
        <v>5.1289583333333297</v>
      </c>
      <c r="V24">
        <v>10.5</v>
      </c>
      <c r="W24">
        <v>5.8</v>
      </c>
      <c r="X24">
        <v>3</v>
      </c>
    </row>
    <row r="25" spans="2:24" x14ac:dyDescent="0.25">
      <c r="C25" s="1"/>
      <c r="H25" s="1">
        <v>37195</v>
      </c>
      <c r="I25">
        <v>6.3816094558016596</v>
      </c>
      <c r="J25">
        <v>7.3</v>
      </c>
      <c r="K25">
        <v>4.5</v>
      </c>
      <c r="L25">
        <v>8.4</v>
      </c>
      <c r="M25">
        <v>8.8000000000000007</v>
      </c>
      <c r="N25">
        <v>9.1999999999999993</v>
      </c>
      <c r="O25">
        <v>7.4666666666666703</v>
      </c>
      <c r="P25">
        <v>9.5</v>
      </c>
      <c r="R25">
        <v>4.4000000000000004</v>
      </c>
      <c r="U25">
        <v>5.1756250000000001</v>
      </c>
      <c r="V25">
        <v>10.5</v>
      </c>
      <c r="W25">
        <v>6.2</v>
      </c>
      <c r="X25">
        <v>3.1</v>
      </c>
    </row>
    <row r="26" spans="2:24" x14ac:dyDescent="0.25">
      <c r="C26" s="1"/>
      <c r="H26" s="1">
        <v>37225</v>
      </c>
      <c r="I26">
        <v>6.5439001127634899</v>
      </c>
      <c r="J26">
        <v>7.4</v>
      </c>
      <c r="K26">
        <v>4.5</v>
      </c>
      <c r="L26">
        <v>8.5</v>
      </c>
      <c r="M26">
        <v>8.9</v>
      </c>
      <c r="N26">
        <v>9.1</v>
      </c>
      <c r="O26">
        <v>7.5</v>
      </c>
      <c r="P26">
        <v>9.6</v>
      </c>
      <c r="R26">
        <v>4.5</v>
      </c>
      <c r="U26">
        <v>5.1647916666666696</v>
      </c>
      <c r="V26">
        <v>10.6</v>
      </c>
      <c r="W26">
        <v>5.8</v>
      </c>
      <c r="X26">
        <v>3.1</v>
      </c>
    </row>
    <row r="27" spans="2:24" x14ac:dyDescent="0.25">
      <c r="C27" s="1"/>
      <c r="H27" s="1">
        <v>37256</v>
      </c>
      <c r="I27">
        <v>6.74914424272872</v>
      </c>
      <c r="J27">
        <v>7.5</v>
      </c>
      <c r="K27">
        <v>4.5</v>
      </c>
      <c r="L27">
        <v>8.5</v>
      </c>
      <c r="M27">
        <v>8.9</v>
      </c>
      <c r="N27">
        <v>9.1</v>
      </c>
      <c r="O27">
        <v>7.5</v>
      </c>
      <c r="P27">
        <v>9.6</v>
      </c>
      <c r="R27">
        <v>4.4000000000000004</v>
      </c>
      <c r="U27">
        <v>5.1981250000000001</v>
      </c>
      <c r="V27">
        <v>10.7</v>
      </c>
      <c r="W27">
        <v>5.9</v>
      </c>
      <c r="X27">
        <v>3.1</v>
      </c>
    </row>
    <row r="28" spans="2:24" x14ac:dyDescent="0.25">
      <c r="C28" s="1"/>
      <c r="H28" s="1">
        <v>37287</v>
      </c>
      <c r="I28">
        <v>6.8031028640336801</v>
      </c>
      <c r="J28">
        <v>7.4</v>
      </c>
      <c r="K28">
        <v>4.7</v>
      </c>
      <c r="L28">
        <v>8.5</v>
      </c>
      <c r="M28">
        <v>8.9</v>
      </c>
      <c r="N28">
        <v>9.1</v>
      </c>
      <c r="O28">
        <v>7.5</v>
      </c>
      <c r="P28">
        <v>9.6</v>
      </c>
      <c r="R28">
        <v>4.5</v>
      </c>
      <c r="U28">
        <v>5.3613194444444403</v>
      </c>
      <c r="V28">
        <v>11.1</v>
      </c>
      <c r="W28">
        <v>5.8</v>
      </c>
      <c r="X28">
        <v>3.1</v>
      </c>
    </row>
    <row r="29" spans="2:24" x14ac:dyDescent="0.25">
      <c r="C29" s="1"/>
      <c r="H29" s="1">
        <v>37315</v>
      </c>
      <c r="I29">
        <v>6.7332406117143204</v>
      </c>
      <c r="J29">
        <v>7.3</v>
      </c>
      <c r="K29">
        <v>4.5999999999999996</v>
      </c>
      <c r="L29">
        <v>8.5</v>
      </c>
      <c r="M29">
        <v>8.9</v>
      </c>
      <c r="N29">
        <v>9.1</v>
      </c>
      <c r="O29">
        <v>7.5</v>
      </c>
      <c r="P29">
        <v>9.6</v>
      </c>
      <c r="R29">
        <v>4.5999999999999996</v>
      </c>
      <c r="U29">
        <v>5.3213194444444403</v>
      </c>
      <c r="V29">
        <v>11.5</v>
      </c>
      <c r="W29">
        <v>5.8</v>
      </c>
      <c r="X29">
        <v>3</v>
      </c>
    </row>
    <row r="30" spans="2:24" x14ac:dyDescent="0.25">
      <c r="C30" s="1"/>
      <c r="H30" s="1">
        <v>37346</v>
      </c>
      <c r="I30">
        <v>6.8063598375764398</v>
      </c>
      <c r="J30">
        <v>7.3</v>
      </c>
      <c r="K30">
        <v>4.5999999999999996</v>
      </c>
      <c r="L30">
        <v>8.5</v>
      </c>
      <c r="M30">
        <v>8.9</v>
      </c>
      <c r="N30">
        <v>9.1999999999999993</v>
      </c>
      <c r="O30">
        <v>7.5</v>
      </c>
      <c r="P30">
        <v>9.6</v>
      </c>
      <c r="R30">
        <v>4.7</v>
      </c>
      <c r="U30">
        <v>5.4854861111111104</v>
      </c>
      <c r="V30">
        <v>11.2</v>
      </c>
      <c r="W30">
        <v>5.8</v>
      </c>
      <c r="X30">
        <v>3</v>
      </c>
    </row>
    <row r="31" spans="2:24" x14ac:dyDescent="0.25">
      <c r="C31" s="1"/>
      <c r="H31" s="1">
        <v>37376</v>
      </c>
      <c r="I31">
        <v>6.9493927679271597</v>
      </c>
      <c r="J31">
        <v>7.3</v>
      </c>
      <c r="K31">
        <v>4.5999999999999996</v>
      </c>
      <c r="L31">
        <v>8.5</v>
      </c>
      <c r="M31">
        <v>9</v>
      </c>
      <c r="N31">
        <v>9.1999999999999993</v>
      </c>
      <c r="O31">
        <v>7.5</v>
      </c>
      <c r="P31">
        <v>9.5</v>
      </c>
      <c r="R31">
        <v>4.7</v>
      </c>
      <c r="U31">
        <v>5.61215277777778</v>
      </c>
      <c r="V31">
        <v>11.2</v>
      </c>
      <c r="W31">
        <v>6</v>
      </c>
      <c r="X31">
        <v>3</v>
      </c>
    </row>
    <row r="32" spans="2:24" x14ac:dyDescent="0.25">
      <c r="H32" s="1">
        <v>37407</v>
      </c>
      <c r="I32">
        <v>6.8680380875712999</v>
      </c>
      <c r="J32">
        <v>7.3</v>
      </c>
      <c r="K32">
        <v>4.7</v>
      </c>
      <c r="L32">
        <v>8.6</v>
      </c>
      <c r="M32">
        <v>9</v>
      </c>
      <c r="N32">
        <v>9.1999999999999993</v>
      </c>
      <c r="O32">
        <v>7.5</v>
      </c>
      <c r="P32">
        <v>9.6999999999999993</v>
      </c>
      <c r="R32">
        <v>4.7</v>
      </c>
      <c r="U32">
        <v>5.7604861111111099</v>
      </c>
      <c r="V32">
        <v>11.2</v>
      </c>
      <c r="W32">
        <v>5.8</v>
      </c>
      <c r="X32">
        <v>3</v>
      </c>
    </row>
    <row r="33" spans="8:24" x14ac:dyDescent="0.25">
      <c r="H33" s="1">
        <v>37437</v>
      </c>
      <c r="I33">
        <v>6.8446171447275699</v>
      </c>
      <c r="J33">
        <v>7.3</v>
      </c>
      <c r="K33">
        <v>4.7</v>
      </c>
      <c r="L33">
        <v>8.6</v>
      </c>
      <c r="M33">
        <v>9</v>
      </c>
      <c r="N33">
        <v>9.1</v>
      </c>
      <c r="O33">
        <v>7.5</v>
      </c>
      <c r="P33">
        <v>9.8000000000000007</v>
      </c>
      <c r="R33">
        <v>4.5999999999999996</v>
      </c>
      <c r="U33">
        <v>6.0488194444444403</v>
      </c>
      <c r="V33">
        <v>11.4</v>
      </c>
      <c r="W33">
        <v>5.6</v>
      </c>
      <c r="X33">
        <v>3</v>
      </c>
    </row>
    <row r="34" spans="8:24" x14ac:dyDescent="0.25">
      <c r="H34" s="1">
        <v>37468</v>
      </c>
      <c r="I34">
        <v>6.8950620069885504</v>
      </c>
      <c r="J34">
        <v>7.5</v>
      </c>
      <c r="K34">
        <v>4.7</v>
      </c>
      <c r="L34">
        <v>8.6999999999999993</v>
      </c>
      <c r="M34">
        <v>9.1</v>
      </c>
      <c r="N34">
        <v>9.1</v>
      </c>
      <c r="O34">
        <v>7.5</v>
      </c>
      <c r="P34">
        <v>9.8000000000000007</v>
      </c>
      <c r="R34">
        <v>4.4000000000000004</v>
      </c>
      <c r="U34">
        <v>6.23715277777778</v>
      </c>
      <c r="V34">
        <v>11.7</v>
      </c>
      <c r="W34">
        <v>6.1</v>
      </c>
      <c r="X34">
        <v>3</v>
      </c>
    </row>
    <row r="35" spans="8:24" x14ac:dyDescent="0.25">
      <c r="H35" s="1">
        <v>37499</v>
      </c>
      <c r="I35">
        <v>6.9316937088206698</v>
      </c>
      <c r="J35">
        <v>7.4</v>
      </c>
      <c r="K35">
        <v>4.9000000000000004</v>
      </c>
      <c r="L35">
        <v>8.6999999999999993</v>
      </c>
      <c r="M35">
        <v>9.1</v>
      </c>
      <c r="N35">
        <v>9.1</v>
      </c>
      <c r="O35">
        <v>7.5</v>
      </c>
      <c r="P35">
        <v>9.8000000000000007</v>
      </c>
      <c r="R35">
        <v>4.4000000000000004</v>
      </c>
      <c r="U35">
        <v>6.2279861111111101</v>
      </c>
      <c r="V35">
        <v>11.8</v>
      </c>
      <c r="W35">
        <v>5.9</v>
      </c>
      <c r="X35">
        <v>3</v>
      </c>
    </row>
    <row r="36" spans="8:24" x14ac:dyDescent="0.25">
      <c r="H36" s="1">
        <v>37529</v>
      </c>
      <c r="I36">
        <v>6.9489938152663999</v>
      </c>
      <c r="J36">
        <v>7.6</v>
      </c>
      <c r="K36">
        <v>4.9000000000000004</v>
      </c>
      <c r="L36">
        <v>8.8000000000000007</v>
      </c>
      <c r="M36">
        <v>9.1999999999999993</v>
      </c>
      <c r="N36">
        <v>9</v>
      </c>
      <c r="O36">
        <v>7.5333333333333297</v>
      </c>
      <c r="P36">
        <v>9.9</v>
      </c>
      <c r="R36">
        <v>4.7</v>
      </c>
      <c r="U36">
        <v>6.48298611111111</v>
      </c>
      <c r="V36">
        <v>11.7</v>
      </c>
      <c r="W36">
        <v>6.2</v>
      </c>
      <c r="X36">
        <v>3</v>
      </c>
    </row>
    <row r="37" spans="8:24" x14ac:dyDescent="0.25">
      <c r="H37" s="1">
        <v>37560</v>
      </c>
      <c r="I37">
        <v>6.8756734847736896</v>
      </c>
      <c r="J37">
        <v>7.8</v>
      </c>
      <c r="K37">
        <v>5</v>
      </c>
      <c r="L37">
        <v>8.8000000000000007</v>
      </c>
      <c r="M37">
        <v>9.1</v>
      </c>
      <c r="N37">
        <v>9</v>
      </c>
      <c r="O37">
        <v>7.56666666666667</v>
      </c>
      <c r="P37">
        <v>10</v>
      </c>
      <c r="R37">
        <v>5.0999999999999996</v>
      </c>
      <c r="U37">
        <v>6.8213194444444403</v>
      </c>
      <c r="V37">
        <v>11.6</v>
      </c>
      <c r="W37">
        <v>6</v>
      </c>
      <c r="X37">
        <v>3</v>
      </c>
    </row>
    <row r="38" spans="8:24" x14ac:dyDescent="0.25">
      <c r="H38" s="1">
        <v>37590</v>
      </c>
      <c r="I38">
        <v>6.8869885335151801</v>
      </c>
      <c r="J38">
        <v>8</v>
      </c>
      <c r="K38">
        <v>5</v>
      </c>
      <c r="L38">
        <v>8.9</v>
      </c>
      <c r="M38">
        <v>9.1</v>
      </c>
      <c r="N38">
        <v>8.9</v>
      </c>
      <c r="O38">
        <v>7.6</v>
      </c>
      <c r="P38">
        <v>10.1</v>
      </c>
      <c r="R38">
        <v>5.4</v>
      </c>
      <c r="U38">
        <v>7.1404861111111098</v>
      </c>
      <c r="V38">
        <v>11.6</v>
      </c>
      <c r="W38">
        <v>6.2</v>
      </c>
      <c r="X38">
        <v>3</v>
      </c>
    </row>
    <row r="39" spans="8:24" x14ac:dyDescent="0.25">
      <c r="H39" s="1">
        <v>37621</v>
      </c>
      <c r="I39">
        <v>6.9568371370850501</v>
      </c>
      <c r="J39">
        <v>8.1</v>
      </c>
      <c r="K39">
        <v>5</v>
      </c>
      <c r="L39">
        <v>8.9</v>
      </c>
      <c r="M39">
        <v>9.1</v>
      </c>
      <c r="N39">
        <v>8.9</v>
      </c>
      <c r="O39">
        <v>7.7333333333333298</v>
      </c>
      <c r="P39">
        <v>10.199999999999999</v>
      </c>
      <c r="R39">
        <v>5.3</v>
      </c>
      <c r="U39">
        <v>7.2004861111111103</v>
      </c>
      <c r="V39">
        <v>11.6</v>
      </c>
      <c r="W39">
        <v>6.3</v>
      </c>
      <c r="X39">
        <v>3</v>
      </c>
    </row>
    <row r="40" spans="8:24" x14ac:dyDescent="0.25">
      <c r="H40" s="1">
        <v>37652</v>
      </c>
      <c r="I40">
        <v>6.8682841221617501</v>
      </c>
      <c r="J40">
        <v>8.1</v>
      </c>
      <c r="K40">
        <v>5.2</v>
      </c>
      <c r="L40">
        <v>9</v>
      </c>
      <c r="M40">
        <v>9.1999999999999993</v>
      </c>
      <c r="N40">
        <v>8.9</v>
      </c>
      <c r="O40">
        <v>7.8666666666666698</v>
      </c>
      <c r="P40">
        <v>10.4</v>
      </c>
      <c r="R40">
        <v>5</v>
      </c>
      <c r="T40">
        <v>4.3</v>
      </c>
      <c r="U40">
        <v>7.3243055555555596</v>
      </c>
      <c r="V40">
        <v>11.7</v>
      </c>
      <c r="W40">
        <v>6.4</v>
      </c>
      <c r="X40">
        <v>3</v>
      </c>
    </row>
    <row r="41" spans="8:24" x14ac:dyDescent="0.25">
      <c r="H41" s="1">
        <v>37680</v>
      </c>
      <c r="I41">
        <v>6.8679023718530399</v>
      </c>
      <c r="J41">
        <v>8.1</v>
      </c>
      <c r="K41">
        <v>5.4</v>
      </c>
      <c r="L41">
        <v>9</v>
      </c>
      <c r="M41">
        <v>9.1</v>
      </c>
      <c r="N41">
        <v>9</v>
      </c>
      <c r="O41">
        <v>8</v>
      </c>
      <c r="P41">
        <v>10.5</v>
      </c>
      <c r="R41">
        <v>4.8</v>
      </c>
      <c r="T41">
        <v>4.3</v>
      </c>
      <c r="U41">
        <v>7.3484722222222203</v>
      </c>
      <c r="V41">
        <v>11.7</v>
      </c>
      <c r="W41">
        <v>6</v>
      </c>
      <c r="X41">
        <v>3</v>
      </c>
    </row>
    <row r="42" spans="8:24" x14ac:dyDescent="0.25">
      <c r="H42" s="1">
        <v>37711</v>
      </c>
      <c r="I42">
        <v>6.7912110440967499</v>
      </c>
      <c r="J42">
        <v>8.1</v>
      </c>
      <c r="K42">
        <v>5.4</v>
      </c>
      <c r="L42">
        <v>9</v>
      </c>
      <c r="M42">
        <v>9.1999999999999993</v>
      </c>
      <c r="N42">
        <v>9.1</v>
      </c>
      <c r="O42">
        <v>8.0333333333333297</v>
      </c>
      <c r="P42">
        <v>10.5</v>
      </c>
      <c r="R42">
        <v>4.7</v>
      </c>
      <c r="T42">
        <v>4.5</v>
      </c>
      <c r="U42">
        <v>7.3926388888888903</v>
      </c>
      <c r="V42">
        <v>11.6</v>
      </c>
      <c r="W42">
        <v>6.3</v>
      </c>
      <c r="X42">
        <v>3</v>
      </c>
    </row>
    <row r="43" spans="8:24" x14ac:dyDescent="0.25">
      <c r="H43" s="1">
        <v>37741</v>
      </c>
      <c r="I43">
        <v>6.8618268218059297</v>
      </c>
      <c r="J43">
        <v>8.1</v>
      </c>
      <c r="K43">
        <v>5.4</v>
      </c>
      <c r="L43">
        <v>9</v>
      </c>
      <c r="M43">
        <v>9.1</v>
      </c>
      <c r="N43">
        <v>9.1999999999999993</v>
      </c>
      <c r="O43">
        <v>8.06666666666667</v>
      </c>
      <c r="P43">
        <v>10.6</v>
      </c>
      <c r="R43">
        <v>4.7</v>
      </c>
      <c r="T43">
        <v>4.5999999999999996</v>
      </c>
      <c r="U43">
        <v>7.3993055555555598</v>
      </c>
      <c r="V43">
        <v>11.4</v>
      </c>
      <c r="W43">
        <v>6.3</v>
      </c>
      <c r="X43">
        <v>3</v>
      </c>
    </row>
    <row r="44" spans="8:24" x14ac:dyDescent="0.25">
      <c r="H44" s="1">
        <v>37772</v>
      </c>
      <c r="I44">
        <v>7.0094080529876397</v>
      </c>
      <c r="J44">
        <v>8.1</v>
      </c>
      <c r="K44">
        <v>5.7</v>
      </c>
      <c r="L44">
        <v>9</v>
      </c>
      <c r="M44">
        <v>9.1</v>
      </c>
      <c r="N44">
        <v>9.1999999999999993</v>
      </c>
      <c r="O44">
        <v>8.1</v>
      </c>
      <c r="P44">
        <v>10.6</v>
      </c>
      <c r="R44">
        <v>4.7</v>
      </c>
      <c r="T44">
        <v>4.7</v>
      </c>
      <c r="U44">
        <v>7.4893055555555597</v>
      </c>
      <c r="V44">
        <v>11.3</v>
      </c>
      <c r="W44">
        <v>6.3</v>
      </c>
      <c r="X44">
        <v>3</v>
      </c>
    </row>
    <row r="45" spans="8:24" x14ac:dyDescent="0.25">
      <c r="H45" s="1">
        <v>37802</v>
      </c>
      <c r="I45">
        <v>7.0571989890826501</v>
      </c>
      <c r="J45">
        <v>8.1</v>
      </c>
      <c r="K45">
        <v>5.8</v>
      </c>
      <c r="L45">
        <v>9.1</v>
      </c>
      <c r="M45">
        <v>9.1999999999999993</v>
      </c>
      <c r="N45">
        <v>9.1</v>
      </c>
      <c r="O45">
        <v>8.06666666666667</v>
      </c>
      <c r="P45">
        <v>10.6</v>
      </c>
      <c r="R45">
        <v>4.9000000000000004</v>
      </c>
      <c r="T45">
        <v>4.8</v>
      </c>
      <c r="U45">
        <v>7.4584722222222197</v>
      </c>
      <c r="V45">
        <v>11.5</v>
      </c>
      <c r="W45">
        <v>6.4</v>
      </c>
      <c r="X45">
        <v>3</v>
      </c>
    </row>
    <row r="46" spans="8:24" x14ac:dyDescent="0.25">
      <c r="H46" s="1">
        <v>37833</v>
      </c>
      <c r="I46">
        <v>7.10955330706705</v>
      </c>
      <c r="J46">
        <v>8.1</v>
      </c>
      <c r="K46">
        <v>5.8</v>
      </c>
      <c r="L46">
        <v>9.1</v>
      </c>
      <c r="M46">
        <v>9.1999999999999993</v>
      </c>
      <c r="N46">
        <v>9</v>
      </c>
      <c r="O46">
        <v>8.0333333333333297</v>
      </c>
      <c r="P46">
        <v>10.6</v>
      </c>
      <c r="R46">
        <v>5</v>
      </c>
      <c r="T46">
        <v>4.9000000000000004</v>
      </c>
      <c r="U46">
        <v>7.3243055555555596</v>
      </c>
      <c r="V46">
        <v>11.6</v>
      </c>
      <c r="W46">
        <v>6.5</v>
      </c>
      <c r="X46">
        <v>3</v>
      </c>
    </row>
    <row r="47" spans="8:24" x14ac:dyDescent="0.25">
      <c r="H47" s="1">
        <v>37864</v>
      </c>
      <c r="I47">
        <v>7.0268506811908402</v>
      </c>
      <c r="J47">
        <v>8.1</v>
      </c>
      <c r="K47">
        <v>5.8</v>
      </c>
      <c r="L47">
        <v>9.1</v>
      </c>
      <c r="M47">
        <v>9.1999999999999993</v>
      </c>
      <c r="N47">
        <v>8.9</v>
      </c>
      <c r="O47">
        <v>8</v>
      </c>
      <c r="P47">
        <v>10.5</v>
      </c>
      <c r="R47">
        <v>5.0999999999999996</v>
      </c>
      <c r="T47">
        <v>5</v>
      </c>
      <c r="U47">
        <v>7.3468055555555596</v>
      </c>
      <c r="V47">
        <v>11.5</v>
      </c>
      <c r="W47">
        <v>6.9</v>
      </c>
      <c r="X47">
        <v>3</v>
      </c>
    </row>
    <row r="48" spans="8:24" x14ac:dyDescent="0.25">
      <c r="H48" s="1">
        <v>37894</v>
      </c>
      <c r="I48">
        <v>7.1305298068449101</v>
      </c>
      <c r="J48">
        <v>8.1999999999999993</v>
      </c>
      <c r="K48">
        <v>5.9</v>
      </c>
      <c r="L48">
        <v>9.1</v>
      </c>
      <c r="M48">
        <v>9.1999999999999993</v>
      </c>
      <c r="N48">
        <v>8.9</v>
      </c>
      <c r="O48">
        <v>8.1333333333333293</v>
      </c>
      <c r="P48">
        <v>10.5</v>
      </c>
      <c r="R48">
        <v>5</v>
      </c>
      <c r="T48">
        <v>5.0999999999999996</v>
      </c>
      <c r="U48">
        <v>7.3868055555555596</v>
      </c>
      <c r="V48">
        <v>11.5</v>
      </c>
      <c r="W48">
        <v>6.5</v>
      </c>
      <c r="X48">
        <v>2.9</v>
      </c>
    </row>
    <row r="49" spans="8:24" x14ac:dyDescent="0.25">
      <c r="H49" s="1">
        <v>37925</v>
      </c>
      <c r="I49">
        <v>7.0776972139105299</v>
      </c>
      <c r="J49">
        <v>8.3000000000000007</v>
      </c>
      <c r="K49">
        <v>6</v>
      </c>
      <c r="L49">
        <v>9.1</v>
      </c>
      <c r="M49">
        <v>9.1999999999999993</v>
      </c>
      <c r="N49">
        <v>8.9</v>
      </c>
      <c r="O49">
        <v>8.2666666666666693</v>
      </c>
      <c r="P49">
        <v>10.5</v>
      </c>
      <c r="R49">
        <v>4.8</v>
      </c>
      <c r="T49">
        <v>5.2</v>
      </c>
      <c r="U49">
        <v>7.4859722222222196</v>
      </c>
      <c r="V49">
        <v>11.4</v>
      </c>
      <c r="W49">
        <v>6.9</v>
      </c>
      <c r="X49">
        <v>2.9</v>
      </c>
    </row>
    <row r="50" spans="8:24" x14ac:dyDescent="0.25">
      <c r="H50" s="1">
        <v>37955</v>
      </c>
      <c r="I50">
        <v>7.0892975378603502</v>
      </c>
      <c r="J50">
        <v>8.3000000000000007</v>
      </c>
      <c r="K50">
        <v>6.1</v>
      </c>
      <c r="L50">
        <v>9.1</v>
      </c>
      <c r="M50">
        <v>9.1999999999999993</v>
      </c>
      <c r="N50">
        <v>8.9</v>
      </c>
      <c r="O50">
        <v>8.4</v>
      </c>
      <c r="P50">
        <v>10.5</v>
      </c>
      <c r="R50">
        <v>4.7</v>
      </c>
      <c r="T50">
        <v>5.2</v>
      </c>
      <c r="U50">
        <v>7.4634722222222196</v>
      </c>
      <c r="V50">
        <v>11.3</v>
      </c>
      <c r="W50">
        <v>7.3</v>
      </c>
      <c r="X50">
        <v>2.9</v>
      </c>
    </row>
    <row r="51" spans="8:24" x14ac:dyDescent="0.25">
      <c r="H51" s="1">
        <v>37986</v>
      </c>
      <c r="I51">
        <v>7.2102400511385598</v>
      </c>
      <c r="J51">
        <v>8.5</v>
      </c>
      <c r="K51">
        <v>6.2</v>
      </c>
      <c r="L51">
        <v>9.1</v>
      </c>
      <c r="M51">
        <v>9.3000000000000007</v>
      </c>
      <c r="N51">
        <v>8.9</v>
      </c>
      <c r="O51">
        <v>8.4666666666666703</v>
      </c>
      <c r="P51">
        <v>10.5</v>
      </c>
      <c r="R51">
        <v>4.8</v>
      </c>
      <c r="T51">
        <v>5.4</v>
      </c>
      <c r="U51">
        <v>7.3801388888888901</v>
      </c>
      <c r="V51">
        <v>11.4</v>
      </c>
      <c r="W51">
        <v>7</v>
      </c>
      <c r="X51">
        <v>2.9</v>
      </c>
    </row>
    <row r="52" spans="8:24" x14ac:dyDescent="0.25">
      <c r="H52" s="1">
        <v>38017</v>
      </c>
      <c r="I52">
        <v>7.06151254880987</v>
      </c>
      <c r="J52">
        <v>8.6999999999999993</v>
      </c>
      <c r="K52">
        <v>6.1</v>
      </c>
      <c r="L52">
        <v>9.1999999999999993</v>
      </c>
      <c r="M52">
        <v>9.3000000000000007</v>
      </c>
      <c r="N52">
        <v>8.9</v>
      </c>
      <c r="O52">
        <v>8.5333333333333297</v>
      </c>
      <c r="P52">
        <v>10.3</v>
      </c>
      <c r="Q52">
        <v>11.0857044565465</v>
      </c>
      <c r="R52">
        <v>5.0999999999999996</v>
      </c>
      <c r="S52">
        <v>8.2818319999999996</v>
      </c>
      <c r="T52">
        <v>5.4</v>
      </c>
      <c r="U52">
        <v>7.2907638888888897</v>
      </c>
      <c r="V52">
        <v>11.3</v>
      </c>
      <c r="W52">
        <v>7</v>
      </c>
      <c r="X52">
        <v>2.8</v>
      </c>
    </row>
    <row r="53" spans="8:24" x14ac:dyDescent="0.25">
      <c r="H53" s="1">
        <v>38046</v>
      </c>
      <c r="I53">
        <v>7.0834844714363898</v>
      </c>
      <c r="J53">
        <v>8.6</v>
      </c>
      <c r="K53">
        <v>6</v>
      </c>
      <c r="L53">
        <v>9.3000000000000007</v>
      </c>
      <c r="M53">
        <v>9.3000000000000007</v>
      </c>
      <c r="N53">
        <v>8.9</v>
      </c>
      <c r="O53">
        <v>8.6</v>
      </c>
      <c r="P53">
        <v>10.3</v>
      </c>
      <c r="Q53">
        <v>10.8848493150058</v>
      </c>
      <c r="R53">
        <v>5.2</v>
      </c>
      <c r="S53">
        <v>8.0866880000000005</v>
      </c>
      <c r="T53">
        <v>5.4</v>
      </c>
      <c r="U53">
        <v>7.3690972222222202</v>
      </c>
      <c r="V53">
        <v>11.2</v>
      </c>
      <c r="W53">
        <v>7.6</v>
      </c>
      <c r="X53">
        <v>2.8</v>
      </c>
    </row>
    <row r="54" spans="8:24" x14ac:dyDescent="0.25">
      <c r="H54" s="1">
        <v>38077</v>
      </c>
      <c r="I54">
        <v>7.17678392259488</v>
      </c>
      <c r="J54">
        <v>8.3000000000000007</v>
      </c>
      <c r="K54">
        <v>5.9</v>
      </c>
      <c r="L54">
        <v>9.3000000000000007</v>
      </c>
      <c r="M54">
        <v>9.3000000000000007</v>
      </c>
      <c r="N54">
        <v>9.1</v>
      </c>
      <c r="O54">
        <v>8.5333333333333297</v>
      </c>
      <c r="P54">
        <v>10.4</v>
      </c>
      <c r="Q54">
        <v>10.8072031542881</v>
      </c>
      <c r="R54">
        <v>5.0999999999999996</v>
      </c>
      <c r="S54">
        <v>8.2403949999999995</v>
      </c>
      <c r="T54">
        <v>5.5</v>
      </c>
      <c r="U54">
        <v>7.4115972222222197</v>
      </c>
      <c r="V54">
        <v>11.1</v>
      </c>
      <c r="W54">
        <v>7.4</v>
      </c>
      <c r="X54">
        <v>2.8</v>
      </c>
    </row>
    <row r="55" spans="8:24" x14ac:dyDescent="0.25">
      <c r="H55" s="1">
        <v>38107</v>
      </c>
      <c r="I55">
        <v>7.1680604867915099</v>
      </c>
      <c r="J55">
        <v>7.7</v>
      </c>
      <c r="K55">
        <v>6</v>
      </c>
      <c r="L55">
        <v>9.3000000000000007</v>
      </c>
      <c r="M55">
        <v>9.3000000000000007</v>
      </c>
      <c r="N55">
        <v>9.1</v>
      </c>
      <c r="O55">
        <v>8.4666666666666703</v>
      </c>
      <c r="P55">
        <v>10.4</v>
      </c>
      <c r="Q55">
        <v>10.612182517835899</v>
      </c>
      <c r="R55">
        <v>4.8</v>
      </c>
      <c r="S55">
        <v>8.0445589999999996</v>
      </c>
      <c r="T55">
        <v>5.7</v>
      </c>
      <c r="U55">
        <v>7.5390972222222201</v>
      </c>
      <c r="V55">
        <v>11.2</v>
      </c>
      <c r="W55">
        <v>7.1</v>
      </c>
      <c r="X55">
        <v>2.7</v>
      </c>
    </row>
    <row r="56" spans="8:24" x14ac:dyDescent="0.25">
      <c r="H56" s="1">
        <v>38138</v>
      </c>
      <c r="I56">
        <v>7.0722310802229904</v>
      </c>
      <c r="J56">
        <v>7.6</v>
      </c>
      <c r="K56">
        <v>5.9</v>
      </c>
      <c r="L56">
        <v>9.3000000000000007</v>
      </c>
      <c r="M56">
        <v>9.3000000000000007</v>
      </c>
      <c r="N56">
        <v>9.1</v>
      </c>
      <c r="O56">
        <v>8.4</v>
      </c>
      <c r="P56">
        <v>10.5</v>
      </c>
      <c r="Q56">
        <v>10.5877378085539</v>
      </c>
      <c r="R56">
        <v>4.7</v>
      </c>
      <c r="S56">
        <v>8.122344</v>
      </c>
      <c r="T56">
        <v>5.8</v>
      </c>
      <c r="U56">
        <v>7.7482638888888902</v>
      </c>
      <c r="V56">
        <v>11.2</v>
      </c>
      <c r="W56">
        <v>7.6</v>
      </c>
      <c r="X56">
        <v>2.7</v>
      </c>
    </row>
    <row r="57" spans="8:24" x14ac:dyDescent="0.25">
      <c r="H57" s="1">
        <v>38168</v>
      </c>
      <c r="I57">
        <v>7.0941324204512899</v>
      </c>
      <c r="J57">
        <v>8</v>
      </c>
      <c r="K57">
        <v>5.8</v>
      </c>
      <c r="L57">
        <v>9.1999999999999993</v>
      </c>
      <c r="M57">
        <v>9.1999999999999993</v>
      </c>
      <c r="N57">
        <v>9</v>
      </c>
      <c r="O57">
        <v>8.43333333333333</v>
      </c>
      <c r="P57">
        <v>10.5</v>
      </c>
      <c r="Q57">
        <v>10.4971951752525</v>
      </c>
      <c r="R57">
        <v>4.5</v>
      </c>
      <c r="S57">
        <v>7.8649129999999996</v>
      </c>
      <c r="T57">
        <v>5.8</v>
      </c>
      <c r="U57">
        <v>7.8174305555555597</v>
      </c>
      <c r="V57">
        <v>11.2</v>
      </c>
      <c r="W57">
        <v>7.4</v>
      </c>
      <c r="X57">
        <v>2.7</v>
      </c>
    </row>
    <row r="58" spans="8:24" x14ac:dyDescent="0.25">
      <c r="H58" s="1">
        <v>38199</v>
      </c>
      <c r="I58">
        <v>7.0425301834803404</v>
      </c>
      <c r="J58">
        <v>8.6</v>
      </c>
      <c r="K58">
        <v>5.8</v>
      </c>
      <c r="L58">
        <v>9.1999999999999993</v>
      </c>
      <c r="M58">
        <v>9.1999999999999993</v>
      </c>
      <c r="N58">
        <v>8.8000000000000007</v>
      </c>
      <c r="O58">
        <v>8.4666666666666703</v>
      </c>
      <c r="P58">
        <v>10.6</v>
      </c>
      <c r="Q58">
        <v>10.493377103339601</v>
      </c>
      <c r="R58">
        <v>4.5</v>
      </c>
      <c r="S58">
        <v>7.8118509999999999</v>
      </c>
      <c r="T58">
        <v>5.7</v>
      </c>
      <c r="U58">
        <v>7.7649305555555603</v>
      </c>
      <c r="V58">
        <v>11</v>
      </c>
      <c r="W58">
        <v>7.2</v>
      </c>
      <c r="X58">
        <v>2.6</v>
      </c>
    </row>
    <row r="59" spans="8:24" x14ac:dyDescent="0.25">
      <c r="H59" s="1">
        <v>38230</v>
      </c>
      <c r="I59">
        <v>7.0448259098351702</v>
      </c>
      <c r="J59">
        <v>9</v>
      </c>
      <c r="K59">
        <v>5.7</v>
      </c>
      <c r="L59">
        <v>9.1999999999999993</v>
      </c>
      <c r="M59">
        <v>9.1999999999999993</v>
      </c>
      <c r="N59">
        <v>8.6999999999999993</v>
      </c>
      <c r="O59">
        <v>8.5</v>
      </c>
      <c r="P59">
        <v>10.6</v>
      </c>
      <c r="Q59">
        <v>10.441166313336399</v>
      </c>
      <c r="R59">
        <v>4.5</v>
      </c>
      <c r="S59">
        <v>7.7065970000000004</v>
      </c>
      <c r="T59">
        <v>5.6</v>
      </c>
      <c r="U59">
        <v>8.0924305555555591</v>
      </c>
      <c r="V59">
        <v>11</v>
      </c>
      <c r="W59">
        <v>7.3</v>
      </c>
      <c r="X59">
        <v>2.6</v>
      </c>
    </row>
    <row r="60" spans="8:24" x14ac:dyDescent="0.25">
      <c r="H60" s="1">
        <v>38260</v>
      </c>
      <c r="I60">
        <v>7.0549457520355903</v>
      </c>
      <c r="J60">
        <v>9</v>
      </c>
      <c r="K60">
        <v>5.7</v>
      </c>
      <c r="L60">
        <v>9.3000000000000007</v>
      </c>
      <c r="M60">
        <v>9.1999999999999993</v>
      </c>
      <c r="N60">
        <v>8.6</v>
      </c>
      <c r="O60">
        <v>8.5</v>
      </c>
      <c r="P60">
        <v>10.7</v>
      </c>
      <c r="Q60">
        <v>10.3847540716857</v>
      </c>
      <c r="R60">
        <v>4.5999999999999996</v>
      </c>
      <c r="S60">
        <v>7.8435620000000004</v>
      </c>
      <c r="T60">
        <v>5.7</v>
      </c>
      <c r="U60">
        <v>8.0390972222222192</v>
      </c>
      <c r="V60">
        <v>10.9</v>
      </c>
      <c r="W60">
        <v>7.8</v>
      </c>
      <c r="X60">
        <v>2.6</v>
      </c>
    </row>
    <row r="61" spans="8:24" x14ac:dyDescent="0.25">
      <c r="H61" s="1">
        <v>38291</v>
      </c>
      <c r="I61">
        <v>7.0617386707897598</v>
      </c>
      <c r="J61">
        <v>8.6</v>
      </c>
      <c r="K61">
        <v>5.7</v>
      </c>
      <c r="L61">
        <v>9.3000000000000007</v>
      </c>
      <c r="M61">
        <v>9.1999999999999993</v>
      </c>
      <c r="N61">
        <v>8.6</v>
      </c>
      <c r="O61">
        <v>8.5</v>
      </c>
      <c r="P61">
        <v>10.7</v>
      </c>
      <c r="Q61">
        <v>10.372922530697201</v>
      </c>
      <c r="R61">
        <v>4.7</v>
      </c>
      <c r="S61">
        <v>7.8363579999999997</v>
      </c>
      <c r="T61">
        <v>5.7</v>
      </c>
      <c r="U61">
        <v>7.9240972222222199</v>
      </c>
      <c r="V61">
        <v>10.7</v>
      </c>
      <c r="W61">
        <v>7.1</v>
      </c>
      <c r="X61">
        <v>2.6</v>
      </c>
    </row>
    <row r="62" spans="8:24" x14ac:dyDescent="0.25">
      <c r="H62" s="1">
        <v>38321</v>
      </c>
      <c r="I62">
        <v>7.0753649145154798</v>
      </c>
      <c r="J62">
        <v>8.3000000000000007</v>
      </c>
      <c r="K62">
        <v>5.7</v>
      </c>
      <c r="L62">
        <v>9.3000000000000007</v>
      </c>
      <c r="M62">
        <v>9.1999999999999993</v>
      </c>
      <c r="N62">
        <v>8.6</v>
      </c>
      <c r="O62">
        <v>8.5</v>
      </c>
      <c r="P62">
        <v>10.8</v>
      </c>
      <c r="Q62">
        <v>10.417751391110899</v>
      </c>
      <c r="R62">
        <v>4.7</v>
      </c>
      <c r="S62">
        <v>7.9886980000000003</v>
      </c>
      <c r="T62">
        <v>5.7</v>
      </c>
      <c r="U62">
        <v>7.9849305555555601</v>
      </c>
      <c r="V62">
        <v>10.6</v>
      </c>
      <c r="W62">
        <v>7.5</v>
      </c>
      <c r="X62">
        <v>2.6</v>
      </c>
    </row>
    <row r="63" spans="8:24" x14ac:dyDescent="0.25">
      <c r="H63" s="1">
        <v>38352</v>
      </c>
      <c r="I63">
        <v>7.1257187204026602</v>
      </c>
      <c r="J63">
        <v>8.1999999999999993</v>
      </c>
      <c r="K63">
        <v>5.7</v>
      </c>
      <c r="L63">
        <v>9.1999999999999993</v>
      </c>
      <c r="M63">
        <v>9.1</v>
      </c>
      <c r="N63">
        <v>8.6999999999999993</v>
      </c>
      <c r="O63">
        <v>8.43333333333333</v>
      </c>
      <c r="P63">
        <v>10.9</v>
      </c>
      <c r="Q63">
        <v>10.3316864454026</v>
      </c>
      <c r="R63">
        <v>4.7</v>
      </c>
      <c r="S63">
        <v>7.7657619999999996</v>
      </c>
      <c r="T63">
        <v>5.9</v>
      </c>
      <c r="U63">
        <v>8.2182638888888899</v>
      </c>
      <c r="V63">
        <v>10.3</v>
      </c>
      <c r="W63">
        <v>7.5</v>
      </c>
      <c r="X63">
        <v>2.6</v>
      </c>
    </row>
    <row r="64" spans="8:24" x14ac:dyDescent="0.25">
      <c r="H64" s="1">
        <v>38383</v>
      </c>
      <c r="I64">
        <v>7.1164497199936996</v>
      </c>
      <c r="J64">
        <v>8.3000000000000007</v>
      </c>
      <c r="K64">
        <v>5.5</v>
      </c>
      <c r="L64">
        <v>9.1999999999999993</v>
      </c>
      <c r="M64">
        <v>9.1</v>
      </c>
      <c r="N64">
        <v>8.8000000000000007</v>
      </c>
      <c r="O64">
        <v>8.3666666666666707</v>
      </c>
      <c r="P64">
        <v>11.6</v>
      </c>
      <c r="Q64">
        <v>10.2547497536692</v>
      </c>
      <c r="R64">
        <v>4.4000000000000004</v>
      </c>
      <c r="S64">
        <v>7.7669360000000003</v>
      </c>
      <c r="T64">
        <v>5.9</v>
      </c>
      <c r="U64">
        <v>8.3611111111111107</v>
      </c>
      <c r="V64">
        <v>10.1</v>
      </c>
      <c r="W64">
        <v>7</v>
      </c>
      <c r="X64">
        <v>2.6</v>
      </c>
    </row>
    <row r="65" spans="8:24" x14ac:dyDescent="0.25">
      <c r="H65" s="1">
        <v>38411</v>
      </c>
      <c r="I65">
        <v>7.2875517848183202</v>
      </c>
      <c r="J65">
        <v>8.5</v>
      </c>
      <c r="K65">
        <v>5.3</v>
      </c>
      <c r="L65">
        <v>9.1999999999999993</v>
      </c>
      <c r="M65">
        <v>9.1</v>
      </c>
      <c r="N65">
        <v>8.6999999999999993</v>
      </c>
      <c r="O65">
        <v>8.3000000000000007</v>
      </c>
      <c r="P65">
        <v>11.9</v>
      </c>
      <c r="Q65">
        <v>10.1321807616262</v>
      </c>
      <c r="R65">
        <v>4.4000000000000004</v>
      </c>
      <c r="S65">
        <v>7.9219999999999997</v>
      </c>
      <c r="T65">
        <v>6</v>
      </c>
      <c r="U65">
        <v>8.5086111111111098</v>
      </c>
      <c r="V65">
        <v>9.9</v>
      </c>
      <c r="W65">
        <v>7.8</v>
      </c>
      <c r="X65">
        <v>2.5</v>
      </c>
    </row>
    <row r="66" spans="8:24" x14ac:dyDescent="0.25">
      <c r="H66" s="1">
        <v>38442</v>
      </c>
      <c r="I66">
        <v>7.30891700516203</v>
      </c>
      <c r="J66">
        <v>8.6</v>
      </c>
      <c r="K66">
        <v>5.3</v>
      </c>
      <c r="L66">
        <v>9.1999999999999993</v>
      </c>
      <c r="M66">
        <v>9.1</v>
      </c>
      <c r="N66">
        <v>8.6</v>
      </c>
      <c r="O66">
        <v>8.3333333333333304</v>
      </c>
      <c r="P66">
        <v>12.1</v>
      </c>
      <c r="Q66">
        <v>10.025450925875999</v>
      </c>
      <c r="R66">
        <v>4.5999999999999996</v>
      </c>
      <c r="S66">
        <v>7.8044140000000004</v>
      </c>
      <c r="T66">
        <v>6</v>
      </c>
      <c r="U66">
        <v>8.5719444444444406</v>
      </c>
      <c r="V66">
        <v>9.6999999999999993</v>
      </c>
      <c r="W66">
        <v>7.3</v>
      </c>
      <c r="X66">
        <v>2.6</v>
      </c>
    </row>
    <row r="67" spans="8:24" x14ac:dyDescent="0.25">
      <c r="H67" s="1">
        <v>38472</v>
      </c>
      <c r="I67">
        <v>7.2878173325378697</v>
      </c>
      <c r="J67">
        <v>8.4</v>
      </c>
      <c r="K67">
        <v>5.3</v>
      </c>
      <c r="L67">
        <v>9.3000000000000007</v>
      </c>
      <c r="M67">
        <v>9.1</v>
      </c>
      <c r="N67">
        <v>8.4</v>
      </c>
      <c r="O67">
        <v>8.3666666666666707</v>
      </c>
      <c r="P67">
        <v>11.9</v>
      </c>
      <c r="Q67">
        <v>10.087825432589099</v>
      </c>
      <c r="R67">
        <v>4.8</v>
      </c>
      <c r="S67">
        <v>7.9238609999999996</v>
      </c>
      <c r="T67">
        <v>6</v>
      </c>
      <c r="U67">
        <v>8.6694444444444407</v>
      </c>
      <c r="V67">
        <v>9.6999999999999993</v>
      </c>
      <c r="W67">
        <v>7.6</v>
      </c>
      <c r="X67">
        <v>2.6</v>
      </c>
    </row>
    <row r="68" spans="8:24" x14ac:dyDescent="0.25">
      <c r="H68" s="1">
        <v>38503</v>
      </c>
      <c r="I68">
        <v>7.2380797902695804</v>
      </c>
      <c r="J68">
        <v>8.6</v>
      </c>
      <c r="K68">
        <v>5.2</v>
      </c>
      <c r="L68">
        <v>9.1999999999999993</v>
      </c>
      <c r="M68">
        <v>9.1</v>
      </c>
      <c r="N68">
        <v>8.3000000000000007</v>
      </c>
      <c r="O68">
        <v>8.4</v>
      </c>
      <c r="P68">
        <v>11.9</v>
      </c>
      <c r="Q68">
        <v>10.047889418841301</v>
      </c>
      <c r="R68">
        <v>5</v>
      </c>
      <c r="S68">
        <v>7.5955250000000003</v>
      </c>
      <c r="T68">
        <v>6</v>
      </c>
      <c r="U68">
        <v>8.6419444444444409</v>
      </c>
      <c r="V68">
        <v>9.4</v>
      </c>
      <c r="W68">
        <v>7.9</v>
      </c>
      <c r="X68">
        <v>2.6</v>
      </c>
    </row>
    <row r="69" spans="8:24" x14ac:dyDescent="0.25">
      <c r="H69" s="1">
        <v>38533</v>
      </c>
      <c r="I69">
        <v>7.2618119859145898</v>
      </c>
      <c r="J69">
        <v>8.5</v>
      </c>
      <c r="K69">
        <v>5.2</v>
      </c>
      <c r="L69">
        <v>9.1999999999999993</v>
      </c>
      <c r="M69">
        <v>9.1</v>
      </c>
      <c r="N69">
        <v>8.3000000000000007</v>
      </c>
      <c r="O69">
        <v>8.4666666666666703</v>
      </c>
      <c r="P69">
        <v>11.8</v>
      </c>
      <c r="Q69">
        <v>10.0018349629193</v>
      </c>
      <c r="R69">
        <v>4.9000000000000004</v>
      </c>
      <c r="S69">
        <v>7.7649679999999996</v>
      </c>
      <c r="T69">
        <v>5.9</v>
      </c>
      <c r="U69">
        <v>8.7502777777777805</v>
      </c>
      <c r="V69">
        <v>9.1</v>
      </c>
      <c r="W69">
        <v>8.1999999999999993</v>
      </c>
      <c r="X69">
        <v>2.7</v>
      </c>
    </row>
    <row r="70" spans="8:24" x14ac:dyDescent="0.25">
      <c r="H70" s="1">
        <v>38564</v>
      </c>
      <c r="I70">
        <v>7.2234806826656603</v>
      </c>
      <c r="J70">
        <v>8.5</v>
      </c>
      <c r="K70">
        <v>5.2</v>
      </c>
      <c r="L70">
        <v>9.1</v>
      </c>
      <c r="M70">
        <v>9</v>
      </c>
      <c r="N70">
        <v>8.3000000000000007</v>
      </c>
      <c r="O70">
        <v>8.5333333333333297</v>
      </c>
      <c r="P70">
        <v>11.7</v>
      </c>
      <c r="Q70">
        <v>10.0930289837705</v>
      </c>
      <c r="R70">
        <v>4.8</v>
      </c>
      <c r="S70">
        <v>7.5610720000000002</v>
      </c>
      <c r="T70">
        <v>5.9</v>
      </c>
      <c r="U70">
        <v>8.9752777777777801</v>
      </c>
      <c r="V70">
        <v>8.8000000000000007</v>
      </c>
      <c r="W70">
        <v>8.1</v>
      </c>
      <c r="X70">
        <v>2.7</v>
      </c>
    </row>
    <row r="71" spans="8:24" x14ac:dyDescent="0.25">
      <c r="H71" s="1">
        <v>38595</v>
      </c>
      <c r="I71">
        <v>7.2776990774061199</v>
      </c>
      <c r="J71">
        <v>8.5</v>
      </c>
      <c r="K71">
        <v>5.0999999999999996</v>
      </c>
      <c r="L71">
        <v>9</v>
      </c>
      <c r="M71">
        <v>8.9</v>
      </c>
      <c r="N71">
        <v>8.1999999999999993</v>
      </c>
      <c r="O71">
        <v>8.6</v>
      </c>
      <c r="P71">
        <v>11.7</v>
      </c>
      <c r="Q71">
        <v>10.1214424721206</v>
      </c>
      <c r="R71">
        <v>4.7</v>
      </c>
      <c r="S71">
        <v>7.51694</v>
      </c>
      <c r="T71">
        <v>5.8</v>
      </c>
      <c r="U71">
        <v>8.9777777777777796</v>
      </c>
      <c r="V71">
        <v>8.6</v>
      </c>
      <c r="W71">
        <v>7.8</v>
      </c>
      <c r="X71">
        <v>2.7</v>
      </c>
    </row>
    <row r="72" spans="8:24" x14ac:dyDescent="0.25">
      <c r="H72" s="1">
        <v>38625</v>
      </c>
      <c r="I72">
        <v>7.2965735232101796</v>
      </c>
      <c r="J72">
        <v>8.5</v>
      </c>
      <c r="K72">
        <v>5</v>
      </c>
      <c r="L72">
        <v>9</v>
      </c>
      <c r="M72">
        <v>8.9</v>
      </c>
      <c r="N72">
        <v>8.1</v>
      </c>
      <c r="O72">
        <v>8.6333333333333293</v>
      </c>
      <c r="P72">
        <v>11.6</v>
      </c>
      <c r="Q72">
        <v>10.118448637955501</v>
      </c>
      <c r="R72">
        <v>4.5999999999999996</v>
      </c>
      <c r="S72">
        <v>7.6809250000000002</v>
      </c>
      <c r="T72">
        <v>5.8</v>
      </c>
      <c r="U72">
        <v>8.9602777777777796</v>
      </c>
      <c r="V72">
        <v>8.5</v>
      </c>
      <c r="W72">
        <v>7.4</v>
      </c>
      <c r="X72">
        <v>2.7</v>
      </c>
    </row>
    <row r="73" spans="8:24" x14ac:dyDescent="0.25">
      <c r="H73" s="1">
        <v>38656</v>
      </c>
      <c r="I73">
        <v>7.2818098607258097</v>
      </c>
      <c r="J73">
        <v>8.4</v>
      </c>
      <c r="K73">
        <v>4.8</v>
      </c>
      <c r="L73">
        <v>9</v>
      </c>
      <c r="M73">
        <v>8.9</v>
      </c>
      <c r="N73">
        <v>8.1</v>
      </c>
      <c r="O73">
        <v>8.6666666666666696</v>
      </c>
      <c r="P73">
        <v>11.5</v>
      </c>
      <c r="Q73">
        <v>10.0003388346062</v>
      </c>
      <c r="R73">
        <v>4.5</v>
      </c>
      <c r="S73">
        <v>7.7282349999999997</v>
      </c>
      <c r="T73">
        <v>5.8</v>
      </c>
      <c r="U73">
        <v>8.9619444444444394</v>
      </c>
      <c r="V73">
        <v>8.6</v>
      </c>
      <c r="W73">
        <v>8</v>
      </c>
      <c r="X73">
        <v>2.8</v>
      </c>
    </row>
    <row r="74" spans="8:24" x14ac:dyDescent="0.25">
      <c r="H74" s="1">
        <v>38686</v>
      </c>
      <c r="I74">
        <v>7.2464052479339598</v>
      </c>
      <c r="J74">
        <v>8.4</v>
      </c>
      <c r="K74">
        <v>4.7</v>
      </c>
      <c r="L74">
        <v>9</v>
      </c>
      <c r="M74">
        <v>8.9</v>
      </c>
      <c r="N74">
        <v>8.1999999999999993</v>
      </c>
      <c r="O74">
        <v>8.6999999999999993</v>
      </c>
      <c r="P74">
        <v>11.5</v>
      </c>
      <c r="Q74">
        <v>9.7497220662929305</v>
      </c>
      <c r="R74">
        <v>4.5</v>
      </c>
      <c r="S74">
        <v>7.5862639999999999</v>
      </c>
      <c r="T74">
        <v>5.7</v>
      </c>
      <c r="U74">
        <v>8.9411111111111108</v>
      </c>
      <c r="V74">
        <v>8.6999999999999993</v>
      </c>
      <c r="W74">
        <v>7.2</v>
      </c>
      <c r="X74">
        <v>2.8</v>
      </c>
    </row>
    <row r="75" spans="8:24" x14ac:dyDescent="0.25">
      <c r="H75" s="1">
        <v>38717</v>
      </c>
      <c r="I75">
        <v>7.2616821853621696</v>
      </c>
      <c r="J75">
        <v>8.5</v>
      </c>
      <c r="K75">
        <v>4.5999999999999996</v>
      </c>
      <c r="L75">
        <v>8.9</v>
      </c>
      <c r="M75">
        <v>8.8000000000000007</v>
      </c>
      <c r="N75">
        <v>8.3000000000000007</v>
      </c>
      <c r="O75">
        <v>8.6999999999999993</v>
      </c>
      <c r="P75">
        <v>11.3</v>
      </c>
      <c r="Q75">
        <v>9.6602909372835608</v>
      </c>
      <c r="R75">
        <v>4.5999999999999996</v>
      </c>
      <c r="S75">
        <v>7.5457850000000004</v>
      </c>
      <c r="T75">
        <v>5.7</v>
      </c>
      <c r="U75">
        <v>8.8802777777777795</v>
      </c>
      <c r="V75">
        <v>8.8000000000000007</v>
      </c>
      <c r="W75">
        <v>7.7</v>
      </c>
      <c r="X75">
        <v>2.8</v>
      </c>
    </row>
    <row r="76" spans="8:24" x14ac:dyDescent="0.25">
      <c r="H76" s="1">
        <v>38748</v>
      </c>
      <c r="I76">
        <v>7.3680772638071597</v>
      </c>
      <c r="J76">
        <v>8.5</v>
      </c>
      <c r="K76">
        <v>4.4000000000000004</v>
      </c>
      <c r="L76">
        <v>8.8000000000000007</v>
      </c>
      <c r="M76">
        <v>8.6999999999999993</v>
      </c>
      <c r="N76">
        <v>8.1</v>
      </c>
      <c r="O76">
        <v>8.6999999999999993</v>
      </c>
      <c r="P76">
        <v>11.4</v>
      </c>
      <c r="Q76">
        <v>9.4917793048319901</v>
      </c>
      <c r="R76">
        <v>4.7</v>
      </c>
      <c r="S76">
        <v>7.3075999999999999</v>
      </c>
      <c r="T76">
        <v>5.5</v>
      </c>
      <c r="U76">
        <v>8.7782638888888904</v>
      </c>
      <c r="V76">
        <v>8.8000000000000007</v>
      </c>
      <c r="W76">
        <v>7.9</v>
      </c>
      <c r="X76">
        <v>2.8</v>
      </c>
    </row>
    <row r="77" spans="8:24" x14ac:dyDescent="0.25">
      <c r="H77" s="1">
        <v>38776</v>
      </c>
      <c r="I77">
        <v>7.3575486765067799</v>
      </c>
      <c r="J77">
        <v>8.6</v>
      </c>
      <c r="K77">
        <v>4.3</v>
      </c>
      <c r="L77">
        <v>8.8000000000000007</v>
      </c>
      <c r="M77">
        <v>8.6</v>
      </c>
      <c r="N77">
        <v>8</v>
      </c>
      <c r="O77">
        <v>8.6999999999999993</v>
      </c>
      <c r="P77">
        <v>11.4</v>
      </c>
      <c r="Q77">
        <v>9.5318784081750199</v>
      </c>
      <c r="R77">
        <v>4.7</v>
      </c>
      <c r="S77">
        <v>7.3284779999999996</v>
      </c>
      <c r="T77">
        <v>5.5</v>
      </c>
      <c r="U77">
        <v>8.7215972222222202</v>
      </c>
      <c r="V77">
        <v>8.6999999999999993</v>
      </c>
      <c r="W77">
        <v>7.1</v>
      </c>
      <c r="X77">
        <v>2.8</v>
      </c>
    </row>
    <row r="78" spans="8:24" x14ac:dyDescent="0.25">
      <c r="H78" s="1">
        <v>38807</v>
      </c>
      <c r="I78">
        <v>7.2667772195088203</v>
      </c>
      <c r="J78">
        <v>8.6</v>
      </c>
      <c r="K78">
        <v>4.2</v>
      </c>
      <c r="L78">
        <v>8.6999999999999993</v>
      </c>
      <c r="M78">
        <v>8.5</v>
      </c>
      <c r="N78">
        <v>7.8</v>
      </c>
      <c r="O78">
        <v>8.6666666666666696</v>
      </c>
      <c r="P78">
        <v>11.4</v>
      </c>
      <c r="Q78">
        <v>9.2725603334372799</v>
      </c>
      <c r="R78">
        <v>4.7</v>
      </c>
      <c r="S78">
        <v>7.1893459999999996</v>
      </c>
      <c r="T78">
        <v>5.3</v>
      </c>
      <c r="U78">
        <v>8.7465972222222206</v>
      </c>
      <c r="V78">
        <v>8.6999999999999993</v>
      </c>
      <c r="W78">
        <v>7.4</v>
      </c>
      <c r="X78">
        <v>2.9</v>
      </c>
    </row>
    <row r="79" spans="8:24" x14ac:dyDescent="0.25">
      <c r="H79" s="1">
        <v>38837</v>
      </c>
      <c r="I79">
        <v>6.79551116190967</v>
      </c>
      <c r="J79">
        <v>8.6999999999999993</v>
      </c>
      <c r="K79">
        <v>4.0999999999999996</v>
      </c>
      <c r="L79">
        <v>8.6</v>
      </c>
      <c r="M79">
        <v>8.4</v>
      </c>
      <c r="N79">
        <v>7.8</v>
      </c>
      <c r="O79">
        <v>8.6333333333333293</v>
      </c>
      <c r="P79">
        <v>11.3</v>
      </c>
      <c r="Q79">
        <v>9.2323174164709503</v>
      </c>
      <c r="R79">
        <v>4.7</v>
      </c>
      <c r="S79">
        <v>7.1036390000000003</v>
      </c>
      <c r="T79">
        <v>5.2</v>
      </c>
      <c r="U79">
        <v>8.6699305555555597</v>
      </c>
      <c r="V79">
        <v>8.6</v>
      </c>
      <c r="W79">
        <v>7.8</v>
      </c>
      <c r="X79">
        <v>2.9</v>
      </c>
    </row>
    <row r="80" spans="8:24" x14ac:dyDescent="0.25">
      <c r="H80" s="1">
        <v>38868</v>
      </c>
      <c r="I80">
        <v>6.81075925260805</v>
      </c>
      <c r="J80">
        <v>8.8000000000000007</v>
      </c>
      <c r="K80">
        <v>4</v>
      </c>
      <c r="L80">
        <v>8.5</v>
      </c>
      <c r="M80">
        <v>8.4</v>
      </c>
      <c r="N80">
        <v>7.8</v>
      </c>
      <c r="O80">
        <v>8.6</v>
      </c>
      <c r="P80">
        <v>10.9</v>
      </c>
      <c r="Q80">
        <v>9.0413524800441003</v>
      </c>
      <c r="R80">
        <v>4.7</v>
      </c>
      <c r="S80">
        <v>7.0552270000000004</v>
      </c>
      <c r="T80">
        <v>5.2</v>
      </c>
      <c r="U80">
        <v>8.6524305555555596</v>
      </c>
      <c r="V80">
        <v>8.5</v>
      </c>
      <c r="W80">
        <v>7.2</v>
      </c>
      <c r="X80">
        <v>2.9</v>
      </c>
    </row>
    <row r="81" spans="8:24" x14ac:dyDescent="0.25">
      <c r="H81" s="1">
        <v>38898</v>
      </c>
      <c r="I81">
        <v>6.7346440848363898</v>
      </c>
      <c r="J81">
        <v>8.5</v>
      </c>
      <c r="K81">
        <v>3.9</v>
      </c>
      <c r="L81">
        <v>8.3000000000000007</v>
      </c>
      <c r="M81">
        <v>8.1999999999999993</v>
      </c>
      <c r="N81">
        <v>7.8</v>
      </c>
      <c r="O81">
        <v>8.56666666666667</v>
      </c>
      <c r="P81">
        <v>10.8</v>
      </c>
      <c r="Q81">
        <v>8.8976420105818708</v>
      </c>
      <c r="R81">
        <v>4.9000000000000004</v>
      </c>
      <c r="S81">
        <v>6.546081</v>
      </c>
      <c r="T81">
        <v>5</v>
      </c>
      <c r="U81">
        <v>8.6407638888888894</v>
      </c>
      <c r="V81">
        <v>8.4</v>
      </c>
      <c r="W81">
        <v>7</v>
      </c>
      <c r="X81">
        <v>2.9</v>
      </c>
    </row>
    <row r="82" spans="8:24" x14ac:dyDescent="0.25">
      <c r="H82" s="1">
        <v>38929</v>
      </c>
      <c r="I82">
        <v>6.6918528358479703</v>
      </c>
      <c r="J82">
        <v>8</v>
      </c>
      <c r="K82">
        <v>3.9</v>
      </c>
      <c r="L82">
        <v>8.3000000000000007</v>
      </c>
      <c r="M82">
        <v>8.1999999999999993</v>
      </c>
      <c r="N82">
        <v>7.7</v>
      </c>
      <c r="O82">
        <v>8.5333333333333297</v>
      </c>
      <c r="P82">
        <v>10.6</v>
      </c>
      <c r="Q82">
        <v>8.7428214200773802</v>
      </c>
      <c r="R82">
        <v>5</v>
      </c>
      <c r="S82">
        <v>6.5052960000000004</v>
      </c>
      <c r="T82">
        <v>4.9000000000000004</v>
      </c>
      <c r="U82">
        <v>8.7574305555555494</v>
      </c>
      <c r="V82">
        <v>8.3000000000000007</v>
      </c>
      <c r="W82">
        <v>7</v>
      </c>
      <c r="X82">
        <v>2.9</v>
      </c>
    </row>
    <row r="83" spans="8:24" x14ac:dyDescent="0.25">
      <c r="H83" s="1">
        <v>38960</v>
      </c>
      <c r="I83">
        <v>6.6265613369267902</v>
      </c>
      <c r="J83">
        <v>7.8</v>
      </c>
      <c r="K83">
        <v>3.8</v>
      </c>
      <c r="L83">
        <v>8.1999999999999993</v>
      </c>
      <c r="M83">
        <v>8.1</v>
      </c>
      <c r="N83">
        <v>7.7</v>
      </c>
      <c r="O83">
        <v>8.5</v>
      </c>
      <c r="P83">
        <v>10.5</v>
      </c>
      <c r="Q83">
        <v>8.6560553686403896</v>
      </c>
      <c r="R83">
        <v>5.0999999999999996</v>
      </c>
      <c r="S83">
        <v>6.5984629999999997</v>
      </c>
      <c r="T83">
        <v>4.8</v>
      </c>
      <c r="U83">
        <v>8.6382638888888899</v>
      </c>
      <c r="V83">
        <v>8.3000000000000007</v>
      </c>
      <c r="W83">
        <v>7</v>
      </c>
      <c r="X83">
        <v>2.9</v>
      </c>
    </row>
    <row r="84" spans="8:24" x14ac:dyDescent="0.25">
      <c r="H84" s="1">
        <v>38990</v>
      </c>
      <c r="I84">
        <v>6.5424198103473996</v>
      </c>
      <c r="J84">
        <v>7.9</v>
      </c>
      <c r="K84">
        <v>3.8</v>
      </c>
      <c r="L84">
        <v>8.1999999999999993</v>
      </c>
      <c r="M84">
        <v>8.1</v>
      </c>
      <c r="N84">
        <v>7.7</v>
      </c>
      <c r="O84">
        <v>8.3333333333333304</v>
      </c>
      <c r="P84">
        <v>10.5</v>
      </c>
      <c r="Q84">
        <v>8.5661034285446291</v>
      </c>
      <c r="R84">
        <v>4.9000000000000004</v>
      </c>
      <c r="S84">
        <v>6.6173130000000002</v>
      </c>
      <c r="T84">
        <v>4.8</v>
      </c>
      <c r="U84">
        <v>9.0424305555555495</v>
      </c>
      <c r="V84">
        <v>8.1999999999999993</v>
      </c>
      <c r="W84">
        <v>6.7</v>
      </c>
      <c r="X84">
        <v>2.9</v>
      </c>
    </row>
    <row r="85" spans="8:24" x14ac:dyDescent="0.25">
      <c r="H85" s="1">
        <v>39021</v>
      </c>
      <c r="I85">
        <v>6.5407894025540099</v>
      </c>
      <c r="J85">
        <v>7.9</v>
      </c>
      <c r="K85">
        <v>3.6</v>
      </c>
      <c r="L85">
        <v>8.1</v>
      </c>
      <c r="M85">
        <v>7.9</v>
      </c>
      <c r="N85">
        <v>7.6</v>
      </c>
      <c r="O85">
        <v>8.1666666666666696</v>
      </c>
      <c r="P85">
        <v>10.3</v>
      </c>
      <c r="Q85">
        <v>8.5037010516559004</v>
      </c>
      <c r="R85">
        <v>4.7</v>
      </c>
      <c r="S85">
        <v>6.5718899999999998</v>
      </c>
      <c r="T85">
        <v>4.7</v>
      </c>
      <c r="U85">
        <v>9.2099305555555606</v>
      </c>
      <c r="V85">
        <v>8.1999999999999993</v>
      </c>
      <c r="W85">
        <v>6.6</v>
      </c>
      <c r="X85">
        <v>2.9</v>
      </c>
    </row>
    <row r="86" spans="8:24" x14ac:dyDescent="0.25">
      <c r="H86" s="1">
        <v>39051</v>
      </c>
      <c r="I86">
        <v>6.4597151541086602</v>
      </c>
      <c r="J86">
        <v>8</v>
      </c>
      <c r="K86">
        <v>3.5</v>
      </c>
      <c r="L86">
        <v>8</v>
      </c>
      <c r="M86">
        <v>7.9</v>
      </c>
      <c r="N86">
        <v>7.4</v>
      </c>
      <c r="O86">
        <v>8</v>
      </c>
      <c r="P86">
        <v>10.1</v>
      </c>
      <c r="Q86">
        <v>8.9648144406029306</v>
      </c>
      <c r="R86">
        <v>4.5999999999999996</v>
      </c>
      <c r="S86">
        <v>6.5233140000000001</v>
      </c>
      <c r="T86">
        <v>4.7</v>
      </c>
      <c r="U86">
        <v>9.2974305555555592</v>
      </c>
      <c r="V86">
        <v>8.3000000000000007</v>
      </c>
      <c r="W86">
        <v>6.6</v>
      </c>
      <c r="X86">
        <v>2.9</v>
      </c>
    </row>
    <row r="87" spans="8:24" x14ac:dyDescent="0.25">
      <c r="H87" s="1">
        <v>39082</v>
      </c>
      <c r="I87">
        <v>6.4008390670383104</v>
      </c>
      <c r="J87">
        <v>7.9</v>
      </c>
      <c r="K87">
        <v>3.4</v>
      </c>
      <c r="L87">
        <v>7.9</v>
      </c>
      <c r="M87">
        <v>7.8</v>
      </c>
      <c r="N87">
        <v>7.2</v>
      </c>
      <c r="O87">
        <v>8.0333333333333297</v>
      </c>
      <c r="P87">
        <v>9.8000000000000007</v>
      </c>
      <c r="Q87">
        <v>8.9607897400818608</v>
      </c>
      <c r="R87">
        <v>4.7</v>
      </c>
      <c r="S87">
        <v>6.1907269999999999</v>
      </c>
      <c r="T87">
        <v>4.5999999999999996</v>
      </c>
      <c r="U87">
        <v>9.2449305555555608</v>
      </c>
      <c r="V87">
        <v>8.3000000000000007</v>
      </c>
      <c r="W87">
        <v>6.4</v>
      </c>
      <c r="X87">
        <v>2.9</v>
      </c>
    </row>
    <row r="88" spans="8:24" x14ac:dyDescent="0.25">
      <c r="H88" s="1">
        <v>39113</v>
      </c>
      <c r="I88">
        <v>6.4786573290669596</v>
      </c>
      <c r="J88">
        <v>7.8</v>
      </c>
      <c r="K88">
        <v>3.2</v>
      </c>
      <c r="L88">
        <v>7.9</v>
      </c>
      <c r="M88">
        <v>7.6</v>
      </c>
      <c r="N88">
        <v>7.1</v>
      </c>
      <c r="O88">
        <v>8.06666666666667</v>
      </c>
      <c r="P88">
        <v>9.6</v>
      </c>
      <c r="Q88">
        <v>8.8986685624122295</v>
      </c>
      <c r="R88">
        <v>4.8</v>
      </c>
      <c r="S88">
        <v>6.2124990000000002</v>
      </c>
      <c r="T88">
        <v>4.5</v>
      </c>
      <c r="U88">
        <v>9.36</v>
      </c>
      <c r="V88">
        <v>8.3000000000000007</v>
      </c>
      <c r="W88">
        <v>6.6</v>
      </c>
      <c r="X88">
        <v>2.8</v>
      </c>
    </row>
    <row r="89" spans="8:24" x14ac:dyDescent="0.25">
      <c r="H89" s="1">
        <v>39141</v>
      </c>
      <c r="I89">
        <v>6.3219988769359396</v>
      </c>
      <c r="J89">
        <v>7.8</v>
      </c>
      <c r="K89">
        <v>3.2</v>
      </c>
      <c r="L89">
        <v>7.8</v>
      </c>
      <c r="M89">
        <v>7.5</v>
      </c>
      <c r="N89">
        <v>7.1</v>
      </c>
      <c r="O89">
        <v>8.1</v>
      </c>
      <c r="P89">
        <v>9.5</v>
      </c>
      <c r="Q89">
        <v>8.8898806353020206</v>
      </c>
      <c r="R89">
        <v>4.9000000000000004</v>
      </c>
      <c r="S89">
        <v>6.048165</v>
      </c>
      <c r="T89">
        <v>4.5</v>
      </c>
      <c r="U89">
        <v>9.4116666666666706</v>
      </c>
      <c r="V89">
        <v>8.1999999999999993</v>
      </c>
      <c r="W89">
        <v>6.2</v>
      </c>
      <c r="X89">
        <v>2.8</v>
      </c>
    </row>
    <row r="90" spans="8:24" x14ac:dyDescent="0.25">
      <c r="H90" s="1">
        <v>39172</v>
      </c>
      <c r="I90">
        <v>6.2390265893675299</v>
      </c>
      <c r="J90">
        <v>7.9</v>
      </c>
      <c r="K90">
        <v>3</v>
      </c>
      <c r="L90">
        <v>7.7</v>
      </c>
      <c r="M90">
        <v>7.4</v>
      </c>
      <c r="N90">
        <v>6.9</v>
      </c>
      <c r="O90">
        <v>8</v>
      </c>
      <c r="P90">
        <v>9.3000000000000007</v>
      </c>
      <c r="Q90">
        <v>8.8655614276406798</v>
      </c>
      <c r="R90">
        <v>5</v>
      </c>
      <c r="S90">
        <v>6.0183949999999999</v>
      </c>
      <c r="T90">
        <v>4.3</v>
      </c>
      <c r="U90">
        <v>9.3033333333333292</v>
      </c>
      <c r="V90">
        <v>8.1</v>
      </c>
      <c r="W90">
        <v>6.5</v>
      </c>
      <c r="X90">
        <v>2.7</v>
      </c>
    </row>
    <row r="91" spans="8:24" x14ac:dyDescent="0.25">
      <c r="H91" s="1">
        <v>39202</v>
      </c>
      <c r="I91">
        <v>6.3077384194259896</v>
      </c>
      <c r="J91">
        <v>8.1999999999999993</v>
      </c>
      <c r="K91">
        <v>3</v>
      </c>
      <c r="L91">
        <v>7.6</v>
      </c>
      <c r="M91">
        <v>7.3</v>
      </c>
      <c r="N91">
        <v>6.7</v>
      </c>
      <c r="O91">
        <v>7.9</v>
      </c>
      <c r="P91">
        <v>9.1999999999999993</v>
      </c>
      <c r="Q91">
        <v>8.5832896346339602</v>
      </c>
      <c r="R91">
        <v>5</v>
      </c>
      <c r="S91">
        <v>5.8393170000000003</v>
      </c>
      <c r="T91">
        <v>4.2</v>
      </c>
      <c r="U91">
        <v>9.4358333333333295</v>
      </c>
      <c r="V91">
        <v>8</v>
      </c>
      <c r="W91">
        <v>6.1</v>
      </c>
      <c r="X91">
        <v>2.7</v>
      </c>
    </row>
    <row r="92" spans="8:24" x14ac:dyDescent="0.25">
      <c r="H92" s="1">
        <v>39233</v>
      </c>
      <c r="I92">
        <v>6.28785014551356</v>
      </c>
      <c r="J92">
        <v>8.1</v>
      </c>
      <c r="K92">
        <v>2.9</v>
      </c>
      <c r="L92">
        <v>7.5</v>
      </c>
      <c r="M92">
        <v>7.2</v>
      </c>
      <c r="N92">
        <v>6.7</v>
      </c>
      <c r="O92">
        <v>7.8</v>
      </c>
      <c r="P92">
        <v>9.1</v>
      </c>
      <c r="Q92">
        <v>8.3919936787589506</v>
      </c>
      <c r="R92">
        <v>5</v>
      </c>
      <c r="S92">
        <v>6.0881069999999999</v>
      </c>
      <c r="T92">
        <v>4.2</v>
      </c>
      <c r="U92">
        <v>9.2683333333333309</v>
      </c>
      <c r="V92">
        <v>7.9</v>
      </c>
      <c r="W92">
        <v>5.9</v>
      </c>
      <c r="X92">
        <v>2.6</v>
      </c>
    </row>
    <row r="93" spans="8:24" x14ac:dyDescent="0.25">
      <c r="H93" s="1">
        <v>39263</v>
      </c>
      <c r="I93">
        <v>6.2566320071273003</v>
      </c>
      <c r="J93">
        <v>7.7</v>
      </c>
      <c r="K93">
        <v>2.8</v>
      </c>
      <c r="L93">
        <v>7.5</v>
      </c>
      <c r="M93">
        <v>7.2</v>
      </c>
      <c r="N93">
        <v>6.7</v>
      </c>
      <c r="O93">
        <v>7.7333333333333298</v>
      </c>
      <c r="P93">
        <v>9</v>
      </c>
      <c r="Q93">
        <v>8.2573104733496194</v>
      </c>
      <c r="R93">
        <v>5</v>
      </c>
      <c r="S93">
        <v>5.9752489999999998</v>
      </c>
      <c r="T93">
        <v>4.0999999999999996</v>
      </c>
      <c r="U93">
        <v>9.16</v>
      </c>
      <c r="V93">
        <v>8</v>
      </c>
      <c r="W93">
        <v>6.2</v>
      </c>
      <c r="X93">
        <v>2.6</v>
      </c>
    </row>
    <row r="94" spans="8:24" x14ac:dyDescent="0.25">
      <c r="H94" s="1">
        <v>39294</v>
      </c>
      <c r="I94">
        <v>6.2437466172590703</v>
      </c>
      <c r="J94">
        <v>7.3</v>
      </c>
      <c r="K94">
        <v>2.7</v>
      </c>
      <c r="L94">
        <v>7.5</v>
      </c>
      <c r="M94">
        <v>7.2</v>
      </c>
      <c r="N94">
        <v>6.9</v>
      </c>
      <c r="O94">
        <v>7.6666666666666696</v>
      </c>
      <c r="P94">
        <v>8.9</v>
      </c>
      <c r="Q94">
        <v>8.2036267095610498</v>
      </c>
      <c r="R94">
        <v>4.9000000000000004</v>
      </c>
      <c r="S94">
        <v>6.2954590000000001</v>
      </c>
      <c r="T94">
        <v>4.2</v>
      </c>
      <c r="U94">
        <v>9.1508333333333294</v>
      </c>
      <c r="V94">
        <v>8.1</v>
      </c>
      <c r="W94">
        <v>5.8</v>
      </c>
      <c r="X94">
        <v>2.6</v>
      </c>
    </row>
    <row r="95" spans="8:24" x14ac:dyDescent="0.25">
      <c r="H95" s="1">
        <v>39325</v>
      </c>
      <c r="I95">
        <v>6.2379851246257303</v>
      </c>
      <c r="J95">
        <v>7</v>
      </c>
      <c r="K95">
        <v>2.6</v>
      </c>
      <c r="L95">
        <v>7.5</v>
      </c>
      <c r="M95">
        <v>7.1</v>
      </c>
      <c r="N95">
        <v>6.9</v>
      </c>
      <c r="O95">
        <v>7.6</v>
      </c>
      <c r="P95">
        <v>8.8000000000000007</v>
      </c>
      <c r="Q95">
        <v>8.2269098458334398</v>
      </c>
      <c r="R95">
        <v>4.9000000000000004</v>
      </c>
      <c r="S95">
        <v>6.1473490000000002</v>
      </c>
      <c r="T95">
        <v>4.0999999999999996</v>
      </c>
      <c r="U95">
        <v>9.0416666666666696</v>
      </c>
      <c r="V95">
        <v>8.3000000000000007</v>
      </c>
      <c r="W95">
        <v>6</v>
      </c>
      <c r="X95">
        <v>2.6</v>
      </c>
    </row>
    <row r="96" spans="8:24" x14ac:dyDescent="0.25">
      <c r="H96" s="1">
        <v>39355</v>
      </c>
      <c r="I96">
        <v>6.1488215082924</v>
      </c>
      <c r="J96">
        <v>6.9</v>
      </c>
      <c r="K96">
        <v>2.5</v>
      </c>
      <c r="L96">
        <v>7.4</v>
      </c>
      <c r="M96">
        <v>7.1</v>
      </c>
      <c r="N96">
        <v>6.9</v>
      </c>
      <c r="O96">
        <v>7.43333333333333</v>
      </c>
      <c r="P96">
        <v>8.6999999999999993</v>
      </c>
      <c r="Q96">
        <v>8.2221341471733709</v>
      </c>
      <c r="R96">
        <v>4.9000000000000004</v>
      </c>
      <c r="S96">
        <v>6.1002910000000004</v>
      </c>
      <c r="T96">
        <v>4</v>
      </c>
      <c r="U96">
        <v>8.8541666666666696</v>
      </c>
      <c r="V96">
        <v>8.3000000000000007</v>
      </c>
      <c r="W96">
        <v>6.1</v>
      </c>
      <c r="X96">
        <v>2.6</v>
      </c>
    </row>
    <row r="97" spans="8:24" x14ac:dyDescent="0.25">
      <c r="H97" s="1">
        <v>39386</v>
      </c>
      <c r="I97">
        <v>6.18850624528406</v>
      </c>
      <c r="J97">
        <v>7</v>
      </c>
      <c r="K97">
        <v>2.4</v>
      </c>
      <c r="L97">
        <v>7.3</v>
      </c>
      <c r="M97">
        <v>7</v>
      </c>
      <c r="N97">
        <v>6.9</v>
      </c>
      <c r="O97">
        <v>7.2666666666666702</v>
      </c>
      <c r="P97">
        <v>8.6</v>
      </c>
      <c r="Q97">
        <v>8.1885791518428697</v>
      </c>
      <c r="R97">
        <v>5.0999999999999996</v>
      </c>
      <c r="S97">
        <v>6.1501999999999999</v>
      </c>
      <c r="T97">
        <v>4</v>
      </c>
      <c r="U97">
        <v>8.9083333333333297</v>
      </c>
      <c r="V97">
        <v>8.4</v>
      </c>
      <c r="W97">
        <v>6.2</v>
      </c>
      <c r="X97">
        <v>2.5</v>
      </c>
    </row>
    <row r="98" spans="8:24" x14ac:dyDescent="0.25">
      <c r="H98" s="1">
        <v>39416</v>
      </c>
      <c r="I98">
        <v>6.1943975683590704</v>
      </c>
      <c r="J98">
        <v>7.1</v>
      </c>
      <c r="K98">
        <v>2.2000000000000002</v>
      </c>
      <c r="L98">
        <v>7.3</v>
      </c>
      <c r="M98">
        <v>6.9</v>
      </c>
      <c r="N98">
        <v>6.7</v>
      </c>
      <c r="O98">
        <v>7.1</v>
      </c>
      <c r="P98">
        <v>8.5</v>
      </c>
      <c r="Q98">
        <v>8.0222842211595609</v>
      </c>
      <c r="R98">
        <v>5.2</v>
      </c>
      <c r="S98">
        <v>6.2104990000000004</v>
      </c>
      <c r="T98">
        <v>4</v>
      </c>
      <c r="U98">
        <v>8.9241666666666699</v>
      </c>
      <c r="V98">
        <v>8.6</v>
      </c>
      <c r="W98">
        <v>6</v>
      </c>
      <c r="X98">
        <v>2.5</v>
      </c>
    </row>
    <row r="99" spans="8:24" x14ac:dyDescent="0.25">
      <c r="H99" s="1">
        <v>39447</v>
      </c>
      <c r="I99">
        <v>5.9199764157423997</v>
      </c>
      <c r="J99">
        <v>7.1</v>
      </c>
      <c r="K99">
        <v>2.2000000000000002</v>
      </c>
      <c r="L99">
        <v>7.3</v>
      </c>
      <c r="M99">
        <v>6.9</v>
      </c>
      <c r="N99">
        <v>6.6</v>
      </c>
      <c r="O99">
        <v>7</v>
      </c>
      <c r="P99">
        <v>8.4</v>
      </c>
      <c r="Q99">
        <v>8.0912848471773202</v>
      </c>
      <c r="R99">
        <v>5.3</v>
      </c>
      <c r="S99">
        <v>6.5612110000000001</v>
      </c>
      <c r="T99">
        <v>3.9</v>
      </c>
      <c r="U99">
        <v>8.7816666666666698</v>
      </c>
      <c r="V99">
        <v>8.8000000000000007</v>
      </c>
      <c r="W99">
        <v>6</v>
      </c>
      <c r="X99">
        <v>2.5</v>
      </c>
    </row>
    <row r="100" spans="8:24" x14ac:dyDescent="0.25">
      <c r="H100" s="1">
        <v>39478</v>
      </c>
      <c r="I100">
        <v>5.6302859085950701</v>
      </c>
      <c r="J100">
        <v>7.1</v>
      </c>
      <c r="K100">
        <v>2.1</v>
      </c>
      <c r="L100">
        <v>7.3</v>
      </c>
      <c r="M100">
        <v>6.9</v>
      </c>
      <c r="N100">
        <v>6.4</v>
      </c>
      <c r="O100">
        <v>6.9</v>
      </c>
      <c r="P100">
        <v>8.1999999999999993</v>
      </c>
      <c r="Q100">
        <v>7.8558880419335102</v>
      </c>
      <c r="R100">
        <v>5.3</v>
      </c>
      <c r="S100">
        <v>6.5524589999999998</v>
      </c>
      <c r="T100">
        <v>3.8</v>
      </c>
      <c r="U100">
        <v>8.6848611111111094</v>
      </c>
      <c r="V100">
        <v>9.1</v>
      </c>
      <c r="W100">
        <v>6</v>
      </c>
      <c r="X100">
        <v>2.4</v>
      </c>
    </row>
    <row r="101" spans="8:24" x14ac:dyDescent="0.25">
      <c r="H101" s="1">
        <v>39507</v>
      </c>
      <c r="I101">
        <v>5.2948403520034102</v>
      </c>
      <c r="J101">
        <v>6.9</v>
      </c>
      <c r="K101">
        <v>1.9</v>
      </c>
      <c r="L101">
        <v>7.3</v>
      </c>
      <c r="M101">
        <v>6.8</v>
      </c>
      <c r="N101">
        <v>6.2</v>
      </c>
      <c r="O101">
        <v>6.8</v>
      </c>
      <c r="P101">
        <v>8</v>
      </c>
      <c r="Q101">
        <v>8.0570101625643407</v>
      </c>
      <c r="R101">
        <v>5.3</v>
      </c>
      <c r="S101">
        <v>6.6055339999999996</v>
      </c>
      <c r="T101">
        <v>3.6</v>
      </c>
      <c r="U101">
        <v>8.6190277777777808</v>
      </c>
      <c r="V101">
        <v>9.3000000000000007</v>
      </c>
      <c r="W101">
        <v>5.8</v>
      </c>
      <c r="X101">
        <v>2.2999999999999998</v>
      </c>
    </row>
    <row r="102" spans="8:24" x14ac:dyDescent="0.25">
      <c r="H102" s="1">
        <v>39538</v>
      </c>
      <c r="I102">
        <v>5.4362554045632399</v>
      </c>
      <c r="J102">
        <v>6.7</v>
      </c>
      <c r="K102">
        <v>1.8</v>
      </c>
      <c r="L102">
        <v>7.3</v>
      </c>
      <c r="M102">
        <v>6.8</v>
      </c>
      <c r="N102">
        <v>6.1</v>
      </c>
      <c r="O102">
        <v>6.8666666666666698</v>
      </c>
      <c r="P102">
        <v>7.9</v>
      </c>
      <c r="Q102">
        <v>8.1946134869270892</v>
      </c>
      <c r="R102">
        <v>5.5</v>
      </c>
      <c r="S102">
        <v>6.4903110000000002</v>
      </c>
      <c r="T102">
        <v>3.6</v>
      </c>
      <c r="U102">
        <v>8.6923611111111097</v>
      </c>
      <c r="V102">
        <v>9.5</v>
      </c>
      <c r="W102">
        <v>5.8</v>
      </c>
      <c r="X102">
        <v>2.2999999999999998</v>
      </c>
    </row>
    <row r="103" spans="8:24" x14ac:dyDescent="0.25">
      <c r="H103" s="1">
        <v>39568</v>
      </c>
      <c r="I103">
        <v>5.7877954480980698</v>
      </c>
      <c r="J103">
        <v>6.5</v>
      </c>
      <c r="K103">
        <v>1.7</v>
      </c>
      <c r="L103">
        <v>7.4</v>
      </c>
      <c r="M103">
        <v>6.8</v>
      </c>
      <c r="N103">
        <v>6.1</v>
      </c>
      <c r="O103">
        <v>6.93333333333333</v>
      </c>
      <c r="P103">
        <v>7.9</v>
      </c>
      <c r="Q103">
        <v>7.9255240086452599</v>
      </c>
      <c r="R103">
        <v>5.6</v>
      </c>
      <c r="S103">
        <v>6.7727599999999999</v>
      </c>
      <c r="T103">
        <v>3.7</v>
      </c>
      <c r="U103">
        <v>8.5023611111111101</v>
      </c>
      <c r="V103">
        <v>10</v>
      </c>
      <c r="W103">
        <v>5.6</v>
      </c>
      <c r="X103">
        <v>2.4</v>
      </c>
    </row>
    <row r="104" spans="8:24" x14ac:dyDescent="0.25">
      <c r="H104" s="1">
        <v>39599</v>
      </c>
      <c r="I104">
        <v>5.7761506483356602</v>
      </c>
      <c r="J104">
        <v>6.5</v>
      </c>
      <c r="K104">
        <v>1.7</v>
      </c>
      <c r="L104">
        <v>7.4</v>
      </c>
      <c r="M104">
        <v>6.9</v>
      </c>
      <c r="N104">
        <v>6.2</v>
      </c>
      <c r="O104">
        <v>7</v>
      </c>
      <c r="P104">
        <v>7.9</v>
      </c>
      <c r="Q104">
        <v>7.2973262669632799</v>
      </c>
      <c r="R104">
        <v>5.9</v>
      </c>
      <c r="S104">
        <v>6.7134819999999999</v>
      </c>
      <c r="T104">
        <v>3.7</v>
      </c>
      <c r="U104">
        <v>8.6131944444444404</v>
      </c>
      <c r="V104">
        <v>10.4</v>
      </c>
      <c r="W104">
        <v>5.8</v>
      </c>
      <c r="X104">
        <v>2.5</v>
      </c>
    </row>
    <row r="105" spans="8:24" x14ac:dyDescent="0.25">
      <c r="H105" s="1">
        <v>39629</v>
      </c>
      <c r="I105">
        <v>5.7999262057232404</v>
      </c>
      <c r="J105">
        <v>6.9</v>
      </c>
      <c r="K105">
        <v>1.6</v>
      </c>
      <c r="L105">
        <v>7.5</v>
      </c>
      <c r="M105">
        <v>7</v>
      </c>
      <c r="N105">
        <v>6.3</v>
      </c>
      <c r="O105">
        <v>7.0333333333333297</v>
      </c>
      <c r="P105">
        <v>7.7</v>
      </c>
      <c r="Q105">
        <v>7.4259386671894196</v>
      </c>
      <c r="R105">
        <v>6.3</v>
      </c>
      <c r="S105">
        <v>6.8357770000000002</v>
      </c>
      <c r="T105">
        <v>3.7</v>
      </c>
      <c r="U105">
        <v>8.6881944444444503</v>
      </c>
      <c r="V105">
        <v>10.8</v>
      </c>
      <c r="W105">
        <v>6.6</v>
      </c>
      <c r="X105">
        <v>2.6</v>
      </c>
    </row>
    <row r="106" spans="8:24" x14ac:dyDescent="0.25">
      <c r="H106" s="1">
        <v>39660</v>
      </c>
      <c r="I106">
        <v>5.9119377311399104</v>
      </c>
      <c r="J106">
        <v>7.5</v>
      </c>
      <c r="K106">
        <v>1.7</v>
      </c>
      <c r="L106">
        <v>7.5</v>
      </c>
      <c r="M106">
        <v>7</v>
      </c>
      <c r="N106">
        <v>6.4</v>
      </c>
      <c r="O106">
        <v>7.06666666666667</v>
      </c>
      <c r="P106">
        <v>7.7</v>
      </c>
      <c r="Q106">
        <v>7.4774345093452403</v>
      </c>
      <c r="R106">
        <v>6.9</v>
      </c>
      <c r="S106">
        <v>6.5532810000000001</v>
      </c>
      <c r="T106">
        <v>3.6</v>
      </c>
      <c r="U106">
        <v>8.6465277777777807</v>
      </c>
      <c r="V106">
        <v>11.1</v>
      </c>
      <c r="W106">
        <v>6.2</v>
      </c>
      <c r="X106">
        <v>2.7</v>
      </c>
    </row>
    <row r="107" spans="8:24" x14ac:dyDescent="0.25">
      <c r="H107" s="1">
        <v>39691</v>
      </c>
      <c r="I107">
        <v>5.8901904023815801</v>
      </c>
      <c r="J107">
        <v>7.6</v>
      </c>
      <c r="K107">
        <v>1.7</v>
      </c>
      <c r="L107">
        <v>7.6</v>
      </c>
      <c r="M107">
        <v>7</v>
      </c>
      <c r="N107">
        <v>6.5</v>
      </c>
      <c r="O107">
        <v>7.1</v>
      </c>
      <c r="P107">
        <v>7.6</v>
      </c>
      <c r="Q107">
        <v>7.5579554987889797</v>
      </c>
      <c r="R107">
        <v>7.5</v>
      </c>
      <c r="S107">
        <v>6.7721419999999997</v>
      </c>
      <c r="T107">
        <v>3.6</v>
      </c>
      <c r="U107">
        <v>8.8273611111111094</v>
      </c>
      <c r="V107">
        <v>11.5</v>
      </c>
      <c r="W107">
        <v>5.9</v>
      </c>
      <c r="X107">
        <v>2.8</v>
      </c>
    </row>
    <row r="108" spans="8:24" x14ac:dyDescent="0.25">
      <c r="H108" s="1">
        <v>39721</v>
      </c>
      <c r="I108">
        <v>5.9587748742205804</v>
      </c>
      <c r="J108">
        <v>7.4</v>
      </c>
      <c r="K108">
        <v>1.8</v>
      </c>
      <c r="L108">
        <v>7.7</v>
      </c>
      <c r="M108">
        <v>7.1</v>
      </c>
      <c r="N108">
        <v>6.5</v>
      </c>
      <c r="O108">
        <v>7.2</v>
      </c>
      <c r="P108">
        <v>7.6</v>
      </c>
      <c r="Q108">
        <v>7.5998289671172197</v>
      </c>
      <c r="R108">
        <v>7.8</v>
      </c>
      <c r="S108">
        <v>6.7581850000000001</v>
      </c>
      <c r="T108">
        <v>3.6</v>
      </c>
      <c r="U108">
        <v>8.8906944444444402</v>
      </c>
      <c r="V108">
        <v>12</v>
      </c>
      <c r="W108">
        <v>6.4</v>
      </c>
      <c r="X108">
        <v>2.9</v>
      </c>
    </row>
    <row r="109" spans="8:24" x14ac:dyDescent="0.25">
      <c r="H109" s="1">
        <v>39752</v>
      </c>
      <c r="I109">
        <v>6.05637845239825</v>
      </c>
      <c r="J109">
        <v>6.9</v>
      </c>
      <c r="K109">
        <v>1.9</v>
      </c>
      <c r="L109">
        <v>7.8</v>
      </c>
      <c r="M109">
        <v>7.2</v>
      </c>
      <c r="N109">
        <v>6.6</v>
      </c>
      <c r="O109">
        <v>7.3</v>
      </c>
      <c r="P109">
        <v>7.6</v>
      </c>
      <c r="Q109">
        <v>7.6445025216488398</v>
      </c>
      <c r="R109">
        <v>8.1</v>
      </c>
      <c r="S109">
        <v>6.9014379999999997</v>
      </c>
      <c r="T109">
        <v>3.6</v>
      </c>
      <c r="U109">
        <v>8.8948611111111102</v>
      </c>
      <c r="V109">
        <v>12.9</v>
      </c>
      <c r="W109">
        <v>6.3</v>
      </c>
      <c r="X109">
        <v>3.1</v>
      </c>
    </row>
    <row r="110" spans="8:24" x14ac:dyDescent="0.25">
      <c r="H110" s="1">
        <v>39782</v>
      </c>
      <c r="I110">
        <v>6.1805373186795203</v>
      </c>
      <c r="J110">
        <v>6.7</v>
      </c>
      <c r="K110">
        <v>2</v>
      </c>
      <c r="L110">
        <v>8</v>
      </c>
      <c r="M110">
        <v>7.4</v>
      </c>
      <c r="N110">
        <v>6.6</v>
      </c>
      <c r="O110">
        <v>7.4</v>
      </c>
      <c r="P110">
        <v>7.6</v>
      </c>
      <c r="Q110">
        <v>7.8517902924991896</v>
      </c>
      <c r="R110">
        <v>8.5</v>
      </c>
      <c r="S110">
        <v>6.9933120000000004</v>
      </c>
      <c r="T110">
        <v>3.6</v>
      </c>
      <c r="U110">
        <v>8.9590277777777807</v>
      </c>
      <c r="V110">
        <v>13.8</v>
      </c>
      <c r="W110">
        <v>7</v>
      </c>
      <c r="X110">
        <v>3.3</v>
      </c>
    </row>
    <row r="111" spans="8:24" x14ac:dyDescent="0.25">
      <c r="H111" s="1">
        <v>39813</v>
      </c>
      <c r="I111">
        <v>6.4282956588614599</v>
      </c>
      <c r="J111">
        <v>6.9</v>
      </c>
      <c r="K111">
        <v>2.2000000000000002</v>
      </c>
      <c r="L111">
        <v>8.3000000000000007</v>
      </c>
      <c r="M111">
        <v>7.7</v>
      </c>
      <c r="N111">
        <v>6.7</v>
      </c>
      <c r="O111">
        <v>7.6666666666666696</v>
      </c>
      <c r="P111">
        <v>7.7</v>
      </c>
      <c r="Q111">
        <v>8.6215080316295296</v>
      </c>
      <c r="R111">
        <v>9.1</v>
      </c>
      <c r="S111">
        <v>6.7752239999999997</v>
      </c>
      <c r="T111">
        <v>3.7</v>
      </c>
      <c r="U111">
        <v>9.3815277777777801</v>
      </c>
      <c r="V111">
        <v>14.8</v>
      </c>
      <c r="W111">
        <v>6.8</v>
      </c>
      <c r="X111">
        <v>3.6</v>
      </c>
    </row>
    <row r="112" spans="8:24" x14ac:dyDescent="0.25">
      <c r="H112" s="1">
        <v>39844</v>
      </c>
      <c r="I112">
        <v>6.5238567351380699</v>
      </c>
      <c r="J112">
        <v>7.5</v>
      </c>
      <c r="K112">
        <v>2.5</v>
      </c>
      <c r="L112">
        <v>8.6999999999999993</v>
      </c>
      <c r="M112">
        <v>8</v>
      </c>
      <c r="N112">
        <v>6.9</v>
      </c>
      <c r="O112">
        <v>7.93333333333333</v>
      </c>
      <c r="P112">
        <v>7.8</v>
      </c>
      <c r="Q112">
        <v>9.0938099354863198</v>
      </c>
      <c r="R112">
        <v>10.1</v>
      </c>
      <c r="S112">
        <v>7.2219660000000001</v>
      </c>
      <c r="T112">
        <v>3.7</v>
      </c>
      <c r="U112">
        <v>9.6487499999999997</v>
      </c>
      <c r="V112">
        <v>15.9</v>
      </c>
      <c r="W112">
        <v>6.8</v>
      </c>
      <c r="X112">
        <v>3.7</v>
      </c>
    </row>
    <row r="113" spans="8:24" x14ac:dyDescent="0.25">
      <c r="H113" s="1">
        <v>39872</v>
      </c>
      <c r="I113">
        <v>6.9079044251047401</v>
      </c>
      <c r="J113">
        <v>7.8</v>
      </c>
      <c r="K113">
        <v>2.8</v>
      </c>
      <c r="L113">
        <v>9</v>
      </c>
      <c r="M113">
        <v>8.4</v>
      </c>
      <c r="N113">
        <v>7.2</v>
      </c>
      <c r="O113">
        <v>8.1999999999999993</v>
      </c>
      <c r="P113">
        <v>7.9</v>
      </c>
      <c r="Q113">
        <v>9.0844079840405296</v>
      </c>
      <c r="R113">
        <v>10.9</v>
      </c>
      <c r="S113">
        <v>7.2311529999999999</v>
      </c>
      <c r="T113">
        <v>3.8</v>
      </c>
      <c r="U113">
        <v>9.7712500000000002</v>
      </c>
      <c r="V113">
        <v>16.8</v>
      </c>
      <c r="W113">
        <v>7.7</v>
      </c>
      <c r="X113">
        <v>4.2</v>
      </c>
    </row>
    <row r="114" spans="8:24" x14ac:dyDescent="0.25">
      <c r="H114" s="1">
        <v>39903</v>
      </c>
      <c r="I114">
        <v>7.1749319881759401</v>
      </c>
      <c r="J114">
        <v>8</v>
      </c>
      <c r="K114">
        <v>3.1</v>
      </c>
      <c r="L114">
        <v>9.3000000000000007</v>
      </c>
      <c r="M114">
        <v>8.6</v>
      </c>
      <c r="N114">
        <v>7.7</v>
      </c>
      <c r="O114">
        <v>8.4</v>
      </c>
      <c r="P114">
        <v>8.1</v>
      </c>
      <c r="Q114">
        <v>9.1385108595365807</v>
      </c>
      <c r="R114">
        <v>11.6</v>
      </c>
      <c r="S114">
        <v>7.5269019999999998</v>
      </c>
      <c r="T114">
        <v>3.9</v>
      </c>
      <c r="U114">
        <v>10.0179166666667</v>
      </c>
      <c r="V114">
        <v>17.5</v>
      </c>
      <c r="W114">
        <v>7.8</v>
      </c>
      <c r="X114">
        <v>4.4000000000000004</v>
      </c>
    </row>
    <row r="115" spans="8:24" x14ac:dyDescent="0.25">
      <c r="H115" s="1">
        <v>39933</v>
      </c>
      <c r="I115">
        <v>7.2084736140644603</v>
      </c>
      <c r="J115">
        <v>7.9</v>
      </c>
      <c r="K115">
        <v>3.5</v>
      </c>
      <c r="L115">
        <v>9.5</v>
      </c>
      <c r="M115">
        <v>8.8000000000000007</v>
      </c>
      <c r="N115">
        <v>8.1</v>
      </c>
      <c r="O115">
        <v>8.6</v>
      </c>
      <c r="P115">
        <v>8.3000000000000007</v>
      </c>
      <c r="Q115">
        <v>9.2222091478425892</v>
      </c>
      <c r="R115">
        <v>12.3</v>
      </c>
      <c r="S115">
        <v>7.4063129999999999</v>
      </c>
      <c r="T115">
        <v>4.0999999999999996</v>
      </c>
      <c r="U115">
        <v>10.266249999999999</v>
      </c>
      <c r="V115">
        <v>17.8</v>
      </c>
      <c r="W115">
        <v>7.8</v>
      </c>
      <c r="X115">
        <v>4.5</v>
      </c>
    </row>
    <row r="116" spans="8:24" x14ac:dyDescent="0.25">
      <c r="H116" s="1">
        <v>39964</v>
      </c>
      <c r="I116">
        <v>7.2503662340627804</v>
      </c>
      <c r="J116">
        <v>7.7</v>
      </c>
      <c r="K116">
        <v>3.6</v>
      </c>
      <c r="L116">
        <v>9.6</v>
      </c>
      <c r="M116">
        <v>8.9</v>
      </c>
      <c r="N116">
        <v>8.4</v>
      </c>
      <c r="O116">
        <v>8.8000000000000007</v>
      </c>
      <c r="P116">
        <v>8.1999999999999993</v>
      </c>
      <c r="Q116">
        <v>9.2410913580242298</v>
      </c>
      <c r="R116">
        <v>12.7</v>
      </c>
      <c r="S116">
        <v>7.3918850000000003</v>
      </c>
      <c r="T116">
        <v>4.2</v>
      </c>
      <c r="U116">
        <v>10.4804166666667</v>
      </c>
      <c r="V116">
        <v>17.899999999999999</v>
      </c>
      <c r="W116">
        <v>8.9</v>
      </c>
      <c r="X116">
        <v>4.7</v>
      </c>
    </row>
    <row r="117" spans="8:24" x14ac:dyDescent="0.25">
      <c r="H117" s="1">
        <v>39994</v>
      </c>
      <c r="I117">
        <v>7.3357173001401499</v>
      </c>
      <c r="J117">
        <v>7.9</v>
      </c>
      <c r="K117">
        <v>3.8</v>
      </c>
      <c r="L117">
        <v>9.6999999999999993</v>
      </c>
      <c r="M117">
        <v>9</v>
      </c>
      <c r="N117">
        <v>8.6</v>
      </c>
      <c r="O117">
        <v>8.8000000000000007</v>
      </c>
      <c r="P117">
        <v>8.3000000000000007</v>
      </c>
      <c r="Q117">
        <v>9.4162335227853404</v>
      </c>
      <c r="R117">
        <v>12.8</v>
      </c>
      <c r="S117">
        <v>7.6204650000000003</v>
      </c>
      <c r="T117">
        <v>4.3</v>
      </c>
      <c r="U117">
        <v>10.74375</v>
      </c>
      <c r="V117">
        <v>17.899999999999999</v>
      </c>
      <c r="W117">
        <v>8.4</v>
      </c>
      <c r="X117">
        <v>4.7</v>
      </c>
    </row>
    <row r="118" spans="8:24" x14ac:dyDescent="0.25">
      <c r="H118" s="1">
        <v>40025</v>
      </c>
      <c r="I118">
        <v>7.3387110300696898</v>
      </c>
      <c r="J118">
        <v>7.9</v>
      </c>
      <c r="K118">
        <v>3.7</v>
      </c>
      <c r="L118">
        <v>9.8000000000000007</v>
      </c>
      <c r="M118">
        <v>9.1</v>
      </c>
      <c r="N118">
        <v>8.6</v>
      </c>
      <c r="O118">
        <v>8.8000000000000007</v>
      </c>
      <c r="P118">
        <v>8.3000000000000007</v>
      </c>
      <c r="Q118">
        <v>9.6121197714279401</v>
      </c>
      <c r="R118">
        <v>13</v>
      </c>
      <c r="S118">
        <v>7.8415340000000002</v>
      </c>
      <c r="T118">
        <v>4.5</v>
      </c>
      <c r="U118">
        <v>10.95125</v>
      </c>
      <c r="V118">
        <v>18</v>
      </c>
      <c r="W118">
        <v>8.4</v>
      </c>
      <c r="X118">
        <v>4.8</v>
      </c>
    </row>
    <row r="119" spans="8:24" x14ac:dyDescent="0.25">
      <c r="H119" s="1">
        <v>40056</v>
      </c>
      <c r="I119">
        <v>7.3551459528456098</v>
      </c>
      <c r="J119">
        <v>8</v>
      </c>
      <c r="K119">
        <v>3.9</v>
      </c>
      <c r="L119">
        <v>9.9</v>
      </c>
      <c r="M119">
        <v>9.1999999999999993</v>
      </c>
      <c r="N119">
        <v>8.6</v>
      </c>
      <c r="O119">
        <v>8.8000000000000007</v>
      </c>
      <c r="P119">
        <v>8.1999999999999993</v>
      </c>
      <c r="Q119">
        <v>9.7003013101284594</v>
      </c>
      <c r="R119">
        <v>13.3</v>
      </c>
      <c r="S119">
        <v>7.8655559999999998</v>
      </c>
      <c r="T119">
        <v>4.5999999999999996</v>
      </c>
      <c r="U119">
        <v>11.1595833333333</v>
      </c>
      <c r="V119">
        <v>18.2</v>
      </c>
      <c r="W119">
        <v>8.8000000000000007</v>
      </c>
      <c r="X119">
        <v>4.8</v>
      </c>
    </row>
    <row r="120" spans="8:24" x14ac:dyDescent="0.25">
      <c r="H120" s="1">
        <v>40086</v>
      </c>
      <c r="I120">
        <v>7.3471934513619503</v>
      </c>
      <c r="J120">
        <v>8</v>
      </c>
      <c r="K120">
        <v>4.0999999999999996</v>
      </c>
      <c r="L120">
        <v>10</v>
      </c>
      <c r="M120">
        <v>9.3000000000000007</v>
      </c>
      <c r="N120">
        <v>8.6</v>
      </c>
      <c r="O120">
        <v>8.9</v>
      </c>
      <c r="P120">
        <v>8.1999999999999993</v>
      </c>
      <c r="Q120">
        <v>9.9303010432623307</v>
      </c>
      <c r="R120">
        <v>13.7</v>
      </c>
      <c r="S120">
        <v>8.1855720000000005</v>
      </c>
      <c r="T120">
        <v>4.7</v>
      </c>
      <c r="U120">
        <v>11.25375</v>
      </c>
      <c r="V120">
        <v>18.399999999999999</v>
      </c>
      <c r="W120">
        <v>8.8000000000000007</v>
      </c>
      <c r="X120">
        <v>4.8</v>
      </c>
    </row>
    <row r="121" spans="8:24" x14ac:dyDescent="0.25">
      <c r="H121" s="1">
        <v>40117</v>
      </c>
      <c r="I121">
        <v>7.2503855895284701</v>
      </c>
      <c r="J121">
        <v>7.9</v>
      </c>
      <c r="K121">
        <v>4.2</v>
      </c>
      <c r="L121">
        <v>10</v>
      </c>
      <c r="M121">
        <v>9.4</v>
      </c>
      <c r="N121">
        <v>8.6999999999999993</v>
      </c>
      <c r="O121">
        <v>9</v>
      </c>
      <c r="P121">
        <v>8.1</v>
      </c>
      <c r="Q121">
        <v>10.115458920165199</v>
      </c>
      <c r="R121">
        <v>13.8</v>
      </c>
      <c r="S121">
        <v>8.0950000000000006</v>
      </c>
      <c r="T121">
        <v>4.7</v>
      </c>
      <c r="U121">
        <v>11.35375</v>
      </c>
      <c r="V121">
        <v>18.600000000000001</v>
      </c>
      <c r="W121">
        <v>8.6999999999999993</v>
      </c>
      <c r="X121">
        <v>4.9000000000000004</v>
      </c>
    </row>
    <row r="122" spans="8:24" x14ac:dyDescent="0.25">
      <c r="H122" s="1">
        <v>40147</v>
      </c>
      <c r="I122">
        <v>7.1020580064429399</v>
      </c>
      <c r="J122">
        <v>8</v>
      </c>
      <c r="K122">
        <v>4.3</v>
      </c>
      <c r="L122">
        <v>10.1</v>
      </c>
      <c r="M122">
        <v>9.4</v>
      </c>
      <c r="N122">
        <v>8.9</v>
      </c>
      <c r="O122">
        <v>9.1</v>
      </c>
      <c r="P122">
        <v>8.1</v>
      </c>
      <c r="Q122">
        <v>10.493650290972001</v>
      </c>
      <c r="R122">
        <v>13.9</v>
      </c>
      <c r="S122">
        <v>8.1587960000000006</v>
      </c>
      <c r="T122">
        <v>4.9000000000000004</v>
      </c>
      <c r="U122">
        <v>11.255416666666701</v>
      </c>
      <c r="V122">
        <v>18.7</v>
      </c>
      <c r="W122">
        <v>8.6999999999999993</v>
      </c>
      <c r="X122">
        <v>4.8</v>
      </c>
    </row>
    <row r="123" spans="8:24" x14ac:dyDescent="0.25">
      <c r="H123" s="1">
        <v>40178</v>
      </c>
      <c r="I123">
        <v>7.1761564790651997</v>
      </c>
      <c r="J123">
        <v>8.3000000000000007</v>
      </c>
      <c r="K123">
        <v>4.3</v>
      </c>
      <c r="L123">
        <v>10.1</v>
      </c>
      <c r="M123">
        <v>9.5</v>
      </c>
      <c r="N123">
        <v>8.9</v>
      </c>
      <c r="O123">
        <v>9.06666666666667</v>
      </c>
      <c r="P123">
        <v>8.1</v>
      </c>
      <c r="Q123">
        <v>10.6548316293645</v>
      </c>
      <c r="R123">
        <v>13.9</v>
      </c>
      <c r="S123">
        <v>8.3382740000000002</v>
      </c>
      <c r="T123">
        <v>5</v>
      </c>
      <c r="U123">
        <v>11.297916666666699</v>
      </c>
      <c r="V123">
        <v>18.899999999999999</v>
      </c>
      <c r="W123">
        <v>9</v>
      </c>
      <c r="X123">
        <v>4.8</v>
      </c>
    </row>
    <row r="124" spans="8:24" x14ac:dyDescent="0.25">
      <c r="H124" s="1">
        <v>40209</v>
      </c>
      <c r="I124">
        <v>7.1922884274985197</v>
      </c>
      <c r="J124">
        <v>8.5</v>
      </c>
      <c r="K124">
        <v>4.3</v>
      </c>
      <c r="L124">
        <v>10.199999999999999</v>
      </c>
      <c r="M124">
        <v>9.6</v>
      </c>
      <c r="N124">
        <v>8.8000000000000007</v>
      </c>
      <c r="O124">
        <v>9.0333333333333297</v>
      </c>
      <c r="P124">
        <v>8</v>
      </c>
      <c r="Q124">
        <v>11.052891817071799</v>
      </c>
      <c r="R124">
        <v>13.8</v>
      </c>
      <c r="S124">
        <v>8.4088469999999997</v>
      </c>
      <c r="T124">
        <v>5.0999999999999996</v>
      </c>
      <c r="U124">
        <v>11.344722222222201</v>
      </c>
      <c r="V124">
        <v>19.100000000000001</v>
      </c>
      <c r="W124">
        <v>9.1</v>
      </c>
      <c r="X124">
        <v>4.9000000000000004</v>
      </c>
    </row>
    <row r="125" spans="8:24" x14ac:dyDescent="0.25">
      <c r="H125" s="1">
        <v>40237</v>
      </c>
      <c r="I125">
        <v>7.3220404647275403</v>
      </c>
      <c r="J125">
        <v>8.6</v>
      </c>
      <c r="K125">
        <v>4.4000000000000004</v>
      </c>
      <c r="L125">
        <v>10.199999999999999</v>
      </c>
      <c r="M125">
        <v>9.6999999999999993</v>
      </c>
      <c r="N125">
        <v>8.8000000000000007</v>
      </c>
      <c r="O125">
        <v>9</v>
      </c>
      <c r="P125">
        <v>8</v>
      </c>
      <c r="Q125">
        <v>11.382122739817</v>
      </c>
      <c r="R125">
        <v>13.7</v>
      </c>
      <c r="S125">
        <v>8.5061689999999999</v>
      </c>
      <c r="T125">
        <v>5.0999999999999996</v>
      </c>
      <c r="U125">
        <v>11.574722222222199</v>
      </c>
      <c r="V125">
        <v>19.2</v>
      </c>
      <c r="W125">
        <v>8.9</v>
      </c>
      <c r="X125">
        <v>4.8</v>
      </c>
    </row>
    <row r="126" spans="8:24" x14ac:dyDescent="0.25">
      <c r="H126" s="1">
        <v>40268</v>
      </c>
      <c r="I126">
        <v>7.0390814522140497</v>
      </c>
      <c r="J126">
        <v>8.6</v>
      </c>
      <c r="K126">
        <v>4.3</v>
      </c>
      <c r="L126">
        <v>10.199999999999999</v>
      </c>
      <c r="M126">
        <v>9.6999999999999993</v>
      </c>
      <c r="N126">
        <v>8.6</v>
      </c>
      <c r="O126">
        <v>8.9666666666666703</v>
      </c>
      <c r="P126">
        <v>8</v>
      </c>
      <c r="Q126">
        <v>11.6449441318199</v>
      </c>
      <c r="R126">
        <v>13.9</v>
      </c>
      <c r="S126">
        <v>8.4142109999999999</v>
      </c>
      <c r="T126">
        <v>5.0999999999999996</v>
      </c>
      <c r="U126">
        <v>11.5722222222222</v>
      </c>
      <c r="V126">
        <v>19.5</v>
      </c>
      <c r="W126">
        <v>8.8000000000000007</v>
      </c>
      <c r="X126">
        <v>4.7</v>
      </c>
    </row>
    <row r="127" spans="8:24" x14ac:dyDescent="0.25">
      <c r="H127" s="1">
        <v>40298</v>
      </c>
      <c r="I127">
        <v>6.9461911068367002</v>
      </c>
      <c r="J127">
        <v>8.5</v>
      </c>
      <c r="K127">
        <v>4.3</v>
      </c>
      <c r="L127">
        <v>10.3</v>
      </c>
      <c r="M127">
        <v>9.6999999999999993</v>
      </c>
      <c r="N127">
        <v>8.5</v>
      </c>
      <c r="O127">
        <v>8.93333333333333</v>
      </c>
      <c r="P127">
        <v>7.8</v>
      </c>
      <c r="Q127">
        <v>11.938892620218599</v>
      </c>
      <c r="R127">
        <v>14.2</v>
      </c>
      <c r="S127">
        <v>8.5360399999999998</v>
      </c>
      <c r="T127">
        <v>5</v>
      </c>
      <c r="U127">
        <v>11.8363888888889</v>
      </c>
      <c r="V127">
        <v>19.8</v>
      </c>
      <c r="W127">
        <v>9.3000000000000007</v>
      </c>
      <c r="X127">
        <v>4.5999999999999996</v>
      </c>
    </row>
    <row r="128" spans="8:24" x14ac:dyDescent="0.25">
      <c r="H128" s="1">
        <v>40329</v>
      </c>
      <c r="I128">
        <v>6.9327920515472901</v>
      </c>
      <c r="J128">
        <v>8.4</v>
      </c>
      <c r="K128">
        <v>4.2</v>
      </c>
      <c r="L128">
        <v>10.3</v>
      </c>
      <c r="M128">
        <v>9.6999999999999993</v>
      </c>
      <c r="N128">
        <v>8.4</v>
      </c>
      <c r="O128">
        <v>8.9</v>
      </c>
      <c r="P128">
        <v>7.7</v>
      </c>
      <c r="Q128">
        <v>12.242956144533199</v>
      </c>
      <c r="R128">
        <v>14.5</v>
      </c>
      <c r="S128">
        <v>8.4863730000000004</v>
      </c>
      <c r="T128">
        <v>5</v>
      </c>
      <c r="U128">
        <v>12.0080555555556</v>
      </c>
      <c r="V128">
        <v>20</v>
      </c>
      <c r="W128">
        <v>8.8000000000000007</v>
      </c>
      <c r="X128">
        <v>4.5</v>
      </c>
    </row>
    <row r="129" spans="8:24" x14ac:dyDescent="0.25">
      <c r="H129" s="1">
        <v>40359</v>
      </c>
      <c r="I129">
        <v>6.88585203078694</v>
      </c>
      <c r="J129">
        <v>8.5</v>
      </c>
      <c r="K129">
        <v>4.2</v>
      </c>
      <c r="L129">
        <v>10.3</v>
      </c>
      <c r="M129">
        <v>9.6</v>
      </c>
      <c r="N129">
        <v>8.4</v>
      </c>
      <c r="O129">
        <v>8.8666666666666707</v>
      </c>
      <c r="P129">
        <v>7.7</v>
      </c>
      <c r="Q129">
        <v>12.4975836612092</v>
      </c>
      <c r="R129">
        <v>14.4</v>
      </c>
      <c r="S129">
        <v>8.3871300000000009</v>
      </c>
      <c r="T129">
        <v>5</v>
      </c>
      <c r="U129">
        <v>12.308055555555599</v>
      </c>
      <c r="V129">
        <v>20.100000000000001</v>
      </c>
      <c r="W129">
        <v>8.1999999999999993</v>
      </c>
      <c r="X129">
        <v>4.5</v>
      </c>
    </row>
    <row r="130" spans="8:24" x14ac:dyDescent="0.25">
      <c r="H130" s="1">
        <v>40390</v>
      </c>
      <c r="I130">
        <v>6.8622588795824999</v>
      </c>
      <c r="J130">
        <v>8.6</v>
      </c>
      <c r="K130">
        <v>4.0999999999999996</v>
      </c>
      <c r="L130">
        <v>10.199999999999999</v>
      </c>
      <c r="M130">
        <v>9.6</v>
      </c>
      <c r="N130">
        <v>8.3000000000000007</v>
      </c>
      <c r="O130">
        <v>8.8333333333333304</v>
      </c>
      <c r="P130">
        <v>7.6</v>
      </c>
      <c r="Q130">
        <v>12.7017135545203</v>
      </c>
      <c r="R130">
        <v>14.3</v>
      </c>
      <c r="S130">
        <v>8.2650729999999992</v>
      </c>
      <c r="T130">
        <v>5</v>
      </c>
      <c r="U130">
        <v>12.356388888888899</v>
      </c>
      <c r="V130">
        <v>20</v>
      </c>
      <c r="W130">
        <v>8.6999999999999993</v>
      </c>
      <c r="X130">
        <v>4.4000000000000004</v>
      </c>
    </row>
    <row r="131" spans="8:24" x14ac:dyDescent="0.25">
      <c r="H131" s="1">
        <v>40421</v>
      </c>
      <c r="I131">
        <v>6.81403402567262</v>
      </c>
      <c r="J131">
        <v>8.4</v>
      </c>
      <c r="K131">
        <v>4.2</v>
      </c>
      <c r="L131">
        <v>10.199999999999999</v>
      </c>
      <c r="M131">
        <v>9.6</v>
      </c>
      <c r="N131">
        <v>8.1999999999999993</v>
      </c>
      <c r="O131">
        <v>8.8000000000000007</v>
      </c>
      <c r="P131">
        <v>7.6</v>
      </c>
      <c r="Q131">
        <v>12.9404024095245</v>
      </c>
      <c r="R131">
        <v>14.5</v>
      </c>
      <c r="S131">
        <v>8.1867479999999997</v>
      </c>
      <c r="T131">
        <v>5</v>
      </c>
      <c r="U131">
        <v>12.307222222222199</v>
      </c>
      <c r="V131">
        <v>20.100000000000001</v>
      </c>
      <c r="W131">
        <v>8.4</v>
      </c>
      <c r="X131">
        <v>4.4000000000000004</v>
      </c>
    </row>
    <row r="132" spans="8:24" x14ac:dyDescent="0.25">
      <c r="H132" s="1">
        <v>40451</v>
      </c>
      <c r="I132">
        <v>6.7985409809859298</v>
      </c>
      <c r="J132">
        <v>8.3000000000000007</v>
      </c>
      <c r="K132">
        <v>4.2</v>
      </c>
      <c r="L132">
        <v>10.199999999999999</v>
      </c>
      <c r="M132">
        <v>9.6</v>
      </c>
      <c r="N132">
        <v>8.1</v>
      </c>
      <c r="O132">
        <v>8.8000000000000007</v>
      </c>
      <c r="P132">
        <v>7.5</v>
      </c>
      <c r="Q132">
        <v>13.3694421328658</v>
      </c>
      <c r="R132">
        <v>15</v>
      </c>
      <c r="S132">
        <v>8.1469830000000005</v>
      </c>
      <c r="T132">
        <v>5</v>
      </c>
      <c r="U132">
        <v>12.1955555555556</v>
      </c>
      <c r="V132">
        <v>20.100000000000001</v>
      </c>
      <c r="W132">
        <v>8.4</v>
      </c>
      <c r="X132">
        <v>4.4000000000000004</v>
      </c>
    </row>
    <row r="133" spans="8:24" x14ac:dyDescent="0.25">
      <c r="H133" s="1">
        <v>40482</v>
      </c>
      <c r="I133">
        <v>6.6836908980235599</v>
      </c>
      <c r="J133">
        <v>8.1</v>
      </c>
      <c r="K133">
        <v>4.0999999999999996</v>
      </c>
      <c r="L133">
        <v>10.199999999999999</v>
      </c>
      <c r="M133">
        <v>9.6</v>
      </c>
      <c r="N133">
        <v>8</v>
      </c>
      <c r="O133">
        <v>8.8000000000000007</v>
      </c>
      <c r="P133">
        <v>7.4</v>
      </c>
      <c r="Q133">
        <v>13.9092850202268</v>
      </c>
      <c r="R133">
        <v>15.5</v>
      </c>
      <c r="S133">
        <v>8.4663850000000007</v>
      </c>
      <c r="T133">
        <v>4.9000000000000004</v>
      </c>
      <c r="U133">
        <v>12.040555555555599</v>
      </c>
      <c r="V133">
        <v>20.100000000000001</v>
      </c>
      <c r="W133">
        <v>8.3000000000000007</v>
      </c>
      <c r="X133">
        <v>4.4000000000000004</v>
      </c>
    </row>
    <row r="134" spans="8:24" x14ac:dyDescent="0.25">
      <c r="H134" s="1">
        <v>40512</v>
      </c>
      <c r="I134">
        <v>6.7486920385602698</v>
      </c>
      <c r="J134">
        <v>7.8</v>
      </c>
      <c r="K134">
        <v>4.0999999999999996</v>
      </c>
      <c r="L134">
        <v>10.1</v>
      </c>
      <c r="M134">
        <v>9.6</v>
      </c>
      <c r="N134">
        <v>8.1</v>
      </c>
      <c r="O134">
        <v>8.8000000000000007</v>
      </c>
      <c r="P134">
        <v>7.4</v>
      </c>
      <c r="Q134">
        <v>14.247681236589701</v>
      </c>
      <c r="R134">
        <v>15.7</v>
      </c>
      <c r="S134">
        <v>8.1487440000000007</v>
      </c>
      <c r="T134">
        <v>4.9000000000000004</v>
      </c>
      <c r="U134">
        <v>12.2013888888889</v>
      </c>
      <c r="V134">
        <v>20.2</v>
      </c>
      <c r="W134">
        <v>8</v>
      </c>
      <c r="X134">
        <v>4.4000000000000004</v>
      </c>
    </row>
    <row r="135" spans="8:24" x14ac:dyDescent="0.25">
      <c r="H135" s="1">
        <v>40543</v>
      </c>
      <c r="I135">
        <v>6.7948058162543497</v>
      </c>
      <c r="J135">
        <v>7.6</v>
      </c>
      <c r="K135">
        <v>4.0999999999999996</v>
      </c>
      <c r="L135">
        <v>10.1</v>
      </c>
      <c r="M135">
        <v>9.6</v>
      </c>
      <c r="N135">
        <v>8.1</v>
      </c>
      <c r="O135">
        <v>8.8000000000000007</v>
      </c>
      <c r="P135">
        <v>7.4</v>
      </c>
      <c r="Q135">
        <v>14.7112160290029</v>
      </c>
      <c r="R135">
        <v>15.8</v>
      </c>
      <c r="S135">
        <v>8.0858480000000004</v>
      </c>
      <c r="T135">
        <v>5</v>
      </c>
      <c r="U135">
        <v>12.0547222222222</v>
      </c>
      <c r="V135">
        <v>20.3</v>
      </c>
      <c r="W135">
        <v>8</v>
      </c>
      <c r="X135">
        <v>4.4000000000000004</v>
      </c>
    </row>
    <row r="136" spans="8:24" x14ac:dyDescent="0.25">
      <c r="H136" s="1">
        <v>40574</v>
      </c>
      <c r="I136">
        <v>6.7767411086565401</v>
      </c>
      <c r="J136">
        <v>7.3</v>
      </c>
      <c r="K136">
        <v>4.0999999999999996</v>
      </c>
      <c r="L136">
        <v>10.1</v>
      </c>
      <c r="M136">
        <v>9.5</v>
      </c>
      <c r="N136">
        <v>8.1</v>
      </c>
      <c r="O136">
        <v>8.8000000000000007</v>
      </c>
      <c r="P136">
        <v>7.4</v>
      </c>
      <c r="Q136">
        <v>15.0460544039871</v>
      </c>
      <c r="R136">
        <v>15.4</v>
      </c>
      <c r="S136">
        <v>8.0310140000000008</v>
      </c>
      <c r="T136">
        <v>4.9000000000000004</v>
      </c>
      <c r="U136">
        <v>12.204513888888901</v>
      </c>
      <c r="V136">
        <v>20.399999999999999</v>
      </c>
      <c r="W136">
        <v>8</v>
      </c>
      <c r="X136">
        <v>4.4000000000000004</v>
      </c>
    </row>
    <row r="137" spans="8:24" x14ac:dyDescent="0.25">
      <c r="H137" s="1">
        <v>40602</v>
      </c>
      <c r="I137">
        <v>6.5928065771489903</v>
      </c>
      <c r="J137">
        <v>7</v>
      </c>
      <c r="K137">
        <v>4.0999999999999996</v>
      </c>
      <c r="L137">
        <v>10</v>
      </c>
      <c r="M137">
        <v>9.5</v>
      </c>
      <c r="N137">
        <v>8.1</v>
      </c>
      <c r="O137">
        <v>8.8000000000000007</v>
      </c>
      <c r="P137">
        <v>7.3</v>
      </c>
      <c r="Q137">
        <v>15.4201250384617</v>
      </c>
      <c r="R137">
        <v>15.1</v>
      </c>
      <c r="S137">
        <v>7.9252560000000001</v>
      </c>
      <c r="T137">
        <v>4.9000000000000004</v>
      </c>
      <c r="U137">
        <v>12.267847222222199</v>
      </c>
      <c r="V137">
        <v>20.5</v>
      </c>
      <c r="W137">
        <v>7.8</v>
      </c>
      <c r="X137">
        <v>4.4000000000000004</v>
      </c>
    </row>
    <row r="138" spans="8:24" x14ac:dyDescent="0.25">
      <c r="H138" s="1">
        <v>40633</v>
      </c>
      <c r="I138">
        <v>6.5914428263330098</v>
      </c>
      <c r="J138">
        <v>6.9</v>
      </c>
      <c r="K138">
        <v>4.0999999999999996</v>
      </c>
      <c r="L138">
        <v>10</v>
      </c>
      <c r="M138">
        <v>9.4</v>
      </c>
      <c r="N138">
        <v>8</v>
      </c>
      <c r="O138">
        <v>8.7666666666666693</v>
      </c>
      <c r="P138">
        <v>7.2</v>
      </c>
      <c r="Q138">
        <v>16.0489444417796</v>
      </c>
      <c r="R138">
        <v>15</v>
      </c>
      <c r="S138">
        <v>7.9535119999999999</v>
      </c>
      <c r="T138">
        <v>4.8</v>
      </c>
      <c r="U138">
        <v>12.4020138888889</v>
      </c>
      <c r="V138">
        <v>20.6</v>
      </c>
      <c r="W138">
        <v>7.9</v>
      </c>
      <c r="X138">
        <v>4.4000000000000004</v>
      </c>
    </row>
    <row r="139" spans="8:24" x14ac:dyDescent="0.25">
      <c r="H139" s="1">
        <v>40663</v>
      </c>
      <c r="I139">
        <v>6.6060848379258097</v>
      </c>
      <c r="J139">
        <v>6.8</v>
      </c>
      <c r="K139">
        <v>4</v>
      </c>
      <c r="L139">
        <v>10</v>
      </c>
      <c r="M139">
        <v>9.5</v>
      </c>
      <c r="N139">
        <v>7.9</v>
      </c>
      <c r="O139">
        <v>8.7333333333333307</v>
      </c>
      <c r="P139">
        <v>7.1</v>
      </c>
      <c r="Q139">
        <v>16.3803487447951</v>
      </c>
      <c r="R139">
        <v>15</v>
      </c>
      <c r="S139">
        <v>7.8990410000000004</v>
      </c>
      <c r="T139">
        <v>4.7</v>
      </c>
      <c r="U139">
        <v>12.2936805555556</v>
      </c>
      <c r="V139">
        <v>20.6</v>
      </c>
      <c r="W139">
        <v>7.7</v>
      </c>
      <c r="X139">
        <v>4.5</v>
      </c>
    </row>
    <row r="140" spans="8:24" x14ac:dyDescent="0.25">
      <c r="H140" s="1">
        <v>40694</v>
      </c>
      <c r="I140">
        <v>6.72990426449834</v>
      </c>
      <c r="J140">
        <v>6.9</v>
      </c>
      <c r="K140">
        <v>4</v>
      </c>
      <c r="L140">
        <v>10</v>
      </c>
      <c r="M140">
        <v>9.5</v>
      </c>
      <c r="N140">
        <v>7.8</v>
      </c>
      <c r="O140">
        <v>8.6999999999999993</v>
      </c>
      <c r="P140">
        <v>7.1</v>
      </c>
      <c r="Q140">
        <v>16.971665403485598</v>
      </c>
      <c r="R140">
        <v>15</v>
      </c>
      <c r="S140">
        <v>8.0532210000000006</v>
      </c>
      <c r="T140">
        <v>4.8</v>
      </c>
      <c r="U140">
        <v>12.503680555555601</v>
      </c>
      <c r="V140">
        <v>20.7</v>
      </c>
      <c r="W140">
        <v>7.8</v>
      </c>
      <c r="X140">
        <v>4.5</v>
      </c>
    </row>
    <row r="141" spans="8:24" x14ac:dyDescent="0.25">
      <c r="H141" s="1">
        <v>40724</v>
      </c>
      <c r="I141">
        <v>6.70447482118972</v>
      </c>
      <c r="J141">
        <v>7</v>
      </c>
      <c r="K141">
        <v>4.0999999999999996</v>
      </c>
      <c r="L141">
        <v>10</v>
      </c>
      <c r="M141">
        <v>9.5</v>
      </c>
      <c r="N141">
        <v>7.8</v>
      </c>
      <c r="O141">
        <v>8.7333333333333307</v>
      </c>
      <c r="P141">
        <v>7</v>
      </c>
      <c r="Q141">
        <v>17.2812156182551</v>
      </c>
      <c r="R141">
        <v>15.1</v>
      </c>
      <c r="S141">
        <v>8.0519540000000003</v>
      </c>
      <c r="T141">
        <v>4.7</v>
      </c>
      <c r="U141">
        <v>12.3870138888889</v>
      </c>
      <c r="V141">
        <v>21</v>
      </c>
      <c r="W141">
        <v>7.9</v>
      </c>
      <c r="X141">
        <v>4.5999999999999996</v>
      </c>
    </row>
    <row r="142" spans="8:24" x14ac:dyDescent="0.25">
      <c r="H142" s="1">
        <v>40755</v>
      </c>
      <c r="I142">
        <v>6.7671070892564904</v>
      </c>
      <c r="J142">
        <v>7.5</v>
      </c>
      <c r="K142">
        <v>4</v>
      </c>
      <c r="L142">
        <v>10.199999999999999</v>
      </c>
      <c r="M142">
        <v>9.6</v>
      </c>
      <c r="N142">
        <v>7.8</v>
      </c>
      <c r="O142">
        <v>8.7666666666666693</v>
      </c>
      <c r="P142">
        <v>7</v>
      </c>
      <c r="Q142">
        <v>17.826544603187202</v>
      </c>
      <c r="R142">
        <v>15.5</v>
      </c>
      <c r="S142">
        <v>8.3214369999999995</v>
      </c>
      <c r="T142">
        <v>4.9000000000000004</v>
      </c>
      <c r="U142">
        <v>12.462013888888899</v>
      </c>
      <c r="V142">
        <v>21.4</v>
      </c>
      <c r="W142">
        <v>7.7</v>
      </c>
      <c r="X142">
        <v>4.7</v>
      </c>
    </row>
    <row r="143" spans="8:24" x14ac:dyDescent="0.25">
      <c r="H143" s="1">
        <v>40786</v>
      </c>
      <c r="I143">
        <v>6.7517262545233399</v>
      </c>
      <c r="J143">
        <v>7.6</v>
      </c>
      <c r="K143">
        <v>4.0999999999999996</v>
      </c>
      <c r="L143">
        <v>10.199999999999999</v>
      </c>
      <c r="M143">
        <v>9.6999999999999993</v>
      </c>
      <c r="N143">
        <v>7.7</v>
      </c>
      <c r="O143">
        <v>8.8000000000000007</v>
      </c>
      <c r="P143">
        <v>7</v>
      </c>
      <c r="Q143">
        <v>18.666174810775299</v>
      </c>
      <c r="R143">
        <v>15.7</v>
      </c>
      <c r="S143">
        <v>8.3925979999999996</v>
      </c>
      <c r="T143">
        <v>4.9000000000000004</v>
      </c>
      <c r="U143">
        <v>12.812013888888901</v>
      </c>
      <c r="V143">
        <v>21.8</v>
      </c>
      <c r="W143">
        <v>7.7</v>
      </c>
      <c r="X143">
        <v>4.8</v>
      </c>
    </row>
    <row r="144" spans="8:24" x14ac:dyDescent="0.25">
      <c r="H144" s="1">
        <v>40816</v>
      </c>
      <c r="I144">
        <v>6.7906233920941501</v>
      </c>
      <c r="J144">
        <v>7.5</v>
      </c>
      <c r="K144">
        <v>4</v>
      </c>
      <c r="L144">
        <v>10.4</v>
      </c>
      <c r="M144">
        <v>9.8000000000000007</v>
      </c>
      <c r="N144">
        <v>7.6</v>
      </c>
      <c r="O144">
        <v>8.8666666666666707</v>
      </c>
      <c r="P144">
        <v>6.9</v>
      </c>
      <c r="Q144">
        <v>19.134987449885202</v>
      </c>
      <c r="R144">
        <v>15.7</v>
      </c>
      <c r="S144">
        <v>8.755611</v>
      </c>
      <c r="T144">
        <v>5.0999999999999996</v>
      </c>
      <c r="U144">
        <v>13.296180555555599</v>
      </c>
      <c r="V144">
        <v>22.1</v>
      </c>
      <c r="W144">
        <v>7.5</v>
      </c>
      <c r="X144">
        <v>4.8</v>
      </c>
    </row>
    <row r="145" spans="8:24" x14ac:dyDescent="0.25">
      <c r="H145" s="1">
        <v>40847</v>
      </c>
      <c r="I145">
        <v>6.8472045747069403</v>
      </c>
      <c r="J145">
        <v>7.2</v>
      </c>
      <c r="K145">
        <v>4</v>
      </c>
      <c r="L145">
        <v>10.5</v>
      </c>
      <c r="M145">
        <v>9.9</v>
      </c>
      <c r="N145">
        <v>7.6</v>
      </c>
      <c r="O145">
        <v>8.93333333333333</v>
      </c>
      <c r="P145">
        <v>6.9</v>
      </c>
      <c r="Q145">
        <v>20.2001782101554</v>
      </c>
      <c r="R145">
        <v>15.8</v>
      </c>
      <c r="S145">
        <v>8.6924449999999993</v>
      </c>
      <c r="T145">
        <v>5.2</v>
      </c>
      <c r="U145">
        <v>13.5720138888889</v>
      </c>
      <c r="V145">
        <v>22.4</v>
      </c>
      <c r="W145">
        <v>7.8</v>
      </c>
      <c r="X145">
        <v>4.8</v>
      </c>
    </row>
    <row r="146" spans="8:24" x14ac:dyDescent="0.25">
      <c r="H146" s="1">
        <v>40877</v>
      </c>
      <c r="I146">
        <v>6.8555531387846704</v>
      </c>
      <c r="J146">
        <v>7.1</v>
      </c>
      <c r="K146">
        <v>4</v>
      </c>
      <c r="L146">
        <v>10.6</v>
      </c>
      <c r="M146">
        <v>10</v>
      </c>
      <c r="N146">
        <v>7.5</v>
      </c>
      <c r="O146">
        <v>9</v>
      </c>
      <c r="P146">
        <v>6.8</v>
      </c>
      <c r="Q146">
        <v>20.5573554915931</v>
      </c>
      <c r="R146">
        <v>15.9</v>
      </c>
      <c r="S146">
        <v>9.2143320000000006</v>
      </c>
      <c r="T146">
        <v>5.4</v>
      </c>
      <c r="U146">
        <v>13.999513888888901</v>
      </c>
      <c r="V146">
        <v>22.6</v>
      </c>
      <c r="W146">
        <v>7.7</v>
      </c>
      <c r="X146">
        <v>4.8</v>
      </c>
    </row>
    <row r="147" spans="8:24" x14ac:dyDescent="0.25">
      <c r="H147" s="1">
        <v>40908</v>
      </c>
      <c r="I147">
        <v>6.7715317224429201</v>
      </c>
      <c r="J147">
        <v>7</v>
      </c>
      <c r="K147">
        <v>4</v>
      </c>
      <c r="L147">
        <v>10.7</v>
      </c>
      <c r="M147">
        <v>10.1</v>
      </c>
      <c r="N147">
        <v>7.5</v>
      </c>
      <c r="O147">
        <v>9.0333333333333297</v>
      </c>
      <c r="P147">
        <v>6.8</v>
      </c>
      <c r="Q147">
        <v>21.229970297487998</v>
      </c>
      <c r="R147">
        <v>15.9</v>
      </c>
      <c r="S147">
        <v>9.521217</v>
      </c>
      <c r="T147">
        <v>5.4</v>
      </c>
      <c r="U147">
        <v>14.399513888888899</v>
      </c>
      <c r="V147">
        <v>22.9</v>
      </c>
      <c r="W147">
        <v>7.8</v>
      </c>
      <c r="X147">
        <v>4.8</v>
      </c>
    </row>
    <row r="148" spans="8:24" x14ac:dyDescent="0.25">
      <c r="H148" s="1">
        <v>40939</v>
      </c>
      <c r="I148">
        <v>6.8116834460633902</v>
      </c>
      <c r="J148">
        <v>7.1</v>
      </c>
      <c r="K148">
        <v>3.9</v>
      </c>
      <c r="L148">
        <v>10.8</v>
      </c>
      <c r="M148">
        <v>10.1</v>
      </c>
      <c r="N148">
        <v>7.5</v>
      </c>
      <c r="O148">
        <v>9.06666666666667</v>
      </c>
      <c r="P148">
        <v>6.8</v>
      </c>
      <c r="Q148">
        <v>21.441477727752901</v>
      </c>
      <c r="R148">
        <v>16</v>
      </c>
      <c r="S148">
        <v>9.5724029999999996</v>
      </c>
      <c r="T148">
        <v>5.5</v>
      </c>
      <c r="U148">
        <v>14.3680555555556</v>
      </c>
      <c r="V148">
        <v>23.2</v>
      </c>
      <c r="W148">
        <v>7.9</v>
      </c>
      <c r="X148">
        <v>4.8</v>
      </c>
    </row>
    <row r="149" spans="8:24" x14ac:dyDescent="0.25">
      <c r="H149" s="1">
        <v>40968</v>
      </c>
      <c r="I149">
        <v>6.9113035591714098</v>
      </c>
      <c r="J149">
        <v>7.1</v>
      </c>
      <c r="K149">
        <v>4.2</v>
      </c>
      <c r="L149">
        <v>10.9</v>
      </c>
      <c r="M149">
        <v>10.199999999999999</v>
      </c>
      <c r="N149">
        <v>7.5</v>
      </c>
      <c r="O149">
        <v>9.1</v>
      </c>
      <c r="P149">
        <v>6.8</v>
      </c>
      <c r="Q149">
        <v>22.113917612269301</v>
      </c>
      <c r="R149">
        <v>16</v>
      </c>
      <c r="S149">
        <v>9.9070870000000006</v>
      </c>
      <c r="T149">
        <v>5.5</v>
      </c>
      <c r="U149">
        <v>14.592222222222199</v>
      </c>
      <c r="V149">
        <v>23.5</v>
      </c>
      <c r="W149">
        <v>7.8</v>
      </c>
      <c r="X149">
        <v>4.8</v>
      </c>
    </row>
    <row r="150" spans="8:24" x14ac:dyDescent="0.25">
      <c r="H150" s="1">
        <v>40999</v>
      </c>
      <c r="I150">
        <v>6.8457786784531098</v>
      </c>
      <c r="J150">
        <v>7.1</v>
      </c>
      <c r="K150">
        <v>4.3</v>
      </c>
      <c r="L150">
        <v>11.1</v>
      </c>
      <c r="M150">
        <v>10.3</v>
      </c>
      <c r="N150">
        <v>7.5</v>
      </c>
      <c r="O150">
        <v>9.1999999999999993</v>
      </c>
      <c r="P150">
        <v>6.8</v>
      </c>
      <c r="Q150">
        <v>22.655687576914598</v>
      </c>
      <c r="R150">
        <v>15.9</v>
      </c>
      <c r="S150">
        <v>10.372608</v>
      </c>
      <c r="T150">
        <v>5.5</v>
      </c>
      <c r="U150">
        <v>14.9472222222222</v>
      </c>
      <c r="V150">
        <v>23.8</v>
      </c>
      <c r="W150">
        <v>7.5</v>
      </c>
      <c r="X150">
        <v>4.8</v>
      </c>
    </row>
    <row r="151" spans="8:24" x14ac:dyDescent="0.25">
      <c r="H151" s="1">
        <v>41029</v>
      </c>
      <c r="I151">
        <v>6.9354394133732198</v>
      </c>
      <c r="J151">
        <v>7.2</v>
      </c>
      <c r="K151">
        <v>4.5</v>
      </c>
      <c r="L151">
        <v>11.2</v>
      </c>
      <c r="M151">
        <v>10.4</v>
      </c>
      <c r="N151">
        <v>7.6</v>
      </c>
      <c r="O151">
        <v>9.3000000000000007</v>
      </c>
      <c r="P151">
        <v>6.9</v>
      </c>
      <c r="Q151">
        <v>23.5005735950066</v>
      </c>
      <c r="R151">
        <v>15.6</v>
      </c>
      <c r="S151">
        <v>10.549255</v>
      </c>
      <c r="T151">
        <v>5.7</v>
      </c>
      <c r="U151">
        <v>15.362222222222201</v>
      </c>
      <c r="V151">
        <v>24.2</v>
      </c>
      <c r="W151">
        <v>7.5</v>
      </c>
      <c r="X151">
        <v>4.7</v>
      </c>
    </row>
    <row r="152" spans="8:24" x14ac:dyDescent="0.25">
      <c r="H152" s="1">
        <v>41060</v>
      </c>
      <c r="I152">
        <v>6.9039243341369403</v>
      </c>
      <c r="J152">
        <v>7.3</v>
      </c>
      <c r="K152">
        <v>4.5999999999999996</v>
      </c>
      <c r="L152">
        <v>11.3</v>
      </c>
      <c r="M152">
        <v>10.4</v>
      </c>
      <c r="N152">
        <v>7.6</v>
      </c>
      <c r="O152">
        <v>9.4</v>
      </c>
      <c r="P152">
        <v>6.8</v>
      </c>
      <c r="Q152">
        <v>24.1039223765804</v>
      </c>
      <c r="R152">
        <v>15.5</v>
      </c>
      <c r="S152">
        <v>10.447652</v>
      </c>
      <c r="T152">
        <v>5.7</v>
      </c>
      <c r="U152">
        <v>15.299722222222201</v>
      </c>
      <c r="V152">
        <v>24.6</v>
      </c>
      <c r="W152">
        <v>8.1999999999999993</v>
      </c>
      <c r="X152">
        <v>4.7</v>
      </c>
    </row>
    <row r="153" spans="8:24" x14ac:dyDescent="0.25">
      <c r="H153" s="1">
        <v>41090</v>
      </c>
      <c r="I153">
        <v>6.9423012265328898</v>
      </c>
      <c r="J153">
        <v>7.3</v>
      </c>
      <c r="K153">
        <v>4.5999999999999996</v>
      </c>
      <c r="L153">
        <v>11.4</v>
      </c>
      <c r="M153">
        <v>10.5</v>
      </c>
      <c r="N153">
        <v>7.7</v>
      </c>
      <c r="O153">
        <v>9.4</v>
      </c>
      <c r="P153">
        <v>6.8</v>
      </c>
      <c r="Q153">
        <v>24.945331347271601</v>
      </c>
      <c r="R153">
        <v>15.5</v>
      </c>
      <c r="S153">
        <v>10.737406</v>
      </c>
      <c r="T153">
        <v>5.7</v>
      </c>
      <c r="U153">
        <v>15.498888888888899</v>
      </c>
      <c r="V153">
        <v>24.8</v>
      </c>
      <c r="W153">
        <v>7.9</v>
      </c>
      <c r="X153">
        <v>4.7</v>
      </c>
    </row>
    <row r="154" spans="8:24" x14ac:dyDescent="0.25">
      <c r="H154" s="1">
        <v>41121</v>
      </c>
      <c r="I154">
        <v>6.7360790464892801</v>
      </c>
      <c r="J154">
        <v>7.3</v>
      </c>
      <c r="K154">
        <v>4.5</v>
      </c>
      <c r="L154">
        <v>11.5</v>
      </c>
      <c r="M154">
        <v>10.5</v>
      </c>
      <c r="N154">
        <v>7.8</v>
      </c>
      <c r="O154">
        <v>9.4</v>
      </c>
      <c r="P154">
        <v>6.8</v>
      </c>
      <c r="Q154">
        <v>25.3140282300085</v>
      </c>
      <c r="R154">
        <v>15.6</v>
      </c>
      <c r="S154">
        <v>10.685803999999999</v>
      </c>
      <c r="T154">
        <v>5.9</v>
      </c>
      <c r="U154">
        <v>15.6805555555556</v>
      </c>
      <c r="V154">
        <v>25.2</v>
      </c>
      <c r="W154">
        <v>8</v>
      </c>
      <c r="X154">
        <v>4.7</v>
      </c>
    </row>
    <row r="155" spans="8:24" x14ac:dyDescent="0.25">
      <c r="H155" s="1">
        <v>41152</v>
      </c>
      <c r="I155">
        <v>6.9965086307061704</v>
      </c>
      <c r="J155">
        <v>7.5</v>
      </c>
      <c r="K155">
        <v>4.5999999999999996</v>
      </c>
      <c r="L155">
        <v>11.5</v>
      </c>
      <c r="M155">
        <v>10.6</v>
      </c>
      <c r="N155">
        <v>7.9</v>
      </c>
      <c r="O155">
        <v>9.4</v>
      </c>
      <c r="P155">
        <v>6.8</v>
      </c>
      <c r="Q155">
        <v>25.686036024627001</v>
      </c>
      <c r="R155">
        <v>15.6</v>
      </c>
      <c r="S155">
        <v>10.753684</v>
      </c>
      <c r="T155">
        <v>5.8</v>
      </c>
      <c r="U155">
        <v>16.259722222222202</v>
      </c>
      <c r="V155">
        <v>25.3</v>
      </c>
      <c r="W155">
        <v>8.1999999999999993</v>
      </c>
      <c r="X155">
        <v>4.7</v>
      </c>
    </row>
    <row r="156" spans="8:24" x14ac:dyDescent="0.25">
      <c r="H156" s="1">
        <v>41182</v>
      </c>
      <c r="I156">
        <v>7.0225092898212198</v>
      </c>
      <c r="J156">
        <v>7.7</v>
      </c>
      <c r="K156">
        <v>4.5999999999999996</v>
      </c>
      <c r="L156">
        <v>11.6</v>
      </c>
      <c r="M156">
        <v>10.6</v>
      </c>
      <c r="N156">
        <v>7.9</v>
      </c>
      <c r="O156">
        <v>9.5</v>
      </c>
      <c r="P156">
        <v>6.8</v>
      </c>
      <c r="Q156">
        <v>26.066064061157199</v>
      </c>
      <c r="R156">
        <v>15.5</v>
      </c>
      <c r="S156">
        <v>10.985505</v>
      </c>
      <c r="T156">
        <v>6</v>
      </c>
      <c r="U156">
        <v>16.4305555555556</v>
      </c>
      <c r="V156">
        <v>25.5</v>
      </c>
      <c r="W156">
        <v>8.1</v>
      </c>
      <c r="X156">
        <v>4.7</v>
      </c>
    </row>
    <row r="157" spans="8:24" x14ac:dyDescent="0.25">
      <c r="H157" s="1">
        <v>41213</v>
      </c>
      <c r="I157">
        <v>7.1574669209570096</v>
      </c>
      <c r="J157">
        <v>8.1</v>
      </c>
      <c r="K157">
        <v>4.5999999999999996</v>
      </c>
      <c r="L157">
        <v>11.7</v>
      </c>
      <c r="M157">
        <v>10.7</v>
      </c>
      <c r="N157">
        <v>7.8</v>
      </c>
      <c r="O157">
        <v>9.6</v>
      </c>
      <c r="P157">
        <v>6.8</v>
      </c>
      <c r="Q157">
        <v>26.0459035290672</v>
      </c>
      <c r="R157">
        <v>15.3</v>
      </c>
      <c r="S157">
        <v>11.366069</v>
      </c>
      <c r="T157">
        <v>6.1</v>
      </c>
      <c r="U157">
        <v>16.8122222222222</v>
      </c>
      <c r="V157">
        <v>25.7</v>
      </c>
      <c r="W157">
        <v>8</v>
      </c>
      <c r="X157">
        <v>4.7</v>
      </c>
    </row>
    <row r="158" spans="8:24" x14ac:dyDescent="0.25">
      <c r="H158" s="1">
        <v>41243</v>
      </c>
      <c r="I158">
        <v>7.1805180853436399</v>
      </c>
      <c r="J158">
        <v>8.3000000000000007</v>
      </c>
      <c r="K158">
        <v>4.5999999999999996</v>
      </c>
      <c r="L158">
        <v>11.8</v>
      </c>
      <c r="M158">
        <v>10.8</v>
      </c>
      <c r="N158">
        <v>7.9</v>
      </c>
      <c r="O158">
        <v>9.6999999999999993</v>
      </c>
      <c r="P158">
        <v>6.8</v>
      </c>
      <c r="Q158">
        <v>26.411094368666099</v>
      </c>
      <c r="R158">
        <v>15.1</v>
      </c>
      <c r="S158">
        <v>11.269173</v>
      </c>
      <c r="T158">
        <v>6.2</v>
      </c>
      <c r="U158">
        <v>16.963055555555599</v>
      </c>
      <c r="V158">
        <v>25.9</v>
      </c>
      <c r="W158">
        <v>8.4</v>
      </c>
      <c r="X158">
        <v>4.7</v>
      </c>
    </row>
    <row r="159" spans="8:24" x14ac:dyDescent="0.25">
      <c r="H159" s="1">
        <v>41274</v>
      </c>
      <c r="I159">
        <v>7.1472549531794298</v>
      </c>
      <c r="J159">
        <v>8.4</v>
      </c>
      <c r="K159">
        <v>4.5999999999999996</v>
      </c>
      <c r="L159">
        <v>11.9</v>
      </c>
      <c r="M159">
        <v>10.8</v>
      </c>
      <c r="N159">
        <v>7.9</v>
      </c>
      <c r="O159">
        <v>9.7666666666666693</v>
      </c>
      <c r="P159">
        <v>6.9</v>
      </c>
      <c r="Q159">
        <v>26.327101192828199</v>
      </c>
      <c r="R159">
        <v>14.9</v>
      </c>
      <c r="S159">
        <v>11.419985</v>
      </c>
      <c r="T159">
        <v>6.4</v>
      </c>
      <c r="U159">
        <v>17.185555555555599</v>
      </c>
      <c r="V159">
        <v>26</v>
      </c>
      <c r="W159">
        <v>8.1</v>
      </c>
      <c r="X159">
        <v>4.5999999999999996</v>
      </c>
    </row>
    <row r="160" spans="8:24" x14ac:dyDescent="0.25">
      <c r="H160" s="1">
        <v>41305</v>
      </c>
      <c r="I160">
        <v>7.3011131554081601</v>
      </c>
      <c r="J160">
        <v>8.4</v>
      </c>
      <c r="K160">
        <v>4.5</v>
      </c>
      <c r="L160">
        <v>12</v>
      </c>
      <c r="M160">
        <v>10.9</v>
      </c>
      <c r="N160">
        <v>8.1</v>
      </c>
      <c r="O160">
        <v>9.8333333333333304</v>
      </c>
      <c r="P160">
        <v>6.9</v>
      </c>
      <c r="Q160">
        <v>26.6227037846533</v>
      </c>
      <c r="R160">
        <v>14.6</v>
      </c>
      <c r="S160">
        <v>11.757372999999999</v>
      </c>
      <c r="T160">
        <v>6.6</v>
      </c>
      <c r="U160">
        <v>17.385069444444401</v>
      </c>
      <c r="V160">
        <v>26.1</v>
      </c>
      <c r="W160">
        <v>7.9</v>
      </c>
      <c r="X160">
        <v>4.5999999999999996</v>
      </c>
    </row>
    <row r="161" spans="8:24" x14ac:dyDescent="0.25">
      <c r="H161" s="1">
        <v>41333</v>
      </c>
      <c r="I161">
        <v>7.3335135590223199</v>
      </c>
      <c r="J161">
        <v>8.4</v>
      </c>
      <c r="K161">
        <v>4.4000000000000004</v>
      </c>
      <c r="L161">
        <v>12</v>
      </c>
      <c r="M161">
        <v>11</v>
      </c>
      <c r="N161">
        <v>8.1999999999999993</v>
      </c>
      <c r="O161">
        <v>9.9</v>
      </c>
      <c r="P161">
        <v>6.9</v>
      </c>
      <c r="Q161">
        <v>26.720300286496599</v>
      </c>
      <c r="R161">
        <v>14.5</v>
      </c>
      <c r="S161">
        <v>11.834508</v>
      </c>
      <c r="T161">
        <v>6.8</v>
      </c>
      <c r="U161">
        <v>17.263402777777799</v>
      </c>
      <c r="V161">
        <v>26.3</v>
      </c>
      <c r="W161">
        <v>8</v>
      </c>
      <c r="X161">
        <v>4.5999999999999996</v>
      </c>
    </row>
    <row r="162" spans="8:24" x14ac:dyDescent="0.25">
      <c r="H162" s="1">
        <v>41364</v>
      </c>
      <c r="I162">
        <v>7.4648556181411498</v>
      </c>
      <c r="J162">
        <v>8.4</v>
      </c>
      <c r="K162">
        <v>4.5</v>
      </c>
      <c r="L162">
        <v>12</v>
      </c>
      <c r="M162">
        <v>11</v>
      </c>
      <c r="N162">
        <v>8.3000000000000007</v>
      </c>
      <c r="O162">
        <v>9.9666666666666703</v>
      </c>
      <c r="P162">
        <v>6.9</v>
      </c>
      <c r="Q162">
        <v>27.114825114894099</v>
      </c>
      <c r="R162">
        <v>14.5</v>
      </c>
      <c r="S162">
        <v>11.820598</v>
      </c>
      <c r="T162">
        <v>6.9</v>
      </c>
      <c r="U162">
        <v>17.184236111111101</v>
      </c>
      <c r="V162">
        <v>26.2</v>
      </c>
      <c r="W162">
        <v>8.3000000000000007</v>
      </c>
      <c r="X162">
        <v>4.5</v>
      </c>
    </row>
    <row r="163" spans="8:24" x14ac:dyDescent="0.25">
      <c r="H163" s="1">
        <v>41394</v>
      </c>
      <c r="I163">
        <v>7.3975229476183504</v>
      </c>
      <c r="J163">
        <v>8.4</v>
      </c>
      <c r="K163">
        <v>4.5999999999999996</v>
      </c>
      <c r="L163">
        <v>12.1</v>
      </c>
      <c r="M163">
        <v>11</v>
      </c>
      <c r="N163">
        <v>8.3000000000000007</v>
      </c>
      <c r="O163">
        <v>10.033333333333299</v>
      </c>
      <c r="P163">
        <v>7</v>
      </c>
      <c r="Q163">
        <v>27.5806802352582</v>
      </c>
      <c r="R163">
        <v>14.5</v>
      </c>
      <c r="S163">
        <v>12.058353</v>
      </c>
      <c r="T163">
        <v>7</v>
      </c>
      <c r="U163">
        <v>16.989236111111101</v>
      </c>
      <c r="V163">
        <v>26.2</v>
      </c>
      <c r="W163">
        <v>8.1999999999999993</v>
      </c>
      <c r="X163">
        <v>4.5</v>
      </c>
    </row>
    <row r="164" spans="8:24" x14ac:dyDescent="0.25">
      <c r="H164" s="1">
        <v>41425</v>
      </c>
      <c r="I164">
        <v>7.37789469854697</v>
      </c>
      <c r="J164">
        <v>8.5</v>
      </c>
      <c r="K164">
        <v>4.5</v>
      </c>
      <c r="L164">
        <v>12.1</v>
      </c>
      <c r="M164">
        <v>11</v>
      </c>
      <c r="N164">
        <v>8.4</v>
      </c>
      <c r="O164">
        <v>10.1</v>
      </c>
      <c r="P164">
        <v>6.9</v>
      </c>
      <c r="Q164">
        <v>27.825300214157199</v>
      </c>
      <c r="R164">
        <v>14.5</v>
      </c>
      <c r="S164">
        <v>12.150252999999999</v>
      </c>
      <c r="T164">
        <v>7.1</v>
      </c>
      <c r="U164">
        <v>17.033402777777798</v>
      </c>
      <c r="V164">
        <v>26.2</v>
      </c>
      <c r="W164">
        <v>7.9</v>
      </c>
      <c r="X164">
        <v>4.4000000000000004</v>
      </c>
    </row>
    <row r="165" spans="8:24" x14ac:dyDescent="0.25">
      <c r="H165" s="1">
        <v>41455</v>
      </c>
      <c r="I165">
        <v>7.4570139342638697</v>
      </c>
      <c r="J165">
        <v>8.4</v>
      </c>
      <c r="K165">
        <v>4.4000000000000004</v>
      </c>
      <c r="L165">
        <v>12.1</v>
      </c>
      <c r="M165">
        <v>11</v>
      </c>
      <c r="N165">
        <v>8.5</v>
      </c>
      <c r="O165">
        <v>10.033333333333299</v>
      </c>
      <c r="P165">
        <v>6.8</v>
      </c>
      <c r="Q165">
        <v>27.828342826700901</v>
      </c>
      <c r="R165">
        <v>14.2</v>
      </c>
      <c r="S165">
        <v>12.212749000000001</v>
      </c>
      <c r="T165">
        <v>7.3</v>
      </c>
      <c r="U165">
        <v>16.754236111111101</v>
      </c>
      <c r="V165">
        <v>26.2</v>
      </c>
      <c r="W165">
        <v>8</v>
      </c>
      <c r="X165">
        <v>4.3</v>
      </c>
    </row>
    <row r="166" spans="8:24" x14ac:dyDescent="0.25">
      <c r="H166" s="1">
        <v>41486</v>
      </c>
      <c r="I166">
        <v>7.76142137614685</v>
      </c>
      <c r="J166">
        <v>8.5</v>
      </c>
      <c r="K166">
        <v>4.4000000000000004</v>
      </c>
      <c r="L166">
        <v>12.1</v>
      </c>
      <c r="M166">
        <v>10.9</v>
      </c>
      <c r="N166">
        <v>8.5</v>
      </c>
      <c r="O166">
        <v>9.9666666666666703</v>
      </c>
      <c r="P166">
        <v>6.8</v>
      </c>
      <c r="Q166">
        <v>27.9594787697322</v>
      </c>
      <c r="R166">
        <v>13.7</v>
      </c>
      <c r="S166">
        <v>12.102554</v>
      </c>
      <c r="T166">
        <v>7.5</v>
      </c>
      <c r="U166">
        <v>16.813402777777799</v>
      </c>
      <c r="V166">
        <v>26.3</v>
      </c>
      <c r="W166">
        <v>7.9</v>
      </c>
      <c r="X166">
        <v>4.2</v>
      </c>
    </row>
    <row r="167" spans="8:24" x14ac:dyDescent="0.25">
      <c r="H167" s="1">
        <v>41517</v>
      </c>
      <c r="I167">
        <v>7.7396888908460504</v>
      </c>
      <c r="J167">
        <v>8.4</v>
      </c>
      <c r="K167">
        <v>4.3</v>
      </c>
      <c r="L167">
        <v>12</v>
      </c>
      <c r="M167">
        <v>10.9</v>
      </c>
      <c r="N167">
        <v>8.6</v>
      </c>
      <c r="O167">
        <v>9.9</v>
      </c>
      <c r="P167">
        <v>6.8</v>
      </c>
      <c r="Q167">
        <v>27.7706221950538</v>
      </c>
      <c r="R167">
        <v>13.3</v>
      </c>
      <c r="S167">
        <v>12.26097</v>
      </c>
      <c r="T167">
        <v>7.5</v>
      </c>
      <c r="U167">
        <v>16.252569444444401</v>
      </c>
      <c r="V167">
        <v>26.2</v>
      </c>
      <c r="W167">
        <v>8</v>
      </c>
      <c r="X167">
        <v>4.0999999999999996</v>
      </c>
    </row>
    <row r="168" spans="8:24" x14ac:dyDescent="0.25">
      <c r="H168" s="1">
        <v>41547</v>
      </c>
      <c r="I168">
        <v>7.8070647977481302</v>
      </c>
      <c r="J168">
        <v>8.5</v>
      </c>
      <c r="K168">
        <v>4.3</v>
      </c>
      <c r="L168">
        <v>12</v>
      </c>
      <c r="M168">
        <v>10.8</v>
      </c>
      <c r="N168">
        <v>8.6</v>
      </c>
      <c r="O168">
        <v>9.8666666666666707</v>
      </c>
      <c r="P168">
        <v>6.8</v>
      </c>
      <c r="Q168">
        <v>27.923812859233401</v>
      </c>
      <c r="R168">
        <v>13.1</v>
      </c>
      <c r="S168">
        <v>12.34754</v>
      </c>
      <c r="T168">
        <v>7.6</v>
      </c>
      <c r="U168">
        <v>15.9284027777778</v>
      </c>
      <c r="V168">
        <v>26.1</v>
      </c>
      <c r="W168">
        <v>8.1</v>
      </c>
      <c r="X168">
        <v>4</v>
      </c>
    </row>
    <row r="169" spans="8:24" x14ac:dyDescent="0.25">
      <c r="H169" s="1">
        <v>41578</v>
      </c>
      <c r="I169">
        <v>7.8481287423220003</v>
      </c>
      <c r="J169">
        <v>8.5</v>
      </c>
      <c r="K169">
        <v>4.3</v>
      </c>
      <c r="L169">
        <v>11.9</v>
      </c>
      <c r="M169">
        <v>10.7</v>
      </c>
      <c r="N169">
        <v>8.6</v>
      </c>
      <c r="O169">
        <v>9.8333333333333304</v>
      </c>
      <c r="P169">
        <v>6.8</v>
      </c>
      <c r="Q169">
        <v>27.703822103259199</v>
      </c>
      <c r="R169">
        <v>13</v>
      </c>
      <c r="S169">
        <v>12.23296</v>
      </c>
      <c r="T169">
        <v>7.6</v>
      </c>
      <c r="U169">
        <v>15.6375694444444</v>
      </c>
      <c r="V169">
        <v>26</v>
      </c>
      <c r="W169">
        <v>7.8</v>
      </c>
      <c r="X169">
        <v>3.9</v>
      </c>
    </row>
    <row r="170" spans="8:24" x14ac:dyDescent="0.25">
      <c r="H170" s="1">
        <v>41608</v>
      </c>
      <c r="I170">
        <v>7.9365069965612198</v>
      </c>
      <c r="J170">
        <v>8.5</v>
      </c>
      <c r="K170">
        <v>4.3</v>
      </c>
      <c r="L170">
        <v>11.9</v>
      </c>
      <c r="M170">
        <v>10.7</v>
      </c>
      <c r="N170">
        <v>8.6</v>
      </c>
      <c r="O170">
        <v>9.8000000000000007</v>
      </c>
      <c r="P170">
        <v>6.9</v>
      </c>
      <c r="Q170">
        <v>27.6414003933671</v>
      </c>
      <c r="R170">
        <v>12.9</v>
      </c>
      <c r="S170">
        <v>12.365055</v>
      </c>
      <c r="T170">
        <v>7.6</v>
      </c>
      <c r="U170">
        <v>15.3200694444444</v>
      </c>
      <c r="V170">
        <v>25.8</v>
      </c>
      <c r="W170">
        <v>8.1</v>
      </c>
      <c r="X170">
        <v>3.8</v>
      </c>
    </row>
    <row r="171" spans="8:24" x14ac:dyDescent="0.25">
      <c r="H171" s="1">
        <v>41639</v>
      </c>
      <c r="I171">
        <v>8.0696489164272993</v>
      </c>
      <c r="J171">
        <v>8.6</v>
      </c>
      <c r="K171">
        <v>4.3</v>
      </c>
      <c r="L171">
        <v>11.9</v>
      </c>
      <c r="M171">
        <v>10.7</v>
      </c>
      <c r="N171">
        <v>8.6</v>
      </c>
      <c r="O171">
        <v>9.8000000000000007</v>
      </c>
      <c r="P171">
        <v>6.8</v>
      </c>
      <c r="Q171">
        <v>27.416717052205701</v>
      </c>
      <c r="R171">
        <v>12.9</v>
      </c>
      <c r="S171">
        <v>12.446167000000001</v>
      </c>
      <c r="T171">
        <v>7.7</v>
      </c>
      <c r="U171">
        <v>14.938402777777799</v>
      </c>
      <c r="V171">
        <v>25.5</v>
      </c>
      <c r="W171">
        <v>8</v>
      </c>
      <c r="X171">
        <v>3.7</v>
      </c>
    </row>
    <row r="172" spans="8:24" x14ac:dyDescent="0.25">
      <c r="H172" s="1">
        <v>41670</v>
      </c>
      <c r="I172">
        <v>8.0096801076113504</v>
      </c>
      <c r="J172">
        <v>8.6999999999999993</v>
      </c>
      <c r="K172">
        <v>4.0999999999999996</v>
      </c>
      <c r="L172">
        <v>11.9</v>
      </c>
      <c r="M172">
        <v>10.6</v>
      </c>
      <c r="N172">
        <v>8.4</v>
      </c>
      <c r="O172">
        <v>9.8000000000000007</v>
      </c>
      <c r="P172">
        <v>6.8</v>
      </c>
      <c r="Q172">
        <v>27.0676698028206</v>
      </c>
      <c r="R172">
        <v>12.9</v>
      </c>
      <c r="S172">
        <v>12.780844</v>
      </c>
      <c r="T172">
        <v>7.8</v>
      </c>
      <c r="U172">
        <v>14.766875000000001</v>
      </c>
      <c r="V172">
        <v>25.5</v>
      </c>
      <c r="W172">
        <v>8.1</v>
      </c>
      <c r="X172">
        <v>3.5</v>
      </c>
    </row>
    <row r="173" spans="8:24" x14ac:dyDescent="0.25">
      <c r="H173" s="1">
        <v>41698</v>
      </c>
      <c r="I173">
        <v>8.0244879814101306</v>
      </c>
      <c r="J173">
        <v>8.6</v>
      </c>
      <c r="K173">
        <v>4.0999999999999996</v>
      </c>
      <c r="L173">
        <v>11.9</v>
      </c>
      <c r="M173">
        <v>10.6</v>
      </c>
      <c r="N173">
        <v>8.4</v>
      </c>
      <c r="O173">
        <v>9.8000000000000007</v>
      </c>
      <c r="P173">
        <v>6.8</v>
      </c>
      <c r="Q173">
        <v>27.099091971682199</v>
      </c>
      <c r="R173">
        <v>12.9</v>
      </c>
      <c r="S173">
        <v>12.808638999999999</v>
      </c>
      <c r="T173">
        <v>7.9</v>
      </c>
      <c r="U173">
        <v>14.698541666666699</v>
      </c>
      <c r="V173">
        <v>25.2</v>
      </c>
      <c r="W173">
        <v>8</v>
      </c>
      <c r="X173">
        <v>3.4</v>
      </c>
    </row>
    <row r="174" spans="8:24" x14ac:dyDescent="0.25">
      <c r="H174" s="1">
        <v>41729</v>
      </c>
      <c r="I174">
        <v>8.1289441451576305</v>
      </c>
      <c r="J174">
        <v>8.6</v>
      </c>
      <c r="K174">
        <v>4.0999999999999996</v>
      </c>
      <c r="L174">
        <v>11.8</v>
      </c>
      <c r="M174">
        <v>10.5</v>
      </c>
      <c r="N174">
        <v>8.4</v>
      </c>
      <c r="O174">
        <v>9.8000000000000007</v>
      </c>
      <c r="P174">
        <v>6.8</v>
      </c>
      <c r="Q174">
        <v>26.9169356822892</v>
      </c>
      <c r="R174">
        <v>12.7</v>
      </c>
      <c r="S174">
        <v>12.661771</v>
      </c>
      <c r="T174">
        <v>7.8</v>
      </c>
      <c r="U174">
        <v>14.582708333333301</v>
      </c>
      <c r="V174">
        <v>25.1</v>
      </c>
      <c r="W174">
        <v>8.1</v>
      </c>
      <c r="X174">
        <v>3.3</v>
      </c>
    </row>
    <row r="175" spans="8:24" x14ac:dyDescent="0.25">
      <c r="H175" s="1">
        <v>41759</v>
      </c>
      <c r="I175">
        <v>8.1708044356144605</v>
      </c>
      <c r="J175">
        <v>8.6</v>
      </c>
      <c r="K175">
        <v>4</v>
      </c>
      <c r="L175">
        <v>11.7</v>
      </c>
      <c r="M175">
        <v>10.4</v>
      </c>
      <c r="N175">
        <v>8.5</v>
      </c>
      <c r="O175">
        <v>9.8000000000000007</v>
      </c>
      <c r="P175">
        <v>6.7</v>
      </c>
      <c r="Q175">
        <v>27.162663144213301</v>
      </c>
      <c r="R175">
        <v>12.4</v>
      </c>
      <c r="S175">
        <v>12.586202</v>
      </c>
      <c r="T175">
        <v>7.7</v>
      </c>
      <c r="U175">
        <v>14.4985416666667</v>
      </c>
      <c r="V175">
        <v>24.8</v>
      </c>
      <c r="W175">
        <v>8.1</v>
      </c>
      <c r="X175">
        <v>3.2</v>
      </c>
    </row>
    <row r="176" spans="8:24" x14ac:dyDescent="0.25">
      <c r="H176" s="1">
        <v>41790</v>
      </c>
      <c r="I176">
        <v>8.2894437772280103</v>
      </c>
      <c r="J176">
        <v>8.5</v>
      </c>
      <c r="K176">
        <v>4</v>
      </c>
      <c r="L176">
        <v>11.7</v>
      </c>
      <c r="M176">
        <v>10.3</v>
      </c>
      <c r="N176">
        <v>8.5</v>
      </c>
      <c r="O176">
        <v>9.8000000000000007</v>
      </c>
      <c r="P176">
        <v>6.7</v>
      </c>
      <c r="Q176">
        <v>27.126234107863802</v>
      </c>
      <c r="R176">
        <v>12.1</v>
      </c>
      <c r="S176">
        <v>12.554741999999999</v>
      </c>
      <c r="T176">
        <v>7.6</v>
      </c>
      <c r="U176">
        <v>14.485208333333301</v>
      </c>
      <c r="V176">
        <v>24.6</v>
      </c>
      <c r="W176">
        <v>7.6</v>
      </c>
      <c r="X176">
        <v>3.2</v>
      </c>
    </row>
    <row r="177" spans="8:24" x14ac:dyDescent="0.25">
      <c r="H177" s="1">
        <v>41820</v>
      </c>
      <c r="I177">
        <v>8.3796086198926396</v>
      </c>
      <c r="J177">
        <v>8.5</v>
      </c>
      <c r="K177">
        <v>4</v>
      </c>
      <c r="L177">
        <v>11.5</v>
      </c>
      <c r="M177">
        <v>10.199999999999999</v>
      </c>
      <c r="N177">
        <v>8.6</v>
      </c>
      <c r="O177">
        <v>9.8666666666666707</v>
      </c>
      <c r="P177">
        <v>6.7</v>
      </c>
      <c r="Q177">
        <v>26.7370598403607</v>
      </c>
      <c r="R177">
        <v>11.9</v>
      </c>
      <c r="S177">
        <v>12.112377</v>
      </c>
      <c r="T177">
        <v>7.4</v>
      </c>
      <c r="U177">
        <v>14.440208333333301</v>
      </c>
      <c r="V177">
        <v>24.4</v>
      </c>
      <c r="W177">
        <v>8.1</v>
      </c>
      <c r="X177">
        <v>3</v>
      </c>
    </row>
    <row r="178" spans="8:24" x14ac:dyDescent="0.25">
      <c r="H178" s="1">
        <v>41851</v>
      </c>
      <c r="I178">
        <v>8.4603997097189207</v>
      </c>
      <c r="J178">
        <v>8.5</v>
      </c>
      <c r="K178">
        <v>4</v>
      </c>
      <c r="L178">
        <v>11.6</v>
      </c>
      <c r="M178">
        <v>10.199999999999999</v>
      </c>
      <c r="N178">
        <v>8.6</v>
      </c>
      <c r="O178">
        <v>9.93333333333333</v>
      </c>
      <c r="P178">
        <v>6.7</v>
      </c>
      <c r="Q178">
        <v>26.411902211861399</v>
      </c>
      <c r="R178">
        <v>11.9</v>
      </c>
      <c r="S178">
        <v>12.582732</v>
      </c>
      <c r="T178">
        <v>7.3</v>
      </c>
      <c r="U178">
        <v>14.2685416666667</v>
      </c>
      <c r="V178">
        <v>24.4</v>
      </c>
      <c r="W178">
        <v>7.8</v>
      </c>
      <c r="X178">
        <v>2.9</v>
      </c>
    </row>
    <row r="179" spans="8:24" x14ac:dyDescent="0.25">
      <c r="H179" s="1">
        <v>41882</v>
      </c>
      <c r="I179">
        <v>8.4121525109935096</v>
      </c>
      <c r="J179">
        <v>8.5</v>
      </c>
      <c r="K179">
        <v>3.9</v>
      </c>
      <c r="L179">
        <v>11.5</v>
      </c>
      <c r="M179">
        <v>10.1</v>
      </c>
      <c r="N179">
        <v>8.6999999999999993</v>
      </c>
      <c r="O179">
        <v>10</v>
      </c>
      <c r="P179">
        <v>6.7</v>
      </c>
      <c r="Q179">
        <v>26.276132127237801</v>
      </c>
      <c r="R179">
        <v>11.7</v>
      </c>
      <c r="S179">
        <v>12.392875</v>
      </c>
      <c r="T179">
        <v>7.2</v>
      </c>
      <c r="U179">
        <v>13.7127083333333</v>
      </c>
      <c r="V179">
        <v>24.2</v>
      </c>
      <c r="W179">
        <v>8</v>
      </c>
      <c r="X179">
        <v>2.8</v>
      </c>
    </row>
    <row r="180" spans="8:24" x14ac:dyDescent="0.25">
      <c r="H180" s="1">
        <v>41912</v>
      </c>
      <c r="I180">
        <v>8.5067571319827504</v>
      </c>
      <c r="J180">
        <v>8.5</v>
      </c>
      <c r="K180">
        <v>3.9</v>
      </c>
      <c r="L180">
        <v>11.5</v>
      </c>
      <c r="M180">
        <v>10</v>
      </c>
      <c r="N180">
        <v>8.8000000000000007</v>
      </c>
      <c r="O180">
        <v>10.033333333333299</v>
      </c>
      <c r="P180">
        <v>6.7</v>
      </c>
      <c r="Q180">
        <v>26.142476216210401</v>
      </c>
      <c r="R180">
        <v>11.5</v>
      </c>
      <c r="S180">
        <v>12.704907</v>
      </c>
      <c r="T180">
        <v>7.1</v>
      </c>
      <c r="U180">
        <v>13.5085416666667</v>
      </c>
      <c r="V180">
        <v>24</v>
      </c>
      <c r="W180">
        <v>7.8</v>
      </c>
      <c r="X180">
        <v>2.7</v>
      </c>
    </row>
    <row r="181" spans="8:24" x14ac:dyDescent="0.25">
      <c r="H181" s="1">
        <v>41943</v>
      </c>
      <c r="I181">
        <v>8.5317945652520795</v>
      </c>
      <c r="J181">
        <v>8.5</v>
      </c>
      <c r="K181">
        <v>3.9</v>
      </c>
      <c r="L181">
        <v>11.5</v>
      </c>
      <c r="M181">
        <v>10</v>
      </c>
      <c r="N181">
        <v>8.9</v>
      </c>
      <c r="O181">
        <v>10.0666666666667</v>
      </c>
      <c r="P181">
        <v>6.6</v>
      </c>
      <c r="Q181">
        <v>26.048591291629901</v>
      </c>
      <c r="R181">
        <v>11.1</v>
      </c>
      <c r="S181">
        <v>12.862524000000001</v>
      </c>
      <c r="T181">
        <v>7.1</v>
      </c>
      <c r="U181">
        <v>13.534375000000001</v>
      </c>
      <c r="V181">
        <v>23.9</v>
      </c>
      <c r="W181">
        <v>8</v>
      </c>
      <c r="X181">
        <v>2.7</v>
      </c>
    </row>
    <row r="182" spans="8:24" x14ac:dyDescent="0.25">
      <c r="H182" s="1">
        <v>41973</v>
      </c>
      <c r="I182">
        <v>8.6157180047535107</v>
      </c>
      <c r="J182">
        <v>8.6</v>
      </c>
      <c r="K182">
        <v>3.9</v>
      </c>
      <c r="L182">
        <v>11.5</v>
      </c>
      <c r="M182">
        <v>10</v>
      </c>
      <c r="N182">
        <v>9</v>
      </c>
      <c r="O182">
        <v>10.1</v>
      </c>
      <c r="P182">
        <v>6.6</v>
      </c>
      <c r="Q182">
        <v>25.818219426045399</v>
      </c>
      <c r="R182">
        <v>10.9</v>
      </c>
      <c r="S182">
        <v>13.037526</v>
      </c>
      <c r="T182">
        <v>7.1</v>
      </c>
      <c r="U182">
        <v>13.4535416666667</v>
      </c>
      <c r="V182">
        <v>23.7</v>
      </c>
      <c r="W182">
        <v>7.9</v>
      </c>
      <c r="X182">
        <v>2.6</v>
      </c>
    </row>
    <row r="183" spans="8:24" x14ac:dyDescent="0.25">
      <c r="H183" s="1">
        <v>42004</v>
      </c>
      <c r="I183">
        <v>8.7388343122920595</v>
      </c>
      <c r="J183">
        <v>8.5</v>
      </c>
      <c r="K183">
        <v>3.9</v>
      </c>
      <c r="L183">
        <v>11.3</v>
      </c>
      <c r="M183">
        <v>9.8000000000000007</v>
      </c>
      <c r="N183">
        <v>9.1</v>
      </c>
      <c r="O183">
        <v>10.0666666666667</v>
      </c>
      <c r="P183">
        <v>6.5</v>
      </c>
      <c r="Q183">
        <v>25.776908427988101</v>
      </c>
      <c r="R183">
        <v>10.8</v>
      </c>
      <c r="S183">
        <v>12.34416</v>
      </c>
      <c r="T183">
        <v>7.2</v>
      </c>
      <c r="U183">
        <v>13.5502083333333</v>
      </c>
      <c r="V183">
        <v>23.6</v>
      </c>
      <c r="W183">
        <v>7.5</v>
      </c>
      <c r="X183">
        <v>2.5</v>
      </c>
    </row>
    <row r="184" spans="8:24" x14ac:dyDescent="0.25">
      <c r="H184" s="1">
        <v>42035</v>
      </c>
      <c r="I184">
        <v>8.8131015844200604</v>
      </c>
      <c r="J184">
        <v>8.6</v>
      </c>
      <c r="K184">
        <v>3.9</v>
      </c>
      <c r="L184">
        <v>11.3</v>
      </c>
      <c r="M184">
        <v>9.8000000000000007</v>
      </c>
      <c r="N184">
        <v>9.1999999999999993</v>
      </c>
      <c r="O184">
        <v>10.033333333333299</v>
      </c>
      <c r="P184">
        <v>6.5</v>
      </c>
      <c r="Q184">
        <v>25.7533620267881</v>
      </c>
      <c r="R184">
        <v>10.8</v>
      </c>
      <c r="S184">
        <v>12.357570000000001</v>
      </c>
      <c r="T184">
        <v>7.2</v>
      </c>
      <c r="U184">
        <v>13.5452604166667</v>
      </c>
      <c r="V184">
        <v>23.4</v>
      </c>
      <c r="W184">
        <v>7.8</v>
      </c>
      <c r="X184">
        <v>2.5</v>
      </c>
    </row>
    <row r="185" spans="8:24" x14ac:dyDescent="0.25">
      <c r="H185" s="1">
        <v>42063</v>
      </c>
      <c r="I185">
        <v>9.0046269744045695</v>
      </c>
      <c r="J185">
        <v>8.6</v>
      </c>
      <c r="K185">
        <v>4</v>
      </c>
      <c r="L185">
        <v>11.2</v>
      </c>
      <c r="M185">
        <v>9.6999999999999993</v>
      </c>
      <c r="N185">
        <v>9.1999999999999993</v>
      </c>
      <c r="O185">
        <v>10</v>
      </c>
      <c r="P185">
        <v>6.5</v>
      </c>
      <c r="Q185">
        <v>25.7527598154191</v>
      </c>
      <c r="R185">
        <v>10.7</v>
      </c>
      <c r="S185">
        <v>12.307776</v>
      </c>
      <c r="T185">
        <v>7.1</v>
      </c>
      <c r="U185">
        <v>13.28859375</v>
      </c>
      <c r="V185">
        <v>23.1</v>
      </c>
      <c r="W185">
        <v>7.8</v>
      </c>
      <c r="X185">
        <v>2.4</v>
      </c>
    </row>
    <row r="186" spans="8:24" x14ac:dyDescent="0.25">
      <c r="H186" s="1">
        <v>42094</v>
      </c>
      <c r="I186">
        <v>9.0541436722248196</v>
      </c>
      <c r="J186">
        <v>8.8000000000000007</v>
      </c>
      <c r="K186">
        <v>3.9</v>
      </c>
      <c r="L186">
        <v>11.2</v>
      </c>
      <c r="M186">
        <v>9.6999999999999993</v>
      </c>
      <c r="N186">
        <v>9.3000000000000007</v>
      </c>
      <c r="O186">
        <v>10.0666666666667</v>
      </c>
      <c r="P186">
        <v>6.5</v>
      </c>
      <c r="Q186">
        <v>25.7076497848978</v>
      </c>
      <c r="R186">
        <v>10.5</v>
      </c>
      <c r="S186">
        <v>12.456829000000001</v>
      </c>
      <c r="T186">
        <v>7</v>
      </c>
      <c r="U186">
        <v>12.983593750000001</v>
      </c>
      <c r="V186">
        <v>22.9</v>
      </c>
      <c r="W186">
        <v>7.5</v>
      </c>
      <c r="X186">
        <v>2.2999999999999998</v>
      </c>
    </row>
    <row r="187" spans="8:24" x14ac:dyDescent="0.25">
      <c r="H187" s="1">
        <v>42124</v>
      </c>
      <c r="I187">
        <v>9.2146899193172906</v>
      </c>
      <c r="J187">
        <v>8.8000000000000007</v>
      </c>
      <c r="K187">
        <v>3.9</v>
      </c>
      <c r="L187">
        <v>11.1</v>
      </c>
      <c r="M187">
        <v>9.6999999999999993</v>
      </c>
      <c r="N187">
        <v>9.4</v>
      </c>
      <c r="O187">
        <v>10.133333333333301</v>
      </c>
      <c r="P187">
        <v>6.5</v>
      </c>
      <c r="Q187">
        <v>25.3399200502521</v>
      </c>
      <c r="R187">
        <v>10.3</v>
      </c>
      <c r="S187">
        <v>12.134596</v>
      </c>
      <c r="T187">
        <v>7</v>
      </c>
      <c r="U187">
        <v>12.8502604166667</v>
      </c>
      <c r="V187">
        <v>22.7</v>
      </c>
      <c r="W187">
        <v>7.8</v>
      </c>
      <c r="X187">
        <v>2.2999999999999998</v>
      </c>
    </row>
    <row r="188" spans="8:24" x14ac:dyDescent="0.25">
      <c r="H188" s="1">
        <v>42155</v>
      </c>
      <c r="I188">
        <v>9.1921887156764903</v>
      </c>
      <c r="J188">
        <v>8.6999999999999993</v>
      </c>
      <c r="K188">
        <v>3.9</v>
      </c>
      <c r="L188">
        <v>11.1</v>
      </c>
      <c r="M188">
        <v>9.6</v>
      </c>
      <c r="N188">
        <v>9.4</v>
      </c>
      <c r="O188">
        <v>10.199999999999999</v>
      </c>
      <c r="P188">
        <v>6.4</v>
      </c>
      <c r="Q188">
        <v>25.097604057594602</v>
      </c>
      <c r="R188">
        <v>10.1</v>
      </c>
      <c r="S188">
        <v>12.259572</v>
      </c>
      <c r="T188">
        <v>6.9</v>
      </c>
      <c r="U188">
        <v>12.466927083333299</v>
      </c>
      <c r="V188">
        <v>22.5</v>
      </c>
      <c r="W188">
        <v>7.6</v>
      </c>
      <c r="X188">
        <v>2.2999999999999998</v>
      </c>
    </row>
    <row r="189" spans="8:24" x14ac:dyDescent="0.25">
      <c r="H189" s="1">
        <v>42185</v>
      </c>
      <c r="I189">
        <v>9.2368762089923298</v>
      </c>
      <c r="J189">
        <v>8.5</v>
      </c>
      <c r="K189">
        <v>3.9</v>
      </c>
      <c r="L189">
        <v>11</v>
      </c>
      <c r="M189">
        <v>9.5</v>
      </c>
      <c r="N189">
        <v>9.5</v>
      </c>
      <c r="O189">
        <v>10.1666666666667</v>
      </c>
      <c r="P189">
        <v>6.4</v>
      </c>
      <c r="Q189">
        <v>24.970949331115001</v>
      </c>
      <c r="R189">
        <v>9.9</v>
      </c>
      <c r="S189">
        <v>12.193770000000001</v>
      </c>
      <c r="T189">
        <v>6.9</v>
      </c>
      <c r="U189">
        <v>12.473593749999999</v>
      </c>
      <c r="V189">
        <v>22.3</v>
      </c>
      <c r="W189">
        <v>7.5</v>
      </c>
      <c r="X189">
        <v>2.2999999999999998</v>
      </c>
    </row>
    <row r="190" spans="8:24" x14ac:dyDescent="0.25">
      <c r="H190" s="1">
        <v>42216</v>
      </c>
      <c r="I190">
        <v>9.1023258061669701</v>
      </c>
      <c r="J190">
        <v>8</v>
      </c>
      <c r="K190">
        <v>3.7</v>
      </c>
      <c r="L190">
        <v>10.8</v>
      </c>
      <c r="M190">
        <v>9.3000000000000007</v>
      </c>
      <c r="N190">
        <v>9.4</v>
      </c>
      <c r="O190">
        <v>10.133333333333301</v>
      </c>
      <c r="P190">
        <v>6.4</v>
      </c>
      <c r="Q190">
        <v>24.908440439847901</v>
      </c>
      <c r="R190">
        <v>9.6999999999999993</v>
      </c>
      <c r="S190">
        <v>11.679387</v>
      </c>
      <c r="T190">
        <v>6.8</v>
      </c>
      <c r="U190">
        <v>12.293593749999999</v>
      </c>
      <c r="V190">
        <v>21.9</v>
      </c>
      <c r="W190">
        <v>7.2</v>
      </c>
      <c r="X190">
        <v>2.2999999999999998</v>
      </c>
    </row>
    <row r="191" spans="8:24" x14ac:dyDescent="0.25">
      <c r="H191" s="1">
        <v>42247</v>
      </c>
      <c r="I191">
        <v>9.1500783821215403</v>
      </c>
      <c r="J191">
        <v>7.9</v>
      </c>
      <c r="K191">
        <v>3.7</v>
      </c>
      <c r="L191">
        <v>10.7</v>
      </c>
      <c r="M191">
        <v>9.1999999999999993</v>
      </c>
      <c r="N191">
        <v>9.4</v>
      </c>
      <c r="O191">
        <v>10.1</v>
      </c>
      <c r="P191">
        <v>6.4</v>
      </c>
      <c r="Q191">
        <v>24.699875355328299</v>
      </c>
      <c r="R191">
        <v>9.6</v>
      </c>
      <c r="S191">
        <v>11.494547000000001</v>
      </c>
      <c r="T191">
        <v>6.8</v>
      </c>
      <c r="U191">
        <v>12.5215104166667</v>
      </c>
      <c r="V191">
        <v>21.7</v>
      </c>
      <c r="W191">
        <v>7</v>
      </c>
      <c r="X191">
        <v>2.2999999999999998</v>
      </c>
    </row>
    <row r="192" spans="8:24" x14ac:dyDescent="0.25">
      <c r="H192" s="1">
        <v>42277</v>
      </c>
      <c r="I192">
        <v>9.1600710597876098</v>
      </c>
      <c r="J192">
        <v>8.1</v>
      </c>
      <c r="K192">
        <v>3.7</v>
      </c>
      <c r="L192">
        <v>10.6</v>
      </c>
      <c r="M192">
        <v>9.1999999999999993</v>
      </c>
      <c r="N192">
        <v>9.4</v>
      </c>
      <c r="O192">
        <v>10.033333333333299</v>
      </c>
      <c r="P192">
        <v>6.3</v>
      </c>
      <c r="Q192">
        <v>24.778462178304199</v>
      </c>
      <c r="R192">
        <v>9.6</v>
      </c>
      <c r="S192">
        <v>11.440825999999999</v>
      </c>
      <c r="T192">
        <v>6.8</v>
      </c>
      <c r="U192">
        <v>12.588177083333299</v>
      </c>
      <c r="V192">
        <v>21.4</v>
      </c>
      <c r="W192">
        <v>7.3</v>
      </c>
      <c r="X192">
        <v>2.2999999999999998</v>
      </c>
    </row>
    <row r="193" spans="8:24" x14ac:dyDescent="0.25">
      <c r="H193" s="1">
        <v>42308</v>
      </c>
      <c r="I193">
        <v>9.1659792876214308</v>
      </c>
      <c r="J193">
        <v>8.6</v>
      </c>
      <c r="K193">
        <v>3.6</v>
      </c>
      <c r="L193">
        <v>10.6</v>
      </c>
      <c r="M193">
        <v>9.1</v>
      </c>
      <c r="N193">
        <v>9.3000000000000007</v>
      </c>
      <c r="O193">
        <v>9.9666666666666703</v>
      </c>
      <c r="P193">
        <v>6.3</v>
      </c>
      <c r="Q193">
        <v>24.513193971241201</v>
      </c>
      <c r="R193">
        <v>9.6</v>
      </c>
      <c r="S193">
        <v>11.550081</v>
      </c>
      <c r="T193">
        <v>6.9</v>
      </c>
      <c r="U193">
        <v>12.45484375</v>
      </c>
      <c r="V193">
        <v>21.2</v>
      </c>
      <c r="W193">
        <v>7.2</v>
      </c>
      <c r="X193">
        <v>2.2000000000000002</v>
      </c>
    </row>
    <row r="194" spans="8:24" x14ac:dyDescent="0.25">
      <c r="H194" s="1">
        <v>42338</v>
      </c>
      <c r="I194">
        <v>9.2062040115090795</v>
      </c>
      <c r="J194">
        <v>8.8000000000000007</v>
      </c>
      <c r="K194">
        <v>3.6</v>
      </c>
      <c r="L194">
        <v>10.5</v>
      </c>
      <c r="M194">
        <v>9</v>
      </c>
      <c r="N194">
        <v>9.3000000000000007</v>
      </c>
      <c r="O194">
        <v>9.9</v>
      </c>
      <c r="P194">
        <v>6.3</v>
      </c>
      <c r="Q194">
        <v>24.388051898567198</v>
      </c>
      <c r="R194">
        <v>9.5</v>
      </c>
      <c r="S194">
        <v>11.415125</v>
      </c>
      <c r="T194">
        <v>6.7</v>
      </c>
      <c r="U194">
        <v>12.29546875</v>
      </c>
      <c r="V194">
        <v>20.9</v>
      </c>
      <c r="W194">
        <v>6.9</v>
      </c>
      <c r="X194">
        <v>2.2000000000000002</v>
      </c>
    </row>
    <row r="195" spans="8:24" x14ac:dyDescent="0.25">
      <c r="H195" s="1">
        <v>42369</v>
      </c>
      <c r="I195">
        <v>9.1797606435969001</v>
      </c>
      <c r="J195">
        <v>8.8000000000000007</v>
      </c>
      <c r="K195">
        <v>3.5</v>
      </c>
      <c r="L195">
        <v>10.5</v>
      </c>
      <c r="M195">
        <v>9</v>
      </c>
      <c r="N195">
        <v>9.1999999999999993</v>
      </c>
      <c r="O195">
        <v>9.9</v>
      </c>
      <c r="P195">
        <v>6.3</v>
      </c>
      <c r="Q195">
        <v>24.048417681216101</v>
      </c>
      <c r="R195">
        <v>9.4</v>
      </c>
      <c r="S195">
        <v>11.597503</v>
      </c>
      <c r="T195">
        <v>6.6</v>
      </c>
      <c r="U195">
        <v>12.1381770833333</v>
      </c>
      <c r="V195">
        <v>20.8</v>
      </c>
      <c r="W195">
        <v>7.2</v>
      </c>
      <c r="X195">
        <v>2.2000000000000002</v>
      </c>
    </row>
    <row r="196" spans="8:24" x14ac:dyDescent="0.25">
      <c r="H196" s="1">
        <v>42400</v>
      </c>
      <c r="I196">
        <v>9.1622536356492894</v>
      </c>
      <c r="J196">
        <v>8.4</v>
      </c>
      <c r="K196">
        <v>3.5</v>
      </c>
      <c r="L196">
        <v>10.4</v>
      </c>
      <c r="M196">
        <v>8.9</v>
      </c>
      <c r="N196">
        <v>9.1999999999999993</v>
      </c>
      <c r="O196">
        <v>9.9</v>
      </c>
      <c r="P196">
        <v>6.2</v>
      </c>
      <c r="Q196">
        <v>24.2169171737794</v>
      </c>
      <c r="R196">
        <v>9</v>
      </c>
      <c r="S196">
        <v>11.558443</v>
      </c>
      <c r="T196">
        <v>6.5</v>
      </c>
      <c r="U196">
        <v>11.927662037037001</v>
      </c>
      <c r="V196">
        <v>20.5</v>
      </c>
      <c r="W196">
        <v>7</v>
      </c>
      <c r="X196">
        <v>2.2000000000000002</v>
      </c>
    </row>
    <row r="197" spans="8:24" x14ac:dyDescent="0.25">
      <c r="H197" s="1">
        <v>42429</v>
      </c>
      <c r="I197">
        <v>9.0923999342756598</v>
      </c>
      <c r="J197">
        <v>8.1999999999999993</v>
      </c>
      <c r="K197">
        <v>3.4</v>
      </c>
      <c r="L197">
        <v>10.3</v>
      </c>
      <c r="M197">
        <v>8.9</v>
      </c>
      <c r="N197">
        <v>9.1</v>
      </c>
      <c r="O197">
        <v>9.9</v>
      </c>
      <c r="P197">
        <v>6.2</v>
      </c>
      <c r="Q197">
        <v>23.896781537451101</v>
      </c>
      <c r="R197">
        <v>8.9</v>
      </c>
      <c r="S197">
        <v>11.683704000000001</v>
      </c>
      <c r="T197">
        <v>6.5</v>
      </c>
      <c r="U197">
        <v>12.0224537037037</v>
      </c>
      <c r="V197">
        <v>20.399999999999999</v>
      </c>
      <c r="W197">
        <v>7.1</v>
      </c>
      <c r="X197">
        <v>2.1</v>
      </c>
    </row>
    <row r="198" spans="8:24" x14ac:dyDescent="0.25">
      <c r="H198" s="1">
        <v>42460</v>
      </c>
      <c r="I198">
        <v>9.1302132494407502</v>
      </c>
      <c r="J198">
        <v>8.1</v>
      </c>
      <c r="K198">
        <v>3.4</v>
      </c>
      <c r="L198">
        <v>10.199999999999999</v>
      </c>
      <c r="M198">
        <v>8.8000000000000007</v>
      </c>
      <c r="N198">
        <v>9</v>
      </c>
      <c r="O198">
        <v>9.8333333333333304</v>
      </c>
      <c r="P198">
        <v>6.2</v>
      </c>
      <c r="Q198">
        <v>23.815850300246801</v>
      </c>
      <c r="R198">
        <v>8.8000000000000007</v>
      </c>
      <c r="S198">
        <v>11.485518000000001</v>
      </c>
      <c r="T198">
        <v>6.4</v>
      </c>
      <c r="U198">
        <v>11.822453703703699</v>
      </c>
      <c r="V198">
        <v>20.3</v>
      </c>
      <c r="W198">
        <v>7.3</v>
      </c>
      <c r="X198">
        <v>2.2000000000000002</v>
      </c>
    </row>
    <row r="199" spans="8:24" x14ac:dyDescent="0.25">
      <c r="H199" s="1">
        <v>42490</v>
      </c>
      <c r="I199">
        <v>9.1205038547090993</v>
      </c>
      <c r="J199">
        <v>8.3000000000000007</v>
      </c>
      <c r="K199">
        <v>3.3</v>
      </c>
      <c r="L199">
        <v>10.199999999999999</v>
      </c>
      <c r="M199">
        <v>8.6999999999999993</v>
      </c>
      <c r="N199">
        <v>8.9</v>
      </c>
      <c r="O199">
        <v>9.7666666666666693</v>
      </c>
      <c r="P199">
        <v>6.2</v>
      </c>
      <c r="Q199">
        <v>23.570209289346</v>
      </c>
      <c r="R199">
        <v>8.9</v>
      </c>
      <c r="S199">
        <v>11.697835</v>
      </c>
      <c r="T199">
        <v>6.4</v>
      </c>
      <c r="U199">
        <v>11.572453703703699</v>
      </c>
      <c r="V199">
        <v>20.3</v>
      </c>
      <c r="W199">
        <v>6.7</v>
      </c>
      <c r="X199">
        <v>2.2000000000000002</v>
      </c>
    </row>
    <row r="200" spans="8:24" x14ac:dyDescent="0.25">
      <c r="H200" s="1">
        <v>42521</v>
      </c>
      <c r="I200">
        <v>9.1403789824709296</v>
      </c>
      <c r="J200">
        <v>8.1999999999999993</v>
      </c>
      <c r="K200">
        <v>3.3</v>
      </c>
      <c r="L200">
        <v>10.1</v>
      </c>
      <c r="M200">
        <v>8.6999999999999993</v>
      </c>
      <c r="N200">
        <v>8.9</v>
      </c>
      <c r="O200">
        <v>9.6999999999999993</v>
      </c>
      <c r="P200">
        <v>6.1</v>
      </c>
      <c r="Q200">
        <v>23.627776212810499</v>
      </c>
      <c r="R200">
        <v>8.8000000000000007</v>
      </c>
      <c r="S200">
        <v>11.518000000000001</v>
      </c>
      <c r="T200">
        <v>6.3</v>
      </c>
      <c r="U200">
        <v>11.421412037036999</v>
      </c>
      <c r="V200">
        <v>20.100000000000001</v>
      </c>
      <c r="W200">
        <v>7.1</v>
      </c>
      <c r="X200">
        <v>2.2000000000000002</v>
      </c>
    </row>
    <row r="201" spans="8:24" x14ac:dyDescent="0.25">
      <c r="H201" s="1">
        <v>42551</v>
      </c>
      <c r="I201">
        <v>9.0602149659786999</v>
      </c>
      <c r="J201">
        <v>8.1999999999999993</v>
      </c>
      <c r="K201">
        <v>3.3</v>
      </c>
      <c r="L201">
        <v>10.1</v>
      </c>
      <c r="M201">
        <v>8.6</v>
      </c>
      <c r="N201">
        <v>8.8000000000000007</v>
      </c>
      <c r="O201">
        <v>9.6999999999999993</v>
      </c>
      <c r="P201">
        <v>6.1</v>
      </c>
      <c r="Q201">
        <v>23.516232904619098</v>
      </c>
      <c r="R201">
        <v>8.6999999999999993</v>
      </c>
      <c r="S201">
        <v>11.702832000000001</v>
      </c>
      <c r="T201">
        <v>6.1</v>
      </c>
      <c r="U201">
        <v>11.1693287037037</v>
      </c>
      <c r="V201">
        <v>19.899999999999999</v>
      </c>
      <c r="W201">
        <v>6.7</v>
      </c>
      <c r="X201">
        <v>2.2000000000000002</v>
      </c>
    </row>
    <row r="202" spans="8:24" x14ac:dyDescent="0.25">
      <c r="H202" s="1">
        <v>42582</v>
      </c>
      <c r="I202">
        <v>9.0364759485425807</v>
      </c>
      <c r="J202">
        <v>7.9</v>
      </c>
      <c r="K202">
        <v>3.3</v>
      </c>
      <c r="L202">
        <v>10</v>
      </c>
      <c r="M202">
        <v>8.5</v>
      </c>
      <c r="N202">
        <v>8.8000000000000007</v>
      </c>
      <c r="O202">
        <v>9.6999999999999993</v>
      </c>
      <c r="P202">
        <v>6.1</v>
      </c>
      <c r="Q202">
        <v>23.381500435376001</v>
      </c>
      <c r="R202">
        <v>8.5</v>
      </c>
      <c r="S202">
        <v>11.598855</v>
      </c>
      <c r="T202">
        <v>6</v>
      </c>
      <c r="U202">
        <v>11.0443287037037</v>
      </c>
      <c r="V202">
        <v>19.600000000000001</v>
      </c>
      <c r="W202">
        <v>6.9</v>
      </c>
      <c r="X202">
        <v>2.2000000000000002</v>
      </c>
    </row>
    <row r="203" spans="8:24" x14ac:dyDescent="0.25">
      <c r="H203" s="1">
        <v>42613</v>
      </c>
      <c r="I203">
        <v>9.1062603018180095</v>
      </c>
      <c r="J203">
        <v>7.7</v>
      </c>
      <c r="K203">
        <v>3.3</v>
      </c>
      <c r="L203">
        <v>9.9</v>
      </c>
      <c r="M203">
        <v>8.5</v>
      </c>
      <c r="N203">
        <v>8.6999999999999993</v>
      </c>
      <c r="O203">
        <v>9.6999999999999993</v>
      </c>
      <c r="P203">
        <v>6</v>
      </c>
      <c r="Q203">
        <v>23.398283531388898</v>
      </c>
      <c r="R203">
        <v>8.4</v>
      </c>
      <c r="S203">
        <v>11.529942</v>
      </c>
      <c r="T203">
        <v>5.8</v>
      </c>
      <c r="U203">
        <v>11.112037037037</v>
      </c>
      <c r="V203">
        <v>19.399999999999999</v>
      </c>
      <c r="W203">
        <v>7.2</v>
      </c>
      <c r="X203">
        <v>2.2000000000000002</v>
      </c>
    </row>
    <row r="204" spans="8:24" x14ac:dyDescent="0.25">
      <c r="H204" s="1">
        <v>42643</v>
      </c>
      <c r="I204">
        <v>9.0710302732447197</v>
      </c>
      <c r="J204">
        <v>7.5</v>
      </c>
      <c r="K204">
        <v>3.3</v>
      </c>
      <c r="L204">
        <v>9.9</v>
      </c>
      <c r="M204">
        <v>8.4</v>
      </c>
      <c r="N204">
        <v>8.6999999999999993</v>
      </c>
      <c r="O204">
        <v>9.6999999999999993</v>
      </c>
      <c r="P204">
        <v>6</v>
      </c>
      <c r="Q204">
        <v>23.203970114593599</v>
      </c>
      <c r="R204">
        <v>7.9</v>
      </c>
      <c r="S204">
        <v>11.808356</v>
      </c>
      <c r="T204">
        <v>5.7</v>
      </c>
      <c r="U204">
        <v>10.9384259259259</v>
      </c>
      <c r="V204">
        <v>19.100000000000001</v>
      </c>
      <c r="W204">
        <v>6.7</v>
      </c>
      <c r="X204">
        <v>2.2000000000000002</v>
      </c>
    </row>
    <row r="205" spans="8:24" x14ac:dyDescent="0.25">
      <c r="H205" s="1">
        <v>42674</v>
      </c>
      <c r="I205">
        <v>9.0797331234259193</v>
      </c>
      <c r="J205">
        <v>7.2</v>
      </c>
      <c r="K205">
        <v>3.3</v>
      </c>
      <c r="L205">
        <v>9.8000000000000007</v>
      </c>
      <c r="M205">
        <v>8.3000000000000007</v>
      </c>
      <c r="N205">
        <v>8.6999999999999993</v>
      </c>
      <c r="O205">
        <v>9.6999999999999993</v>
      </c>
      <c r="P205">
        <v>6</v>
      </c>
      <c r="Q205">
        <v>23.255636823477602</v>
      </c>
      <c r="R205">
        <v>7.7</v>
      </c>
      <c r="S205">
        <v>11.715885</v>
      </c>
      <c r="T205">
        <v>5.6</v>
      </c>
      <c r="U205">
        <v>10.5981481481481</v>
      </c>
      <c r="V205">
        <v>18.8</v>
      </c>
      <c r="W205">
        <v>6.8</v>
      </c>
      <c r="X205">
        <v>2.2000000000000002</v>
      </c>
    </row>
    <row r="206" spans="8:24" x14ac:dyDescent="0.25">
      <c r="H206" s="1">
        <v>42704</v>
      </c>
      <c r="I206">
        <v>8.9649361861355903</v>
      </c>
      <c r="J206">
        <v>7.2</v>
      </c>
      <c r="K206">
        <v>3.3</v>
      </c>
      <c r="L206">
        <v>9.8000000000000007</v>
      </c>
      <c r="M206">
        <v>8.3000000000000007</v>
      </c>
      <c r="N206">
        <v>8.6999999999999993</v>
      </c>
      <c r="O206">
        <v>9.6999999999999993</v>
      </c>
      <c r="P206">
        <v>6</v>
      </c>
      <c r="Q206">
        <v>23.318944387952399</v>
      </c>
      <c r="R206">
        <v>7.6</v>
      </c>
      <c r="S206">
        <v>11.875792000000001</v>
      </c>
      <c r="T206">
        <v>5.6</v>
      </c>
      <c r="U206">
        <v>10.423148148148099</v>
      </c>
      <c r="V206">
        <v>18.7</v>
      </c>
      <c r="W206">
        <v>6.9</v>
      </c>
      <c r="X206">
        <v>2.2000000000000002</v>
      </c>
    </row>
    <row r="207" spans="8:24" x14ac:dyDescent="0.25">
      <c r="H207" s="1">
        <v>42735</v>
      </c>
      <c r="I207">
        <v>8.8827259668251095</v>
      </c>
      <c r="J207">
        <v>7.3</v>
      </c>
      <c r="K207">
        <v>3.3</v>
      </c>
      <c r="L207">
        <v>9.6</v>
      </c>
      <c r="M207">
        <v>8.1999999999999993</v>
      </c>
      <c r="N207">
        <v>8.6999999999999993</v>
      </c>
      <c r="O207">
        <v>9.56666666666667</v>
      </c>
      <c r="P207">
        <v>5.9</v>
      </c>
      <c r="Q207">
        <v>23.414773904170499</v>
      </c>
      <c r="R207">
        <v>7.5</v>
      </c>
      <c r="S207">
        <v>11.730015</v>
      </c>
      <c r="T207">
        <v>5.4</v>
      </c>
      <c r="U207">
        <v>10.048148148148099</v>
      </c>
      <c r="V207">
        <v>18.5</v>
      </c>
      <c r="W207">
        <v>6.9</v>
      </c>
      <c r="X207">
        <v>2.2000000000000002</v>
      </c>
    </row>
    <row r="208" spans="8:24" x14ac:dyDescent="0.25">
      <c r="H208" s="1">
        <v>42766</v>
      </c>
      <c r="I208">
        <v>8.9236175975666807</v>
      </c>
      <c r="J208">
        <v>7.6</v>
      </c>
      <c r="K208">
        <v>3.3</v>
      </c>
      <c r="L208">
        <v>9.6</v>
      </c>
      <c r="M208">
        <v>8.1</v>
      </c>
      <c r="N208">
        <v>8.6999999999999993</v>
      </c>
      <c r="O208">
        <v>9.43333333333333</v>
      </c>
      <c r="P208">
        <v>5.9</v>
      </c>
      <c r="Q208">
        <v>23.137522367145898</v>
      </c>
      <c r="R208">
        <v>7.4</v>
      </c>
      <c r="S208">
        <v>11.678836</v>
      </c>
      <c r="T208">
        <v>5.3</v>
      </c>
      <c r="U208">
        <v>9.8348379629629594</v>
      </c>
      <c r="V208">
        <v>18.399999999999999</v>
      </c>
      <c r="W208">
        <v>6.8</v>
      </c>
      <c r="X208">
        <v>2.2000000000000002</v>
      </c>
    </row>
    <row r="209" spans="8:24" x14ac:dyDescent="0.25">
      <c r="H209" s="1">
        <v>42794</v>
      </c>
      <c r="I209">
        <v>8.7983418126538897</v>
      </c>
      <c r="J209">
        <v>7.7</v>
      </c>
      <c r="K209">
        <v>3.3</v>
      </c>
      <c r="L209">
        <v>9.5</v>
      </c>
      <c r="M209">
        <v>8</v>
      </c>
      <c r="N209">
        <v>8.6999999999999993</v>
      </c>
      <c r="O209">
        <v>9.3000000000000007</v>
      </c>
      <c r="P209">
        <v>5.9</v>
      </c>
      <c r="Q209">
        <v>22.485521618899298</v>
      </c>
      <c r="R209">
        <v>7.3</v>
      </c>
      <c r="S209">
        <v>11.484393000000001</v>
      </c>
      <c r="T209">
        <v>5.3</v>
      </c>
      <c r="U209">
        <v>9.5640046296296308</v>
      </c>
      <c r="V209">
        <v>18.2</v>
      </c>
      <c r="W209">
        <v>6.8</v>
      </c>
      <c r="X209">
        <v>2.2000000000000002</v>
      </c>
    </row>
    <row r="210" spans="8:24" x14ac:dyDescent="0.25">
      <c r="H210" s="1">
        <v>42825</v>
      </c>
      <c r="I210">
        <v>8.6921420515584096</v>
      </c>
      <c r="J210">
        <v>7.6</v>
      </c>
      <c r="K210">
        <v>3.3</v>
      </c>
      <c r="L210">
        <v>9.4</v>
      </c>
      <c r="M210">
        <v>7.9</v>
      </c>
      <c r="N210">
        <v>8.6999999999999993</v>
      </c>
      <c r="O210">
        <v>9.2333333333333307</v>
      </c>
      <c r="P210">
        <v>5.8</v>
      </c>
      <c r="Q210">
        <v>22.072830469117399</v>
      </c>
      <c r="R210">
        <v>7</v>
      </c>
      <c r="S210">
        <v>11.539495000000001</v>
      </c>
      <c r="T210">
        <v>5.0999999999999996</v>
      </c>
      <c r="U210">
        <v>9.5987268518518505</v>
      </c>
      <c r="V210">
        <v>18</v>
      </c>
      <c r="W210">
        <v>6.4</v>
      </c>
      <c r="X210">
        <v>2.2000000000000002</v>
      </c>
    </row>
    <row r="211" spans="8:24" x14ac:dyDescent="0.25">
      <c r="H211" s="1">
        <v>42855</v>
      </c>
      <c r="I211">
        <v>8.6075991871318092</v>
      </c>
      <c r="J211">
        <v>7.4</v>
      </c>
      <c r="K211">
        <v>3.3</v>
      </c>
      <c r="L211">
        <v>9.1999999999999993</v>
      </c>
      <c r="M211">
        <v>7.8</v>
      </c>
      <c r="N211">
        <v>8.6999999999999993</v>
      </c>
      <c r="O211">
        <v>9.1666666666666696</v>
      </c>
      <c r="P211">
        <v>5.8</v>
      </c>
      <c r="Q211">
        <v>21.783056014172299</v>
      </c>
      <c r="R211">
        <v>6.8</v>
      </c>
      <c r="S211">
        <v>11.217612000000001</v>
      </c>
      <c r="T211">
        <v>5.0999999999999996</v>
      </c>
      <c r="U211">
        <v>9.4945601851851809</v>
      </c>
      <c r="V211">
        <v>17.600000000000001</v>
      </c>
      <c r="W211">
        <v>6.7</v>
      </c>
      <c r="X211">
        <v>2.2999999999999998</v>
      </c>
    </row>
    <row r="212" spans="8:24" x14ac:dyDescent="0.25">
      <c r="H212" s="1">
        <v>42886</v>
      </c>
      <c r="I212">
        <v>8.6017935301918307</v>
      </c>
      <c r="J212">
        <v>7.3</v>
      </c>
      <c r="K212">
        <v>3.3</v>
      </c>
      <c r="L212">
        <v>9.1999999999999993</v>
      </c>
      <c r="M212">
        <v>7.7</v>
      </c>
      <c r="N212">
        <v>8.6999999999999993</v>
      </c>
      <c r="O212">
        <v>9.1</v>
      </c>
      <c r="P212">
        <v>5.7</v>
      </c>
      <c r="Q212">
        <v>21.660154525247702</v>
      </c>
      <c r="R212">
        <v>6.6</v>
      </c>
      <c r="S212">
        <v>11.316705000000001</v>
      </c>
      <c r="T212">
        <v>5.0999999999999996</v>
      </c>
      <c r="U212">
        <v>9.4820601851851904</v>
      </c>
      <c r="V212">
        <v>17.3</v>
      </c>
      <c r="W212">
        <v>6.8</v>
      </c>
      <c r="X212">
        <v>2.2999999999999998</v>
      </c>
    </row>
    <row r="213" spans="8:24" x14ac:dyDescent="0.25">
      <c r="H213" s="1">
        <v>42916</v>
      </c>
      <c r="I213">
        <v>8.5635222676168805</v>
      </c>
      <c r="J213">
        <v>7.2</v>
      </c>
      <c r="K213">
        <v>3.4</v>
      </c>
      <c r="L213">
        <v>9</v>
      </c>
      <c r="M213">
        <v>7.6</v>
      </c>
      <c r="N213">
        <v>8.6</v>
      </c>
      <c r="O213">
        <v>9.1666666666666696</v>
      </c>
      <c r="P213">
        <v>5.7</v>
      </c>
      <c r="Q213">
        <v>21.333167007855</v>
      </c>
      <c r="R213">
        <v>6.6</v>
      </c>
      <c r="S213">
        <v>11.108965</v>
      </c>
      <c r="T213">
        <v>4.9000000000000004</v>
      </c>
      <c r="U213">
        <v>9.3265046296296301</v>
      </c>
      <c r="V213">
        <v>17</v>
      </c>
      <c r="W213">
        <v>6.5</v>
      </c>
      <c r="X213">
        <v>2.2999999999999998</v>
      </c>
    </row>
    <row r="214" spans="8:24" x14ac:dyDescent="0.25">
      <c r="H214" s="1">
        <v>42947</v>
      </c>
      <c r="I214">
        <v>8.6085689055945895</v>
      </c>
      <c r="J214">
        <v>7.1</v>
      </c>
      <c r="K214">
        <v>3.5</v>
      </c>
      <c r="L214">
        <v>9</v>
      </c>
      <c r="M214">
        <v>7.6</v>
      </c>
      <c r="N214">
        <v>8.6</v>
      </c>
      <c r="O214">
        <v>9.2333333333333307</v>
      </c>
      <c r="P214">
        <v>5.7</v>
      </c>
      <c r="Q214">
        <v>20.9935371698799</v>
      </c>
      <c r="R214">
        <v>6.7</v>
      </c>
      <c r="S214">
        <v>11.339377000000001</v>
      </c>
      <c r="T214">
        <v>4.8</v>
      </c>
      <c r="U214">
        <v>9.0973379629629605</v>
      </c>
      <c r="V214">
        <v>16.899999999999999</v>
      </c>
      <c r="W214">
        <v>7.1</v>
      </c>
      <c r="X214">
        <v>2.2999999999999998</v>
      </c>
    </row>
    <row r="215" spans="8:24" x14ac:dyDescent="0.25">
      <c r="H215" s="1">
        <v>42978</v>
      </c>
      <c r="I215">
        <v>8.4485759241650698</v>
      </c>
      <c r="J215">
        <v>7.1</v>
      </c>
      <c r="K215">
        <v>3.4</v>
      </c>
      <c r="L215">
        <v>9</v>
      </c>
      <c r="M215">
        <v>7.5</v>
      </c>
      <c r="N215">
        <v>8.6</v>
      </c>
      <c r="O215">
        <v>9.3000000000000007</v>
      </c>
      <c r="P215">
        <v>5.7</v>
      </c>
      <c r="Q215">
        <v>20.784298838810301</v>
      </c>
      <c r="R215">
        <v>6.7</v>
      </c>
      <c r="S215">
        <v>11.175416</v>
      </c>
      <c r="T215">
        <v>4.7</v>
      </c>
      <c r="U215">
        <v>9.0084490740740701</v>
      </c>
      <c r="V215">
        <v>16.8</v>
      </c>
      <c r="W215">
        <v>6.6</v>
      </c>
      <c r="X215">
        <v>2.2999999999999998</v>
      </c>
    </row>
    <row r="216" spans="8:24" x14ac:dyDescent="0.25">
      <c r="H216" s="1">
        <v>43008</v>
      </c>
      <c r="I216">
        <v>8.4650473916854292</v>
      </c>
      <c r="J216">
        <v>7</v>
      </c>
      <c r="K216">
        <v>3.4</v>
      </c>
      <c r="L216">
        <v>8.9</v>
      </c>
      <c r="M216">
        <v>7.5</v>
      </c>
      <c r="N216">
        <v>8.5</v>
      </c>
      <c r="O216">
        <v>9.06666666666667</v>
      </c>
      <c r="P216">
        <v>5.6</v>
      </c>
      <c r="Q216">
        <v>20.884025838175202</v>
      </c>
      <c r="R216">
        <v>6.6</v>
      </c>
      <c r="S216">
        <v>11.118100999999999</v>
      </c>
      <c r="T216">
        <v>4.7</v>
      </c>
      <c r="U216">
        <v>8.6348379629629601</v>
      </c>
      <c r="V216">
        <v>16.7</v>
      </c>
      <c r="W216">
        <v>6.7</v>
      </c>
      <c r="X216">
        <v>2.2999999999999998</v>
      </c>
    </row>
    <row r="217" spans="8:24" x14ac:dyDescent="0.25">
      <c r="H217" s="1">
        <v>43039</v>
      </c>
      <c r="I217">
        <v>8.3635353696513199</v>
      </c>
      <c r="J217">
        <v>6.8</v>
      </c>
      <c r="K217">
        <v>3.4</v>
      </c>
      <c r="L217">
        <v>8.8000000000000007</v>
      </c>
      <c r="M217">
        <v>7.4</v>
      </c>
      <c r="N217">
        <v>8.5</v>
      </c>
      <c r="O217">
        <v>8.8333333333333304</v>
      </c>
      <c r="P217">
        <v>5.6</v>
      </c>
      <c r="Q217">
        <v>20.893191290335501</v>
      </c>
      <c r="R217">
        <v>6.5</v>
      </c>
      <c r="S217">
        <v>11.094618000000001</v>
      </c>
      <c r="T217">
        <v>4.5</v>
      </c>
      <c r="U217">
        <v>8.3945601851851794</v>
      </c>
      <c r="V217">
        <v>16.7</v>
      </c>
      <c r="W217">
        <v>6.7</v>
      </c>
      <c r="X217">
        <v>2.2999999999999998</v>
      </c>
    </row>
    <row r="218" spans="8:24" x14ac:dyDescent="0.25">
      <c r="H218" s="1">
        <v>43069</v>
      </c>
      <c r="I218">
        <v>8.1338361141734996</v>
      </c>
      <c r="J218">
        <v>6.7</v>
      </c>
      <c r="K218">
        <v>3.3</v>
      </c>
      <c r="L218">
        <v>8.6999999999999993</v>
      </c>
      <c r="M218">
        <v>7.3</v>
      </c>
      <c r="N218">
        <v>8.5</v>
      </c>
      <c r="O218">
        <v>8.6</v>
      </c>
      <c r="P218">
        <v>5.5</v>
      </c>
      <c r="Q218">
        <v>20.933892555340499</v>
      </c>
      <c r="R218">
        <v>6.4</v>
      </c>
      <c r="S218">
        <v>11.051864999999999</v>
      </c>
      <c r="T218">
        <v>4.4000000000000004</v>
      </c>
      <c r="U218">
        <v>8.0195601851851794</v>
      </c>
      <c r="V218">
        <v>16.600000000000001</v>
      </c>
      <c r="W218">
        <v>6.4</v>
      </c>
      <c r="X218">
        <v>2.2999999999999998</v>
      </c>
    </row>
    <row r="219" spans="8:24" x14ac:dyDescent="0.25">
      <c r="H219" s="1">
        <v>43100</v>
      </c>
      <c r="I219">
        <v>8.0009632421458292</v>
      </c>
      <c r="J219">
        <v>6.6</v>
      </c>
      <c r="K219">
        <v>3.3</v>
      </c>
      <c r="L219">
        <v>8.6</v>
      </c>
      <c r="M219">
        <v>7.3</v>
      </c>
      <c r="N219">
        <v>8.5</v>
      </c>
      <c r="P219">
        <v>5.5</v>
      </c>
      <c r="R219">
        <v>6.2</v>
      </c>
      <c r="S219">
        <v>10.898648</v>
      </c>
      <c r="T219">
        <v>4.4000000000000004</v>
      </c>
      <c r="U219">
        <v>7.7445601851851897</v>
      </c>
      <c r="V219">
        <v>16.399999999999999</v>
      </c>
      <c r="W219">
        <v>6.5</v>
      </c>
      <c r="X219">
        <v>2.4</v>
      </c>
    </row>
    <row r="220" spans="8:24" x14ac:dyDescent="0.25">
      <c r="H220" s="1">
        <v>43131</v>
      </c>
      <c r="I220">
        <v>7.7112201677838801</v>
      </c>
      <c r="J220">
        <v>6.6</v>
      </c>
      <c r="K220">
        <v>3.3</v>
      </c>
      <c r="L220">
        <v>8.6</v>
      </c>
      <c r="M220">
        <v>7.3</v>
      </c>
      <c r="N220">
        <v>8.5</v>
      </c>
      <c r="P220">
        <v>5.4</v>
      </c>
      <c r="R220">
        <v>6.1</v>
      </c>
      <c r="S220">
        <v>11.107955</v>
      </c>
      <c r="T220">
        <v>4.2</v>
      </c>
      <c r="U220">
        <v>7.6388888888888902</v>
      </c>
      <c r="V220">
        <v>16.3</v>
      </c>
      <c r="W220">
        <v>6.5</v>
      </c>
      <c r="X220">
        <v>2.2999999999999998</v>
      </c>
    </row>
    <row r="221" spans="8:24" x14ac:dyDescent="0.25">
      <c r="H221" s="1">
        <v>43159</v>
      </c>
      <c r="I221">
        <v>7.7160042096948898</v>
      </c>
      <c r="P221">
        <v>5.4</v>
      </c>
      <c r="R221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1"/>
  <sheetViews>
    <sheetView workbookViewId="0">
      <selection activeCell="G2" sqref="G2"/>
    </sheetView>
  </sheetViews>
  <sheetFormatPr defaultRowHeight="15" x14ac:dyDescent="0.25"/>
  <cols>
    <col min="3" max="3" width="11" customWidth="1"/>
    <col min="8" max="8" width="11.28515625" customWidth="1"/>
  </cols>
  <sheetData>
    <row r="1" spans="2:24" x14ac:dyDescent="0.25">
      <c r="B1" t="s">
        <v>41</v>
      </c>
    </row>
    <row r="2" spans="2:24" x14ac:dyDescent="0.25">
      <c r="B2" t="s">
        <v>1</v>
      </c>
      <c r="C2" t="s">
        <v>65</v>
      </c>
      <c r="G2" t="str">
        <f>_xll.RHistory($C$2:$C$21,"ECONOMIC.Timestamp;ECONOMIC.Value","START:05-Jan-2000 END:05-Mar-2018 CODE:MULTI INTERVAL:1MO",,"SORT:ASC TSREPEAT:NO CH:In",H3)</f>
        <v>Updated at 19:29:26</v>
      </c>
    </row>
    <row r="3" spans="2:24" x14ac:dyDescent="0.25">
      <c r="B3" t="s">
        <v>5</v>
      </c>
      <c r="C3" t="s">
        <v>63</v>
      </c>
      <c r="I3" t="s">
        <v>65</v>
      </c>
      <c r="J3" t="s">
        <v>63</v>
      </c>
      <c r="K3" t="s">
        <v>64</v>
      </c>
      <c r="L3" t="s">
        <v>66</v>
      </c>
      <c r="M3" t="s">
        <v>78</v>
      </c>
      <c r="N3" t="s">
        <v>67</v>
      </c>
      <c r="O3" t="s">
        <v>68</v>
      </c>
      <c r="P3" t="s">
        <v>80</v>
      </c>
      <c r="Q3" t="s">
        <v>70</v>
      </c>
      <c r="R3" t="s">
        <v>71</v>
      </c>
      <c r="S3" t="s">
        <v>72</v>
      </c>
      <c r="T3" t="s">
        <v>73</v>
      </c>
      <c r="U3" t="s">
        <v>74</v>
      </c>
      <c r="V3" t="s">
        <v>75</v>
      </c>
      <c r="W3" t="s">
        <v>76</v>
      </c>
      <c r="X3" t="s">
        <v>77</v>
      </c>
    </row>
    <row r="4" spans="2:24" x14ac:dyDescent="0.25">
      <c r="B4" t="s">
        <v>6</v>
      </c>
      <c r="C4" s="1" t="s">
        <v>64</v>
      </c>
      <c r="H4" s="1">
        <v>36556</v>
      </c>
      <c r="I4">
        <v>81.493427398062906</v>
      </c>
      <c r="J4">
        <v>80.397125042489805</v>
      </c>
      <c r="K4">
        <v>80.696759912881305</v>
      </c>
      <c r="L4">
        <v>80.8955685311075</v>
      </c>
      <c r="M4">
        <v>69.48</v>
      </c>
      <c r="N4">
        <v>84.106232981667205</v>
      </c>
      <c r="O4">
        <v>83.939711226276501</v>
      </c>
      <c r="P4">
        <v>85.286314051332596</v>
      </c>
      <c r="Q4">
        <v>70.971046520674193</v>
      </c>
      <c r="R4">
        <v>76.333861191408204</v>
      </c>
      <c r="S4">
        <v>79.637798243798201</v>
      </c>
      <c r="T4">
        <v>80.759711264967805</v>
      </c>
      <c r="U4">
        <v>77.185132545127203</v>
      </c>
      <c r="V4">
        <v>74.712832792500393</v>
      </c>
      <c r="W4">
        <v>85.305304445580006</v>
      </c>
      <c r="X4">
        <v>80.937609736983106</v>
      </c>
    </row>
    <row r="5" spans="2:24" x14ac:dyDescent="0.25">
      <c r="B5" t="s">
        <v>48</v>
      </c>
      <c r="C5" s="1" t="s">
        <v>66</v>
      </c>
      <c r="H5" s="1">
        <v>36585</v>
      </c>
      <c r="I5">
        <v>81.920056912400398</v>
      </c>
      <c r="J5">
        <v>80.592478869873901</v>
      </c>
      <c r="K5">
        <v>80.832266917664995</v>
      </c>
      <c r="L5">
        <v>81.0629256623656</v>
      </c>
      <c r="M5">
        <v>69.87</v>
      </c>
      <c r="N5">
        <v>84.556438567646595</v>
      </c>
      <c r="O5">
        <v>83.939711226276501</v>
      </c>
      <c r="P5">
        <v>85.231572072495197</v>
      </c>
      <c r="Q5">
        <v>71.350967237282006</v>
      </c>
      <c r="R5">
        <v>76.689522926075796</v>
      </c>
      <c r="S5">
        <v>79.858212595813399</v>
      </c>
      <c r="T5">
        <v>80.937896782433299</v>
      </c>
      <c r="U5">
        <v>77.256469610928605</v>
      </c>
      <c r="V5">
        <v>74.934804834257804</v>
      </c>
      <c r="W5">
        <v>85.620280452256296</v>
      </c>
      <c r="X5">
        <v>81.072535538093604</v>
      </c>
    </row>
    <row r="6" spans="2:24" x14ac:dyDescent="0.25">
      <c r="B6" t="s">
        <v>49</v>
      </c>
      <c r="C6" s="1" t="s">
        <v>78</v>
      </c>
      <c r="H6" s="1">
        <v>36616</v>
      </c>
      <c r="I6">
        <v>82.144696340149807</v>
      </c>
      <c r="J6">
        <v>80.883930094001002</v>
      </c>
      <c r="K6">
        <v>81.118577019343803</v>
      </c>
      <c r="L6">
        <v>81.1413727410213</v>
      </c>
      <c r="M6">
        <v>70.61</v>
      </c>
      <c r="N6">
        <v>84.857099688347105</v>
      </c>
      <c r="O6">
        <v>84.045295768699503</v>
      </c>
      <c r="P6">
        <v>85.295728613003604</v>
      </c>
      <c r="Q6">
        <v>71.634973740572605</v>
      </c>
      <c r="R6">
        <v>76.954666363132901</v>
      </c>
      <c r="S6">
        <v>80.0755813093255</v>
      </c>
      <c r="T6">
        <v>81.132088886489498</v>
      </c>
      <c r="U6">
        <v>77.307664149775107</v>
      </c>
      <c r="V6">
        <v>75.085189338689602</v>
      </c>
      <c r="W6">
        <v>85.641800554379103</v>
      </c>
      <c r="X6">
        <v>81.058986460317698</v>
      </c>
    </row>
    <row r="7" spans="2:24" x14ac:dyDescent="0.25">
      <c r="B7" t="s">
        <v>27</v>
      </c>
      <c r="C7" s="1" t="s">
        <v>67</v>
      </c>
      <c r="H7" s="1">
        <v>36646</v>
      </c>
      <c r="I7">
        <v>82.021766231136297</v>
      </c>
      <c r="J7">
        <v>80.840331716019193</v>
      </c>
      <c r="K7">
        <v>81.172617060017203</v>
      </c>
      <c r="L7">
        <v>81.065471687099304</v>
      </c>
      <c r="M7">
        <v>70.52</v>
      </c>
      <c r="N7">
        <v>84.880107420982895</v>
      </c>
      <c r="O7">
        <v>83.834126683853498</v>
      </c>
      <c r="P7">
        <v>85.219502198622706</v>
      </c>
      <c r="Q7">
        <v>71.4934919768626</v>
      </c>
      <c r="R7">
        <v>77.216976005055002</v>
      </c>
      <c r="S7">
        <v>80.144619617137707</v>
      </c>
      <c r="T7">
        <v>81.180759263643495</v>
      </c>
      <c r="U7">
        <v>77.810557432604796</v>
      </c>
      <c r="V7">
        <v>75.139002275926003</v>
      </c>
      <c r="W7">
        <v>85.446099786897406</v>
      </c>
      <c r="X7">
        <v>81.037835301806993</v>
      </c>
    </row>
    <row r="8" spans="2:24" x14ac:dyDescent="0.25">
      <c r="B8" t="s">
        <v>28</v>
      </c>
      <c r="C8" s="1" t="s">
        <v>68</v>
      </c>
      <c r="H8" s="1">
        <v>36677</v>
      </c>
      <c r="I8">
        <v>82.103413995731202</v>
      </c>
      <c r="J8">
        <v>80.910667746629699</v>
      </c>
      <c r="K8">
        <v>81.371214198025896</v>
      </c>
      <c r="L8">
        <v>81.114118599391404</v>
      </c>
      <c r="M8">
        <v>70.83</v>
      </c>
      <c r="N8">
        <v>85.124702887726798</v>
      </c>
      <c r="O8">
        <v>83.939711226276501</v>
      </c>
      <c r="P8">
        <v>85.122863614990493</v>
      </c>
      <c r="Q8">
        <v>71.758666369671104</v>
      </c>
      <c r="R8">
        <v>77.618143978588904</v>
      </c>
      <c r="S8">
        <v>80.428344706500994</v>
      </c>
      <c r="T8">
        <v>81.524693647851905</v>
      </c>
      <c r="U8">
        <v>78.026070598662599</v>
      </c>
      <c r="V8">
        <v>75.293051619648693</v>
      </c>
      <c r="W8">
        <v>85.659046410914698</v>
      </c>
      <c r="X8">
        <v>81.001942556594599</v>
      </c>
    </row>
    <row r="9" spans="2:24" x14ac:dyDescent="0.25">
      <c r="B9" t="s">
        <v>7</v>
      </c>
      <c r="C9" s="1" t="s">
        <v>79</v>
      </c>
      <c r="H9" s="1">
        <v>36707</v>
      </c>
      <c r="I9">
        <v>82.720650275464294</v>
      </c>
      <c r="J9">
        <v>81.331298711883804</v>
      </c>
      <c r="K9">
        <v>81.678591692878996</v>
      </c>
      <c r="L9">
        <v>81.450898384579801</v>
      </c>
      <c r="M9">
        <v>71.92</v>
      </c>
      <c r="N9">
        <v>85.565169656323604</v>
      </c>
      <c r="O9">
        <v>84.256464853545395</v>
      </c>
      <c r="P9">
        <v>85.466748668630302</v>
      </c>
      <c r="Q9">
        <v>71.737560063716202</v>
      </c>
      <c r="R9">
        <v>78.075239206245399</v>
      </c>
      <c r="S9">
        <v>80.669392208446396</v>
      </c>
      <c r="T9">
        <v>81.882605009655407</v>
      </c>
      <c r="U9">
        <v>78.418766253989403</v>
      </c>
      <c r="V9">
        <v>75.596087401540501</v>
      </c>
      <c r="W9">
        <v>85.774509149398298</v>
      </c>
      <c r="X9">
        <v>81.188133182006993</v>
      </c>
    </row>
    <row r="10" spans="2:24" x14ac:dyDescent="0.25">
      <c r="B10" t="s">
        <v>9</v>
      </c>
      <c r="C10" s="1" t="s">
        <v>70</v>
      </c>
      <c r="H10" s="1">
        <v>36738</v>
      </c>
      <c r="I10">
        <v>82.899543968998699</v>
      </c>
      <c r="J10">
        <v>81.470640278227705</v>
      </c>
      <c r="K10">
        <v>81.756402880689294</v>
      </c>
      <c r="L10">
        <v>81.683184942239805</v>
      </c>
      <c r="M10">
        <v>72.09</v>
      </c>
      <c r="N10">
        <v>85.926993011000604</v>
      </c>
      <c r="O10">
        <v>84.362049395968398</v>
      </c>
      <c r="P10">
        <v>85.694592603963201</v>
      </c>
      <c r="Q10">
        <v>71.995068775075396</v>
      </c>
      <c r="R10">
        <v>78.720720576410102</v>
      </c>
      <c r="S10">
        <v>80.783944490010001</v>
      </c>
      <c r="T10">
        <v>81.931519367624801</v>
      </c>
      <c r="U10">
        <v>78.767094227515699</v>
      </c>
      <c r="V10">
        <v>76.092592538028995</v>
      </c>
      <c r="W10">
        <v>85.811738142151</v>
      </c>
      <c r="X10">
        <v>81.299331333657406</v>
      </c>
    </row>
    <row r="11" spans="2:24" x14ac:dyDescent="0.25">
      <c r="B11" t="s">
        <v>29</v>
      </c>
      <c r="C11" s="1" t="s">
        <v>71</v>
      </c>
      <c r="H11" s="1">
        <v>36769</v>
      </c>
      <c r="I11">
        <v>83.0004798785845</v>
      </c>
      <c r="J11">
        <v>81.667012317152597</v>
      </c>
      <c r="K11">
        <v>81.7076901421201</v>
      </c>
      <c r="L11">
        <v>81.837093826834803</v>
      </c>
      <c r="M11">
        <v>71.77</v>
      </c>
      <c r="N11">
        <v>86.101193587643806</v>
      </c>
      <c r="O11">
        <v>84.467633938391401</v>
      </c>
      <c r="P11">
        <v>85.745880807481896</v>
      </c>
      <c r="Q11">
        <v>72.266100363369503</v>
      </c>
      <c r="R11">
        <v>79.006380555484995</v>
      </c>
      <c r="S11">
        <v>81.006889400573499</v>
      </c>
      <c r="T11">
        <v>82.202666540689094</v>
      </c>
      <c r="U11">
        <v>79.048820714119003</v>
      </c>
      <c r="V11">
        <v>76.343040325652495</v>
      </c>
      <c r="W11">
        <v>86.009666949648206</v>
      </c>
      <c r="X11">
        <v>81.172222902581893</v>
      </c>
    </row>
    <row r="12" spans="2:24" x14ac:dyDescent="0.25">
      <c r="B12" t="s">
        <v>30</v>
      </c>
      <c r="C12" s="1" t="s">
        <v>72</v>
      </c>
      <c r="H12" s="1">
        <v>36799</v>
      </c>
      <c r="I12">
        <v>83.258255587338994</v>
      </c>
      <c r="J12">
        <v>82.121560047716898</v>
      </c>
      <c r="K12">
        <v>82.098530442220707</v>
      </c>
      <c r="L12">
        <v>82.156106313043296</v>
      </c>
      <c r="M12">
        <v>72.41</v>
      </c>
      <c r="N12">
        <v>86.556534167980899</v>
      </c>
      <c r="O12">
        <v>84.889972108083398</v>
      </c>
      <c r="P12">
        <v>86.083282484746604</v>
      </c>
      <c r="Q12">
        <v>72.576559075334799</v>
      </c>
      <c r="R12">
        <v>79.301081762766302</v>
      </c>
      <c r="S12">
        <v>81.120052291839798</v>
      </c>
      <c r="T12">
        <v>82.598909376102995</v>
      </c>
      <c r="U12">
        <v>79.244421305885894</v>
      </c>
      <c r="V12">
        <v>76.594913316764206</v>
      </c>
      <c r="W12">
        <v>86.130356217596599</v>
      </c>
      <c r="X12">
        <v>81.529493351943501</v>
      </c>
    </row>
    <row r="13" spans="2:24" x14ac:dyDescent="0.25">
      <c r="B13" t="s">
        <v>33</v>
      </c>
      <c r="C13" s="1" t="s">
        <v>73</v>
      </c>
      <c r="H13" s="1">
        <v>36830</v>
      </c>
      <c r="I13">
        <v>83.372234326703506</v>
      </c>
      <c r="J13">
        <v>82.112696582408802</v>
      </c>
      <c r="K13">
        <v>82.342252266149103</v>
      </c>
      <c r="L13">
        <v>82.241712715420306</v>
      </c>
      <c r="M13">
        <v>72.23</v>
      </c>
      <c r="N13">
        <v>86.700442288984107</v>
      </c>
      <c r="O13">
        <v>84.784387565660396</v>
      </c>
      <c r="P13">
        <v>86.177604168865997</v>
      </c>
      <c r="Q13">
        <v>73.271492736381106</v>
      </c>
      <c r="R13">
        <v>79.827919180392101</v>
      </c>
      <c r="S13">
        <v>81.343125786392804</v>
      </c>
      <c r="T13">
        <v>82.913464787976693</v>
      </c>
      <c r="U13">
        <v>79.4546401449755</v>
      </c>
      <c r="V13">
        <v>76.818565758233404</v>
      </c>
      <c r="W13">
        <v>86.347481372976404</v>
      </c>
      <c r="X13">
        <v>81.592501206949606</v>
      </c>
    </row>
    <row r="14" spans="2:24" x14ac:dyDescent="0.25">
      <c r="B14" t="s">
        <v>31</v>
      </c>
      <c r="C14" s="1" t="s">
        <v>74</v>
      </c>
      <c r="H14" s="1">
        <v>36860</v>
      </c>
      <c r="I14">
        <v>83.739551830307406</v>
      </c>
      <c r="J14">
        <v>82.411850479150601</v>
      </c>
      <c r="K14">
        <v>82.512461798228799</v>
      </c>
      <c r="L14">
        <v>82.513199178862294</v>
      </c>
      <c r="M14">
        <v>72.41</v>
      </c>
      <c r="N14">
        <v>86.942701014373498</v>
      </c>
      <c r="O14">
        <v>85.206725735352293</v>
      </c>
      <c r="P14">
        <v>86.403860233435196</v>
      </c>
      <c r="Q14">
        <v>73.693874388553198</v>
      </c>
      <c r="R14">
        <v>80.368405236162602</v>
      </c>
      <c r="S14">
        <v>81.5472165164378</v>
      </c>
      <c r="T14">
        <v>83.148172027949698</v>
      </c>
      <c r="U14">
        <v>79.781853263190001</v>
      </c>
      <c r="V14">
        <v>77.149812921120102</v>
      </c>
      <c r="W14">
        <v>86.610510047944999</v>
      </c>
      <c r="X14">
        <v>81.809167016880096</v>
      </c>
    </row>
    <row r="15" spans="2:24" x14ac:dyDescent="0.25">
      <c r="B15" t="s">
        <v>32</v>
      </c>
      <c r="C15" s="1" t="s">
        <v>75</v>
      </c>
      <c r="H15" s="1">
        <v>36891</v>
      </c>
      <c r="I15">
        <v>83.774489762637302</v>
      </c>
      <c r="J15">
        <v>82.343591922671095</v>
      </c>
      <c r="K15">
        <v>82.553721287135403</v>
      </c>
      <c r="L15">
        <v>82.670400303508899</v>
      </c>
      <c r="M15">
        <v>71.98</v>
      </c>
      <c r="N15">
        <v>86.951944978607798</v>
      </c>
      <c r="O15">
        <v>85.206725735352293</v>
      </c>
      <c r="P15">
        <v>86.657749290666203</v>
      </c>
      <c r="Q15">
        <v>73.665726838328098</v>
      </c>
      <c r="R15">
        <v>80.369267493502605</v>
      </c>
      <c r="S15">
        <v>81.751163903712396</v>
      </c>
      <c r="T15">
        <v>83.157089140769202</v>
      </c>
      <c r="U15">
        <v>80.086930906778605</v>
      </c>
      <c r="V15">
        <v>77.343805781144496</v>
      </c>
      <c r="W15">
        <v>86.616451232760596</v>
      </c>
      <c r="X15">
        <v>81.688842448453997</v>
      </c>
    </row>
    <row r="16" spans="2:24" x14ac:dyDescent="0.25">
      <c r="B16" t="s">
        <v>34</v>
      </c>
      <c r="C16" s="1" t="s">
        <v>76</v>
      </c>
      <c r="H16" s="1">
        <v>36922</v>
      </c>
      <c r="I16">
        <v>84.001204246825495</v>
      </c>
      <c r="J16">
        <v>82.151703277233295</v>
      </c>
      <c r="K16">
        <v>82.655693431718703</v>
      </c>
      <c r="L16">
        <v>82.528512209229007</v>
      </c>
      <c r="M16">
        <v>71.459999999999994</v>
      </c>
      <c r="N16">
        <v>86.902917783971702</v>
      </c>
      <c r="O16">
        <v>84.889972108083398</v>
      </c>
      <c r="P16">
        <v>86.462230539591999</v>
      </c>
      <c r="Q16">
        <v>73.325298551255102</v>
      </c>
      <c r="R16">
        <v>80.256233291143005</v>
      </c>
      <c r="S16">
        <v>82.090786822834801</v>
      </c>
      <c r="T16">
        <v>83.788616442827703</v>
      </c>
      <c r="U16">
        <v>80.574960687893594</v>
      </c>
      <c r="V16">
        <v>77.550187830078798</v>
      </c>
      <c r="W16">
        <v>86.687236951575201</v>
      </c>
      <c r="X16">
        <v>81.602828658112202</v>
      </c>
    </row>
    <row r="17" spans="2:24" x14ac:dyDescent="0.25">
      <c r="B17" t="s">
        <v>35</v>
      </c>
      <c r="C17" s="1" t="s">
        <v>77</v>
      </c>
      <c r="H17" s="1">
        <v>36950</v>
      </c>
      <c r="I17">
        <v>84.143452932505099</v>
      </c>
      <c r="J17">
        <v>82.319945463970399</v>
      </c>
      <c r="K17">
        <v>82.798087380265301</v>
      </c>
      <c r="L17">
        <v>82.660410166062206</v>
      </c>
      <c r="M17">
        <v>71.94</v>
      </c>
      <c r="N17">
        <v>87.089804191988407</v>
      </c>
      <c r="O17">
        <v>84.995556650506401</v>
      </c>
      <c r="P17">
        <v>86.755009374001901</v>
      </c>
      <c r="Q17">
        <v>73.697602561986102</v>
      </c>
      <c r="R17">
        <v>80.6210058930278</v>
      </c>
      <c r="S17">
        <v>82.341619265971204</v>
      </c>
      <c r="T17">
        <v>84.190600449742107</v>
      </c>
      <c r="U17">
        <v>80.927621932626707</v>
      </c>
      <c r="V17">
        <v>77.866113961430798</v>
      </c>
      <c r="W17">
        <v>86.758870783201004</v>
      </c>
      <c r="X17">
        <v>81.704050933623407</v>
      </c>
    </row>
    <row r="18" spans="2:24" x14ac:dyDescent="0.25">
      <c r="C18" s="1"/>
      <c r="H18" s="1">
        <v>36981</v>
      </c>
      <c r="I18">
        <v>84.272347134939295</v>
      </c>
      <c r="J18">
        <v>82.433644332075204</v>
      </c>
      <c r="K18">
        <v>82.899882227527399</v>
      </c>
      <c r="L18">
        <v>82.861341506654298</v>
      </c>
      <c r="M18">
        <v>71.87</v>
      </c>
      <c r="N18">
        <v>87.253389640407903</v>
      </c>
      <c r="O18">
        <v>85.101141192929305</v>
      </c>
      <c r="P18">
        <v>86.788708949260993</v>
      </c>
      <c r="Q18">
        <v>73.651098077192898</v>
      </c>
      <c r="R18">
        <v>81.032961605236494</v>
      </c>
      <c r="S18">
        <v>82.340239803271103</v>
      </c>
      <c r="T18">
        <v>84.412827562322704</v>
      </c>
      <c r="U18">
        <v>81.250485549116803</v>
      </c>
      <c r="V18">
        <v>77.954679220140093</v>
      </c>
      <c r="W18">
        <v>87.013395772553395</v>
      </c>
      <c r="X18">
        <v>81.753245645202895</v>
      </c>
    </row>
    <row r="19" spans="2:24" x14ac:dyDescent="0.25">
      <c r="C19" s="1"/>
      <c r="H19" s="1">
        <v>37011</v>
      </c>
      <c r="I19">
        <v>84.695107814470305</v>
      </c>
      <c r="J19">
        <v>83.081435175204703</v>
      </c>
      <c r="K19">
        <v>83.209532355575604</v>
      </c>
      <c r="L19">
        <v>83.234322426273295</v>
      </c>
      <c r="M19">
        <v>72.55</v>
      </c>
      <c r="N19">
        <v>87.480805503588101</v>
      </c>
      <c r="O19">
        <v>85.417894820198299</v>
      </c>
      <c r="P19">
        <v>87.198149687976994</v>
      </c>
      <c r="Q19">
        <v>74.045413073285204</v>
      </c>
      <c r="R19">
        <v>81.4339389580106</v>
      </c>
      <c r="S19">
        <v>82.637260054444297</v>
      </c>
      <c r="T19">
        <v>84.824145411339799</v>
      </c>
      <c r="U19">
        <v>81.286723415004204</v>
      </c>
      <c r="V19">
        <v>78.017129749438794</v>
      </c>
      <c r="W19">
        <v>87.681784080624794</v>
      </c>
      <c r="X19">
        <v>81.973969716638805</v>
      </c>
    </row>
    <row r="20" spans="2:24" x14ac:dyDescent="0.25">
      <c r="C20" s="1"/>
      <c r="H20" s="1">
        <v>37042</v>
      </c>
      <c r="I20">
        <v>84.853333464327207</v>
      </c>
      <c r="J20">
        <v>83.572484525144404</v>
      </c>
      <c r="K20">
        <v>83.6215700995117</v>
      </c>
      <c r="L20">
        <v>83.631225234688202</v>
      </c>
      <c r="M20">
        <v>73.41</v>
      </c>
      <c r="N20">
        <v>88.006216804462994</v>
      </c>
      <c r="O20">
        <v>85.840232989890296</v>
      </c>
      <c r="P20">
        <v>87.571320125407794</v>
      </c>
      <c r="Q20">
        <v>74.396734605235395</v>
      </c>
      <c r="R20">
        <v>81.807128738068101</v>
      </c>
      <c r="S20">
        <v>82.806363968985096</v>
      </c>
      <c r="T20">
        <v>85.192198040626295</v>
      </c>
      <c r="U20">
        <v>81.7384553834098</v>
      </c>
      <c r="V20">
        <v>78.392705127477797</v>
      </c>
      <c r="W20">
        <v>88.131634292691203</v>
      </c>
      <c r="X20">
        <v>82.419266439165398</v>
      </c>
    </row>
    <row r="21" spans="2:24" x14ac:dyDescent="0.25">
      <c r="C21" s="1"/>
      <c r="H21" s="1">
        <v>37072</v>
      </c>
      <c r="I21">
        <v>84.9665250564899</v>
      </c>
      <c r="J21">
        <v>83.797177986899797</v>
      </c>
      <c r="K21">
        <v>83.608571875215702</v>
      </c>
      <c r="L21">
        <v>83.802109074427705</v>
      </c>
      <c r="M21">
        <v>73.319999999999993</v>
      </c>
      <c r="N21">
        <v>88.217799939723207</v>
      </c>
      <c r="O21">
        <v>85.945817532313299</v>
      </c>
      <c r="P21">
        <v>87.587263357591297</v>
      </c>
      <c r="Q21">
        <v>74.642610305575801</v>
      </c>
      <c r="R21">
        <v>82.212623943343104</v>
      </c>
      <c r="S21">
        <v>83.063574868516696</v>
      </c>
      <c r="T21">
        <v>85.338053203586</v>
      </c>
      <c r="U21">
        <v>81.966584699962795</v>
      </c>
      <c r="V21">
        <v>78.750830196759907</v>
      </c>
      <c r="W21">
        <v>88.203425431067799</v>
      </c>
      <c r="X21">
        <v>82.652039653757001</v>
      </c>
    </row>
    <row r="22" spans="2:24" x14ac:dyDescent="0.25">
      <c r="C22" s="1"/>
      <c r="H22" s="1">
        <v>37103</v>
      </c>
      <c r="I22">
        <v>85.176719055334004</v>
      </c>
      <c r="J22">
        <v>83.730314728482298</v>
      </c>
      <c r="K22">
        <v>83.854263565440903</v>
      </c>
      <c r="L22">
        <v>83.7854073882406</v>
      </c>
      <c r="M22">
        <v>72.97</v>
      </c>
      <c r="N22">
        <v>88.124017193976798</v>
      </c>
      <c r="O22">
        <v>86.051402074736302</v>
      </c>
      <c r="P22">
        <v>87.547182275220806</v>
      </c>
      <c r="Q22">
        <v>74.896937375628099</v>
      </c>
      <c r="R22">
        <v>82.5430114621104</v>
      </c>
      <c r="S22">
        <v>83.168169180008107</v>
      </c>
      <c r="T22">
        <v>85.497917855622504</v>
      </c>
      <c r="U22">
        <v>82.227188982868796</v>
      </c>
      <c r="V22">
        <v>79.1527697980884</v>
      </c>
      <c r="W22">
        <v>88.227498050567903</v>
      </c>
      <c r="X22">
        <v>82.469062357730706</v>
      </c>
    </row>
    <row r="23" spans="2:24" x14ac:dyDescent="0.25">
      <c r="C23" s="1"/>
      <c r="H23" s="1">
        <v>37134</v>
      </c>
      <c r="I23">
        <v>85.077779240605906</v>
      </c>
      <c r="J23">
        <v>83.841666737877304</v>
      </c>
      <c r="K23">
        <v>83.9269824465444</v>
      </c>
      <c r="L23">
        <v>83.7978068974503</v>
      </c>
      <c r="M23">
        <v>72.77</v>
      </c>
      <c r="N23">
        <v>88.294743527989993</v>
      </c>
      <c r="O23">
        <v>86.051402074736302</v>
      </c>
      <c r="P23">
        <v>87.573482575980705</v>
      </c>
      <c r="Q23">
        <v>75.077111814170806</v>
      </c>
      <c r="R23">
        <v>82.672420255651701</v>
      </c>
      <c r="S23">
        <v>83.235183728741106</v>
      </c>
      <c r="T23">
        <v>85.657450869991493</v>
      </c>
      <c r="U23">
        <v>82.317374356012905</v>
      </c>
      <c r="V23">
        <v>79.250656094074301</v>
      </c>
      <c r="W23">
        <v>88.516579773633396</v>
      </c>
      <c r="X23">
        <v>82.651558585928299</v>
      </c>
    </row>
    <row r="24" spans="2:24" x14ac:dyDescent="0.25">
      <c r="C24" s="1"/>
      <c r="H24" s="1">
        <v>37164</v>
      </c>
      <c r="I24">
        <v>85.330711980371206</v>
      </c>
      <c r="J24">
        <v>83.925970920538404</v>
      </c>
      <c r="K24">
        <v>83.937962171348204</v>
      </c>
      <c r="L24">
        <v>83.947555171729505</v>
      </c>
      <c r="M24">
        <v>72.73</v>
      </c>
      <c r="N24">
        <v>88.472255851422702</v>
      </c>
      <c r="O24">
        <v>86.156986617159205</v>
      </c>
      <c r="P24">
        <v>87.701867538565196</v>
      </c>
      <c r="Q24">
        <v>75.259189295344996</v>
      </c>
      <c r="R24">
        <v>82.994487883364897</v>
      </c>
      <c r="S24">
        <v>83.343403339311195</v>
      </c>
      <c r="T24">
        <v>86.041663605250093</v>
      </c>
      <c r="U24">
        <v>82.506641698957196</v>
      </c>
      <c r="V24">
        <v>79.261285916729904</v>
      </c>
      <c r="W24">
        <v>88.732869779759298</v>
      </c>
      <c r="X24">
        <v>82.623848329056202</v>
      </c>
    </row>
    <row r="25" spans="2:24" x14ac:dyDescent="0.25">
      <c r="C25" s="1"/>
      <c r="H25" s="1">
        <v>37195</v>
      </c>
      <c r="I25">
        <v>85.435839001510999</v>
      </c>
      <c r="J25">
        <v>84.047361715289895</v>
      </c>
      <c r="K25">
        <v>84.118007651650103</v>
      </c>
      <c r="L25">
        <v>84.082234204536107</v>
      </c>
      <c r="M25">
        <v>72.209999999999994</v>
      </c>
      <c r="N25">
        <v>88.391894770287195</v>
      </c>
      <c r="O25">
        <v>86.262571159582194</v>
      </c>
      <c r="P25">
        <v>87.792387142615496</v>
      </c>
      <c r="Q25">
        <v>75.311751213719006</v>
      </c>
      <c r="R25">
        <v>83.340456831065694</v>
      </c>
      <c r="S25">
        <v>83.387533672407798</v>
      </c>
      <c r="T25">
        <v>86.207530669080199</v>
      </c>
      <c r="U25">
        <v>82.670271045884306</v>
      </c>
      <c r="V25">
        <v>79.104503477891996</v>
      </c>
      <c r="W25">
        <v>88.510999880775003</v>
      </c>
      <c r="X25">
        <v>82.558099859046806</v>
      </c>
    </row>
    <row r="26" spans="2:24" x14ac:dyDescent="0.25">
      <c r="C26" s="1"/>
      <c r="H26" s="1">
        <v>37225</v>
      </c>
      <c r="I26">
        <v>85.412579918938604</v>
      </c>
      <c r="J26">
        <v>84.1604217638005</v>
      </c>
      <c r="K26">
        <v>84.043744289598195</v>
      </c>
      <c r="L26">
        <v>84.139619799968003</v>
      </c>
      <c r="M26">
        <v>71.59</v>
      </c>
      <c r="N26">
        <v>88.317608304951307</v>
      </c>
      <c r="O26">
        <v>86.156986617159205</v>
      </c>
      <c r="P26">
        <v>87.778661287856394</v>
      </c>
      <c r="Q26">
        <v>75.441340454476702</v>
      </c>
      <c r="R26">
        <v>83.410771404803697</v>
      </c>
      <c r="S26">
        <v>83.586684653148794</v>
      </c>
      <c r="T26">
        <v>86.387140924141093</v>
      </c>
      <c r="U26">
        <v>82.940241542586904</v>
      </c>
      <c r="V26">
        <v>79.133215478271893</v>
      </c>
      <c r="W26">
        <v>88.781283395406504</v>
      </c>
      <c r="X26">
        <v>82.458445059175205</v>
      </c>
    </row>
    <row r="27" spans="2:24" x14ac:dyDescent="0.25">
      <c r="C27" s="1"/>
      <c r="H27" s="1">
        <v>37256</v>
      </c>
      <c r="I27">
        <v>85.462330484055002</v>
      </c>
      <c r="J27">
        <v>84.157998256854</v>
      </c>
      <c r="K27">
        <v>84.4147124154332</v>
      </c>
      <c r="L27">
        <v>84.345250096191705</v>
      </c>
      <c r="M27">
        <v>71.62</v>
      </c>
      <c r="N27">
        <v>88.331470530633396</v>
      </c>
      <c r="O27">
        <v>86.368155702005197</v>
      </c>
      <c r="P27">
        <v>88.031136095843095</v>
      </c>
      <c r="Q27">
        <v>75.903009646933796</v>
      </c>
      <c r="R27">
        <v>83.644383006676705</v>
      </c>
      <c r="S27">
        <v>83.679797185060707</v>
      </c>
      <c r="T27">
        <v>86.698709760887894</v>
      </c>
      <c r="U27">
        <v>83.163334626035905</v>
      </c>
      <c r="V27">
        <v>79.378421093766207</v>
      </c>
      <c r="W27">
        <v>88.903897440639597</v>
      </c>
      <c r="X27">
        <v>82.553721192279298</v>
      </c>
    </row>
    <row r="28" spans="2:24" x14ac:dyDescent="0.25">
      <c r="C28" s="1"/>
      <c r="H28" s="1">
        <v>37287</v>
      </c>
      <c r="I28">
        <v>85.788763907878604</v>
      </c>
      <c r="J28">
        <v>84.580607478687398</v>
      </c>
      <c r="K28">
        <v>84.682417672319204</v>
      </c>
      <c r="L28">
        <v>84.707374285246402</v>
      </c>
      <c r="M28">
        <v>71.98</v>
      </c>
      <c r="N28">
        <v>88.818898677353303</v>
      </c>
      <c r="O28">
        <v>86.790493871697194</v>
      </c>
      <c r="P28">
        <v>88.260862141870604</v>
      </c>
      <c r="Q28">
        <v>76.539616148189296</v>
      </c>
      <c r="R28">
        <v>84.215728462211104</v>
      </c>
      <c r="S28">
        <v>83.950158553998307</v>
      </c>
      <c r="T28">
        <v>87.200644625769698</v>
      </c>
      <c r="U28">
        <v>83.449435956231994</v>
      </c>
      <c r="V28">
        <v>79.634467412423703</v>
      </c>
      <c r="W28">
        <v>89.011496675647805</v>
      </c>
      <c r="X28">
        <v>82.895479177351802</v>
      </c>
    </row>
    <row r="29" spans="2:24" x14ac:dyDescent="0.25">
      <c r="C29" s="1"/>
      <c r="H29" s="1">
        <v>37315</v>
      </c>
      <c r="I29">
        <v>85.757860755704897</v>
      </c>
      <c r="J29">
        <v>84.515281396607406</v>
      </c>
      <c r="K29">
        <v>84.809209939531797</v>
      </c>
      <c r="L29">
        <v>84.750969697780505</v>
      </c>
      <c r="M29">
        <v>72.319999999999993</v>
      </c>
      <c r="N29">
        <v>88.638187217284894</v>
      </c>
      <c r="O29">
        <v>86.790493871697194</v>
      </c>
      <c r="P29">
        <v>88.348864603379297</v>
      </c>
      <c r="Q29">
        <v>76.172585343885103</v>
      </c>
      <c r="R29">
        <v>84.331413949014006</v>
      </c>
      <c r="S29">
        <v>84.190037329055997</v>
      </c>
      <c r="T29">
        <v>87.320068312387505</v>
      </c>
      <c r="U29">
        <v>83.605123669600601</v>
      </c>
      <c r="V29">
        <v>79.781578109706601</v>
      </c>
      <c r="W29">
        <v>89.031070114047395</v>
      </c>
      <c r="X29">
        <v>82.8666386690102</v>
      </c>
    </row>
    <row r="30" spans="2:24" x14ac:dyDescent="0.25">
      <c r="C30" s="1"/>
      <c r="H30" s="1">
        <v>37346</v>
      </c>
      <c r="I30">
        <v>85.845798092422001</v>
      </c>
      <c r="J30">
        <v>84.671868662488194</v>
      </c>
      <c r="K30">
        <v>84.993251532728095</v>
      </c>
      <c r="L30">
        <v>84.9446622826663</v>
      </c>
      <c r="M30">
        <v>72.849999999999994</v>
      </c>
      <c r="N30">
        <v>88.949650054968799</v>
      </c>
      <c r="O30">
        <v>86.896078414120197</v>
      </c>
      <c r="P30">
        <v>88.540673005484095</v>
      </c>
      <c r="Q30">
        <v>76.519824737148397</v>
      </c>
      <c r="R30">
        <v>84.816410813925899</v>
      </c>
      <c r="S30">
        <v>84.370172009694699</v>
      </c>
      <c r="T30">
        <v>87.493246253930096</v>
      </c>
      <c r="U30">
        <v>83.968356517350699</v>
      </c>
      <c r="V30">
        <v>80.164046053899696</v>
      </c>
      <c r="W30">
        <v>89.336635168939395</v>
      </c>
      <c r="X30">
        <v>83.025044569594002</v>
      </c>
    </row>
    <row r="31" spans="2:24" x14ac:dyDescent="0.25">
      <c r="C31" s="1"/>
      <c r="H31" s="1">
        <v>37376</v>
      </c>
      <c r="I31">
        <v>86.2104429106314</v>
      </c>
      <c r="J31">
        <v>84.615107445880597</v>
      </c>
      <c r="K31">
        <v>85.307430608589499</v>
      </c>
      <c r="L31">
        <v>85.178843643397101</v>
      </c>
      <c r="M31">
        <v>73.8</v>
      </c>
      <c r="N31">
        <v>89.230806216987702</v>
      </c>
      <c r="O31">
        <v>87.107247498966103</v>
      </c>
      <c r="P31">
        <v>88.4926779094517</v>
      </c>
      <c r="Q31">
        <v>76.925843852531699</v>
      </c>
      <c r="R31">
        <v>85.358230920733902</v>
      </c>
      <c r="S31">
        <v>84.564681902472799</v>
      </c>
      <c r="T31">
        <v>87.817784729949693</v>
      </c>
      <c r="U31">
        <v>84.178326350573997</v>
      </c>
      <c r="V31">
        <v>80.7495573830616</v>
      </c>
      <c r="W31">
        <v>89.645137008414196</v>
      </c>
      <c r="X31">
        <v>83.121118776583799</v>
      </c>
    </row>
    <row r="32" spans="2:24" x14ac:dyDescent="0.25">
      <c r="H32" s="1">
        <v>37407</v>
      </c>
      <c r="I32">
        <v>86.430884759148796</v>
      </c>
      <c r="J32">
        <v>84.697753302751593</v>
      </c>
      <c r="K32">
        <v>85.257047580240496</v>
      </c>
      <c r="L32">
        <v>85.313929102545004</v>
      </c>
      <c r="M32">
        <v>73.89</v>
      </c>
      <c r="N32">
        <v>89.313786598601297</v>
      </c>
      <c r="O32">
        <v>87.107247498966103</v>
      </c>
      <c r="P32">
        <v>88.6433971794863</v>
      </c>
      <c r="Q32">
        <v>76.891128296713006</v>
      </c>
      <c r="R32">
        <v>85.795351484162595</v>
      </c>
      <c r="S32">
        <v>84.711599125221497</v>
      </c>
      <c r="T32">
        <v>87.893333896346903</v>
      </c>
      <c r="U32">
        <v>84.412406283198905</v>
      </c>
      <c r="V32">
        <v>81.038851655457705</v>
      </c>
      <c r="W32">
        <v>89.708920391496207</v>
      </c>
      <c r="X32">
        <v>83.116182839229594</v>
      </c>
    </row>
    <row r="33" spans="8:24" x14ac:dyDescent="0.25">
      <c r="H33" s="1">
        <v>37437</v>
      </c>
      <c r="I33">
        <v>86.386990814002999</v>
      </c>
      <c r="J33">
        <v>84.519445715613998</v>
      </c>
      <c r="K33">
        <v>85.414887040488694</v>
      </c>
      <c r="L33">
        <v>85.326519196570501</v>
      </c>
      <c r="M33">
        <v>73.790000000000006</v>
      </c>
      <c r="N33">
        <v>89.221971143823794</v>
      </c>
      <c r="O33">
        <v>87.212832041389106</v>
      </c>
      <c r="P33">
        <v>88.593795603298801</v>
      </c>
      <c r="Q33">
        <v>77.141010072757396</v>
      </c>
      <c r="R33">
        <v>85.842707070297195</v>
      </c>
      <c r="S33">
        <v>84.816212215347605</v>
      </c>
      <c r="T33">
        <v>88.121066429970398</v>
      </c>
      <c r="U33">
        <v>84.694627028527705</v>
      </c>
      <c r="V33">
        <v>81.125518840186501</v>
      </c>
      <c r="W33">
        <v>89.877755506015603</v>
      </c>
      <c r="X33">
        <v>83.1727059010353</v>
      </c>
    </row>
    <row r="34" spans="8:24" x14ac:dyDescent="0.25">
      <c r="H34" s="1">
        <v>37468</v>
      </c>
      <c r="I34">
        <v>86.489006410494198</v>
      </c>
      <c r="J34">
        <v>84.771594742694703</v>
      </c>
      <c r="K34">
        <v>85.657734641374404</v>
      </c>
      <c r="L34">
        <v>85.488931182770699</v>
      </c>
      <c r="M34">
        <v>74.17</v>
      </c>
      <c r="N34">
        <v>89.389523187174206</v>
      </c>
      <c r="O34">
        <v>87.424001126235098</v>
      </c>
      <c r="P34">
        <v>88.603621118063501</v>
      </c>
      <c r="Q34">
        <v>77.415786418175102</v>
      </c>
      <c r="R34">
        <v>85.960245705259695</v>
      </c>
      <c r="S34">
        <v>85.093346113033107</v>
      </c>
      <c r="T34">
        <v>88.287088109855205</v>
      </c>
      <c r="U34">
        <v>85.045374995931894</v>
      </c>
      <c r="V34">
        <v>80.971444274267697</v>
      </c>
      <c r="W34">
        <v>90.013535388147005</v>
      </c>
      <c r="X34">
        <v>83.344652175702507</v>
      </c>
    </row>
    <row r="35" spans="8:24" x14ac:dyDescent="0.25">
      <c r="H35" s="1">
        <v>37499</v>
      </c>
      <c r="I35">
        <v>86.695266578187699</v>
      </c>
      <c r="J35">
        <v>84.839724146997398</v>
      </c>
      <c r="K35">
        <v>85.946188691682494</v>
      </c>
      <c r="L35">
        <v>85.6209416596121</v>
      </c>
      <c r="M35">
        <v>74.41</v>
      </c>
      <c r="N35">
        <v>89.380614429820596</v>
      </c>
      <c r="O35">
        <v>87.635170211081103</v>
      </c>
      <c r="P35">
        <v>88.692172461355497</v>
      </c>
      <c r="Q35">
        <v>77.790891481222104</v>
      </c>
      <c r="R35">
        <v>86.263963400676801</v>
      </c>
      <c r="S35">
        <v>85.223967296766105</v>
      </c>
      <c r="T35">
        <v>88.452716476404404</v>
      </c>
      <c r="U35">
        <v>85.400194315049006</v>
      </c>
      <c r="V35">
        <v>81.1072148931096</v>
      </c>
      <c r="W35">
        <v>90.118829712770903</v>
      </c>
      <c r="X35">
        <v>83.455704658733396</v>
      </c>
    </row>
    <row r="36" spans="8:24" x14ac:dyDescent="0.25">
      <c r="H36" s="1">
        <v>37529</v>
      </c>
      <c r="I36">
        <v>86.714682363993006</v>
      </c>
      <c r="J36">
        <v>84.949770059455105</v>
      </c>
      <c r="K36">
        <v>86.019968655880206</v>
      </c>
      <c r="L36">
        <v>85.746998340644794</v>
      </c>
      <c r="M36">
        <v>74.28</v>
      </c>
      <c r="N36">
        <v>89.331719062710206</v>
      </c>
      <c r="O36">
        <v>87.740754753504106</v>
      </c>
      <c r="P36">
        <v>88.821585764251907</v>
      </c>
      <c r="Q36">
        <v>77.952115043103603</v>
      </c>
      <c r="R36">
        <v>86.706164616072698</v>
      </c>
      <c r="S36">
        <v>85.374747149662497</v>
      </c>
      <c r="T36">
        <v>88.652905284102204</v>
      </c>
      <c r="U36">
        <v>85.592902684175002</v>
      </c>
      <c r="V36">
        <v>81.439838756703395</v>
      </c>
      <c r="W36">
        <v>90.247732175682302</v>
      </c>
      <c r="X36">
        <v>83.490631544650796</v>
      </c>
    </row>
    <row r="37" spans="8:24" x14ac:dyDescent="0.25">
      <c r="H37" s="1">
        <v>37560</v>
      </c>
      <c r="I37">
        <v>86.918322234492095</v>
      </c>
      <c r="J37">
        <v>85.057527114082006</v>
      </c>
      <c r="K37">
        <v>86.247809023598506</v>
      </c>
      <c r="L37">
        <v>85.959044930987602</v>
      </c>
      <c r="M37">
        <v>74.430000000000007</v>
      </c>
      <c r="N37">
        <v>89.605464530898601</v>
      </c>
      <c r="O37">
        <v>87.846339295927095</v>
      </c>
      <c r="P37">
        <v>88.876655891032897</v>
      </c>
      <c r="Q37">
        <v>78.091278426385102</v>
      </c>
      <c r="R37">
        <v>87.100914040664506</v>
      </c>
      <c r="S37">
        <v>85.695803781077004</v>
      </c>
      <c r="T37">
        <v>88.700144161185506</v>
      </c>
      <c r="U37">
        <v>85.923757632586401</v>
      </c>
      <c r="V37">
        <v>82.001798649030903</v>
      </c>
      <c r="W37">
        <v>90.5444480709711</v>
      </c>
      <c r="X37">
        <v>83.695520615919506</v>
      </c>
    </row>
    <row r="38" spans="8:24" x14ac:dyDescent="0.25">
      <c r="H38" s="1">
        <v>37590</v>
      </c>
      <c r="I38">
        <v>86.890319376301804</v>
      </c>
      <c r="J38">
        <v>85.071622051858398</v>
      </c>
      <c r="K38">
        <v>86.434834937646897</v>
      </c>
      <c r="L38">
        <v>86.047647400570895</v>
      </c>
      <c r="M38">
        <v>73.94</v>
      </c>
      <c r="N38">
        <v>89.702538619567093</v>
      </c>
      <c r="O38">
        <v>88.0575083807731</v>
      </c>
      <c r="P38">
        <v>88.848779971348904</v>
      </c>
      <c r="Q38">
        <v>78.191078676824304</v>
      </c>
      <c r="R38">
        <v>87.356184017233502</v>
      </c>
      <c r="S38">
        <v>85.910355763571502</v>
      </c>
      <c r="T38">
        <v>88.801442681932997</v>
      </c>
      <c r="U38">
        <v>86.256977639791799</v>
      </c>
      <c r="V38">
        <v>82.208509574396501</v>
      </c>
      <c r="W38">
        <v>90.598929975430195</v>
      </c>
      <c r="X38">
        <v>83.7510116358321</v>
      </c>
    </row>
    <row r="39" spans="8:24" x14ac:dyDescent="0.25">
      <c r="H39" s="1">
        <v>37621</v>
      </c>
      <c r="I39">
        <v>87.059832469104705</v>
      </c>
      <c r="J39">
        <v>85.401508691754202</v>
      </c>
      <c r="K39">
        <v>86.637486794926701</v>
      </c>
      <c r="L39">
        <v>86.284872599166206</v>
      </c>
      <c r="M39">
        <v>74.3</v>
      </c>
      <c r="N39">
        <v>89.747508450415395</v>
      </c>
      <c r="O39">
        <v>88.268677465619007</v>
      </c>
      <c r="P39">
        <v>88.965555071036604</v>
      </c>
      <c r="Q39">
        <v>78.523258547042801</v>
      </c>
      <c r="R39">
        <v>87.915638921941493</v>
      </c>
      <c r="S39">
        <v>86.0827882824574</v>
      </c>
      <c r="T39">
        <v>89.168518431106705</v>
      </c>
      <c r="U39">
        <v>86.454325553591801</v>
      </c>
      <c r="V39">
        <v>82.526753199480098</v>
      </c>
      <c r="W39">
        <v>90.785634045933193</v>
      </c>
      <c r="X39">
        <v>83.916205921241797</v>
      </c>
    </row>
    <row r="40" spans="8:24" x14ac:dyDescent="0.25">
      <c r="H40" s="1">
        <v>37652</v>
      </c>
      <c r="I40">
        <v>87.234741934027895</v>
      </c>
      <c r="J40">
        <v>85.672874651675997</v>
      </c>
      <c r="K40">
        <v>86.907315360111397</v>
      </c>
      <c r="L40">
        <v>86.581311371927796</v>
      </c>
      <c r="M40">
        <v>75.08</v>
      </c>
      <c r="N40">
        <v>90.025308126082706</v>
      </c>
      <c r="O40">
        <v>88.585431092888001</v>
      </c>
      <c r="P40">
        <v>89.257124117524398</v>
      </c>
      <c r="Q40">
        <v>78.784799938347703</v>
      </c>
      <c r="R40">
        <v>88.3033096576427</v>
      </c>
      <c r="S40">
        <v>86.449897534838101</v>
      </c>
      <c r="T40">
        <v>89.286012608362199</v>
      </c>
      <c r="U40">
        <v>86.772120001627798</v>
      </c>
      <c r="V40">
        <v>82.736044588840898</v>
      </c>
      <c r="W40">
        <v>91.383645338863502</v>
      </c>
      <c r="X40">
        <v>83.966991330605694</v>
      </c>
    </row>
    <row r="41" spans="8:24" x14ac:dyDescent="0.25">
      <c r="H41" s="1">
        <v>37680</v>
      </c>
      <c r="I41">
        <v>87.262351558594801</v>
      </c>
      <c r="J41">
        <v>86.025059244581598</v>
      </c>
      <c r="K41">
        <v>87.1749345620009</v>
      </c>
      <c r="L41">
        <v>86.841212154128499</v>
      </c>
      <c r="M41">
        <v>75.69</v>
      </c>
      <c r="N41">
        <v>90.266194059326097</v>
      </c>
      <c r="O41">
        <v>89.007769262579998</v>
      </c>
      <c r="P41">
        <v>89.490063432359094</v>
      </c>
      <c r="Q41">
        <v>79.493510206117705</v>
      </c>
      <c r="R41">
        <v>88.647350187885095</v>
      </c>
      <c r="S41">
        <v>86.470778267871694</v>
      </c>
      <c r="T41">
        <v>89.464128366196903</v>
      </c>
      <c r="U41">
        <v>87.023846712847202</v>
      </c>
      <c r="V41">
        <v>82.968274486174906</v>
      </c>
      <c r="W41">
        <v>91.985197174611798</v>
      </c>
      <c r="X41">
        <v>84.171066937956198</v>
      </c>
    </row>
    <row r="42" spans="8:24" x14ac:dyDescent="0.25">
      <c r="H42" s="1">
        <v>37711</v>
      </c>
      <c r="I42">
        <v>87.393030757496504</v>
      </c>
      <c r="J42">
        <v>86.154825528093895</v>
      </c>
      <c r="K42">
        <v>87.464166987150804</v>
      </c>
      <c r="L42">
        <v>86.965756887425002</v>
      </c>
      <c r="M42">
        <v>76.06</v>
      </c>
      <c r="N42">
        <v>90.345894178198606</v>
      </c>
      <c r="O42">
        <v>89.113353805002902</v>
      </c>
      <c r="P42">
        <v>89.508354967904395</v>
      </c>
      <c r="Q42">
        <v>79.6916077758151</v>
      </c>
      <c r="R42">
        <v>88.945203483173998</v>
      </c>
      <c r="S42">
        <v>86.732822556376703</v>
      </c>
      <c r="T42">
        <v>89.681019699594302</v>
      </c>
      <c r="U42">
        <v>87.044747869476794</v>
      </c>
      <c r="V42">
        <v>83.189312107811006</v>
      </c>
      <c r="W42">
        <v>91.985529307157094</v>
      </c>
      <c r="X42">
        <v>84.289592804401096</v>
      </c>
    </row>
    <row r="43" spans="8:24" x14ac:dyDescent="0.25">
      <c r="H43" s="1">
        <v>37741</v>
      </c>
      <c r="I43">
        <v>87.365853212070306</v>
      </c>
      <c r="J43">
        <v>85.848500520780306</v>
      </c>
      <c r="K43">
        <v>87.284255560581798</v>
      </c>
      <c r="L43">
        <v>86.885803572546195</v>
      </c>
      <c r="M43">
        <v>75.760000000000005</v>
      </c>
      <c r="N43">
        <v>90.138792204397106</v>
      </c>
      <c r="O43">
        <v>88.902184720156995</v>
      </c>
      <c r="P43">
        <v>89.303058911476995</v>
      </c>
      <c r="Q43">
        <v>79.534491130585295</v>
      </c>
      <c r="R43">
        <v>88.955347044615806</v>
      </c>
      <c r="S43">
        <v>86.796552910603907</v>
      </c>
      <c r="T43">
        <v>89.656507041648297</v>
      </c>
      <c r="U43">
        <v>87.299661960735094</v>
      </c>
      <c r="V43">
        <v>83.175429201670994</v>
      </c>
      <c r="W43">
        <v>91.575821274202397</v>
      </c>
      <c r="X43">
        <v>84.320495965998603</v>
      </c>
    </row>
    <row r="44" spans="8:24" x14ac:dyDescent="0.25">
      <c r="H44" s="1">
        <v>37772</v>
      </c>
      <c r="I44">
        <v>87.307179543242398</v>
      </c>
      <c r="J44">
        <v>85.572985641098398</v>
      </c>
      <c r="K44">
        <v>87.184192283480797</v>
      </c>
      <c r="L44">
        <v>86.798785621008506</v>
      </c>
      <c r="M44">
        <v>75.150000000000006</v>
      </c>
      <c r="N44">
        <v>89.961550525895902</v>
      </c>
      <c r="O44">
        <v>88.691015635311004</v>
      </c>
      <c r="P44">
        <v>89.098074949885799</v>
      </c>
      <c r="Q44">
        <v>79.832562664586305</v>
      </c>
      <c r="R44">
        <v>88.794456286689396</v>
      </c>
      <c r="S44">
        <v>86.966978143346296</v>
      </c>
      <c r="T44">
        <v>89.695515745907798</v>
      </c>
      <c r="U44">
        <v>87.469671203914302</v>
      </c>
      <c r="V44">
        <v>83.086366774604102</v>
      </c>
      <c r="W44">
        <v>91.383309869925199</v>
      </c>
      <c r="X44">
        <v>84.163045374684998</v>
      </c>
    </row>
    <row r="45" spans="8:24" x14ac:dyDescent="0.25">
      <c r="H45" s="1">
        <v>37802</v>
      </c>
      <c r="I45">
        <v>87.396434343727194</v>
      </c>
      <c r="J45">
        <v>85.888681684549297</v>
      </c>
      <c r="K45">
        <v>87.364614272110103</v>
      </c>
      <c r="L45">
        <v>86.993880132625904</v>
      </c>
      <c r="M45">
        <v>75.150000000000006</v>
      </c>
      <c r="N45">
        <v>89.925603924442797</v>
      </c>
      <c r="O45">
        <v>88.902184720156995</v>
      </c>
      <c r="P45">
        <v>89.409157594989694</v>
      </c>
      <c r="Q45">
        <v>80.054000511985507</v>
      </c>
      <c r="R45">
        <v>88.842012391093604</v>
      </c>
      <c r="S45">
        <v>87.112065992636701</v>
      </c>
      <c r="T45">
        <v>89.840725667007206</v>
      </c>
      <c r="U45">
        <v>87.541057950020402</v>
      </c>
      <c r="V45">
        <v>83.231584544940603</v>
      </c>
      <c r="W45">
        <v>91.406053738938994</v>
      </c>
      <c r="X45">
        <v>84.127545760310994</v>
      </c>
    </row>
    <row r="46" spans="8:24" x14ac:dyDescent="0.25">
      <c r="H46" s="1">
        <v>37833</v>
      </c>
      <c r="I46">
        <v>87.542287943279106</v>
      </c>
      <c r="J46">
        <v>85.970487029579999</v>
      </c>
      <c r="K46">
        <v>87.245505164271094</v>
      </c>
      <c r="L46">
        <v>87.163016574784805</v>
      </c>
      <c r="M46">
        <v>75.650000000000006</v>
      </c>
      <c r="N46">
        <v>89.834425058786096</v>
      </c>
      <c r="O46">
        <v>89.113353805002902</v>
      </c>
      <c r="P46">
        <v>89.523003872977398</v>
      </c>
      <c r="Q46">
        <v>80.080655098509894</v>
      </c>
      <c r="R46">
        <v>88.789861031162701</v>
      </c>
      <c r="S46">
        <v>87.235137611379898</v>
      </c>
      <c r="T46">
        <v>90.1694526134265</v>
      </c>
      <c r="U46">
        <v>87.479227943327601</v>
      </c>
      <c r="V46">
        <v>83.335327803727907</v>
      </c>
      <c r="W46">
        <v>91.520509932728601</v>
      </c>
      <c r="X46">
        <v>84.390058107238104</v>
      </c>
    </row>
    <row r="47" spans="8:24" x14ac:dyDescent="0.25">
      <c r="H47" s="1">
        <v>37864</v>
      </c>
      <c r="I47">
        <v>87.773342298981802</v>
      </c>
      <c r="J47">
        <v>86.270213451086207</v>
      </c>
      <c r="K47">
        <v>87.402647844614194</v>
      </c>
      <c r="L47">
        <v>87.347908659842005</v>
      </c>
      <c r="M47">
        <v>76.12</v>
      </c>
      <c r="N47">
        <v>89.891464250155806</v>
      </c>
      <c r="O47">
        <v>89.218938347425905</v>
      </c>
      <c r="P47">
        <v>89.655452238246099</v>
      </c>
      <c r="Q47">
        <v>80.3504154430412</v>
      </c>
      <c r="R47">
        <v>89.076175058352206</v>
      </c>
      <c r="S47">
        <v>87.572011797217101</v>
      </c>
      <c r="T47">
        <v>90.278312657591698</v>
      </c>
      <c r="U47">
        <v>87.784209286409094</v>
      </c>
      <c r="V47">
        <v>83.618569140313497</v>
      </c>
      <c r="W47">
        <v>91.527721398627307</v>
      </c>
      <c r="X47">
        <v>84.534776913163697</v>
      </c>
    </row>
    <row r="48" spans="8:24" x14ac:dyDescent="0.25">
      <c r="H48" s="1">
        <v>37894</v>
      </c>
      <c r="I48">
        <v>87.921232598310297</v>
      </c>
      <c r="J48">
        <v>86.495374847549698</v>
      </c>
      <c r="K48">
        <v>87.584357406914606</v>
      </c>
      <c r="L48">
        <v>87.551780689411004</v>
      </c>
      <c r="M48">
        <v>75.849999999999994</v>
      </c>
      <c r="N48">
        <v>89.971568271197796</v>
      </c>
      <c r="O48">
        <v>89.535691974694899</v>
      </c>
      <c r="P48">
        <v>89.704931254473905</v>
      </c>
      <c r="Q48">
        <v>80.511462426211295</v>
      </c>
      <c r="R48">
        <v>89.092609974150506</v>
      </c>
      <c r="S48">
        <v>87.823807735239299</v>
      </c>
      <c r="T48">
        <v>90.396523438422804</v>
      </c>
      <c r="U48">
        <v>88.129507657475898</v>
      </c>
      <c r="V48">
        <v>83.8404996363587</v>
      </c>
      <c r="W48">
        <v>91.598646310417706</v>
      </c>
      <c r="X48">
        <v>84.721926576622295</v>
      </c>
    </row>
    <row r="49" spans="8:24" x14ac:dyDescent="0.25">
      <c r="H49" s="1">
        <v>37925</v>
      </c>
      <c r="I49">
        <v>87.806227076712304</v>
      </c>
      <c r="J49">
        <v>86.415387806584903</v>
      </c>
      <c r="K49">
        <v>87.421094089312106</v>
      </c>
      <c r="L49">
        <v>87.645836290378597</v>
      </c>
      <c r="M49">
        <v>75.66</v>
      </c>
      <c r="N49">
        <v>89.904042015436801</v>
      </c>
      <c r="O49">
        <v>89.746861059540905</v>
      </c>
      <c r="P49">
        <v>89.815228790104399</v>
      </c>
      <c r="Q49">
        <v>80.603732473194697</v>
      </c>
      <c r="R49">
        <v>89.162984408907604</v>
      </c>
      <c r="S49">
        <v>87.9256667503778</v>
      </c>
      <c r="T49">
        <v>90.414730870531997</v>
      </c>
      <c r="U49">
        <v>88.35690808903</v>
      </c>
      <c r="V49">
        <v>84.0604780262437</v>
      </c>
      <c r="W49">
        <v>91.660391951959795</v>
      </c>
      <c r="X49">
        <v>84.846143520606503</v>
      </c>
    </row>
    <row r="50" spans="8:24" x14ac:dyDescent="0.25">
      <c r="H50" s="1">
        <v>37955</v>
      </c>
      <c r="I50">
        <v>88.104764246462906</v>
      </c>
      <c r="J50">
        <v>86.694621904509205</v>
      </c>
      <c r="K50">
        <v>87.877286395510495</v>
      </c>
      <c r="L50">
        <v>87.914169203957997</v>
      </c>
      <c r="M50">
        <v>75.569999999999993</v>
      </c>
      <c r="N50">
        <v>90.1402073035445</v>
      </c>
      <c r="O50">
        <v>90.063614686809899</v>
      </c>
      <c r="P50">
        <v>89.959325417496999</v>
      </c>
      <c r="Q50">
        <v>80.945190310671094</v>
      </c>
      <c r="R50">
        <v>89.384610202925899</v>
      </c>
      <c r="S50">
        <v>88.174159865184393</v>
      </c>
      <c r="T50">
        <v>90.552963683291793</v>
      </c>
      <c r="U50">
        <v>88.357898079953699</v>
      </c>
      <c r="V50">
        <v>84.430337198376904</v>
      </c>
      <c r="W50">
        <v>91.785648202044399</v>
      </c>
      <c r="X50">
        <v>84.930596418781505</v>
      </c>
    </row>
    <row r="51" spans="8:24" x14ac:dyDescent="0.25">
      <c r="H51" s="1">
        <v>37986</v>
      </c>
      <c r="I51">
        <v>88.140368640979602</v>
      </c>
      <c r="J51">
        <v>86.874573421626593</v>
      </c>
      <c r="K51">
        <v>87.817422235355707</v>
      </c>
      <c r="L51">
        <v>87.9926899943666</v>
      </c>
      <c r="M51">
        <v>75.84</v>
      </c>
      <c r="N51">
        <v>90.291694799840002</v>
      </c>
      <c r="O51">
        <v>90.169199229232802</v>
      </c>
      <c r="P51">
        <v>89.965781915682697</v>
      </c>
      <c r="Q51">
        <v>81.041880340282106</v>
      </c>
      <c r="R51">
        <v>89.658511342374993</v>
      </c>
      <c r="S51">
        <v>88.360875382826706</v>
      </c>
      <c r="T51">
        <v>90.604505398878004</v>
      </c>
      <c r="U51">
        <v>88.523883633723997</v>
      </c>
      <c r="V51">
        <v>84.641488155693196</v>
      </c>
      <c r="W51">
        <v>91.901107428998301</v>
      </c>
      <c r="X51">
        <v>85.002553222123595</v>
      </c>
    </row>
    <row r="52" spans="8:24" x14ac:dyDescent="0.25">
      <c r="H52" s="1">
        <v>38017</v>
      </c>
      <c r="I52">
        <v>88.298682384216605</v>
      </c>
      <c r="J52">
        <v>86.987923142844494</v>
      </c>
      <c r="K52">
        <v>88.021228002724797</v>
      </c>
      <c r="L52">
        <v>88.173104015545107</v>
      </c>
      <c r="M52">
        <v>76.12</v>
      </c>
      <c r="N52">
        <v>90.194725796300801</v>
      </c>
      <c r="O52">
        <v>90.274783771655805</v>
      </c>
      <c r="P52">
        <v>90.238005856554693</v>
      </c>
      <c r="Q52">
        <v>80.971435211630904</v>
      </c>
      <c r="R52">
        <v>89.872988709213203</v>
      </c>
      <c r="S52">
        <v>88.329656766518895</v>
      </c>
      <c r="T52">
        <v>90.531693280487303</v>
      </c>
      <c r="U52">
        <v>88.816467341661905</v>
      </c>
      <c r="V52">
        <v>84.697458161771806</v>
      </c>
      <c r="W52">
        <v>92.056612767423104</v>
      </c>
      <c r="X52">
        <v>85.131188010867206</v>
      </c>
    </row>
    <row r="53" spans="8:24" x14ac:dyDescent="0.25">
      <c r="H53" s="1">
        <v>38046</v>
      </c>
      <c r="I53">
        <v>88.561342988737806</v>
      </c>
      <c r="J53">
        <v>87.051455390460305</v>
      </c>
      <c r="K53">
        <v>88.0304538433099</v>
      </c>
      <c r="L53">
        <v>88.279201422928494</v>
      </c>
      <c r="M53">
        <v>76.42</v>
      </c>
      <c r="N53">
        <v>90.272160044447602</v>
      </c>
      <c r="O53">
        <v>90.5915373989248</v>
      </c>
      <c r="P53">
        <v>90.188822352769293</v>
      </c>
      <c r="Q53">
        <v>81.549227183975802</v>
      </c>
      <c r="R53">
        <v>90.0631552313111</v>
      </c>
      <c r="S53">
        <v>88.454917028614403</v>
      </c>
      <c r="T53">
        <v>90.607528011563005</v>
      </c>
      <c r="U53">
        <v>88.921774425578803</v>
      </c>
      <c r="V53">
        <v>84.842385097455207</v>
      </c>
      <c r="W53">
        <v>91.593612238887204</v>
      </c>
      <c r="X53">
        <v>85.220069168931502</v>
      </c>
    </row>
    <row r="54" spans="8:24" x14ac:dyDescent="0.25">
      <c r="H54" s="1">
        <v>38077</v>
      </c>
      <c r="I54">
        <v>88.722835319767995</v>
      </c>
      <c r="J54">
        <v>87.091361320189804</v>
      </c>
      <c r="K54">
        <v>88.016708362769506</v>
      </c>
      <c r="L54">
        <v>88.451993943248198</v>
      </c>
      <c r="M54">
        <v>76.84</v>
      </c>
      <c r="N54">
        <v>89.857015997992406</v>
      </c>
      <c r="O54">
        <v>90.697121941347802</v>
      </c>
      <c r="P54">
        <v>90.395915987824694</v>
      </c>
      <c r="Q54">
        <v>81.848874142834703</v>
      </c>
      <c r="R54">
        <v>90.224441857697897</v>
      </c>
      <c r="S54">
        <v>88.666506543155094</v>
      </c>
      <c r="T54">
        <v>90.732056760941106</v>
      </c>
      <c r="U54">
        <v>88.924741016769602</v>
      </c>
      <c r="V54">
        <v>85.020343694399202</v>
      </c>
      <c r="W54">
        <v>91.814654976401997</v>
      </c>
      <c r="X54">
        <v>85.223101458935503</v>
      </c>
    </row>
    <row r="55" spans="8:24" x14ac:dyDescent="0.25">
      <c r="H55" s="1">
        <v>38107</v>
      </c>
      <c r="I55">
        <v>88.7418011192634</v>
      </c>
      <c r="J55">
        <v>87.513035588278498</v>
      </c>
      <c r="K55">
        <v>88.027077658834997</v>
      </c>
      <c r="L55">
        <v>88.671782478150803</v>
      </c>
      <c r="M55">
        <v>77.510000000000005</v>
      </c>
      <c r="N55">
        <v>89.741603425987904</v>
      </c>
      <c r="O55">
        <v>90.697121941347802</v>
      </c>
      <c r="P55">
        <v>90.804447108427297</v>
      </c>
      <c r="Q55">
        <v>81.874361506892996</v>
      </c>
      <c r="R55">
        <v>90.205056126684497</v>
      </c>
      <c r="S55">
        <v>88.855479860173006</v>
      </c>
      <c r="T55">
        <v>90.880785693939799</v>
      </c>
      <c r="U55">
        <v>89.2484993712185</v>
      </c>
      <c r="V55">
        <v>85.316519025102906</v>
      </c>
      <c r="W55">
        <v>91.779366533002303</v>
      </c>
      <c r="X55">
        <v>85.289280314874304</v>
      </c>
    </row>
    <row r="56" spans="8:24" x14ac:dyDescent="0.25">
      <c r="H56" s="1">
        <v>38138</v>
      </c>
      <c r="I56">
        <v>89.098792744296006</v>
      </c>
      <c r="J56">
        <v>87.858133628959806</v>
      </c>
      <c r="K56">
        <v>88.418969214578794</v>
      </c>
      <c r="L56">
        <v>88.942400249922201</v>
      </c>
      <c r="M56">
        <v>78.489999999999995</v>
      </c>
      <c r="N56">
        <v>89.914971754098602</v>
      </c>
      <c r="O56">
        <v>91.013875568616697</v>
      </c>
      <c r="P56">
        <v>91.054856390816795</v>
      </c>
      <c r="Q56">
        <v>82.245975876080294</v>
      </c>
      <c r="R56">
        <v>90.393108601187294</v>
      </c>
      <c r="S56">
        <v>89.019861173789707</v>
      </c>
      <c r="T56">
        <v>91.134879816406794</v>
      </c>
      <c r="U56">
        <v>89.553801241139297</v>
      </c>
      <c r="V56">
        <v>85.806676161141993</v>
      </c>
      <c r="W56">
        <v>91.995466292239897</v>
      </c>
      <c r="X56">
        <v>85.470983614183297</v>
      </c>
    </row>
    <row r="57" spans="8:24" x14ac:dyDescent="0.25">
      <c r="H57" s="1">
        <v>38168</v>
      </c>
      <c r="I57">
        <v>89.359469751180001</v>
      </c>
      <c r="J57">
        <v>87.910404657102205</v>
      </c>
      <c r="K57">
        <v>88.320956332974006</v>
      </c>
      <c r="L57">
        <v>89.086487916326604</v>
      </c>
      <c r="M57">
        <v>78.36</v>
      </c>
      <c r="N57">
        <v>89.957158745804307</v>
      </c>
      <c r="O57">
        <v>91.1194601110397</v>
      </c>
      <c r="P57">
        <v>91.046030002226402</v>
      </c>
      <c r="Q57">
        <v>82.385752095611906</v>
      </c>
      <c r="R57">
        <v>90.918777036741801</v>
      </c>
      <c r="S57">
        <v>89.290747974646095</v>
      </c>
      <c r="T57">
        <v>91.063410801401702</v>
      </c>
      <c r="U57">
        <v>89.867361166173893</v>
      </c>
      <c r="V57">
        <v>86.066938183096198</v>
      </c>
      <c r="W57">
        <v>91.852268144768104</v>
      </c>
      <c r="X57">
        <v>85.540787232857795</v>
      </c>
    </row>
    <row r="58" spans="8:24" x14ac:dyDescent="0.25">
      <c r="H58" s="1">
        <v>38199</v>
      </c>
      <c r="I58">
        <v>89.436435612213501</v>
      </c>
      <c r="J58">
        <v>88.032941274936505</v>
      </c>
      <c r="K58">
        <v>88.408794615954307</v>
      </c>
      <c r="L58">
        <v>89.173086285986898</v>
      </c>
      <c r="M58">
        <v>78.8</v>
      </c>
      <c r="N58">
        <v>90.164785050205097</v>
      </c>
      <c r="O58">
        <v>91.225044653462703</v>
      </c>
      <c r="P58">
        <v>91.097295047473693</v>
      </c>
      <c r="Q58">
        <v>82.309512440408</v>
      </c>
      <c r="R58">
        <v>91.096750099384295</v>
      </c>
      <c r="S58">
        <v>89.260872522015603</v>
      </c>
      <c r="T58">
        <v>91.153013821260998</v>
      </c>
      <c r="U58">
        <v>89.94340929645</v>
      </c>
      <c r="V58">
        <v>86.203540844604404</v>
      </c>
      <c r="W58">
        <v>92.055753801120204</v>
      </c>
      <c r="X58">
        <v>85.557696112122002</v>
      </c>
    </row>
    <row r="59" spans="8:24" x14ac:dyDescent="0.25">
      <c r="H59" s="1">
        <v>38230</v>
      </c>
      <c r="I59">
        <v>89.6741119832257</v>
      </c>
      <c r="J59">
        <v>88.176273019711999</v>
      </c>
      <c r="K59">
        <v>88.343872091561195</v>
      </c>
      <c r="L59">
        <v>89.370359965575403</v>
      </c>
      <c r="M59">
        <v>79.3</v>
      </c>
      <c r="N59">
        <v>90.295264025665205</v>
      </c>
      <c r="O59">
        <v>91.330629195885706</v>
      </c>
      <c r="P59">
        <v>91.3254512521614</v>
      </c>
      <c r="Q59">
        <v>82.5280999311382</v>
      </c>
      <c r="R59">
        <v>91.4352901402941</v>
      </c>
      <c r="S59">
        <v>89.463038417745395</v>
      </c>
      <c r="T59">
        <v>91.218507309195303</v>
      </c>
      <c r="U59">
        <v>89.878272484245997</v>
      </c>
      <c r="V59">
        <v>86.489243419345897</v>
      </c>
      <c r="W59">
        <v>92.022751945068904</v>
      </c>
      <c r="X59">
        <v>85.620980966251693</v>
      </c>
    </row>
    <row r="60" spans="8:24" x14ac:dyDescent="0.25">
      <c r="H60" s="1">
        <v>38260</v>
      </c>
      <c r="I60">
        <v>89.741181817264703</v>
      </c>
      <c r="J60">
        <v>88.2876748491054</v>
      </c>
      <c r="K60">
        <v>88.519385201441693</v>
      </c>
      <c r="L60">
        <v>89.407351003672801</v>
      </c>
      <c r="M60">
        <v>78.930000000000007</v>
      </c>
      <c r="N60">
        <v>90.384352692277702</v>
      </c>
      <c r="O60">
        <v>91.436213738308695</v>
      </c>
      <c r="P60">
        <v>91.333815386575907</v>
      </c>
      <c r="Q60">
        <v>82.807413332166107</v>
      </c>
      <c r="R60">
        <v>91.340405789883206</v>
      </c>
      <c r="S60">
        <v>89.600610747179005</v>
      </c>
      <c r="T60">
        <v>91.363923151985105</v>
      </c>
      <c r="U60">
        <v>89.894828307508106</v>
      </c>
      <c r="V60">
        <v>86.6396119561185</v>
      </c>
      <c r="W60">
        <v>92.130498861544496</v>
      </c>
      <c r="X60">
        <v>85.682233451386395</v>
      </c>
    </row>
    <row r="61" spans="8:24" x14ac:dyDescent="0.25">
      <c r="H61" s="1">
        <v>38291</v>
      </c>
      <c r="I61">
        <v>90.157085966284299</v>
      </c>
      <c r="J61">
        <v>88.922169233763</v>
      </c>
      <c r="K61">
        <v>88.924507285625296</v>
      </c>
      <c r="L61">
        <v>89.709257144068502</v>
      </c>
      <c r="M61">
        <v>79.510000000000005</v>
      </c>
      <c r="N61">
        <v>90.647302890390094</v>
      </c>
      <c r="O61">
        <v>91.6473828231547</v>
      </c>
      <c r="P61">
        <v>91.509847617945795</v>
      </c>
      <c r="Q61">
        <v>83.179499203505102</v>
      </c>
      <c r="R61">
        <v>91.608929421385099</v>
      </c>
      <c r="S61">
        <v>89.626218124490805</v>
      </c>
      <c r="T61">
        <v>91.6695708633994</v>
      </c>
      <c r="U61">
        <v>90.262990641637899</v>
      </c>
      <c r="V61">
        <v>87.073167799090498</v>
      </c>
      <c r="W61">
        <v>92.324341438907894</v>
      </c>
      <c r="X61">
        <v>85.882504102590701</v>
      </c>
    </row>
    <row r="62" spans="8:24" x14ac:dyDescent="0.25">
      <c r="H62" s="1">
        <v>38321</v>
      </c>
      <c r="I62">
        <v>90.422074631666604</v>
      </c>
      <c r="J62">
        <v>88.922639905503701</v>
      </c>
      <c r="K62">
        <v>88.921545943156403</v>
      </c>
      <c r="L62">
        <v>89.853269211014506</v>
      </c>
      <c r="M62">
        <v>79.239999999999995</v>
      </c>
      <c r="N62">
        <v>90.531480623123898</v>
      </c>
      <c r="O62">
        <v>91.858551908000706</v>
      </c>
      <c r="P62">
        <v>91.630052891135193</v>
      </c>
      <c r="Q62">
        <v>83.475593844535396</v>
      </c>
      <c r="R62">
        <v>91.947770720957493</v>
      </c>
      <c r="S62">
        <v>89.674191186742206</v>
      </c>
      <c r="T62">
        <v>91.752282672653394</v>
      </c>
      <c r="U62">
        <v>90.589489793317995</v>
      </c>
      <c r="V62">
        <v>87.317993410247098</v>
      </c>
      <c r="W62">
        <v>92.102190273347802</v>
      </c>
      <c r="X62">
        <v>86.118237967852806</v>
      </c>
    </row>
    <row r="63" spans="8:24" x14ac:dyDescent="0.25">
      <c r="H63" s="1">
        <v>38352</v>
      </c>
      <c r="I63">
        <v>90.702391568115999</v>
      </c>
      <c r="J63">
        <v>88.811910618872304</v>
      </c>
      <c r="K63">
        <v>88.880355567237004</v>
      </c>
      <c r="L63">
        <v>90.011597376603206</v>
      </c>
      <c r="M63">
        <v>79.08</v>
      </c>
      <c r="N63">
        <v>90.620561021096293</v>
      </c>
      <c r="O63">
        <v>91.964136450423695</v>
      </c>
      <c r="P63">
        <v>91.966509360193399</v>
      </c>
      <c r="Q63">
        <v>83.604298348015902</v>
      </c>
      <c r="R63">
        <v>92.030144565686001</v>
      </c>
      <c r="S63">
        <v>89.961322900740299</v>
      </c>
      <c r="T63">
        <v>91.580647925039401</v>
      </c>
      <c r="U63">
        <v>90.759574997496003</v>
      </c>
      <c r="V63">
        <v>87.302168776970205</v>
      </c>
      <c r="W63">
        <v>92.138165558405703</v>
      </c>
      <c r="X63">
        <v>86.3438635319756</v>
      </c>
    </row>
    <row r="64" spans="8:24" x14ac:dyDescent="0.25">
      <c r="H64" s="1">
        <v>38383</v>
      </c>
      <c r="I64">
        <v>90.936212531528398</v>
      </c>
      <c r="J64">
        <v>88.986145612345197</v>
      </c>
      <c r="K64">
        <v>88.912500150648</v>
      </c>
      <c r="L64">
        <v>89.934226583372805</v>
      </c>
      <c r="M64">
        <v>78.63</v>
      </c>
      <c r="N64">
        <v>90.396986350509295</v>
      </c>
      <c r="O64">
        <v>91.6473828231547</v>
      </c>
      <c r="P64">
        <v>91.584259651290395</v>
      </c>
      <c r="Q64">
        <v>84.245354184420904</v>
      </c>
      <c r="R64">
        <v>91.869236514141704</v>
      </c>
      <c r="S64">
        <v>89.950516846260896</v>
      </c>
      <c r="T64">
        <v>91.944861351255398</v>
      </c>
      <c r="U64">
        <v>90.704589389149902</v>
      </c>
      <c r="V64">
        <v>87.302945013096604</v>
      </c>
      <c r="W64">
        <v>92.055264604689796</v>
      </c>
      <c r="X64">
        <v>86.512289493260198</v>
      </c>
    </row>
    <row r="65" spans="8:24" x14ac:dyDescent="0.25">
      <c r="H65" s="1">
        <v>38411</v>
      </c>
      <c r="I65">
        <v>91.078573525506499</v>
      </c>
      <c r="J65">
        <v>89.244528553257197</v>
      </c>
      <c r="K65">
        <v>89.061711422526599</v>
      </c>
      <c r="L65">
        <v>90.138785796890204</v>
      </c>
      <c r="M65">
        <v>79.25</v>
      </c>
      <c r="N65">
        <v>90.472487680217597</v>
      </c>
      <c r="O65">
        <v>92.069720992846598</v>
      </c>
      <c r="P65">
        <v>91.729450587491499</v>
      </c>
      <c r="Q65">
        <v>84.108464057328703</v>
      </c>
      <c r="R65">
        <v>92.118669078327201</v>
      </c>
      <c r="S65">
        <v>90.177423234886206</v>
      </c>
      <c r="T65">
        <v>92.166642908718302</v>
      </c>
      <c r="U65">
        <v>90.862608406367798</v>
      </c>
      <c r="V65">
        <v>87.641273112146095</v>
      </c>
      <c r="W65">
        <v>92.199959604914497</v>
      </c>
      <c r="X65">
        <v>86.587769211123401</v>
      </c>
    </row>
    <row r="66" spans="8:24" x14ac:dyDescent="0.25">
      <c r="H66" s="1">
        <v>38442</v>
      </c>
      <c r="I66">
        <v>91.247429112876404</v>
      </c>
      <c r="J66">
        <v>89.780287677659203</v>
      </c>
      <c r="K66">
        <v>89.268876827847606</v>
      </c>
      <c r="L66">
        <v>90.391038942690898</v>
      </c>
      <c r="M66">
        <v>80.010000000000005</v>
      </c>
      <c r="N66">
        <v>90.654072206302203</v>
      </c>
      <c r="O66">
        <v>92.492059162538595</v>
      </c>
      <c r="P66">
        <v>92.0549721569204</v>
      </c>
      <c r="Q66">
        <v>84.276978098082495</v>
      </c>
      <c r="R66">
        <v>92.113776377010097</v>
      </c>
      <c r="S66">
        <v>90.399851639041898</v>
      </c>
      <c r="T66">
        <v>92.279299499652495</v>
      </c>
      <c r="U66">
        <v>90.7944447127513</v>
      </c>
      <c r="V66">
        <v>87.9172297330433</v>
      </c>
      <c r="W66">
        <v>91.971137066957198</v>
      </c>
      <c r="X66">
        <v>86.808664472067207</v>
      </c>
    </row>
    <row r="67" spans="8:24" x14ac:dyDescent="0.25">
      <c r="H67" s="1">
        <v>38472</v>
      </c>
      <c r="I67">
        <v>91.0289481064532</v>
      </c>
      <c r="J67">
        <v>89.875129085115105</v>
      </c>
      <c r="K67">
        <v>89.629951512761593</v>
      </c>
      <c r="L67">
        <v>90.499994468702795</v>
      </c>
      <c r="M67">
        <v>80.86</v>
      </c>
      <c r="N67">
        <v>90.767863577524494</v>
      </c>
      <c r="O67">
        <v>92.492059162538595</v>
      </c>
      <c r="P67">
        <v>91.870780125362799</v>
      </c>
      <c r="Q67">
        <v>84.720464423589405</v>
      </c>
      <c r="R67">
        <v>92.323099340922994</v>
      </c>
      <c r="S67">
        <v>90.602861876267994</v>
      </c>
      <c r="T67">
        <v>92.269721804588499</v>
      </c>
      <c r="U67">
        <v>90.930518742728097</v>
      </c>
      <c r="V67">
        <v>88.280310604899299</v>
      </c>
      <c r="W67">
        <v>92.055170099416003</v>
      </c>
      <c r="X67">
        <v>86.9334875700238</v>
      </c>
    </row>
    <row r="68" spans="8:24" x14ac:dyDescent="0.25">
      <c r="H68" s="1">
        <v>38503</v>
      </c>
      <c r="I68">
        <v>91.153410247008296</v>
      </c>
      <c r="J68">
        <v>90.074087026810602</v>
      </c>
      <c r="K68">
        <v>89.653592134908706</v>
      </c>
      <c r="L68">
        <v>90.692254804094503</v>
      </c>
      <c r="M68">
        <v>80.97</v>
      </c>
      <c r="N68">
        <v>90.686271041969704</v>
      </c>
      <c r="O68">
        <v>92.386474620115607</v>
      </c>
      <c r="P68">
        <v>92.170141027049695</v>
      </c>
      <c r="Q68">
        <v>84.936071463255104</v>
      </c>
      <c r="R68">
        <v>92.653196378588007</v>
      </c>
      <c r="S68">
        <v>90.742655835601198</v>
      </c>
      <c r="T68">
        <v>92.294324541459204</v>
      </c>
      <c r="U68">
        <v>91.100552611464593</v>
      </c>
      <c r="V68">
        <v>88.449239047760003</v>
      </c>
      <c r="W68">
        <v>92.153197369785602</v>
      </c>
      <c r="X68">
        <v>87.092076684227195</v>
      </c>
    </row>
    <row r="69" spans="8:24" x14ac:dyDescent="0.25">
      <c r="H69" s="1">
        <v>38533</v>
      </c>
      <c r="I69">
        <v>91.416276231280705</v>
      </c>
      <c r="J69">
        <v>90.429716392283595</v>
      </c>
      <c r="K69">
        <v>89.894025766744505</v>
      </c>
      <c r="L69">
        <v>90.877992384817503</v>
      </c>
      <c r="M69">
        <v>81.41</v>
      </c>
      <c r="N69">
        <v>90.974163091422199</v>
      </c>
      <c r="O69">
        <v>92.597643704961598</v>
      </c>
      <c r="P69">
        <v>92.292705651266502</v>
      </c>
      <c r="Q69">
        <v>85.142953237906198</v>
      </c>
      <c r="R69">
        <v>92.953105353093306</v>
      </c>
      <c r="S69">
        <v>90.777191439594006</v>
      </c>
      <c r="T69">
        <v>92.515291975097895</v>
      </c>
      <c r="U69">
        <v>91.286138324009798</v>
      </c>
      <c r="V69">
        <v>88.754694187966905</v>
      </c>
      <c r="W69">
        <v>92.401273034206696</v>
      </c>
      <c r="X69">
        <v>87.214437405066704</v>
      </c>
    </row>
    <row r="70" spans="8:24" x14ac:dyDescent="0.25">
      <c r="H70" s="1">
        <v>38564</v>
      </c>
      <c r="I70">
        <v>91.421704947678506</v>
      </c>
      <c r="J70">
        <v>90.795602557690401</v>
      </c>
      <c r="K70">
        <v>90.242720356046405</v>
      </c>
      <c r="L70">
        <v>91.096676496457206</v>
      </c>
      <c r="M70">
        <v>82.72</v>
      </c>
      <c r="N70">
        <v>91.073047616118302</v>
      </c>
      <c r="O70">
        <v>92.703228247384601</v>
      </c>
      <c r="P70">
        <v>92.495469295815298</v>
      </c>
      <c r="Q70">
        <v>85.417512698516006</v>
      </c>
      <c r="R70">
        <v>93.197528989542306</v>
      </c>
      <c r="S70">
        <v>91.072729647838699</v>
      </c>
      <c r="T70">
        <v>92.650562269957007</v>
      </c>
      <c r="U70">
        <v>91.878362874098599</v>
      </c>
      <c r="V70">
        <v>89.039004219836201</v>
      </c>
      <c r="W70">
        <v>92.390722275910406</v>
      </c>
      <c r="X70">
        <v>87.577777205850595</v>
      </c>
    </row>
    <row r="71" spans="8:24" x14ac:dyDescent="0.25">
      <c r="H71" s="1">
        <v>38595</v>
      </c>
      <c r="I71">
        <v>91.548396920965004</v>
      </c>
      <c r="J71">
        <v>90.967597661598305</v>
      </c>
      <c r="K71">
        <v>90.465384567514803</v>
      </c>
      <c r="L71">
        <v>91.350889370481198</v>
      </c>
      <c r="M71">
        <v>83.35</v>
      </c>
      <c r="N71">
        <v>91.212753010628006</v>
      </c>
      <c r="O71">
        <v>93.019981874653496</v>
      </c>
      <c r="P71">
        <v>92.749828070703003</v>
      </c>
      <c r="Q71">
        <v>85.643248933376597</v>
      </c>
      <c r="R71">
        <v>93.350072239362802</v>
      </c>
      <c r="S71">
        <v>91.171294288517302</v>
      </c>
      <c r="T71">
        <v>92.858466356221001</v>
      </c>
      <c r="U71">
        <v>92.316699506429202</v>
      </c>
      <c r="V71">
        <v>89.3654635443188</v>
      </c>
      <c r="W71">
        <v>92.636227521498796</v>
      </c>
      <c r="X71">
        <v>87.704302093205101</v>
      </c>
    </row>
    <row r="72" spans="8:24" x14ac:dyDescent="0.25">
      <c r="H72" s="1">
        <v>38625</v>
      </c>
      <c r="I72">
        <v>91.934722918602802</v>
      </c>
      <c r="J72">
        <v>91.202104471072204</v>
      </c>
      <c r="K72">
        <v>90.7094817770936</v>
      </c>
      <c r="L72">
        <v>91.744424458172503</v>
      </c>
      <c r="M72">
        <v>84.07</v>
      </c>
      <c r="N72">
        <v>91.482619845176401</v>
      </c>
      <c r="O72">
        <v>93.442320044345493</v>
      </c>
      <c r="P72">
        <v>93.050765665146201</v>
      </c>
      <c r="Q72">
        <v>86.086997128761297</v>
      </c>
      <c r="R72">
        <v>94.116448600275703</v>
      </c>
      <c r="S72">
        <v>91.315906965263096</v>
      </c>
      <c r="T72">
        <v>93.124438911141198</v>
      </c>
      <c r="U72">
        <v>92.477286308346905</v>
      </c>
      <c r="V72">
        <v>89.927744295522004</v>
      </c>
      <c r="W72">
        <v>92.700175310525196</v>
      </c>
      <c r="X72">
        <v>87.858364073799095</v>
      </c>
    </row>
    <row r="73" spans="8:24" x14ac:dyDescent="0.25">
      <c r="H73" s="1">
        <v>38656</v>
      </c>
      <c r="I73">
        <v>91.9772807474004</v>
      </c>
      <c r="J73">
        <v>91.160249692093899</v>
      </c>
      <c r="K73">
        <v>90.786979117376603</v>
      </c>
      <c r="L73">
        <v>91.900677514382906</v>
      </c>
      <c r="M73">
        <v>83.89</v>
      </c>
      <c r="N73">
        <v>91.419285583836498</v>
      </c>
      <c r="O73">
        <v>93.442320044345493</v>
      </c>
      <c r="P73">
        <v>93.195416313588296</v>
      </c>
      <c r="Q73">
        <v>86.364582071199393</v>
      </c>
      <c r="R73">
        <v>94.338358026126897</v>
      </c>
      <c r="S73">
        <v>91.679616001944893</v>
      </c>
      <c r="T73">
        <v>93.269061698973999</v>
      </c>
      <c r="U73">
        <v>92.696225371685003</v>
      </c>
      <c r="V73">
        <v>90.144684224702203</v>
      </c>
      <c r="W73">
        <v>92.7704113398445</v>
      </c>
      <c r="X73">
        <v>87.935290606199601</v>
      </c>
    </row>
    <row r="74" spans="8:24" x14ac:dyDescent="0.25">
      <c r="H74" s="1">
        <v>38686</v>
      </c>
      <c r="I74">
        <v>91.859392700957102</v>
      </c>
      <c r="J74">
        <v>91.116940491699594</v>
      </c>
      <c r="K74">
        <v>90.593730467940205</v>
      </c>
      <c r="L74">
        <v>91.820963161812699</v>
      </c>
      <c r="M74">
        <v>82.58</v>
      </c>
      <c r="N74">
        <v>91.384897700836802</v>
      </c>
      <c r="O74">
        <v>93.336735501922504</v>
      </c>
      <c r="P74">
        <v>93.091717738265501</v>
      </c>
      <c r="Q74">
        <v>86.305185861438204</v>
      </c>
      <c r="R74">
        <v>94.303846213168896</v>
      </c>
      <c r="S74">
        <v>91.724042354548601</v>
      </c>
      <c r="T74">
        <v>93.309999374473307</v>
      </c>
      <c r="U74">
        <v>92.968866058520206</v>
      </c>
      <c r="V74">
        <v>90.230743105383894</v>
      </c>
      <c r="W74">
        <v>92.705486363934298</v>
      </c>
      <c r="X74">
        <v>87.9724689832927</v>
      </c>
    </row>
    <row r="75" spans="8:24" x14ac:dyDescent="0.25">
      <c r="H75" s="1">
        <v>38717</v>
      </c>
      <c r="I75">
        <v>92.0422896786541</v>
      </c>
      <c r="J75">
        <v>91.313422879142394</v>
      </c>
      <c r="K75">
        <v>90.898892519428799</v>
      </c>
      <c r="L75">
        <v>91.998029207333204</v>
      </c>
      <c r="M75">
        <v>82.43</v>
      </c>
      <c r="N75">
        <v>91.594341558736701</v>
      </c>
      <c r="O75">
        <v>93.442320044345493</v>
      </c>
      <c r="P75">
        <v>93.206951421909096</v>
      </c>
      <c r="Q75">
        <v>86.585205782029604</v>
      </c>
      <c r="R75">
        <v>94.3107449978163</v>
      </c>
      <c r="S75">
        <v>91.774027085039194</v>
      </c>
      <c r="T75">
        <v>93.4685116717325</v>
      </c>
      <c r="U75">
        <v>93.162258705218605</v>
      </c>
      <c r="V75">
        <v>90.511301366002797</v>
      </c>
      <c r="W75">
        <v>92.802588686252406</v>
      </c>
      <c r="X75">
        <v>88.010475191409995</v>
      </c>
    </row>
    <row r="76" spans="8:24" x14ac:dyDescent="0.25">
      <c r="H76" s="1">
        <v>38748</v>
      </c>
      <c r="I76">
        <v>91.982143215176194</v>
      </c>
      <c r="J76">
        <v>91.399452864416503</v>
      </c>
      <c r="K76">
        <v>90.884531397891294</v>
      </c>
      <c r="L76">
        <v>92.207704714646695</v>
      </c>
      <c r="M76">
        <v>82.88</v>
      </c>
      <c r="N76">
        <v>91.568556547175703</v>
      </c>
      <c r="O76">
        <v>93.632372220706898</v>
      </c>
      <c r="P76">
        <v>93.352921002463802</v>
      </c>
      <c r="Q76">
        <v>86.951960419017198</v>
      </c>
      <c r="R76">
        <v>94.836435510755905</v>
      </c>
      <c r="S76">
        <v>92.052567480311296</v>
      </c>
      <c r="T76">
        <v>93.189132763663594</v>
      </c>
      <c r="U76">
        <v>93.316354386714593</v>
      </c>
      <c r="V76">
        <v>91.051440866995605</v>
      </c>
      <c r="W76">
        <v>92.746722642752601</v>
      </c>
      <c r="X76">
        <v>88.291661270416199</v>
      </c>
    </row>
    <row r="77" spans="8:24" x14ac:dyDescent="0.25">
      <c r="H77" s="1">
        <v>38776</v>
      </c>
      <c r="I77">
        <v>92.170767712987498</v>
      </c>
      <c r="J77">
        <v>91.510011920260695</v>
      </c>
      <c r="K77">
        <v>91.007682990528494</v>
      </c>
      <c r="L77">
        <v>92.386220267722607</v>
      </c>
      <c r="M77">
        <v>83.06</v>
      </c>
      <c r="N77">
        <v>91.853711789620903</v>
      </c>
      <c r="O77">
        <v>93.811865942826003</v>
      </c>
      <c r="P77">
        <v>93.554460902682905</v>
      </c>
      <c r="Q77">
        <v>86.969445048066206</v>
      </c>
      <c r="R77">
        <v>95.227753953017896</v>
      </c>
      <c r="S77">
        <v>92.280647740378896</v>
      </c>
      <c r="T77">
        <v>93.204417878959205</v>
      </c>
      <c r="U77">
        <v>93.709722629002002</v>
      </c>
      <c r="V77">
        <v>91.254764182830002</v>
      </c>
      <c r="W77">
        <v>93.020765280622498</v>
      </c>
      <c r="X77">
        <v>88.428931294184807</v>
      </c>
    </row>
    <row r="78" spans="8:24" x14ac:dyDescent="0.25">
      <c r="H78" s="1">
        <v>38807</v>
      </c>
      <c r="I78">
        <v>92.220534086259306</v>
      </c>
      <c r="J78">
        <v>91.405065920910502</v>
      </c>
      <c r="K78">
        <v>91.083012742971306</v>
      </c>
      <c r="L78">
        <v>92.437798656906693</v>
      </c>
      <c r="M78">
        <v>83.18</v>
      </c>
      <c r="N78">
        <v>91.911423911719794</v>
      </c>
      <c r="O78">
        <v>93.832982851310604</v>
      </c>
      <c r="P78">
        <v>93.433338447363496</v>
      </c>
      <c r="Q78">
        <v>87.215245066763799</v>
      </c>
      <c r="R78">
        <v>95.409261569193802</v>
      </c>
      <c r="S78">
        <v>92.3959878227068</v>
      </c>
      <c r="T78">
        <v>93.200412780594903</v>
      </c>
      <c r="U78">
        <v>94.236000452531499</v>
      </c>
      <c r="V78">
        <v>91.456974495831801</v>
      </c>
      <c r="W78">
        <v>93.206592907212297</v>
      </c>
      <c r="X78">
        <v>88.494270790999295</v>
      </c>
    </row>
    <row r="79" spans="8:24" x14ac:dyDescent="0.25">
      <c r="H79" s="1">
        <v>38837</v>
      </c>
      <c r="I79">
        <v>92.761469401890096</v>
      </c>
      <c r="J79">
        <v>91.6957045676522</v>
      </c>
      <c r="K79">
        <v>91.393231329016999</v>
      </c>
      <c r="L79">
        <v>92.764276672643405</v>
      </c>
      <c r="M79">
        <v>84.51</v>
      </c>
      <c r="N79">
        <v>92.324087993986197</v>
      </c>
      <c r="O79">
        <v>94.033593481914295</v>
      </c>
      <c r="P79">
        <v>93.747255526131596</v>
      </c>
      <c r="Q79">
        <v>87.568602878609894</v>
      </c>
      <c r="R79">
        <v>96.078640175639407</v>
      </c>
      <c r="S79">
        <v>92.592482179527394</v>
      </c>
      <c r="T79">
        <v>93.413213146647493</v>
      </c>
      <c r="U79">
        <v>94.306263919282202</v>
      </c>
      <c r="V79">
        <v>91.778801711566999</v>
      </c>
      <c r="W79">
        <v>93.504610850215002</v>
      </c>
      <c r="X79">
        <v>88.7762551375409</v>
      </c>
    </row>
    <row r="80" spans="8:24" x14ac:dyDescent="0.25">
      <c r="H80" s="1">
        <v>38868</v>
      </c>
      <c r="I80">
        <v>92.712882884921498</v>
      </c>
      <c r="J80">
        <v>91.926498348527403</v>
      </c>
      <c r="K80">
        <v>91.465841428953297</v>
      </c>
      <c r="L80">
        <v>92.890948392679604</v>
      </c>
      <c r="M80">
        <v>84.98</v>
      </c>
      <c r="N80">
        <v>92.5212900960491</v>
      </c>
      <c r="O80">
        <v>94.308113292214003</v>
      </c>
      <c r="P80">
        <v>93.702750286340105</v>
      </c>
      <c r="Q80">
        <v>87.6225509924856</v>
      </c>
      <c r="R80">
        <v>96.372419517932997</v>
      </c>
      <c r="S80">
        <v>92.681034444909699</v>
      </c>
      <c r="T80">
        <v>93.507843052854398</v>
      </c>
      <c r="U80">
        <v>94.505899384579493</v>
      </c>
      <c r="V80">
        <v>91.972699174616096</v>
      </c>
      <c r="W80">
        <v>93.642611463382906</v>
      </c>
      <c r="X80">
        <v>89.056418582182204</v>
      </c>
    </row>
    <row r="81" spans="8:24" x14ac:dyDescent="0.25">
      <c r="H81" s="1">
        <v>38898</v>
      </c>
      <c r="I81">
        <v>92.710906792233104</v>
      </c>
      <c r="J81">
        <v>91.961020644244797</v>
      </c>
      <c r="K81">
        <v>91.790844562524299</v>
      </c>
      <c r="L81">
        <v>93.006019216059698</v>
      </c>
      <c r="M81">
        <v>85.11</v>
      </c>
      <c r="N81">
        <v>92.596549707916793</v>
      </c>
      <c r="O81">
        <v>94.350347109183204</v>
      </c>
      <c r="P81">
        <v>93.951124664366006</v>
      </c>
      <c r="Q81">
        <v>87.897338553370801</v>
      </c>
      <c r="R81">
        <v>96.491014093838501</v>
      </c>
      <c r="S81">
        <v>92.742874529658195</v>
      </c>
      <c r="T81">
        <v>93.653960812601895</v>
      </c>
      <c r="U81">
        <v>94.514033996927907</v>
      </c>
      <c r="V81">
        <v>92.108526684303797</v>
      </c>
      <c r="W81">
        <v>93.6958775800545</v>
      </c>
      <c r="X81">
        <v>89.283971797908706</v>
      </c>
    </row>
    <row r="82" spans="8:24" x14ac:dyDescent="0.25">
      <c r="H82" s="1">
        <v>38929</v>
      </c>
      <c r="I82">
        <v>92.951663499268804</v>
      </c>
      <c r="J82">
        <v>92.050449459856694</v>
      </c>
      <c r="K82">
        <v>91.981591874453898</v>
      </c>
      <c r="L82">
        <v>93.213932128478802</v>
      </c>
      <c r="M82">
        <v>85.99</v>
      </c>
      <c r="N82">
        <v>92.664629994923104</v>
      </c>
      <c r="O82">
        <v>94.540399285544595</v>
      </c>
      <c r="P82">
        <v>94.076547341142103</v>
      </c>
      <c r="Q82">
        <v>88.478696513497496</v>
      </c>
      <c r="R82">
        <v>97.047419528789803</v>
      </c>
      <c r="S82">
        <v>92.972599414057399</v>
      </c>
      <c r="T82">
        <v>93.752578579730098</v>
      </c>
      <c r="U82">
        <v>94.648625083044493</v>
      </c>
      <c r="V82">
        <v>92.371805774827806</v>
      </c>
      <c r="W82">
        <v>93.820066240612107</v>
      </c>
      <c r="X82">
        <v>89.559931900362599</v>
      </c>
    </row>
    <row r="83" spans="8:24" x14ac:dyDescent="0.25">
      <c r="H83" s="1">
        <v>38960</v>
      </c>
      <c r="I83">
        <v>93.181741516610401</v>
      </c>
      <c r="J83">
        <v>92.427310762661506</v>
      </c>
      <c r="K83">
        <v>92.1982501665141</v>
      </c>
      <c r="L83">
        <v>93.3742156611344</v>
      </c>
      <c r="M83">
        <v>86.09</v>
      </c>
      <c r="N83">
        <v>92.882846381379906</v>
      </c>
      <c r="O83">
        <v>94.7093345534214</v>
      </c>
      <c r="P83">
        <v>94.091926161492196</v>
      </c>
      <c r="Q83">
        <v>88.592907607115606</v>
      </c>
      <c r="R83">
        <v>97.393126883589304</v>
      </c>
      <c r="S83">
        <v>93.111324381897404</v>
      </c>
      <c r="T83">
        <v>94.057091229147005</v>
      </c>
      <c r="U83">
        <v>94.924536073193906</v>
      </c>
      <c r="V83">
        <v>92.595977187666804</v>
      </c>
      <c r="W83">
        <v>93.979712236344398</v>
      </c>
      <c r="X83">
        <v>89.765837454001499</v>
      </c>
    </row>
    <row r="84" spans="8:24" x14ac:dyDescent="0.25">
      <c r="H84" s="1">
        <v>38990</v>
      </c>
      <c r="I84">
        <v>93.031292090310799</v>
      </c>
      <c r="J84">
        <v>92.312967010712498</v>
      </c>
      <c r="K84">
        <v>92.1589447317712</v>
      </c>
      <c r="L84">
        <v>93.313761800195394</v>
      </c>
      <c r="M84">
        <v>84.26</v>
      </c>
      <c r="N84">
        <v>92.826622474543697</v>
      </c>
      <c r="O84">
        <v>94.593191556756096</v>
      </c>
      <c r="P84">
        <v>93.991178061999406</v>
      </c>
      <c r="Q84">
        <v>88.504743025911694</v>
      </c>
      <c r="R84">
        <v>97.644497902285806</v>
      </c>
      <c r="S84">
        <v>93.331877543533494</v>
      </c>
      <c r="T84">
        <v>93.952508536508105</v>
      </c>
      <c r="U84">
        <v>95.201360976364597</v>
      </c>
      <c r="V84">
        <v>92.488397210520006</v>
      </c>
      <c r="W84">
        <v>93.878422705319807</v>
      </c>
      <c r="X84">
        <v>89.847886474708204</v>
      </c>
    </row>
    <row r="85" spans="8:24" x14ac:dyDescent="0.25">
      <c r="H85" s="1">
        <v>39021</v>
      </c>
      <c r="I85">
        <v>92.952749078710497</v>
      </c>
      <c r="J85">
        <v>92.222455445536696</v>
      </c>
      <c r="K85">
        <v>92.116689254410602</v>
      </c>
      <c r="L85">
        <v>93.322261541253795</v>
      </c>
      <c r="M85">
        <v>83.26</v>
      </c>
      <c r="N85">
        <v>93.044047846346402</v>
      </c>
      <c r="O85">
        <v>94.466490105848493</v>
      </c>
      <c r="P85">
        <v>94.162142411522098</v>
      </c>
      <c r="Q85">
        <v>88.727769026104696</v>
      </c>
      <c r="R85">
        <v>97.735026978933405</v>
      </c>
      <c r="S85">
        <v>93.273342289432705</v>
      </c>
      <c r="T85">
        <v>93.937964532203793</v>
      </c>
      <c r="U85">
        <v>95.138256572121307</v>
      </c>
      <c r="V85">
        <v>92.363008566939101</v>
      </c>
      <c r="W85">
        <v>93.7771884482909</v>
      </c>
      <c r="X85">
        <v>90.022197916046693</v>
      </c>
    </row>
    <row r="86" spans="8:24" x14ac:dyDescent="0.25">
      <c r="H86" s="1">
        <v>39051</v>
      </c>
      <c r="I86">
        <v>93.160008805760697</v>
      </c>
      <c r="J86">
        <v>92.535536894918906</v>
      </c>
      <c r="K86">
        <v>92.2481020387592</v>
      </c>
      <c r="L86">
        <v>93.549316817004893</v>
      </c>
      <c r="M86">
        <v>83.09</v>
      </c>
      <c r="N86">
        <v>93.440215126265201</v>
      </c>
      <c r="O86">
        <v>94.614308465240697</v>
      </c>
      <c r="P86">
        <v>94.391179731131601</v>
      </c>
      <c r="Q86">
        <v>88.813329365550004</v>
      </c>
      <c r="R86">
        <v>98.3060849870635</v>
      </c>
      <c r="S86">
        <v>93.492896880287603</v>
      </c>
      <c r="T86">
        <v>94.093553225087703</v>
      </c>
      <c r="U86">
        <v>95.271665838593606</v>
      </c>
      <c r="V86">
        <v>92.624313685410897</v>
      </c>
      <c r="W86">
        <v>94.166235044611398</v>
      </c>
      <c r="X86">
        <v>90.332024897438302</v>
      </c>
    </row>
    <row r="87" spans="8:24" x14ac:dyDescent="0.25">
      <c r="H87" s="1">
        <v>39082</v>
      </c>
      <c r="I87">
        <v>93.266973906457096</v>
      </c>
      <c r="J87">
        <v>92.856260675481295</v>
      </c>
      <c r="K87">
        <v>92.572982687097806</v>
      </c>
      <c r="L87">
        <v>93.810120868811893</v>
      </c>
      <c r="M87">
        <v>83.48</v>
      </c>
      <c r="N87">
        <v>93.673842230587198</v>
      </c>
      <c r="O87">
        <v>94.793802187359802</v>
      </c>
      <c r="P87">
        <v>94.539091623044499</v>
      </c>
      <c r="Q87">
        <v>89.211579523128506</v>
      </c>
      <c r="R87">
        <v>99.048298893740807</v>
      </c>
      <c r="S87">
        <v>93.580833794060894</v>
      </c>
      <c r="T87">
        <v>94.438862945383207</v>
      </c>
      <c r="U87">
        <v>95.626777166905299</v>
      </c>
      <c r="V87">
        <v>93.026822163958698</v>
      </c>
      <c r="W87">
        <v>94.488774491451906</v>
      </c>
      <c r="X87">
        <v>90.757751933272999</v>
      </c>
    </row>
    <row r="88" spans="8:24" x14ac:dyDescent="0.25">
      <c r="H88" s="1">
        <v>39113</v>
      </c>
      <c r="I88">
        <v>93.546827635097003</v>
      </c>
      <c r="J88">
        <v>92.868959354011594</v>
      </c>
      <c r="K88">
        <v>92.580660681456095</v>
      </c>
      <c r="L88">
        <v>93.986418054387698</v>
      </c>
      <c r="M88">
        <v>83.54</v>
      </c>
      <c r="N88">
        <v>93.673296808987701</v>
      </c>
      <c r="O88">
        <v>94.825477550086703</v>
      </c>
      <c r="P88">
        <v>95.004697847374402</v>
      </c>
      <c r="Q88">
        <v>89.309288206804396</v>
      </c>
      <c r="R88">
        <v>99.625646150475305</v>
      </c>
      <c r="S88">
        <v>93.696311565908701</v>
      </c>
      <c r="T88">
        <v>94.553843638702105</v>
      </c>
      <c r="U88">
        <v>95.826192122635305</v>
      </c>
      <c r="V88">
        <v>93.278595099133298</v>
      </c>
      <c r="W88">
        <v>94.650932154437996</v>
      </c>
      <c r="X88">
        <v>90.8063279529065</v>
      </c>
    </row>
    <row r="89" spans="8:24" x14ac:dyDescent="0.25">
      <c r="H89" s="1">
        <v>39141</v>
      </c>
      <c r="I89">
        <v>93.702140530690997</v>
      </c>
      <c r="J89">
        <v>93.022252584270504</v>
      </c>
      <c r="K89">
        <v>92.7053904135077</v>
      </c>
      <c r="L89">
        <v>94.088081664218805</v>
      </c>
      <c r="M89">
        <v>83.86</v>
      </c>
      <c r="N89">
        <v>93.914964428869595</v>
      </c>
      <c r="O89">
        <v>94.804360641602102</v>
      </c>
      <c r="P89">
        <v>95.096389116463001</v>
      </c>
      <c r="Q89">
        <v>89.354318597944001</v>
      </c>
      <c r="R89">
        <v>99.872795659206503</v>
      </c>
      <c r="S89">
        <v>93.893856451227407</v>
      </c>
      <c r="T89">
        <v>94.567274653158805</v>
      </c>
      <c r="U89">
        <v>95.934229296071294</v>
      </c>
      <c r="V89">
        <v>93.444451245240401</v>
      </c>
      <c r="W89">
        <v>94.888093165081699</v>
      </c>
      <c r="X89">
        <v>90.910027128825902</v>
      </c>
    </row>
    <row r="90" spans="8:24" x14ac:dyDescent="0.25">
      <c r="H90" s="1">
        <v>39172</v>
      </c>
      <c r="I90">
        <v>93.918618695196898</v>
      </c>
      <c r="J90">
        <v>93.044637020242902</v>
      </c>
      <c r="K90">
        <v>92.887697662501196</v>
      </c>
      <c r="L90">
        <v>94.235653963613501</v>
      </c>
      <c r="M90">
        <v>84.74</v>
      </c>
      <c r="N90">
        <v>94.332835575809796</v>
      </c>
      <c r="O90">
        <v>94.952179000994207</v>
      </c>
      <c r="P90">
        <v>95.244120890159905</v>
      </c>
      <c r="Q90">
        <v>89.626851703514703</v>
      </c>
      <c r="R90">
        <v>100.318096216124</v>
      </c>
      <c r="S90">
        <v>93.917912686712995</v>
      </c>
      <c r="T90">
        <v>94.808904978175505</v>
      </c>
      <c r="U90">
        <v>96.293052572062194</v>
      </c>
      <c r="V90">
        <v>93.732750939982594</v>
      </c>
      <c r="W90">
        <v>95.089950962074596</v>
      </c>
      <c r="X90">
        <v>91.217903359736496</v>
      </c>
    </row>
    <row r="91" spans="8:24" x14ac:dyDescent="0.25">
      <c r="H91" s="1">
        <v>39202</v>
      </c>
      <c r="I91">
        <v>94.191308727168902</v>
      </c>
      <c r="J91">
        <v>93.316278864278502</v>
      </c>
      <c r="K91">
        <v>92.911288309739803</v>
      </c>
      <c r="L91">
        <v>94.535485853770396</v>
      </c>
      <c r="M91">
        <v>85.69</v>
      </c>
      <c r="N91">
        <v>94.655892391782402</v>
      </c>
      <c r="O91">
        <v>95.2161403570517</v>
      </c>
      <c r="P91">
        <v>95.771567397209694</v>
      </c>
      <c r="Q91">
        <v>89.865197823721303</v>
      </c>
      <c r="R91">
        <v>100.906950449181</v>
      </c>
      <c r="S91">
        <v>94.004509303720695</v>
      </c>
      <c r="T91">
        <v>95.059045442603306</v>
      </c>
      <c r="U91">
        <v>96.801362949723497</v>
      </c>
      <c r="V91">
        <v>94.042326839643707</v>
      </c>
      <c r="W91">
        <v>95.330883796042798</v>
      </c>
      <c r="X91">
        <v>91.268838986492597</v>
      </c>
    </row>
    <row r="92" spans="8:24" x14ac:dyDescent="0.25">
      <c r="H92" s="1">
        <v>39233</v>
      </c>
      <c r="I92">
        <v>94.324333389219902</v>
      </c>
      <c r="J92">
        <v>93.1315413977605</v>
      </c>
      <c r="K92">
        <v>93.091660952879394</v>
      </c>
      <c r="L92">
        <v>94.645609010529796</v>
      </c>
      <c r="M92">
        <v>86.43</v>
      </c>
      <c r="N92">
        <v>94.653858039409997</v>
      </c>
      <c r="O92">
        <v>95.300607990990102</v>
      </c>
      <c r="P92">
        <v>95.760885395291595</v>
      </c>
      <c r="Q92">
        <v>90.016019225606399</v>
      </c>
      <c r="R92">
        <v>101.19068518707201</v>
      </c>
      <c r="S92">
        <v>94.181287907692607</v>
      </c>
      <c r="T92">
        <v>95.130418663088406</v>
      </c>
      <c r="U92">
        <v>96.841838214759605</v>
      </c>
      <c r="V92">
        <v>94.220697279746901</v>
      </c>
      <c r="W92">
        <v>95.231509827631001</v>
      </c>
      <c r="X92">
        <v>91.287101928043498</v>
      </c>
    </row>
    <row r="93" spans="8:24" x14ac:dyDescent="0.25">
      <c r="H93" s="1">
        <v>39263</v>
      </c>
      <c r="I93">
        <v>94.453288512822297</v>
      </c>
      <c r="J93">
        <v>93.156513426493007</v>
      </c>
      <c r="K93">
        <v>93.015246569927299</v>
      </c>
      <c r="L93">
        <v>94.728429231321797</v>
      </c>
      <c r="M93">
        <v>86.79</v>
      </c>
      <c r="N93">
        <v>94.711514132722201</v>
      </c>
      <c r="O93">
        <v>95.437867896140006</v>
      </c>
      <c r="P93">
        <v>95.729487290339193</v>
      </c>
      <c r="Q93">
        <v>90.256723179756705</v>
      </c>
      <c r="R93">
        <v>101.34354922260199</v>
      </c>
      <c r="S93">
        <v>94.359104032530297</v>
      </c>
      <c r="T93">
        <v>95.171724652147105</v>
      </c>
      <c r="U93">
        <v>96.830214792141902</v>
      </c>
      <c r="V93">
        <v>94.294147634752207</v>
      </c>
      <c r="W93">
        <v>95.335912981624006</v>
      </c>
      <c r="X93">
        <v>91.400700244964995</v>
      </c>
    </row>
    <row r="94" spans="8:24" x14ac:dyDescent="0.25">
      <c r="H94" s="1">
        <v>39294</v>
      </c>
      <c r="I94">
        <v>94.673397339624103</v>
      </c>
      <c r="J94">
        <v>93.376884074233104</v>
      </c>
      <c r="K94">
        <v>93.020480113250997</v>
      </c>
      <c r="L94">
        <v>94.891179843053294</v>
      </c>
      <c r="M94">
        <v>87.36</v>
      </c>
      <c r="N94">
        <v>95.043682055813605</v>
      </c>
      <c r="O94">
        <v>95.585686255532195</v>
      </c>
      <c r="P94">
        <v>95.974450325265593</v>
      </c>
      <c r="Q94">
        <v>90.540655745400898</v>
      </c>
      <c r="R94">
        <v>101.87131925200499</v>
      </c>
      <c r="S94">
        <v>94.469540691580207</v>
      </c>
      <c r="T94">
        <v>95.171086849142995</v>
      </c>
      <c r="U94">
        <v>96.944064082173895</v>
      </c>
      <c r="V94">
        <v>94.419909721125606</v>
      </c>
      <c r="W94">
        <v>95.545293996252795</v>
      </c>
      <c r="X94">
        <v>91.160410087271103</v>
      </c>
    </row>
    <row r="95" spans="8:24" x14ac:dyDescent="0.25">
      <c r="H95" s="1">
        <v>39325</v>
      </c>
      <c r="I95">
        <v>94.678075984718504</v>
      </c>
      <c r="J95">
        <v>93.459744636056598</v>
      </c>
      <c r="K95">
        <v>92.952472623723196</v>
      </c>
      <c r="L95">
        <v>94.987124287843798</v>
      </c>
      <c r="M95">
        <v>87.09</v>
      </c>
      <c r="N95">
        <v>95.019390465655107</v>
      </c>
      <c r="O95">
        <v>95.807413794620501</v>
      </c>
      <c r="P95">
        <v>96.061480647836802</v>
      </c>
      <c r="Q95">
        <v>90.736591256010598</v>
      </c>
      <c r="R95">
        <v>101.972129364452</v>
      </c>
      <c r="S95">
        <v>94.5819750274662</v>
      </c>
      <c r="T95">
        <v>95.144464010422396</v>
      </c>
      <c r="U95">
        <v>96.874415548406503</v>
      </c>
      <c r="V95">
        <v>94.569141460407593</v>
      </c>
      <c r="W95">
        <v>95.566906721443203</v>
      </c>
      <c r="X95">
        <v>91.284554035919697</v>
      </c>
    </row>
    <row r="96" spans="8:24" x14ac:dyDescent="0.25">
      <c r="H96" s="1">
        <v>39355</v>
      </c>
      <c r="I96">
        <v>94.873115174044798</v>
      </c>
      <c r="J96">
        <v>93.738190781848701</v>
      </c>
      <c r="K96">
        <v>93.315351566008204</v>
      </c>
      <c r="L96">
        <v>95.284039365328297</v>
      </c>
      <c r="M96">
        <v>86.6</v>
      </c>
      <c r="N96">
        <v>95.220892078753707</v>
      </c>
      <c r="O96">
        <v>96.050258242193294</v>
      </c>
      <c r="P96">
        <v>96.468010720719107</v>
      </c>
      <c r="Q96">
        <v>91.017397709974802</v>
      </c>
      <c r="R96">
        <v>102.084583531557</v>
      </c>
      <c r="S96">
        <v>94.856478297323093</v>
      </c>
      <c r="T96">
        <v>95.282916165379305</v>
      </c>
      <c r="U96">
        <v>97.104808784803595</v>
      </c>
      <c r="V96">
        <v>94.970650864149704</v>
      </c>
      <c r="W96">
        <v>95.947900226778003</v>
      </c>
      <c r="X96">
        <v>91.387900258913902</v>
      </c>
    </row>
    <row r="97" spans="8:24" x14ac:dyDescent="0.25">
      <c r="H97" s="1">
        <v>39386</v>
      </c>
      <c r="I97">
        <v>95.491371390662195</v>
      </c>
      <c r="J97">
        <v>94.393422194215304</v>
      </c>
      <c r="K97">
        <v>93.782179512303102</v>
      </c>
      <c r="L97">
        <v>95.698250993593703</v>
      </c>
      <c r="M97">
        <v>86.83</v>
      </c>
      <c r="N97">
        <v>95.706014746535303</v>
      </c>
      <c r="O97">
        <v>96.398687232189204</v>
      </c>
      <c r="P97">
        <v>96.757862848159604</v>
      </c>
      <c r="Q97">
        <v>91.468914775028793</v>
      </c>
      <c r="R97">
        <v>102.48087833102301</v>
      </c>
      <c r="S97">
        <v>95.200373099629601</v>
      </c>
      <c r="T97">
        <v>95.535833354346096</v>
      </c>
      <c r="U97">
        <v>97.595417750670606</v>
      </c>
      <c r="V97">
        <v>95.707574935111595</v>
      </c>
      <c r="W97">
        <v>96.363088851752096</v>
      </c>
      <c r="X97">
        <v>91.906461746002606</v>
      </c>
    </row>
    <row r="98" spans="8:24" x14ac:dyDescent="0.25">
      <c r="H98" s="1">
        <v>39416</v>
      </c>
      <c r="I98">
        <v>95.983963656189403</v>
      </c>
      <c r="J98">
        <v>95.284696928985696</v>
      </c>
      <c r="K98">
        <v>94.528146408897499</v>
      </c>
      <c r="L98">
        <v>96.370745375035099</v>
      </c>
      <c r="M98">
        <v>87.97</v>
      </c>
      <c r="N98">
        <v>96.117696585750096</v>
      </c>
      <c r="O98">
        <v>96.958285307031005</v>
      </c>
      <c r="P98">
        <v>97.472354488965195</v>
      </c>
      <c r="Q98">
        <v>92.254515972819206</v>
      </c>
      <c r="R98">
        <v>103.14342111779099</v>
      </c>
      <c r="S98">
        <v>95.630467109109702</v>
      </c>
      <c r="T98">
        <v>95.947247829768301</v>
      </c>
      <c r="U98">
        <v>97.982667105975395</v>
      </c>
      <c r="V98">
        <v>96.345335339163697</v>
      </c>
      <c r="W98">
        <v>97.175192402393407</v>
      </c>
      <c r="X98">
        <v>92.2315766179197</v>
      </c>
    </row>
    <row r="99" spans="8:24" x14ac:dyDescent="0.25">
      <c r="H99" s="1">
        <v>39447</v>
      </c>
      <c r="I99">
        <v>96.500170127668099</v>
      </c>
      <c r="J99">
        <v>95.641673828395298</v>
      </c>
      <c r="K99">
        <v>94.752323141345101</v>
      </c>
      <c r="L99">
        <v>96.656182643171306</v>
      </c>
      <c r="M99">
        <v>88.3</v>
      </c>
      <c r="N99">
        <v>96.184685705330295</v>
      </c>
      <c r="O99">
        <v>97.232805117330798</v>
      </c>
      <c r="P99">
        <v>97.554767705105107</v>
      </c>
      <c r="Q99">
        <v>92.6949477621081</v>
      </c>
      <c r="R99">
        <v>103.66433014058499</v>
      </c>
      <c r="S99">
        <v>96.041054155981001</v>
      </c>
      <c r="T99">
        <v>96.175030167680205</v>
      </c>
      <c r="U99">
        <v>98.233542708485302</v>
      </c>
      <c r="V99">
        <v>96.867243832299906</v>
      </c>
      <c r="W99">
        <v>97.665090448563404</v>
      </c>
      <c r="X99">
        <v>92.670534477843603</v>
      </c>
    </row>
    <row r="100" spans="8:24" x14ac:dyDescent="0.25">
      <c r="H100" s="1">
        <v>39478</v>
      </c>
      <c r="I100">
        <v>96.687595450835801</v>
      </c>
      <c r="J100">
        <v>95.970829441711899</v>
      </c>
      <c r="K100">
        <v>95.236462120704999</v>
      </c>
      <c r="L100">
        <v>97.016191878154103</v>
      </c>
      <c r="M100">
        <v>88.65</v>
      </c>
      <c r="N100">
        <v>97.206548907053502</v>
      </c>
      <c r="O100">
        <v>97.528441836115206</v>
      </c>
      <c r="P100">
        <v>97.711074859545704</v>
      </c>
      <c r="Q100">
        <v>93.053453205579402</v>
      </c>
      <c r="R100">
        <v>103.902921022504</v>
      </c>
      <c r="S100">
        <v>96.438775589587294</v>
      </c>
      <c r="T100">
        <v>96.491899061302107</v>
      </c>
      <c r="U100">
        <v>98.601619398899601</v>
      </c>
      <c r="V100">
        <v>97.205909813933303</v>
      </c>
      <c r="W100">
        <v>97.6382439733041</v>
      </c>
      <c r="X100">
        <v>92.757499276627598</v>
      </c>
    </row>
    <row r="101" spans="8:24" x14ac:dyDescent="0.25">
      <c r="H101" s="1">
        <v>39507</v>
      </c>
      <c r="I101">
        <v>96.754918916815697</v>
      </c>
      <c r="J101">
        <v>96.341295489576098</v>
      </c>
      <c r="K101">
        <v>95.5090178136509</v>
      </c>
      <c r="L101">
        <v>97.179721325744396</v>
      </c>
      <c r="M101">
        <v>88.77</v>
      </c>
      <c r="N101">
        <v>97.378117270469502</v>
      </c>
      <c r="O101">
        <v>97.496766473388305</v>
      </c>
      <c r="P101">
        <v>97.792869353476803</v>
      </c>
      <c r="Q101">
        <v>93.482743451922204</v>
      </c>
      <c r="R101">
        <v>104.713135690633</v>
      </c>
      <c r="S101">
        <v>96.587709217911197</v>
      </c>
      <c r="T101">
        <v>96.696470681867396</v>
      </c>
      <c r="U101">
        <v>98.717133388890304</v>
      </c>
      <c r="V101">
        <v>97.526250013990605</v>
      </c>
      <c r="W101">
        <v>97.767315484816095</v>
      </c>
      <c r="X101">
        <v>93.126698800903796</v>
      </c>
    </row>
    <row r="102" spans="8:24" x14ac:dyDescent="0.25">
      <c r="H102" s="1">
        <v>39538</v>
      </c>
      <c r="I102">
        <v>97.116006034835394</v>
      </c>
      <c r="J102">
        <v>97.098614480617499</v>
      </c>
      <c r="K102">
        <v>95.676088697804005</v>
      </c>
      <c r="L102">
        <v>97.562266589976701</v>
      </c>
      <c r="M102">
        <v>89.85</v>
      </c>
      <c r="N102">
        <v>97.930639385630201</v>
      </c>
      <c r="O102">
        <v>97.940221551564804</v>
      </c>
      <c r="P102">
        <v>98.216235607588004</v>
      </c>
      <c r="Q102">
        <v>93.632055068295401</v>
      </c>
      <c r="R102">
        <v>105.362141151187</v>
      </c>
      <c r="S102">
        <v>96.932995670901207</v>
      </c>
      <c r="T102">
        <v>96.789593679379394</v>
      </c>
      <c r="U102">
        <v>99.140122649851705</v>
      </c>
      <c r="V102">
        <v>97.938642270324294</v>
      </c>
      <c r="W102">
        <v>98.262993897936497</v>
      </c>
      <c r="X102">
        <v>93.402120657494805</v>
      </c>
    </row>
    <row r="103" spans="8:24" x14ac:dyDescent="0.25">
      <c r="H103" s="1">
        <v>39568</v>
      </c>
      <c r="I103">
        <v>97.181448440487401</v>
      </c>
      <c r="J103">
        <v>97.149288823389995</v>
      </c>
      <c r="K103">
        <v>95.984606857408394</v>
      </c>
      <c r="L103">
        <v>97.554159713437897</v>
      </c>
      <c r="M103">
        <v>90.15</v>
      </c>
      <c r="N103">
        <v>97.914711224000698</v>
      </c>
      <c r="O103">
        <v>98.077481456714693</v>
      </c>
      <c r="P103">
        <v>97.972989118626501</v>
      </c>
      <c r="Q103">
        <v>93.827042862435505</v>
      </c>
      <c r="R103">
        <v>105.30435479678199</v>
      </c>
      <c r="S103">
        <v>97.103129555830904</v>
      </c>
      <c r="T103">
        <v>96.9035447195714</v>
      </c>
      <c r="U103">
        <v>99.113764182689494</v>
      </c>
      <c r="V103">
        <v>98.016911958475802</v>
      </c>
      <c r="W103">
        <v>98.578656491136897</v>
      </c>
      <c r="X103">
        <v>93.893718980369997</v>
      </c>
    </row>
    <row r="104" spans="8:24" x14ac:dyDescent="0.25">
      <c r="H104" s="1">
        <v>39599</v>
      </c>
      <c r="I104">
        <v>97.674301813442497</v>
      </c>
      <c r="J104">
        <v>97.894857795121695</v>
      </c>
      <c r="K104">
        <v>96.277705956110296</v>
      </c>
      <c r="L104">
        <v>98.060370378454905</v>
      </c>
      <c r="M104">
        <v>91.69</v>
      </c>
      <c r="N104">
        <v>98.541397755902693</v>
      </c>
      <c r="O104">
        <v>98.457585809437504</v>
      </c>
      <c r="P104">
        <v>98.617433613500296</v>
      </c>
      <c r="Q104">
        <v>94.337479227758706</v>
      </c>
      <c r="R104">
        <v>105.818349368846</v>
      </c>
      <c r="S104">
        <v>97.506414868415206</v>
      </c>
      <c r="T104">
        <v>97.2514201318061</v>
      </c>
      <c r="U104">
        <v>99.495320003897504</v>
      </c>
      <c r="V104">
        <v>98.570255752011803</v>
      </c>
      <c r="W104">
        <v>99.002432750085802</v>
      </c>
      <c r="X104">
        <v>94.286635320461698</v>
      </c>
    </row>
    <row r="105" spans="8:24" x14ac:dyDescent="0.25">
      <c r="H105" s="1">
        <v>39629</v>
      </c>
      <c r="I105">
        <v>98.024612261982497</v>
      </c>
      <c r="J105">
        <v>98.536418884879097</v>
      </c>
      <c r="K105">
        <v>96.574592588294493</v>
      </c>
      <c r="L105">
        <v>98.437401219666796</v>
      </c>
      <c r="M105">
        <v>93.05</v>
      </c>
      <c r="N105">
        <v>98.857053924853801</v>
      </c>
      <c r="O105">
        <v>98.827131707917999</v>
      </c>
      <c r="P105">
        <v>98.803507887746406</v>
      </c>
      <c r="Q105">
        <v>94.622351323307797</v>
      </c>
      <c r="R105">
        <v>106.347415915619</v>
      </c>
      <c r="S105">
        <v>98.000029401455194</v>
      </c>
      <c r="T105">
        <v>97.546987615239601</v>
      </c>
      <c r="U105">
        <v>99.997361411518497</v>
      </c>
      <c r="V105">
        <v>99.029174329123705</v>
      </c>
      <c r="W105">
        <v>99.454597327168699</v>
      </c>
      <c r="X105">
        <v>94.845372879501099</v>
      </c>
    </row>
    <row r="106" spans="8:24" x14ac:dyDescent="0.25">
      <c r="H106" s="1">
        <v>39660</v>
      </c>
      <c r="I106">
        <v>98.305307968269403</v>
      </c>
      <c r="J106">
        <v>98.979959679347203</v>
      </c>
      <c r="K106">
        <v>96.817047958668496</v>
      </c>
      <c r="L106">
        <v>98.761477418187894</v>
      </c>
      <c r="M106">
        <v>93.8</v>
      </c>
      <c r="N106">
        <v>99.232203609842102</v>
      </c>
      <c r="O106">
        <v>99.048859247006206</v>
      </c>
      <c r="P106">
        <v>99.183842391420995</v>
      </c>
      <c r="Q106">
        <v>94.779244992405594</v>
      </c>
      <c r="R106">
        <v>106.31934199256899</v>
      </c>
      <c r="S106">
        <v>98.324886214797601</v>
      </c>
      <c r="T106">
        <v>98.188320236008593</v>
      </c>
      <c r="U106">
        <v>99.856093740898004</v>
      </c>
      <c r="V106">
        <v>99.363240847805997</v>
      </c>
      <c r="W106">
        <v>99.7337593311901</v>
      </c>
      <c r="X106">
        <v>95.240389855787598</v>
      </c>
    </row>
    <row r="107" spans="8:24" x14ac:dyDescent="0.25">
      <c r="H107" s="1">
        <v>39691</v>
      </c>
      <c r="I107">
        <v>98.152518838337102</v>
      </c>
      <c r="J107">
        <v>98.609752170795602</v>
      </c>
      <c r="K107">
        <v>97.002608410927294</v>
      </c>
      <c r="L107">
        <v>98.663102191526903</v>
      </c>
      <c r="M107">
        <v>92.73</v>
      </c>
      <c r="N107">
        <v>99.546447093751794</v>
      </c>
      <c r="O107">
        <v>98.827131707917999</v>
      </c>
      <c r="P107">
        <v>99.078337053098494</v>
      </c>
      <c r="Q107">
        <v>94.861715494528795</v>
      </c>
      <c r="R107">
        <v>106.325430723908</v>
      </c>
      <c r="S107">
        <v>98.417872736656506</v>
      </c>
      <c r="T107">
        <v>98.248540582909797</v>
      </c>
      <c r="U107">
        <v>99.826534847841899</v>
      </c>
      <c r="V107">
        <v>99.197364121169599</v>
      </c>
      <c r="W107">
        <v>99.800131690346902</v>
      </c>
      <c r="X107">
        <v>95.620715279980701</v>
      </c>
    </row>
    <row r="108" spans="8:24" x14ac:dyDescent="0.25">
      <c r="H108" s="1">
        <v>39721</v>
      </c>
      <c r="I108">
        <v>98.488944139985094</v>
      </c>
      <c r="J108">
        <v>98.959366601858704</v>
      </c>
      <c r="K108">
        <v>97.225789539010705</v>
      </c>
      <c r="L108">
        <v>98.833801574092206</v>
      </c>
      <c r="M108">
        <v>91.91</v>
      </c>
      <c r="N108">
        <v>99.850977921403199</v>
      </c>
      <c r="O108">
        <v>98.943274704583203</v>
      </c>
      <c r="P108">
        <v>99.237743230426503</v>
      </c>
      <c r="Q108">
        <v>95.190460736764905</v>
      </c>
      <c r="R108">
        <v>106.650279714381</v>
      </c>
      <c r="S108">
        <v>98.426867092178796</v>
      </c>
      <c r="T108">
        <v>98.312423096345597</v>
      </c>
      <c r="U108">
        <v>100.157770223456</v>
      </c>
      <c r="V108">
        <v>99.374655652469102</v>
      </c>
      <c r="W108">
        <v>100.22541204209</v>
      </c>
      <c r="X108">
        <v>96.249612296861002</v>
      </c>
    </row>
    <row r="109" spans="8:24" x14ac:dyDescent="0.25">
      <c r="H109" s="1">
        <v>39752</v>
      </c>
      <c r="I109">
        <v>98.444741151423898</v>
      </c>
      <c r="J109">
        <v>98.905298586060098</v>
      </c>
      <c r="K109">
        <v>97.305635680883299</v>
      </c>
      <c r="L109">
        <v>98.801799152972606</v>
      </c>
      <c r="M109">
        <v>90.17</v>
      </c>
      <c r="N109">
        <v>99.939986468000896</v>
      </c>
      <c r="O109">
        <v>98.996066975794704</v>
      </c>
      <c r="P109">
        <v>99.135442758803293</v>
      </c>
      <c r="Q109">
        <v>95.0867457095909</v>
      </c>
      <c r="R109">
        <v>106.60766400637</v>
      </c>
      <c r="S109">
        <v>98.483511587520695</v>
      </c>
      <c r="T109">
        <v>98.280204643613004</v>
      </c>
      <c r="U109">
        <v>99.970765517541395</v>
      </c>
      <c r="V109">
        <v>99.181513350485005</v>
      </c>
      <c r="W109">
        <v>100.282201115815</v>
      </c>
      <c r="X109">
        <v>96.112340260817504</v>
      </c>
    </row>
    <row r="110" spans="8:24" x14ac:dyDescent="0.25">
      <c r="H110" s="1">
        <v>39782</v>
      </c>
      <c r="I110">
        <v>98.306692032274597</v>
      </c>
      <c r="J110">
        <v>98.320478493649603</v>
      </c>
      <c r="K110">
        <v>97.127447600121002</v>
      </c>
      <c r="L110">
        <v>98.436744117268404</v>
      </c>
      <c r="M110">
        <v>87.71</v>
      </c>
      <c r="N110">
        <v>99.593750177394497</v>
      </c>
      <c r="O110">
        <v>98.552611897618206</v>
      </c>
      <c r="P110">
        <v>98.769128329850204</v>
      </c>
      <c r="Q110">
        <v>94.891218712570193</v>
      </c>
      <c r="R110">
        <v>105.81972684546101</v>
      </c>
      <c r="S110">
        <v>98.386867041036595</v>
      </c>
      <c r="T110">
        <v>98.182142303386001</v>
      </c>
      <c r="U110">
        <v>99.4343634873279</v>
      </c>
      <c r="V110">
        <v>98.629605150602103</v>
      </c>
      <c r="W110">
        <v>99.564589325024997</v>
      </c>
      <c r="X110">
        <v>96.053855612033701</v>
      </c>
    </row>
    <row r="111" spans="8:24" x14ac:dyDescent="0.25">
      <c r="H111" s="1">
        <v>39813</v>
      </c>
      <c r="I111">
        <v>97.879149048387305</v>
      </c>
      <c r="J111">
        <v>98.149507391936098</v>
      </c>
      <c r="K111">
        <v>97.052479858284002</v>
      </c>
      <c r="L111">
        <v>98.159464351183601</v>
      </c>
      <c r="M111">
        <v>86.26</v>
      </c>
      <c r="N111">
        <v>99.4450594655804</v>
      </c>
      <c r="O111">
        <v>98.204182907622297</v>
      </c>
      <c r="P111">
        <v>98.679995679240406</v>
      </c>
      <c r="Q111">
        <v>94.523680563938996</v>
      </c>
      <c r="R111">
        <v>104.777399161407</v>
      </c>
      <c r="S111">
        <v>98.184202068605302</v>
      </c>
      <c r="T111">
        <v>98.065717117114303</v>
      </c>
      <c r="U111">
        <v>99.062065424379796</v>
      </c>
      <c r="V111">
        <v>98.1544401241472</v>
      </c>
      <c r="W111">
        <v>98.422973724946104</v>
      </c>
      <c r="X111">
        <v>95.475565325326599</v>
      </c>
    </row>
    <row r="112" spans="8:24" x14ac:dyDescent="0.25">
      <c r="H112" s="1">
        <v>39844</v>
      </c>
      <c r="I112">
        <v>97.874490189569997</v>
      </c>
      <c r="J112">
        <v>98.141641129180101</v>
      </c>
      <c r="K112">
        <v>96.935979492997404</v>
      </c>
      <c r="L112">
        <v>98.137020161811705</v>
      </c>
      <c r="M112">
        <v>85.73</v>
      </c>
      <c r="N112">
        <v>99.193963214572193</v>
      </c>
      <c r="O112">
        <v>98.225299816106897</v>
      </c>
      <c r="P112">
        <v>98.647341890781703</v>
      </c>
      <c r="Q112">
        <v>94.799991843810005</v>
      </c>
      <c r="R112">
        <v>103.88258230084099</v>
      </c>
      <c r="S112">
        <v>98.035254388550896</v>
      </c>
      <c r="T112">
        <v>98.387625745729693</v>
      </c>
      <c r="U112">
        <v>98.760889919803603</v>
      </c>
      <c r="V112">
        <v>97.965957678349099</v>
      </c>
      <c r="W112">
        <v>98.841699303785006</v>
      </c>
      <c r="X112">
        <v>95.485275328422304</v>
      </c>
    </row>
    <row r="113" spans="8:24" x14ac:dyDescent="0.25">
      <c r="H113" s="1">
        <v>39872</v>
      </c>
      <c r="I113">
        <v>98.056252047451096</v>
      </c>
      <c r="J113">
        <v>98.154328745793293</v>
      </c>
      <c r="K113">
        <v>97.162032143798001</v>
      </c>
      <c r="L113">
        <v>98.339924895735095</v>
      </c>
      <c r="M113">
        <v>86.44</v>
      </c>
      <c r="N113">
        <v>99.015990666942002</v>
      </c>
      <c r="O113">
        <v>98.3203259042876</v>
      </c>
      <c r="P113">
        <v>98.900432315449606</v>
      </c>
      <c r="Q113">
        <v>95.079304627693801</v>
      </c>
      <c r="R113">
        <v>102.91329321698301</v>
      </c>
      <c r="S113">
        <v>98.197337100256803</v>
      </c>
      <c r="T113">
        <v>98.582579123131595</v>
      </c>
      <c r="U113">
        <v>98.856698269509806</v>
      </c>
      <c r="V113">
        <v>98.118694708457596</v>
      </c>
      <c r="W113">
        <v>98.5904136034939</v>
      </c>
      <c r="X113">
        <v>95.962839783156099</v>
      </c>
    </row>
    <row r="114" spans="8:24" x14ac:dyDescent="0.25">
      <c r="H114" s="1">
        <v>39903</v>
      </c>
      <c r="I114">
        <v>97.744648611539603</v>
      </c>
      <c r="J114">
        <v>97.582441029302203</v>
      </c>
      <c r="K114">
        <v>97.175540917511</v>
      </c>
      <c r="L114">
        <v>97.997832144981103</v>
      </c>
      <c r="M114">
        <v>86.34</v>
      </c>
      <c r="N114">
        <v>98.691650975272694</v>
      </c>
      <c r="O114">
        <v>98.172507544895396</v>
      </c>
      <c r="P114">
        <v>98.522422560347806</v>
      </c>
      <c r="Q114">
        <v>94.766033256111797</v>
      </c>
      <c r="R114">
        <v>102.39122082009099</v>
      </c>
      <c r="S114">
        <v>98.191645972300293</v>
      </c>
      <c r="T114">
        <v>98.6513300610101</v>
      </c>
      <c r="U114">
        <v>98.545786806286003</v>
      </c>
      <c r="V114">
        <v>97.814413452520697</v>
      </c>
      <c r="W114">
        <v>98.468063460250505</v>
      </c>
      <c r="X114">
        <v>96.005389340032806</v>
      </c>
    </row>
    <row r="115" spans="8:24" x14ac:dyDescent="0.25">
      <c r="H115" s="1">
        <v>39933</v>
      </c>
      <c r="I115">
        <v>97.868598774163402</v>
      </c>
      <c r="J115">
        <v>97.694893734601493</v>
      </c>
      <c r="K115">
        <v>97.083918620838602</v>
      </c>
      <c r="L115">
        <v>98.070296084810707</v>
      </c>
      <c r="M115">
        <v>87.3</v>
      </c>
      <c r="N115">
        <v>98.668941254196</v>
      </c>
      <c r="O115">
        <v>98.183065999137696</v>
      </c>
      <c r="P115">
        <v>98.662290405120103</v>
      </c>
      <c r="Q115">
        <v>94.673230808679307</v>
      </c>
      <c r="R115">
        <v>101.57807335952801</v>
      </c>
      <c r="S115">
        <v>98.215294678907199</v>
      </c>
      <c r="T115">
        <v>98.634676999111207</v>
      </c>
      <c r="U115">
        <v>98.492505524164201</v>
      </c>
      <c r="V115">
        <v>97.833871298663993</v>
      </c>
      <c r="W115">
        <v>98.448075602880294</v>
      </c>
      <c r="X115">
        <v>95.926291804045306</v>
      </c>
    </row>
    <row r="116" spans="8:24" x14ac:dyDescent="0.25">
      <c r="H116" s="1">
        <v>39964</v>
      </c>
      <c r="I116">
        <v>98.015079424900605</v>
      </c>
      <c r="J116">
        <v>97.540835069073296</v>
      </c>
      <c r="K116">
        <v>97.394891636653696</v>
      </c>
      <c r="L116">
        <v>98.085586620906</v>
      </c>
      <c r="M116">
        <v>87.94</v>
      </c>
      <c r="N116">
        <v>98.649366455745195</v>
      </c>
      <c r="O116">
        <v>98.204182907622297</v>
      </c>
      <c r="P116">
        <v>98.625475180148101</v>
      </c>
      <c r="Q116">
        <v>94.745514506608501</v>
      </c>
      <c r="R116">
        <v>100.91764107419201</v>
      </c>
      <c r="S116">
        <v>98.365295841211093</v>
      </c>
      <c r="T116">
        <v>98.798918316931307</v>
      </c>
      <c r="U116">
        <v>98.366945392324695</v>
      </c>
      <c r="V116">
        <v>97.775685471721502</v>
      </c>
      <c r="W116">
        <v>98.510516576623104</v>
      </c>
      <c r="X116">
        <v>96.347855616439602</v>
      </c>
    </row>
    <row r="117" spans="8:24" x14ac:dyDescent="0.25">
      <c r="H117" s="1">
        <v>39994</v>
      </c>
      <c r="I117">
        <v>98.035947721794997</v>
      </c>
      <c r="J117">
        <v>97.432381122756794</v>
      </c>
      <c r="K117">
        <v>97.790256457039206</v>
      </c>
      <c r="L117">
        <v>98.326004912753206</v>
      </c>
      <c r="M117">
        <v>89.28</v>
      </c>
      <c r="N117">
        <v>98.823701159997498</v>
      </c>
      <c r="O117">
        <v>98.3414428127722</v>
      </c>
      <c r="P117">
        <v>98.946960834971406</v>
      </c>
      <c r="Q117">
        <v>95.078002068444107</v>
      </c>
      <c r="R117">
        <v>100.623888509751</v>
      </c>
      <c r="S117">
        <v>98.453341749382901</v>
      </c>
      <c r="T117">
        <v>98.978700388251397</v>
      </c>
      <c r="U117">
        <v>98.501689573838107</v>
      </c>
      <c r="V117">
        <v>98.155634335418597</v>
      </c>
      <c r="W117">
        <v>98.769817978798301</v>
      </c>
      <c r="X117">
        <v>96.637466002024496</v>
      </c>
    </row>
    <row r="118" spans="8:24" x14ac:dyDescent="0.25">
      <c r="H118" s="1">
        <v>40025</v>
      </c>
      <c r="I118">
        <v>98.199698223650401</v>
      </c>
      <c r="J118">
        <v>97.370975178917803</v>
      </c>
      <c r="K118">
        <v>97.811775024909394</v>
      </c>
      <c r="L118">
        <v>98.246603474754195</v>
      </c>
      <c r="M118">
        <v>89.52</v>
      </c>
      <c r="N118">
        <v>98.701835149645802</v>
      </c>
      <c r="O118">
        <v>98.352001267014501</v>
      </c>
      <c r="P118">
        <v>98.781688207200006</v>
      </c>
      <c r="Q118">
        <v>95.410719102854102</v>
      </c>
      <c r="R118">
        <v>100.104911234068</v>
      </c>
      <c r="S118">
        <v>98.377263552392407</v>
      </c>
      <c r="T118">
        <v>98.307427251217803</v>
      </c>
      <c r="U118">
        <v>98.395076473270507</v>
      </c>
      <c r="V118">
        <v>98.100931148785605</v>
      </c>
      <c r="W118">
        <v>98.683449531604097</v>
      </c>
      <c r="X118">
        <v>97.0303933428373</v>
      </c>
    </row>
    <row r="119" spans="8:24" x14ac:dyDescent="0.25">
      <c r="H119" s="1">
        <v>40056</v>
      </c>
      <c r="I119">
        <v>98.689540993722503</v>
      </c>
      <c r="J119">
        <v>97.973287591935204</v>
      </c>
      <c r="K119">
        <v>98.1201606726991</v>
      </c>
      <c r="L119">
        <v>98.625508192727594</v>
      </c>
      <c r="M119">
        <v>90.51</v>
      </c>
      <c r="N119">
        <v>98.856968422251697</v>
      </c>
      <c r="O119">
        <v>98.647637985798895</v>
      </c>
      <c r="P119">
        <v>99.120162920305404</v>
      </c>
      <c r="Q119">
        <v>95.809665523770704</v>
      </c>
      <c r="R119">
        <v>100.074002156535</v>
      </c>
      <c r="S119">
        <v>98.669642632438695</v>
      </c>
      <c r="T119">
        <v>98.542895296140898</v>
      </c>
      <c r="U119">
        <v>98.652083389657193</v>
      </c>
      <c r="V119">
        <v>98.499576591964598</v>
      </c>
      <c r="W119">
        <v>99.002389405719597</v>
      </c>
      <c r="X119">
        <v>97.234500349318395</v>
      </c>
    </row>
    <row r="120" spans="8:24" x14ac:dyDescent="0.25">
      <c r="H120" s="1">
        <v>40086</v>
      </c>
      <c r="I120">
        <v>98.653969725581604</v>
      </c>
      <c r="J120">
        <v>97.818580432730499</v>
      </c>
      <c r="K120">
        <v>98.146032566821205</v>
      </c>
      <c r="L120">
        <v>98.504833398032105</v>
      </c>
      <c r="M120">
        <v>89.44</v>
      </c>
      <c r="N120">
        <v>98.836680706859994</v>
      </c>
      <c r="O120">
        <v>98.626521077314294</v>
      </c>
      <c r="P120">
        <v>98.983149856450297</v>
      </c>
      <c r="Q120">
        <v>95.750812869577402</v>
      </c>
      <c r="R120">
        <v>99.753952084646201</v>
      </c>
      <c r="S120">
        <v>98.705828728442199</v>
      </c>
      <c r="T120">
        <v>98.721630226533506</v>
      </c>
      <c r="U120">
        <v>98.582694410713302</v>
      </c>
      <c r="V120">
        <v>98.373474512810006</v>
      </c>
      <c r="W120">
        <v>98.692939899042301</v>
      </c>
      <c r="X120">
        <v>97.280699545744895</v>
      </c>
    </row>
    <row r="121" spans="8:24" x14ac:dyDescent="0.25">
      <c r="H121" s="1">
        <v>40117</v>
      </c>
      <c r="I121">
        <v>98.678278119615797</v>
      </c>
      <c r="J121">
        <v>97.944020488834695</v>
      </c>
      <c r="K121">
        <v>98.301181349440498</v>
      </c>
      <c r="L121">
        <v>98.634485272088099</v>
      </c>
      <c r="M121">
        <v>89.36</v>
      </c>
      <c r="N121">
        <v>98.422105777657805</v>
      </c>
      <c r="O121">
        <v>98.806014799433399</v>
      </c>
      <c r="P121">
        <v>99.102689061159495</v>
      </c>
      <c r="Q121">
        <v>96.2002383706552</v>
      </c>
      <c r="R121">
        <v>99.570527792378499</v>
      </c>
      <c r="S121">
        <v>98.7525635350882</v>
      </c>
      <c r="T121">
        <v>98.957692514578895</v>
      </c>
      <c r="U121">
        <v>98.422952385199295</v>
      </c>
      <c r="V121">
        <v>98.462868009309204</v>
      </c>
      <c r="W121">
        <v>98.836241477029304</v>
      </c>
      <c r="X121">
        <v>97.5673282673757</v>
      </c>
    </row>
    <row r="122" spans="8:24" x14ac:dyDescent="0.25">
      <c r="H122" s="1">
        <v>40147</v>
      </c>
      <c r="I122">
        <v>98.919469173925705</v>
      </c>
      <c r="J122">
        <v>98.195751387076896</v>
      </c>
      <c r="K122">
        <v>98.452283838311999</v>
      </c>
      <c r="L122">
        <v>98.857714135030307</v>
      </c>
      <c r="M122">
        <v>89.97</v>
      </c>
      <c r="N122">
        <v>98.703161887530896</v>
      </c>
      <c r="O122">
        <v>98.964391613067804</v>
      </c>
      <c r="P122">
        <v>99.096401788502305</v>
      </c>
      <c r="Q122">
        <v>96.677122871081195</v>
      </c>
      <c r="R122">
        <v>99.744747267769</v>
      </c>
      <c r="S122">
        <v>98.942384592110699</v>
      </c>
      <c r="T122">
        <v>99.159663036921202</v>
      </c>
      <c r="U122">
        <v>98.801927131786897</v>
      </c>
      <c r="V122">
        <v>98.827664740249304</v>
      </c>
      <c r="W122">
        <v>98.880179104249194</v>
      </c>
      <c r="X122">
        <v>97.913673579156594</v>
      </c>
    </row>
    <row r="123" spans="8:24" x14ac:dyDescent="0.25">
      <c r="H123" s="1">
        <v>40178</v>
      </c>
      <c r="I123">
        <v>99.049071691894397</v>
      </c>
      <c r="J123">
        <v>98.442115076663299</v>
      </c>
      <c r="K123">
        <v>98.521224486372006</v>
      </c>
      <c r="L123">
        <v>99.038939679033703</v>
      </c>
      <c r="M123">
        <v>90.35</v>
      </c>
      <c r="N123">
        <v>98.929637755941698</v>
      </c>
      <c r="O123">
        <v>99.069976155490806</v>
      </c>
      <c r="P123">
        <v>99.509893221917096</v>
      </c>
      <c r="Q123">
        <v>96.999079946637195</v>
      </c>
      <c r="R123">
        <v>99.613290999952795</v>
      </c>
      <c r="S123">
        <v>99.135548788198093</v>
      </c>
      <c r="T123">
        <v>99.165903594601701</v>
      </c>
      <c r="U123">
        <v>99.022676033353207</v>
      </c>
      <c r="V123">
        <v>98.854527517966105</v>
      </c>
      <c r="W123">
        <v>99.242972534417007</v>
      </c>
      <c r="X123">
        <v>98.293902279825801</v>
      </c>
    </row>
    <row r="124" spans="8:24" x14ac:dyDescent="0.25">
      <c r="H124" s="1">
        <v>40209</v>
      </c>
      <c r="I124">
        <v>99.237147962027905</v>
      </c>
      <c r="J124">
        <v>98.717784597677806</v>
      </c>
      <c r="K124">
        <v>98.869026135922098</v>
      </c>
      <c r="L124">
        <v>99.131223022337593</v>
      </c>
      <c r="M124">
        <v>91.13</v>
      </c>
      <c r="N124">
        <v>98.952833545200406</v>
      </c>
      <c r="O124">
        <v>99.312820603063699</v>
      </c>
      <c r="P124">
        <v>99.391867172978394</v>
      </c>
      <c r="Q124">
        <v>97.158513967883806</v>
      </c>
      <c r="R124">
        <v>99.8327479970702</v>
      </c>
      <c r="S124">
        <v>99.350055744366898</v>
      </c>
      <c r="T124">
        <v>99.230731174178999</v>
      </c>
      <c r="U124">
        <v>98.789890519498798</v>
      </c>
      <c r="V124">
        <v>99.001741858737006</v>
      </c>
      <c r="W124">
        <v>99.469631871567501</v>
      </c>
      <c r="X124">
        <v>98.790723858427697</v>
      </c>
    </row>
    <row r="125" spans="8:24" x14ac:dyDescent="0.25">
      <c r="H125" s="1">
        <v>40237</v>
      </c>
      <c r="I125">
        <v>99.201429382707104</v>
      </c>
      <c r="J125">
        <v>98.824781655802099</v>
      </c>
      <c r="K125">
        <v>99.081628290654194</v>
      </c>
      <c r="L125">
        <v>99.216407996326495</v>
      </c>
      <c r="M125">
        <v>91.23</v>
      </c>
      <c r="N125">
        <v>99.080330126220204</v>
      </c>
      <c r="O125">
        <v>99.566223504878906</v>
      </c>
      <c r="P125">
        <v>99.390215341084996</v>
      </c>
      <c r="Q125">
        <v>97.851402330460402</v>
      </c>
      <c r="R125">
        <v>99.661600985946293</v>
      </c>
      <c r="S125">
        <v>99.308122214777299</v>
      </c>
      <c r="T125">
        <v>99.3894988897286</v>
      </c>
      <c r="U125">
        <v>98.963358267311605</v>
      </c>
      <c r="V125">
        <v>98.961654274046595</v>
      </c>
      <c r="W125">
        <v>99.739254301942495</v>
      </c>
      <c r="X125">
        <v>98.770771566611799</v>
      </c>
    </row>
    <row r="126" spans="8:24" x14ac:dyDescent="0.25">
      <c r="H126" s="1">
        <v>40268</v>
      </c>
      <c r="I126">
        <v>99.512011861816603</v>
      </c>
      <c r="J126">
        <v>99.161442011328703</v>
      </c>
      <c r="K126">
        <v>99.422400782086996</v>
      </c>
      <c r="L126">
        <v>99.470598375460099</v>
      </c>
      <c r="M126">
        <v>92.47</v>
      </c>
      <c r="N126">
        <v>99.2965474223748</v>
      </c>
      <c r="O126">
        <v>99.650691138817294</v>
      </c>
      <c r="P126">
        <v>99.631856576443298</v>
      </c>
      <c r="Q126">
        <v>98.507450653636795</v>
      </c>
      <c r="R126">
        <v>99.157837904310995</v>
      </c>
      <c r="S126">
        <v>99.463404851470202</v>
      </c>
      <c r="T126">
        <v>99.653943095479704</v>
      </c>
      <c r="U126">
        <v>99.040671040109402</v>
      </c>
      <c r="V126">
        <v>99.250061776342804</v>
      </c>
      <c r="W126">
        <v>99.624448342157095</v>
      </c>
      <c r="X126">
        <v>99.259376010589605</v>
      </c>
    </row>
    <row r="127" spans="8:24" x14ac:dyDescent="0.25">
      <c r="H127" s="1">
        <v>40298</v>
      </c>
      <c r="I127">
        <v>99.659425839753197</v>
      </c>
      <c r="J127">
        <v>99.501824554582996</v>
      </c>
      <c r="K127">
        <v>99.582202998766604</v>
      </c>
      <c r="L127">
        <v>99.630781069259697</v>
      </c>
      <c r="M127">
        <v>93.34</v>
      </c>
      <c r="N127">
        <v>99.590402843821096</v>
      </c>
      <c r="O127">
        <v>99.819626406694098</v>
      </c>
      <c r="P127">
        <v>99.904322291141298</v>
      </c>
      <c r="Q127">
        <v>99.199304749979703</v>
      </c>
      <c r="R127">
        <v>99.481166046352101</v>
      </c>
      <c r="S127">
        <v>99.6595714821634</v>
      </c>
      <c r="T127">
        <v>99.787546777205606</v>
      </c>
      <c r="U127">
        <v>99.269839260940799</v>
      </c>
      <c r="V127">
        <v>99.357525737673299</v>
      </c>
      <c r="W127">
        <v>99.487656081538205</v>
      </c>
      <c r="X127">
        <v>99.463413534980305</v>
      </c>
    </row>
    <row r="128" spans="8:24" x14ac:dyDescent="0.25">
      <c r="H128" s="1">
        <v>40329</v>
      </c>
      <c r="I128">
        <v>99.767713536870502</v>
      </c>
      <c r="J128">
        <v>99.800416373899296</v>
      </c>
      <c r="K128">
        <v>99.602426609671596</v>
      </c>
      <c r="L128">
        <v>99.775917012364104</v>
      </c>
      <c r="M128">
        <v>93.61</v>
      </c>
      <c r="N128">
        <v>99.5886524697261</v>
      </c>
      <c r="O128">
        <v>99.851301769420999</v>
      </c>
      <c r="P128">
        <v>99.851454696795798</v>
      </c>
      <c r="Q128">
        <v>99.909053681776797</v>
      </c>
      <c r="R128">
        <v>99.8840447469141</v>
      </c>
      <c r="S128">
        <v>99.775017131138</v>
      </c>
      <c r="T128">
        <v>99.838596411960495</v>
      </c>
      <c r="U128">
        <v>99.560006561205</v>
      </c>
      <c r="V128">
        <v>99.628158309948702</v>
      </c>
      <c r="W128">
        <v>99.620007405978498</v>
      </c>
      <c r="X128">
        <v>99.650847428888895</v>
      </c>
    </row>
    <row r="129" spans="8:24" x14ac:dyDescent="0.25">
      <c r="H129" s="1">
        <v>40359</v>
      </c>
      <c r="I129">
        <v>100.000654069775</v>
      </c>
      <c r="J129">
        <v>99.896888635450296</v>
      </c>
      <c r="K129">
        <v>99.695618835739694</v>
      </c>
      <c r="L129">
        <v>99.836740568094498</v>
      </c>
      <c r="M129">
        <v>93.56</v>
      </c>
      <c r="N129">
        <v>99.768387484667102</v>
      </c>
      <c r="O129">
        <v>99.851301769420999</v>
      </c>
      <c r="P129">
        <v>99.891606119801594</v>
      </c>
      <c r="Q129">
        <v>100.055078790667</v>
      </c>
      <c r="R129">
        <v>99.817940093255203</v>
      </c>
      <c r="S129">
        <v>99.759369975139094</v>
      </c>
      <c r="T129">
        <v>99.921487231832302</v>
      </c>
      <c r="U129">
        <v>99.830802350827099</v>
      </c>
      <c r="V129">
        <v>99.808089532812303</v>
      </c>
      <c r="W129">
        <v>99.684428617469095</v>
      </c>
      <c r="X129">
        <v>99.947293682485295</v>
      </c>
    </row>
    <row r="130" spans="8:24" x14ac:dyDescent="0.25">
      <c r="H130" s="1">
        <v>40390</v>
      </c>
      <c r="I130">
        <v>99.941916128617294</v>
      </c>
      <c r="J130">
        <v>99.968094378410797</v>
      </c>
      <c r="K130">
        <v>99.939893549773203</v>
      </c>
      <c r="L130">
        <v>100.02883633520401</v>
      </c>
      <c r="M130">
        <v>94.03</v>
      </c>
      <c r="N130">
        <v>99.776119936773497</v>
      </c>
      <c r="O130">
        <v>100.03079549154</v>
      </c>
      <c r="P130">
        <v>99.932498423772103</v>
      </c>
      <c r="Q130">
        <v>100.73009590975499</v>
      </c>
      <c r="R130">
        <v>100.05678222122</v>
      </c>
      <c r="S130">
        <v>100.02101891375</v>
      </c>
      <c r="T130">
        <v>99.809878558142401</v>
      </c>
      <c r="U130">
        <v>100.34328112938201</v>
      </c>
      <c r="V130">
        <v>100.03697426517699</v>
      </c>
      <c r="W130">
        <v>99.738357860365099</v>
      </c>
      <c r="X130">
        <v>100.03050224884301</v>
      </c>
    </row>
    <row r="131" spans="8:24" x14ac:dyDescent="0.25">
      <c r="H131" s="1">
        <v>40421</v>
      </c>
      <c r="I131">
        <v>100.090871548385</v>
      </c>
      <c r="J131">
        <v>100.19264637811099</v>
      </c>
      <c r="K131">
        <v>100.328424023151</v>
      </c>
      <c r="L131">
        <v>100.18548814875101</v>
      </c>
      <c r="M131">
        <v>94.17</v>
      </c>
      <c r="N131">
        <v>99.990818758942893</v>
      </c>
      <c r="O131">
        <v>100.00967858305501</v>
      </c>
      <c r="P131">
        <v>100.054946349273</v>
      </c>
      <c r="Q131">
        <v>101.182277340795</v>
      </c>
      <c r="R131">
        <v>100.349139665446</v>
      </c>
      <c r="S131">
        <v>100.13308858503299</v>
      </c>
      <c r="T131">
        <v>99.947595745101097</v>
      </c>
      <c r="U131">
        <v>100.58422884032299</v>
      </c>
      <c r="V131">
        <v>100.235450044064</v>
      </c>
      <c r="W131">
        <v>99.782233855775203</v>
      </c>
      <c r="X131">
        <v>100.28243031481701</v>
      </c>
    </row>
    <row r="132" spans="8:24" x14ac:dyDescent="0.25">
      <c r="H132" s="1">
        <v>40451</v>
      </c>
      <c r="I132">
        <v>100.16432641925201</v>
      </c>
      <c r="J132">
        <v>100.54865471403301</v>
      </c>
      <c r="K132">
        <v>100.521418756478</v>
      </c>
      <c r="L132">
        <v>100.242698350431</v>
      </c>
      <c r="M132">
        <v>93.34</v>
      </c>
      <c r="N132">
        <v>100.228481172147</v>
      </c>
      <c r="O132">
        <v>100.19973075941699</v>
      </c>
      <c r="P132">
        <v>100.117547573396</v>
      </c>
      <c r="Q132">
        <v>100.985607836532</v>
      </c>
      <c r="R132">
        <v>100.14765679535699</v>
      </c>
      <c r="S132">
        <v>100.259977986238</v>
      </c>
      <c r="T132">
        <v>100.265482262426</v>
      </c>
      <c r="U132">
        <v>100.42255331752401</v>
      </c>
      <c r="V132">
        <v>100.253142184616</v>
      </c>
      <c r="W132">
        <v>100.059784523098</v>
      </c>
      <c r="X132">
        <v>100.23479557434101</v>
      </c>
    </row>
    <row r="133" spans="8:24" x14ac:dyDescent="0.25">
      <c r="H133" s="1">
        <v>40482</v>
      </c>
      <c r="I133">
        <v>100.520189125087</v>
      </c>
      <c r="J133">
        <v>100.78966242707</v>
      </c>
      <c r="K133">
        <v>100.60376374963001</v>
      </c>
      <c r="L133">
        <v>100.473826872751</v>
      </c>
      <c r="M133">
        <v>93.48</v>
      </c>
      <c r="N133">
        <v>100.735299305224</v>
      </c>
      <c r="O133">
        <v>100.368666027294</v>
      </c>
      <c r="P133">
        <v>100.355942322818</v>
      </c>
      <c r="Q133">
        <v>101.010640927778</v>
      </c>
      <c r="R133">
        <v>100.26916912083099</v>
      </c>
      <c r="S133">
        <v>100.449599210445</v>
      </c>
      <c r="T133">
        <v>100.405905825918</v>
      </c>
      <c r="U133">
        <v>100.63719999995099</v>
      </c>
      <c r="V133">
        <v>100.592667012319</v>
      </c>
      <c r="W133">
        <v>100.33011523501</v>
      </c>
      <c r="X133">
        <v>100.602300421336</v>
      </c>
    </row>
    <row r="134" spans="8:24" x14ac:dyDescent="0.25">
      <c r="H134" s="1">
        <v>40512</v>
      </c>
      <c r="I134">
        <v>100.634069300693</v>
      </c>
      <c r="J134">
        <v>101.063005860499</v>
      </c>
      <c r="K134">
        <v>100.97903876399801</v>
      </c>
      <c r="L134">
        <v>100.77966527411699</v>
      </c>
      <c r="M134">
        <v>93.63</v>
      </c>
      <c r="N134">
        <v>101.197707800964</v>
      </c>
      <c r="O134">
        <v>100.53760129517001</v>
      </c>
      <c r="P134">
        <v>100.613540318677</v>
      </c>
      <c r="Q134">
        <v>101.387993224597</v>
      </c>
      <c r="R134">
        <v>100.35149890261501</v>
      </c>
      <c r="S134">
        <v>100.71343953415099</v>
      </c>
      <c r="T134">
        <v>100.71150359099001</v>
      </c>
      <c r="U134">
        <v>101.06107556471601</v>
      </c>
      <c r="V134">
        <v>101.088205426025</v>
      </c>
      <c r="W134">
        <v>100.845638639237</v>
      </c>
      <c r="X134">
        <v>101.064666484437</v>
      </c>
    </row>
    <row r="135" spans="8:24" x14ac:dyDescent="0.25">
      <c r="H135" s="1">
        <v>40543</v>
      </c>
      <c r="I135">
        <v>101.270244825015</v>
      </c>
      <c r="J135">
        <v>101.53479841313499</v>
      </c>
      <c r="K135">
        <v>101.37415750412799</v>
      </c>
      <c r="L135">
        <v>101.227816974902</v>
      </c>
      <c r="M135">
        <v>95.35</v>
      </c>
      <c r="N135">
        <v>101.794419133939</v>
      </c>
      <c r="O135">
        <v>100.801562651228</v>
      </c>
      <c r="P135">
        <v>100.864202813818</v>
      </c>
      <c r="Q135">
        <v>102.02258058613801</v>
      </c>
      <c r="R135">
        <v>100.99041552068201</v>
      </c>
      <c r="S135">
        <v>101.10733437132799</v>
      </c>
      <c r="T135">
        <v>101.037830437037</v>
      </c>
      <c r="U135">
        <v>101.49709314821099</v>
      </c>
      <c r="V135">
        <v>101.786329578238</v>
      </c>
      <c r="W135">
        <v>101.618443265862</v>
      </c>
      <c r="X135">
        <v>101.90287887424201</v>
      </c>
    </row>
    <row r="136" spans="8:24" x14ac:dyDescent="0.25">
      <c r="H136" s="1">
        <v>40574</v>
      </c>
      <c r="I136">
        <v>101.55002565053999</v>
      </c>
      <c r="J136">
        <v>101.821543245798</v>
      </c>
      <c r="K136">
        <v>101.597404002559</v>
      </c>
      <c r="L136">
        <v>101.45506931607</v>
      </c>
      <c r="M136">
        <v>96.25</v>
      </c>
      <c r="N136">
        <v>102.043658413323</v>
      </c>
      <c r="O136">
        <v>101.054965553043</v>
      </c>
      <c r="P136">
        <v>101.130361563877</v>
      </c>
      <c r="Q136">
        <v>102.24031349180299</v>
      </c>
      <c r="R136">
        <v>101.23582495578</v>
      </c>
      <c r="S136">
        <v>101.354851090906</v>
      </c>
      <c r="T136">
        <v>101.07700487000299</v>
      </c>
      <c r="U136">
        <v>102.42188788127</v>
      </c>
      <c r="V136">
        <v>102.201493368207</v>
      </c>
      <c r="W136">
        <v>101.518623873756</v>
      </c>
      <c r="X136">
        <v>102.58587815070899</v>
      </c>
    </row>
    <row r="137" spans="8:24" x14ac:dyDescent="0.25">
      <c r="H137" s="1">
        <v>40602</v>
      </c>
      <c r="I137">
        <v>102.06055968794399</v>
      </c>
      <c r="J137">
        <v>102.09874859878801</v>
      </c>
      <c r="K137">
        <v>101.747481045138</v>
      </c>
      <c r="L137">
        <v>101.606342946748</v>
      </c>
      <c r="M137">
        <v>96.76</v>
      </c>
      <c r="N137">
        <v>102.375147256612</v>
      </c>
      <c r="O137">
        <v>101.21334236667801</v>
      </c>
      <c r="P137">
        <v>101.26422852998201</v>
      </c>
      <c r="Q137">
        <v>102.263496266543</v>
      </c>
      <c r="R137">
        <v>101.616767364247</v>
      </c>
      <c r="S137">
        <v>101.632916323085</v>
      </c>
      <c r="T137">
        <v>101.253437949548</v>
      </c>
      <c r="U137">
        <v>102.54538609550301</v>
      </c>
      <c r="V137">
        <v>102.41550603365199</v>
      </c>
      <c r="W137">
        <v>101.725803552098</v>
      </c>
      <c r="X137">
        <v>102.921994159772</v>
      </c>
    </row>
    <row r="138" spans="8:24" x14ac:dyDescent="0.25">
      <c r="H138" s="1">
        <v>40633</v>
      </c>
      <c r="I138">
        <v>102.513221056631</v>
      </c>
      <c r="J138">
        <v>102.63034243859001</v>
      </c>
      <c r="K138">
        <v>102.04675103410899</v>
      </c>
      <c r="L138">
        <v>102.027591225606</v>
      </c>
      <c r="M138">
        <v>98.01</v>
      </c>
      <c r="N138">
        <v>102.684706972825</v>
      </c>
      <c r="O138">
        <v>101.582888265158</v>
      </c>
      <c r="P138">
        <v>101.583476948734</v>
      </c>
      <c r="Q138">
        <v>102.911623741234</v>
      </c>
      <c r="R138">
        <v>102.07255822624199</v>
      </c>
      <c r="S138">
        <v>101.894112274165</v>
      </c>
      <c r="T138">
        <v>101.44334517057899</v>
      </c>
      <c r="U138">
        <v>102.996903518623</v>
      </c>
      <c r="V138">
        <v>102.76783365641801</v>
      </c>
      <c r="W138">
        <v>102.090769548501</v>
      </c>
      <c r="X138">
        <v>103.103856541263</v>
      </c>
    </row>
    <row r="139" spans="8:24" x14ac:dyDescent="0.25">
      <c r="H139" s="1">
        <v>40663</v>
      </c>
      <c r="I139">
        <v>102.887716548547</v>
      </c>
      <c r="J139">
        <v>102.858412926792</v>
      </c>
      <c r="K139">
        <v>102.581934316751</v>
      </c>
      <c r="L139">
        <v>102.393905273716</v>
      </c>
      <c r="M139">
        <v>99.39</v>
      </c>
      <c r="N139">
        <v>102.800204063298</v>
      </c>
      <c r="O139">
        <v>101.889083438185</v>
      </c>
      <c r="P139">
        <v>101.793869048448</v>
      </c>
      <c r="Q139">
        <v>103.00515082545699</v>
      </c>
      <c r="R139">
        <v>102.453243134837</v>
      </c>
      <c r="S139">
        <v>102.30134238891</v>
      </c>
      <c r="T139">
        <v>101.820164127455</v>
      </c>
      <c r="U139">
        <v>103.264485950364</v>
      </c>
      <c r="V139">
        <v>103.139285625784</v>
      </c>
      <c r="W139">
        <v>102.453828691162</v>
      </c>
      <c r="X139">
        <v>103.840815563383</v>
      </c>
    </row>
    <row r="140" spans="8:24" x14ac:dyDescent="0.25">
      <c r="H140" s="1">
        <v>40694</v>
      </c>
      <c r="I140">
        <v>103.103497378086</v>
      </c>
      <c r="J140">
        <v>103.1998783642</v>
      </c>
      <c r="K140">
        <v>102.71403894065899</v>
      </c>
      <c r="L140">
        <v>102.50746790247</v>
      </c>
      <c r="M140">
        <v>99</v>
      </c>
      <c r="N140">
        <v>103.035041153506</v>
      </c>
      <c r="O140">
        <v>101.899641892427</v>
      </c>
      <c r="P140">
        <v>101.87944397327399</v>
      </c>
      <c r="Q140">
        <v>103.185868002795</v>
      </c>
      <c r="R140">
        <v>102.443187425679</v>
      </c>
      <c r="S140">
        <v>102.381865611384</v>
      </c>
      <c r="T140">
        <v>102.04432722300299</v>
      </c>
      <c r="U140">
        <v>103.393118666021</v>
      </c>
      <c r="V140">
        <v>103.2080510648</v>
      </c>
      <c r="W140">
        <v>102.59434513805201</v>
      </c>
      <c r="X140">
        <v>104.064858546134</v>
      </c>
    </row>
    <row r="141" spans="8:24" x14ac:dyDescent="0.25">
      <c r="H141" s="1">
        <v>40724</v>
      </c>
      <c r="I141">
        <v>103.328259448879</v>
      </c>
      <c r="J141">
        <v>103.678797569992</v>
      </c>
      <c r="K141">
        <v>102.74127074483199</v>
      </c>
      <c r="L141">
        <v>102.60021093634001</v>
      </c>
      <c r="M141">
        <v>98.89</v>
      </c>
      <c r="N141">
        <v>103.318158448896</v>
      </c>
      <c r="O141">
        <v>102.00522643485</v>
      </c>
      <c r="P141">
        <v>102.045139423054</v>
      </c>
      <c r="Q141">
        <v>103.33391538605299</v>
      </c>
      <c r="R141">
        <v>102.536817712786</v>
      </c>
      <c r="S141">
        <v>102.492218243906</v>
      </c>
      <c r="T141">
        <v>102.14900839209299</v>
      </c>
      <c r="U141">
        <v>103.31239461535201</v>
      </c>
      <c r="V141">
        <v>103.12570079154099</v>
      </c>
      <c r="W141">
        <v>102.50942466657899</v>
      </c>
      <c r="X141">
        <v>104.280285363212</v>
      </c>
    </row>
    <row r="142" spans="8:24" x14ac:dyDescent="0.25">
      <c r="H142" s="1">
        <v>40755</v>
      </c>
      <c r="I142">
        <v>103.62508476027401</v>
      </c>
      <c r="J142">
        <v>103.89123010035</v>
      </c>
      <c r="K142">
        <v>102.992545897157</v>
      </c>
      <c r="L142">
        <v>102.717658633979</v>
      </c>
      <c r="M142">
        <v>99.5</v>
      </c>
      <c r="N142">
        <v>103.529737921082</v>
      </c>
      <c r="O142">
        <v>101.994667980608</v>
      </c>
      <c r="P142">
        <v>102.11623900619099</v>
      </c>
      <c r="Q142">
        <v>103.20838279479599</v>
      </c>
      <c r="R142">
        <v>102.651893960032</v>
      </c>
      <c r="S142">
        <v>102.799230191525</v>
      </c>
      <c r="T142">
        <v>102.69157264459901</v>
      </c>
      <c r="U142">
        <v>103.51007634918599</v>
      </c>
      <c r="V142">
        <v>103.263374195943</v>
      </c>
      <c r="W142">
        <v>102.818115109061</v>
      </c>
      <c r="X142">
        <v>104.585112720125</v>
      </c>
    </row>
    <row r="143" spans="8:24" x14ac:dyDescent="0.25">
      <c r="H143" s="1">
        <v>40786</v>
      </c>
      <c r="I143">
        <v>103.83731389800199</v>
      </c>
      <c r="J143">
        <v>103.83793202637401</v>
      </c>
      <c r="K143">
        <v>102.935559038845</v>
      </c>
      <c r="L143">
        <v>102.799438313501</v>
      </c>
      <c r="M143">
        <v>99.76</v>
      </c>
      <c r="N143">
        <v>103.857343274093</v>
      </c>
      <c r="O143">
        <v>102.226953973938</v>
      </c>
      <c r="P143">
        <v>102.181604905242</v>
      </c>
      <c r="Q143">
        <v>103.01983943211501</v>
      </c>
      <c r="R143">
        <v>102.488246133221</v>
      </c>
      <c r="S143">
        <v>102.937025716243</v>
      </c>
      <c r="T143">
        <v>102.89194271068099</v>
      </c>
      <c r="U143">
        <v>103.55562726066999</v>
      </c>
      <c r="V143">
        <v>103.21570072844899</v>
      </c>
      <c r="W143">
        <v>102.83957677382</v>
      </c>
      <c r="X143">
        <v>104.94350403002601</v>
      </c>
    </row>
    <row r="144" spans="8:24" x14ac:dyDescent="0.25">
      <c r="H144" s="1">
        <v>40816</v>
      </c>
      <c r="I144">
        <v>103.942772837916</v>
      </c>
      <c r="J144">
        <v>104.179323387674</v>
      </c>
      <c r="K144">
        <v>103.131492519749</v>
      </c>
      <c r="L144">
        <v>103.234555195713</v>
      </c>
      <c r="M144">
        <v>99.33</v>
      </c>
      <c r="N144">
        <v>104.11415120593701</v>
      </c>
      <c r="O144">
        <v>102.459239967269</v>
      </c>
      <c r="P144">
        <v>102.533452192513</v>
      </c>
      <c r="Q144">
        <v>104.036568629382</v>
      </c>
      <c r="R144">
        <v>102.92711242791501</v>
      </c>
      <c r="S144">
        <v>103.265064164234</v>
      </c>
      <c r="T144">
        <v>103.011898592679</v>
      </c>
      <c r="U144">
        <v>104.02999471990699</v>
      </c>
      <c r="V144">
        <v>103.44302291837499</v>
      </c>
      <c r="W144">
        <v>103.09704365121701</v>
      </c>
      <c r="X144">
        <v>105.585041683515</v>
      </c>
    </row>
    <row r="145" spans="8:24" x14ac:dyDescent="0.25">
      <c r="H145" s="1">
        <v>40847</v>
      </c>
      <c r="I145">
        <v>104.143139170209</v>
      </c>
      <c r="J145">
        <v>104.42600369657001</v>
      </c>
      <c r="K145">
        <v>103.37350427417201</v>
      </c>
      <c r="L145">
        <v>103.546249185169</v>
      </c>
      <c r="M145">
        <v>99.26</v>
      </c>
      <c r="N145">
        <v>104.425391117709</v>
      </c>
      <c r="O145">
        <v>102.71264286908399</v>
      </c>
      <c r="P145">
        <v>102.682900241197</v>
      </c>
      <c r="Q145">
        <v>103.977510865482</v>
      </c>
      <c r="R145">
        <v>103.31592930934301</v>
      </c>
      <c r="S145">
        <v>103.91250192440501</v>
      </c>
      <c r="T145">
        <v>103.10529176574001</v>
      </c>
      <c r="U145">
        <v>104.88220621133399</v>
      </c>
      <c r="V145">
        <v>103.654866933973</v>
      </c>
      <c r="W145">
        <v>103.119374300163</v>
      </c>
      <c r="X145">
        <v>105.69710588815801</v>
      </c>
    </row>
    <row r="146" spans="8:24" x14ac:dyDescent="0.25">
      <c r="H146" s="1">
        <v>40877</v>
      </c>
      <c r="I146">
        <v>104.398432293986</v>
      </c>
      <c r="J146">
        <v>104.853092366189</v>
      </c>
      <c r="K146">
        <v>103.503631672387</v>
      </c>
      <c r="L146">
        <v>103.791607758425</v>
      </c>
      <c r="M146">
        <v>99.1</v>
      </c>
      <c r="N146">
        <v>104.71573938922199</v>
      </c>
      <c r="O146">
        <v>103.071630313322</v>
      </c>
      <c r="P146">
        <v>102.913725709866</v>
      </c>
      <c r="Q146">
        <v>104.48502449005601</v>
      </c>
      <c r="R146">
        <v>103.548942246774</v>
      </c>
      <c r="S146">
        <v>104.086185158928</v>
      </c>
      <c r="T146">
        <v>103.24016347492</v>
      </c>
      <c r="U146">
        <v>104.978499623777</v>
      </c>
      <c r="V146">
        <v>103.906223083116</v>
      </c>
      <c r="W146">
        <v>103.39750390373899</v>
      </c>
      <c r="X146">
        <v>105.91641785698999</v>
      </c>
    </row>
    <row r="147" spans="8:24" x14ac:dyDescent="0.25">
      <c r="H147" s="1">
        <v>40908</v>
      </c>
      <c r="I147">
        <v>104.409977403298</v>
      </c>
      <c r="J147">
        <v>104.909680565412</v>
      </c>
      <c r="K147">
        <v>103.73857363979199</v>
      </c>
      <c r="L147">
        <v>103.87663013020099</v>
      </c>
      <c r="M147">
        <v>99.77</v>
      </c>
      <c r="N147">
        <v>104.619852708111</v>
      </c>
      <c r="O147">
        <v>103.27224094392599</v>
      </c>
      <c r="P147">
        <v>102.77763363055401</v>
      </c>
      <c r="Q147">
        <v>104.290748233279</v>
      </c>
      <c r="R147">
        <v>103.39574308557501</v>
      </c>
      <c r="S147">
        <v>104.279007371131</v>
      </c>
      <c r="T147">
        <v>103.36468520886601</v>
      </c>
      <c r="U147">
        <v>104.945551159681</v>
      </c>
      <c r="V147">
        <v>104.012698546633</v>
      </c>
      <c r="W147">
        <v>103.34542319746301</v>
      </c>
      <c r="X147">
        <v>106.039449025547</v>
      </c>
    </row>
    <row r="148" spans="8:24" x14ac:dyDescent="0.25">
      <c r="H148" s="1">
        <v>40939</v>
      </c>
      <c r="I148">
        <v>104.662574185624</v>
      </c>
      <c r="J148">
        <v>105.51229814695201</v>
      </c>
      <c r="K148">
        <v>104.299391979349</v>
      </c>
      <c r="L148">
        <v>104.154782222631</v>
      </c>
      <c r="M148">
        <v>100.5</v>
      </c>
      <c r="N148">
        <v>105.31628241843001</v>
      </c>
      <c r="O148">
        <v>103.451734666045</v>
      </c>
      <c r="P148">
        <v>103.234593782017</v>
      </c>
      <c r="Q148">
        <v>104.655413520846</v>
      </c>
      <c r="R148">
        <v>103.532403559793</v>
      </c>
      <c r="S148">
        <v>104.519816653067</v>
      </c>
      <c r="T148">
        <v>103.57666347432701</v>
      </c>
      <c r="U148">
        <v>106.04424821616</v>
      </c>
      <c r="V148">
        <v>104.193425356419</v>
      </c>
      <c r="W148">
        <v>103.40468420191</v>
      </c>
      <c r="X148">
        <v>106.167176426944</v>
      </c>
    </row>
    <row r="149" spans="8:24" x14ac:dyDescent="0.25">
      <c r="H149" s="1">
        <v>40968</v>
      </c>
      <c r="I149">
        <v>104.912263087238</v>
      </c>
      <c r="J149">
        <v>105.873595336028</v>
      </c>
      <c r="K149">
        <v>104.541308564316</v>
      </c>
      <c r="L149">
        <v>104.41802120622</v>
      </c>
      <c r="M149">
        <v>101.22</v>
      </c>
      <c r="N149">
        <v>105.566814850444</v>
      </c>
      <c r="O149">
        <v>103.536202299983</v>
      </c>
      <c r="P149">
        <v>103.506096136078</v>
      </c>
      <c r="Q149">
        <v>104.520611296632</v>
      </c>
      <c r="R149">
        <v>103.8248508491</v>
      </c>
      <c r="S149">
        <v>104.968960943325</v>
      </c>
      <c r="T149">
        <v>103.830052328158</v>
      </c>
      <c r="U149">
        <v>106.322332526137</v>
      </c>
      <c r="V149">
        <v>104.410763707386</v>
      </c>
      <c r="W149">
        <v>103.604297109133</v>
      </c>
      <c r="X149">
        <v>106.443867735048</v>
      </c>
    </row>
    <row r="150" spans="8:24" x14ac:dyDescent="0.25">
      <c r="H150" s="1">
        <v>40999</v>
      </c>
      <c r="I150">
        <v>105.215844808393</v>
      </c>
      <c r="J150">
        <v>105.99995792959</v>
      </c>
      <c r="K150">
        <v>104.76417735851</v>
      </c>
      <c r="L150">
        <v>104.698666685093</v>
      </c>
      <c r="M150">
        <v>102.44</v>
      </c>
      <c r="N150">
        <v>105.70290619981</v>
      </c>
      <c r="O150">
        <v>103.884631289979</v>
      </c>
      <c r="P150">
        <v>103.73553165908</v>
      </c>
      <c r="Q150">
        <v>104.65319414792501</v>
      </c>
      <c r="R150">
        <v>104.325891473048</v>
      </c>
      <c r="S150">
        <v>105.3276322783</v>
      </c>
      <c r="T150">
        <v>104.074170867316</v>
      </c>
      <c r="U150">
        <v>106.225938671479</v>
      </c>
      <c r="V150">
        <v>104.69005129582899</v>
      </c>
      <c r="W150">
        <v>103.64112980573201</v>
      </c>
      <c r="X150">
        <v>106.64565824922499</v>
      </c>
    </row>
    <row r="151" spans="8:24" x14ac:dyDescent="0.25">
      <c r="H151" s="1">
        <v>41029</v>
      </c>
      <c r="I151">
        <v>105.45207141520901</v>
      </c>
      <c r="J151">
        <v>106.18304836186</v>
      </c>
      <c r="K151">
        <v>104.80330625043599</v>
      </c>
      <c r="L151">
        <v>105.017236053698</v>
      </c>
      <c r="M151">
        <v>103.36</v>
      </c>
      <c r="N151">
        <v>105.997904350578</v>
      </c>
      <c r="O151">
        <v>104.011332740887</v>
      </c>
      <c r="P151">
        <v>103.82598442867101</v>
      </c>
      <c r="Q151">
        <v>104.911271436856</v>
      </c>
      <c r="R151">
        <v>104.241651962411</v>
      </c>
      <c r="S151">
        <v>105.598344796337</v>
      </c>
      <c r="T151">
        <v>104.285075899394</v>
      </c>
      <c r="U151">
        <v>106.381318197559</v>
      </c>
      <c r="V151">
        <v>105.265489425844</v>
      </c>
      <c r="W151">
        <v>103.766395659811</v>
      </c>
      <c r="X151">
        <v>106.949750440101</v>
      </c>
    </row>
    <row r="152" spans="8:24" x14ac:dyDescent="0.25">
      <c r="H152" s="1">
        <v>41060</v>
      </c>
      <c r="I152">
        <v>105.510892642066</v>
      </c>
      <c r="J152">
        <v>106.164860170834</v>
      </c>
      <c r="K152">
        <v>105.01446546671799</v>
      </c>
      <c r="L152">
        <v>105.029677339823</v>
      </c>
      <c r="M152">
        <v>102.4</v>
      </c>
      <c r="N152">
        <v>106.296628599125</v>
      </c>
      <c r="O152">
        <v>103.926865106948</v>
      </c>
      <c r="P152">
        <v>103.91960145135</v>
      </c>
      <c r="Q152">
        <v>104.729829408672</v>
      </c>
      <c r="R152">
        <v>104.25858167468</v>
      </c>
      <c r="S152">
        <v>105.743672320775</v>
      </c>
      <c r="T152">
        <v>104.386424822146</v>
      </c>
      <c r="U152">
        <v>106.199088740523</v>
      </c>
      <c r="V152">
        <v>105.201571201086</v>
      </c>
      <c r="W152">
        <v>103.648482537642</v>
      </c>
      <c r="X152">
        <v>107.019981189988</v>
      </c>
    </row>
    <row r="153" spans="8:24" x14ac:dyDescent="0.25">
      <c r="H153" s="1">
        <v>41090</v>
      </c>
      <c r="I153">
        <v>105.60811608305799</v>
      </c>
      <c r="J153">
        <v>106.015801308204</v>
      </c>
      <c r="K153">
        <v>105.07693091477</v>
      </c>
      <c r="L153">
        <v>105.05913099456301</v>
      </c>
      <c r="M153">
        <v>101.75</v>
      </c>
      <c r="N153">
        <v>106.40490484402299</v>
      </c>
      <c r="O153">
        <v>104.000774286644</v>
      </c>
      <c r="P153">
        <v>103.78698919757601</v>
      </c>
      <c r="Q153">
        <v>104.56609230561401</v>
      </c>
      <c r="R153">
        <v>104.13412530047501</v>
      </c>
      <c r="S153">
        <v>105.951818206342</v>
      </c>
      <c r="T153">
        <v>104.48412226769599</v>
      </c>
      <c r="U153">
        <v>106.13371967541499</v>
      </c>
      <c r="V153">
        <v>105.133929501824</v>
      </c>
      <c r="W153">
        <v>103.552392966388</v>
      </c>
      <c r="X153">
        <v>106.892783329328</v>
      </c>
    </row>
    <row r="154" spans="8:24" x14ac:dyDescent="0.25">
      <c r="H154" s="1">
        <v>41121</v>
      </c>
      <c r="I154">
        <v>105.866532930913</v>
      </c>
      <c r="J154">
        <v>106.238722812812</v>
      </c>
      <c r="K154">
        <v>105.36642583093099</v>
      </c>
      <c r="L154">
        <v>105.21032379655</v>
      </c>
      <c r="M154">
        <v>102.49</v>
      </c>
      <c r="N154">
        <v>106.58453601852401</v>
      </c>
      <c r="O154">
        <v>103.969098923918</v>
      </c>
      <c r="P154">
        <v>103.983434717568</v>
      </c>
      <c r="Q154">
        <v>104.492422239189</v>
      </c>
      <c r="R154">
        <v>104.21465833569999</v>
      </c>
      <c r="S154">
        <v>106.03914119808699</v>
      </c>
      <c r="T154">
        <v>104.798715116832</v>
      </c>
      <c r="U154">
        <v>106.42628280331201</v>
      </c>
      <c r="V154">
        <v>105.576053746925</v>
      </c>
      <c r="W154">
        <v>103.466519600097</v>
      </c>
      <c r="X154">
        <v>107.33892470342801</v>
      </c>
    </row>
    <row r="155" spans="8:24" x14ac:dyDescent="0.25">
      <c r="H155" s="1">
        <v>41152</v>
      </c>
      <c r="I155">
        <v>106.168221726163</v>
      </c>
      <c r="J155">
        <v>106.860847021129</v>
      </c>
      <c r="K155">
        <v>105.664464394337</v>
      </c>
      <c r="L155">
        <v>105.520750956735</v>
      </c>
      <c r="M155">
        <v>104.06</v>
      </c>
      <c r="N155">
        <v>106.77543820320101</v>
      </c>
      <c r="O155">
        <v>104.317527913913</v>
      </c>
      <c r="P155">
        <v>104.377661953431</v>
      </c>
      <c r="Q155">
        <v>104.729529604129</v>
      </c>
      <c r="R155">
        <v>104.53827431367</v>
      </c>
      <c r="S155">
        <v>106.277933575718</v>
      </c>
      <c r="T155">
        <v>105.026267429161</v>
      </c>
      <c r="U155">
        <v>106.76842571608501</v>
      </c>
      <c r="V155">
        <v>105.99446483534101</v>
      </c>
      <c r="W155">
        <v>103.60759439970801</v>
      </c>
      <c r="X155">
        <v>107.578530581876</v>
      </c>
    </row>
    <row r="156" spans="8:24" x14ac:dyDescent="0.25">
      <c r="H156" s="1">
        <v>41182</v>
      </c>
      <c r="I156">
        <v>106.719995036182</v>
      </c>
      <c r="J156">
        <v>107.039019347528</v>
      </c>
      <c r="K156">
        <v>105.70300583495499</v>
      </c>
      <c r="L156">
        <v>105.856163125845</v>
      </c>
      <c r="M156">
        <v>103.78</v>
      </c>
      <c r="N156">
        <v>106.875491754867</v>
      </c>
      <c r="O156">
        <v>104.412554002094</v>
      </c>
      <c r="P156">
        <v>104.557647294284</v>
      </c>
      <c r="Q156">
        <v>104.76228986976299</v>
      </c>
      <c r="R156">
        <v>104.60558351218801</v>
      </c>
      <c r="S156">
        <v>106.609206797589</v>
      </c>
      <c r="T156">
        <v>105.309788496343</v>
      </c>
      <c r="U156">
        <v>106.96681447568901</v>
      </c>
      <c r="V156">
        <v>106.893061050686</v>
      </c>
      <c r="W156">
        <v>103.57172637943199</v>
      </c>
      <c r="X156">
        <v>107.890510262188</v>
      </c>
    </row>
    <row r="157" spans="8:24" x14ac:dyDescent="0.25">
      <c r="H157" s="1">
        <v>41213</v>
      </c>
      <c r="I157">
        <v>107.02643393497399</v>
      </c>
      <c r="J157">
        <v>107.272072247208</v>
      </c>
      <c r="K157">
        <v>105.787337226944</v>
      </c>
      <c r="L157">
        <v>106.08076701943899</v>
      </c>
      <c r="M157">
        <v>103.19</v>
      </c>
      <c r="N157">
        <v>107.04988617426</v>
      </c>
      <c r="O157">
        <v>104.592047724213</v>
      </c>
      <c r="P157">
        <v>104.754324091942</v>
      </c>
      <c r="Q157">
        <v>105.63422642825201</v>
      </c>
      <c r="R157">
        <v>104.610636900491</v>
      </c>
      <c r="S157">
        <v>106.586262373794</v>
      </c>
      <c r="T157">
        <v>106.01478789537499</v>
      </c>
      <c r="U157">
        <v>106.99320210605499</v>
      </c>
      <c r="V157">
        <v>107.191564709278</v>
      </c>
      <c r="W157">
        <v>103.539942485202</v>
      </c>
      <c r="X157">
        <v>108.446482096784</v>
      </c>
    </row>
    <row r="158" spans="8:24" x14ac:dyDescent="0.25">
      <c r="H158" s="1">
        <v>41243</v>
      </c>
      <c r="I158">
        <v>107.152861864115</v>
      </c>
      <c r="J158">
        <v>107.225553883706</v>
      </c>
      <c r="K158">
        <v>105.827443483859</v>
      </c>
      <c r="L158">
        <v>106.056068747861</v>
      </c>
      <c r="M158">
        <v>101.92</v>
      </c>
      <c r="N158">
        <v>106.926934333731</v>
      </c>
      <c r="O158">
        <v>104.528696998759</v>
      </c>
      <c r="P158">
        <v>104.85308008648801</v>
      </c>
      <c r="Q158">
        <v>105.645207965182</v>
      </c>
      <c r="R158">
        <v>104.510371167624</v>
      </c>
      <c r="S158">
        <v>106.675988714086</v>
      </c>
      <c r="T158">
        <v>106.142986371861</v>
      </c>
      <c r="U158">
        <v>106.92943622253</v>
      </c>
      <c r="V158">
        <v>106.979419247328</v>
      </c>
      <c r="W158">
        <v>103.325649634637</v>
      </c>
      <c r="X158">
        <v>108.718897501467</v>
      </c>
    </row>
    <row r="159" spans="8:24" x14ac:dyDescent="0.25">
      <c r="H159" s="1">
        <v>41274</v>
      </c>
      <c r="I159">
        <v>107.20419242381</v>
      </c>
      <c r="J159">
        <v>107.278760863272</v>
      </c>
      <c r="K159">
        <v>105.82471832205</v>
      </c>
      <c r="L159">
        <v>106.24306077060599</v>
      </c>
      <c r="M159">
        <v>102.25</v>
      </c>
      <c r="N159">
        <v>107.029970711031</v>
      </c>
      <c r="O159">
        <v>104.63428154118201</v>
      </c>
      <c r="P159">
        <v>104.96918054529399</v>
      </c>
      <c r="Q159">
        <v>105.27657531713</v>
      </c>
      <c r="R159">
        <v>104.764247805653</v>
      </c>
      <c r="S159">
        <v>106.78286028219701</v>
      </c>
      <c r="T159">
        <v>106.32019212211399</v>
      </c>
      <c r="U159">
        <v>106.941111531793</v>
      </c>
      <c r="V159">
        <v>107.114098059863</v>
      </c>
      <c r="W159">
        <v>103.32147397256399</v>
      </c>
      <c r="X159">
        <v>108.925590836589</v>
      </c>
    </row>
    <row r="160" spans="8:24" x14ac:dyDescent="0.25">
      <c r="H160" s="1">
        <v>41305</v>
      </c>
      <c r="I160">
        <v>107.48355259780099</v>
      </c>
      <c r="J160">
        <v>107.121501373337</v>
      </c>
      <c r="K160">
        <v>105.656057566155</v>
      </c>
      <c r="L160">
        <v>106.38863877442</v>
      </c>
      <c r="M160">
        <v>102.13</v>
      </c>
      <c r="N160">
        <v>107.10163958701099</v>
      </c>
      <c r="O160">
        <v>104.70819072087799</v>
      </c>
      <c r="P160">
        <v>105.102652214057</v>
      </c>
      <c r="Q160">
        <v>104.94568108575299</v>
      </c>
      <c r="R160">
        <v>104.91641639989599</v>
      </c>
      <c r="S160">
        <v>107.020715154063</v>
      </c>
      <c r="T160">
        <v>106.794016104555</v>
      </c>
      <c r="U160">
        <v>106.41233758712301</v>
      </c>
      <c r="V160">
        <v>107.19762308371099</v>
      </c>
      <c r="W160">
        <v>103.52027787103199</v>
      </c>
      <c r="X160">
        <v>109.15148033888801</v>
      </c>
    </row>
    <row r="161" spans="8:24" x14ac:dyDescent="0.25">
      <c r="H161" s="1">
        <v>41333</v>
      </c>
      <c r="I161">
        <v>107.612341119162</v>
      </c>
      <c r="J161">
        <v>107.171244996976</v>
      </c>
      <c r="K161">
        <v>105.897456938255</v>
      </c>
      <c r="L161">
        <v>106.434197652987</v>
      </c>
      <c r="M161">
        <v>103.03</v>
      </c>
      <c r="N161">
        <v>107.40125302479601</v>
      </c>
      <c r="O161">
        <v>104.644839995425</v>
      </c>
      <c r="P161">
        <v>105.158723961596</v>
      </c>
      <c r="Q161">
        <v>104.56498919396</v>
      </c>
      <c r="R161">
        <v>105.054631402326</v>
      </c>
      <c r="S161">
        <v>106.929428560387</v>
      </c>
      <c r="T161">
        <v>107.108669947775</v>
      </c>
      <c r="U161">
        <v>106.478889642357</v>
      </c>
      <c r="V161">
        <v>107.37686781427099</v>
      </c>
      <c r="W161">
        <v>103.455508168081</v>
      </c>
      <c r="X161">
        <v>109.479879862974</v>
      </c>
    </row>
    <row r="162" spans="8:24" x14ac:dyDescent="0.25">
      <c r="H162" s="1">
        <v>41364</v>
      </c>
      <c r="I162">
        <v>107.53937716569899</v>
      </c>
      <c r="J162">
        <v>107.258438359159</v>
      </c>
      <c r="K162">
        <v>105.92218617637199</v>
      </c>
      <c r="L162">
        <v>106.553824499062</v>
      </c>
      <c r="M162">
        <v>103.13</v>
      </c>
      <c r="N162">
        <v>107.599975341107</v>
      </c>
      <c r="O162">
        <v>104.89824289724</v>
      </c>
      <c r="P162">
        <v>105.272197618634</v>
      </c>
      <c r="Q162">
        <v>104.44648233495499</v>
      </c>
      <c r="R162">
        <v>104.791557066379</v>
      </c>
      <c r="S162">
        <v>106.986005813159</v>
      </c>
      <c r="T162">
        <v>107.29071597660101</v>
      </c>
      <c r="U162">
        <v>106.71937023536501</v>
      </c>
      <c r="V162">
        <v>107.295551232584</v>
      </c>
      <c r="W162">
        <v>103.630144043339</v>
      </c>
      <c r="X162">
        <v>109.766794452177</v>
      </c>
    </row>
    <row r="163" spans="8:24" x14ac:dyDescent="0.25">
      <c r="H163" s="1">
        <v>41394</v>
      </c>
      <c r="I163">
        <v>107.59156876192</v>
      </c>
      <c r="J163">
        <v>107.28745123287101</v>
      </c>
      <c r="K163">
        <v>105.714201059568</v>
      </c>
      <c r="L163">
        <v>106.296499827883</v>
      </c>
      <c r="M163">
        <v>102.8</v>
      </c>
      <c r="N163">
        <v>107.745606237465</v>
      </c>
      <c r="O163">
        <v>104.75042453784801</v>
      </c>
      <c r="P163">
        <v>105.06855489177499</v>
      </c>
      <c r="Q163">
        <v>104.324622336543</v>
      </c>
      <c r="R163">
        <v>104.759058792148</v>
      </c>
      <c r="S163">
        <v>106.826018519664</v>
      </c>
      <c r="T163">
        <v>107.08729584375401</v>
      </c>
      <c r="U163">
        <v>106.58012089789401</v>
      </c>
      <c r="V163">
        <v>106.766546252426</v>
      </c>
      <c r="W163">
        <v>103.305657312688</v>
      </c>
      <c r="X163">
        <v>109.654077940889</v>
      </c>
    </row>
    <row r="164" spans="8:24" x14ac:dyDescent="0.25">
      <c r="H164" s="1">
        <v>41425</v>
      </c>
      <c r="I164">
        <v>107.70341579464301</v>
      </c>
      <c r="J164">
        <v>107.48730415521401</v>
      </c>
      <c r="K164">
        <v>105.867789112393</v>
      </c>
      <c r="L164">
        <v>106.51169209622</v>
      </c>
      <c r="M164">
        <v>102.33</v>
      </c>
      <c r="N164">
        <v>107.93591646036</v>
      </c>
      <c r="O164">
        <v>104.77154144633199</v>
      </c>
      <c r="P164">
        <v>105.503693874381</v>
      </c>
      <c r="Q164">
        <v>104.540442540299</v>
      </c>
      <c r="R164">
        <v>104.683521531623</v>
      </c>
      <c r="S164">
        <v>106.94751534503099</v>
      </c>
      <c r="T164">
        <v>107.295728664374</v>
      </c>
      <c r="U164">
        <v>106.862440340634</v>
      </c>
      <c r="V164">
        <v>106.952873400295</v>
      </c>
      <c r="W164">
        <v>103.38096945952699</v>
      </c>
      <c r="X164">
        <v>109.979616650502</v>
      </c>
    </row>
    <row r="165" spans="8:24" x14ac:dyDescent="0.25">
      <c r="H165" s="1">
        <v>41455</v>
      </c>
      <c r="I165">
        <v>107.79898230975201</v>
      </c>
      <c r="J165">
        <v>107.709057188616</v>
      </c>
      <c r="K165">
        <v>105.99761185734</v>
      </c>
      <c r="L165">
        <v>106.70430876738</v>
      </c>
      <c r="M165">
        <v>102.6</v>
      </c>
      <c r="N165">
        <v>107.92732817561</v>
      </c>
      <c r="O165">
        <v>104.972152076936</v>
      </c>
      <c r="P165">
        <v>105.67318995229699</v>
      </c>
      <c r="Q165">
        <v>104.16227904963699</v>
      </c>
      <c r="R165">
        <v>104.79100669811</v>
      </c>
      <c r="S165">
        <v>107.189343167909</v>
      </c>
      <c r="T165">
        <v>107.467335871719</v>
      </c>
      <c r="U165">
        <v>107.11072187004299</v>
      </c>
      <c r="V165">
        <v>107.172379416651</v>
      </c>
      <c r="W165">
        <v>103.388794890371</v>
      </c>
      <c r="X165">
        <v>110.045761978597</v>
      </c>
    </row>
    <row r="166" spans="8:24" x14ac:dyDescent="0.25">
      <c r="H166" s="1">
        <v>41486</v>
      </c>
      <c r="I166">
        <v>107.93582359008801</v>
      </c>
      <c r="J166">
        <v>107.82862702316</v>
      </c>
      <c r="K166">
        <v>105.926854286695</v>
      </c>
      <c r="L166">
        <v>106.855128917862</v>
      </c>
      <c r="M166">
        <v>103.57</v>
      </c>
      <c r="N166">
        <v>108.22226088450699</v>
      </c>
      <c r="O166">
        <v>105.067178165117</v>
      </c>
      <c r="P166">
        <v>105.948717538057</v>
      </c>
      <c r="Q166">
        <v>103.850370201749</v>
      </c>
      <c r="R166">
        <v>104.89058254426701</v>
      </c>
      <c r="S166">
        <v>107.334992898252</v>
      </c>
      <c r="T166">
        <v>107.740545800999</v>
      </c>
      <c r="U166">
        <v>107.319065827659</v>
      </c>
      <c r="V166">
        <v>107.365501878679</v>
      </c>
      <c r="W166">
        <v>103.45884838425</v>
      </c>
      <c r="X166">
        <v>110.25982492025901</v>
      </c>
    </row>
    <row r="167" spans="8:24" x14ac:dyDescent="0.25">
      <c r="H167" s="1">
        <v>41517</v>
      </c>
      <c r="I167">
        <v>108.09389459627199</v>
      </c>
      <c r="J167">
        <v>107.89340532486401</v>
      </c>
      <c r="K167">
        <v>106.104107601162</v>
      </c>
      <c r="L167">
        <v>106.907691570853</v>
      </c>
      <c r="M167">
        <v>104.16</v>
      </c>
      <c r="N167">
        <v>108.001067918427</v>
      </c>
      <c r="O167">
        <v>105.19387961602401</v>
      </c>
      <c r="P167">
        <v>105.936883244317</v>
      </c>
      <c r="Q167">
        <v>103.325961190134</v>
      </c>
      <c r="R167">
        <v>104.72961688777499</v>
      </c>
      <c r="S167">
        <v>107.535280034839</v>
      </c>
      <c r="T167">
        <v>107.786068791885</v>
      </c>
      <c r="U167">
        <v>106.99494859673599</v>
      </c>
      <c r="V167">
        <v>107.575665724419</v>
      </c>
      <c r="W167">
        <v>103.606008375127</v>
      </c>
      <c r="X167">
        <v>110.41355158887301</v>
      </c>
    </row>
    <row r="168" spans="8:24" x14ac:dyDescent="0.25">
      <c r="H168" s="1">
        <v>41547</v>
      </c>
      <c r="I168">
        <v>108.372337994468</v>
      </c>
      <c r="J168">
        <v>107.977066763244</v>
      </c>
      <c r="K168">
        <v>106.23002340678001</v>
      </c>
      <c r="L168">
        <v>106.95104898619999</v>
      </c>
      <c r="M168">
        <v>103.42</v>
      </c>
      <c r="N168">
        <v>108.04676556826099</v>
      </c>
      <c r="O168">
        <v>105.33113952117399</v>
      </c>
      <c r="P168">
        <v>106.004769588024</v>
      </c>
      <c r="Q168">
        <v>103.45806843045899</v>
      </c>
      <c r="R168">
        <v>104.80983760040399</v>
      </c>
      <c r="S168">
        <v>107.539951356968</v>
      </c>
      <c r="T168">
        <v>107.835955014089</v>
      </c>
      <c r="U168">
        <v>106.965286476253</v>
      </c>
      <c r="V168">
        <v>107.232505865037</v>
      </c>
      <c r="W168">
        <v>103.613913132916</v>
      </c>
      <c r="X168">
        <v>110.667007182801</v>
      </c>
    </row>
    <row r="169" spans="8:24" x14ac:dyDescent="0.25">
      <c r="H169" s="1">
        <v>41578</v>
      </c>
      <c r="I169">
        <v>108.41461841478301</v>
      </c>
      <c r="J169">
        <v>107.861743500571</v>
      </c>
      <c r="K169">
        <v>106.370623562894</v>
      </c>
      <c r="L169">
        <v>106.78393293478599</v>
      </c>
      <c r="M169">
        <v>102.45</v>
      </c>
      <c r="N169">
        <v>108.214132288337</v>
      </c>
      <c r="O169">
        <v>105.183321161782</v>
      </c>
      <c r="P169">
        <v>105.992404415556</v>
      </c>
      <c r="Q169">
        <v>103.361402057418</v>
      </c>
      <c r="R169">
        <v>104.717330756856</v>
      </c>
      <c r="S169">
        <v>107.25273165928201</v>
      </c>
      <c r="T169">
        <v>107.62515404615399</v>
      </c>
      <c r="U169">
        <v>106.61452755632</v>
      </c>
      <c r="V169">
        <v>107.03585932051099</v>
      </c>
      <c r="W169">
        <v>103.457337346606</v>
      </c>
      <c r="X169">
        <v>110.673144792625</v>
      </c>
    </row>
    <row r="170" spans="8:24" x14ac:dyDescent="0.25">
      <c r="H170" s="1">
        <v>41608</v>
      </c>
      <c r="I170">
        <v>108.551825671036</v>
      </c>
      <c r="J170">
        <v>107.993184600234</v>
      </c>
      <c r="K170">
        <v>106.424668645609</v>
      </c>
      <c r="L170">
        <v>106.887307685689</v>
      </c>
      <c r="M170">
        <v>101.74</v>
      </c>
      <c r="N170">
        <v>108.29770220335099</v>
      </c>
      <c r="O170">
        <v>105.27834724996301</v>
      </c>
      <c r="P170">
        <v>106.158242041619</v>
      </c>
      <c r="Q170">
        <v>102.580961557687</v>
      </c>
      <c r="R170">
        <v>104.79527779933601</v>
      </c>
      <c r="S170">
        <v>107.268668823567</v>
      </c>
      <c r="T170">
        <v>107.72036466675701</v>
      </c>
      <c r="U170">
        <v>106.66757910025299</v>
      </c>
      <c r="V170">
        <v>107.13344336426501</v>
      </c>
      <c r="W170">
        <v>103.495485223025</v>
      </c>
      <c r="X170">
        <v>110.851205089628</v>
      </c>
    </row>
    <row r="171" spans="8:24" x14ac:dyDescent="0.25">
      <c r="H171" s="1">
        <v>41639</v>
      </c>
      <c r="I171">
        <v>109.102262124799</v>
      </c>
      <c r="J171">
        <v>108.29714500734001</v>
      </c>
      <c r="K171">
        <v>106.524791539299</v>
      </c>
      <c r="L171">
        <v>107.147382744404</v>
      </c>
      <c r="M171">
        <v>102.6</v>
      </c>
      <c r="N171">
        <v>108.766203824188</v>
      </c>
      <c r="O171">
        <v>105.426165609355</v>
      </c>
      <c r="P171">
        <v>106.48566280069601</v>
      </c>
      <c r="Q171">
        <v>103.420490319389</v>
      </c>
      <c r="R171">
        <v>104.98931769179499</v>
      </c>
      <c r="S171">
        <v>107.41363578938</v>
      </c>
      <c r="T171">
        <v>108.040428198066</v>
      </c>
      <c r="U171">
        <v>107.11458659283601</v>
      </c>
      <c r="V171">
        <v>107.408511291645</v>
      </c>
      <c r="W171">
        <v>103.58702640978601</v>
      </c>
      <c r="X171">
        <v>111.136530961284</v>
      </c>
    </row>
    <row r="172" spans="8:24" x14ac:dyDescent="0.25">
      <c r="H172" s="1">
        <v>41670</v>
      </c>
      <c r="I172">
        <v>109.102462784347</v>
      </c>
      <c r="J172">
        <v>108.37536938533999</v>
      </c>
      <c r="K172">
        <v>106.71734448135901</v>
      </c>
      <c r="L172">
        <v>107.278480152659</v>
      </c>
      <c r="M172">
        <v>102.25</v>
      </c>
      <c r="N172">
        <v>108.91615972144901</v>
      </c>
      <c r="O172">
        <v>105.394490246628</v>
      </c>
      <c r="P172">
        <v>106.592019534334</v>
      </c>
      <c r="Q172">
        <v>103.489071152479</v>
      </c>
      <c r="R172">
        <v>105.142602862559</v>
      </c>
      <c r="S172">
        <v>107.656123032661</v>
      </c>
      <c r="T172">
        <v>108.377376939572</v>
      </c>
      <c r="U172">
        <v>106.666374425958</v>
      </c>
      <c r="V172">
        <v>107.518091560456</v>
      </c>
      <c r="W172">
        <v>103.282288900748</v>
      </c>
      <c r="X172">
        <v>111.253507672634</v>
      </c>
    </row>
    <row r="173" spans="8:24" x14ac:dyDescent="0.25">
      <c r="H173" s="1">
        <v>41698</v>
      </c>
      <c r="I173">
        <v>109.225026526053</v>
      </c>
      <c r="J173">
        <v>108.336825452797</v>
      </c>
      <c r="K173">
        <v>106.46820514391599</v>
      </c>
      <c r="L173">
        <v>107.27160414843</v>
      </c>
      <c r="M173">
        <v>102.44</v>
      </c>
      <c r="N173">
        <v>108.91428323646601</v>
      </c>
      <c r="O173">
        <v>105.605659331474</v>
      </c>
      <c r="P173">
        <v>106.556714113298</v>
      </c>
      <c r="Q173">
        <v>103.214963435131</v>
      </c>
      <c r="R173">
        <v>105.03907251908301</v>
      </c>
      <c r="S173">
        <v>107.517957866497</v>
      </c>
      <c r="T173">
        <v>108.291493586336</v>
      </c>
      <c r="U173">
        <v>106.635497515526</v>
      </c>
      <c r="V173">
        <v>107.507749916367</v>
      </c>
      <c r="W173">
        <v>103.219204747082</v>
      </c>
      <c r="X173">
        <v>111.446718557216</v>
      </c>
    </row>
    <row r="174" spans="8:24" x14ac:dyDescent="0.25">
      <c r="H174" s="1">
        <v>41729</v>
      </c>
      <c r="I174">
        <v>109.39039610241799</v>
      </c>
      <c r="J174">
        <v>108.217666329455</v>
      </c>
      <c r="K174">
        <v>106.347405245703</v>
      </c>
      <c r="L174">
        <v>107.11686443080499</v>
      </c>
      <c r="M174">
        <v>102.38</v>
      </c>
      <c r="N174">
        <v>108.86042890251601</v>
      </c>
      <c r="O174">
        <v>105.510633243293</v>
      </c>
      <c r="P174">
        <v>106.402270422526</v>
      </c>
      <c r="Q174">
        <v>103.219903479897</v>
      </c>
      <c r="R174">
        <v>105.157094951426</v>
      </c>
      <c r="S174">
        <v>107.462768926881</v>
      </c>
      <c r="T174">
        <v>108.20157518097101</v>
      </c>
      <c r="U174">
        <v>106.461368125494</v>
      </c>
      <c r="V174">
        <v>107.259537049328</v>
      </c>
      <c r="W174">
        <v>102.97765017956</v>
      </c>
      <c r="X174">
        <v>111.515856309602</v>
      </c>
    </row>
    <row r="175" spans="8:24" x14ac:dyDescent="0.25">
      <c r="H175" s="1">
        <v>41759</v>
      </c>
      <c r="I175">
        <v>109.481871608576</v>
      </c>
      <c r="J175">
        <v>107.947400805526</v>
      </c>
      <c r="K175">
        <v>106.590183887802</v>
      </c>
      <c r="L175">
        <v>107.18238868465799</v>
      </c>
      <c r="M175">
        <v>103.39</v>
      </c>
      <c r="N175">
        <v>108.921816286442</v>
      </c>
      <c r="O175">
        <v>105.489516334809</v>
      </c>
      <c r="P175">
        <v>106.553384591222</v>
      </c>
      <c r="Q175">
        <v>103.011634405248</v>
      </c>
      <c r="R175">
        <v>105.223314040266</v>
      </c>
      <c r="S175">
        <v>107.59392955314</v>
      </c>
      <c r="T175">
        <v>108.450166837078</v>
      </c>
      <c r="U175">
        <v>106.52315533786999</v>
      </c>
      <c r="V175">
        <v>107.348285966777</v>
      </c>
      <c r="W175">
        <v>103.31991421801099</v>
      </c>
      <c r="X175">
        <v>111.71625467351799</v>
      </c>
    </row>
    <row r="176" spans="8:24" x14ac:dyDescent="0.25">
      <c r="H176" s="1">
        <v>41790</v>
      </c>
      <c r="I176">
        <v>109.65167710706299</v>
      </c>
      <c r="J176">
        <v>107.83782104687999</v>
      </c>
      <c r="K176">
        <v>106.47002010829701</v>
      </c>
      <c r="L176">
        <v>107.04298640947501</v>
      </c>
      <c r="M176">
        <v>103</v>
      </c>
      <c r="N176">
        <v>108.795159207954</v>
      </c>
      <c r="O176">
        <v>105.489516334809</v>
      </c>
      <c r="P176">
        <v>106.40315395420799</v>
      </c>
      <c r="Q176">
        <v>102.651208755556</v>
      </c>
      <c r="R176">
        <v>104.989575379906</v>
      </c>
      <c r="S176">
        <v>107.483794960678</v>
      </c>
      <c r="T176">
        <v>108.21091157890901</v>
      </c>
      <c r="U176">
        <v>106.35839697767101</v>
      </c>
      <c r="V176">
        <v>107.198410442404</v>
      </c>
      <c r="W176">
        <v>103.260481741921</v>
      </c>
      <c r="X176">
        <v>111.675256391212</v>
      </c>
    </row>
    <row r="177" spans="8:24" x14ac:dyDescent="0.25">
      <c r="H177" s="1">
        <v>41820</v>
      </c>
      <c r="I177">
        <v>109.889364710862</v>
      </c>
      <c r="J177">
        <v>107.97633972438901</v>
      </c>
      <c r="K177">
        <v>106.606801694495</v>
      </c>
      <c r="L177">
        <v>107.172550027909</v>
      </c>
      <c r="M177">
        <v>103.53</v>
      </c>
      <c r="N177">
        <v>108.96654896687799</v>
      </c>
      <c r="O177">
        <v>105.468399426324</v>
      </c>
      <c r="P177">
        <v>106.75838512143299</v>
      </c>
      <c r="Q177">
        <v>102.924427090872</v>
      </c>
      <c r="R177">
        <v>105.007766272252</v>
      </c>
      <c r="S177">
        <v>107.45953667585199</v>
      </c>
      <c r="T177">
        <v>108.430703184278</v>
      </c>
      <c r="U177">
        <v>106.495517139657</v>
      </c>
      <c r="V177">
        <v>107.134541979665</v>
      </c>
      <c r="W177">
        <v>103.58142253984199</v>
      </c>
      <c r="X177">
        <v>112.062295891644</v>
      </c>
    </row>
    <row r="178" spans="8:24" x14ac:dyDescent="0.25">
      <c r="H178" s="1">
        <v>41851</v>
      </c>
      <c r="I178">
        <v>109.954932075675</v>
      </c>
      <c r="J178">
        <v>108.148714105159</v>
      </c>
      <c r="K178">
        <v>106.61075452924</v>
      </c>
      <c r="L178">
        <v>107.172583383828</v>
      </c>
      <c r="M178">
        <v>104.37</v>
      </c>
      <c r="N178">
        <v>109.06757120054399</v>
      </c>
      <c r="O178">
        <v>105.531750151778</v>
      </c>
      <c r="P178">
        <v>106.809803147932</v>
      </c>
      <c r="Q178">
        <v>103.068415965174</v>
      </c>
      <c r="R178">
        <v>104.9875150277</v>
      </c>
      <c r="S178">
        <v>107.37217222552</v>
      </c>
      <c r="T178">
        <v>108.657324640011</v>
      </c>
      <c r="U178">
        <v>106.299712654411</v>
      </c>
      <c r="V178">
        <v>106.91277770813799</v>
      </c>
      <c r="W178">
        <v>103.429217309592</v>
      </c>
      <c r="X178">
        <v>111.91949675998499</v>
      </c>
    </row>
    <row r="179" spans="8:24" x14ac:dyDescent="0.25">
      <c r="H179" s="1">
        <v>41882</v>
      </c>
      <c r="I179">
        <v>110.083494661796</v>
      </c>
      <c r="J179">
        <v>107.847567147954</v>
      </c>
      <c r="K179">
        <v>106.606539589172</v>
      </c>
      <c r="L179">
        <v>107.210318184147</v>
      </c>
      <c r="M179">
        <v>104.53</v>
      </c>
      <c r="N179">
        <v>109.167458819446</v>
      </c>
      <c r="O179">
        <v>105.595100877232</v>
      </c>
      <c r="P179">
        <v>106.816876060588</v>
      </c>
      <c r="Q179">
        <v>102.708594032755</v>
      </c>
      <c r="R179">
        <v>104.98425584356301</v>
      </c>
      <c r="S179">
        <v>107.348553842588</v>
      </c>
      <c r="T179">
        <v>108.754494751487</v>
      </c>
      <c r="U179">
        <v>106.44485470191501</v>
      </c>
      <c r="V179">
        <v>106.974494488199</v>
      </c>
      <c r="W179">
        <v>103.399637384252</v>
      </c>
      <c r="X179">
        <v>112.05798292898299</v>
      </c>
    </row>
    <row r="180" spans="8:24" x14ac:dyDescent="0.25">
      <c r="H180" s="1">
        <v>41912</v>
      </c>
      <c r="I180">
        <v>110.17268228425399</v>
      </c>
      <c r="J180">
        <v>107.871506389519</v>
      </c>
      <c r="K180">
        <v>106.76860124752599</v>
      </c>
      <c r="L180">
        <v>107.26560461770001</v>
      </c>
      <c r="M180">
        <v>103.23</v>
      </c>
      <c r="N180">
        <v>109.51822101925301</v>
      </c>
      <c r="O180">
        <v>105.573983968747</v>
      </c>
      <c r="P180">
        <v>106.901994555942</v>
      </c>
      <c r="Q180">
        <v>102.579709238305</v>
      </c>
      <c r="R180">
        <v>104.976236115709</v>
      </c>
      <c r="S180">
        <v>107.25641268823701</v>
      </c>
      <c r="T180">
        <v>108.855242684746</v>
      </c>
      <c r="U180">
        <v>106.392875771345</v>
      </c>
      <c r="V180">
        <v>107.058715058526</v>
      </c>
      <c r="W180">
        <v>103.28095768089599</v>
      </c>
      <c r="X180">
        <v>112.02848010990699</v>
      </c>
    </row>
    <row r="181" spans="8:24" x14ac:dyDescent="0.25">
      <c r="H181" s="1">
        <v>41943</v>
      </c>
      <c r="I181">
        <v>110.184530769985</v>
      </c>
      <c r="J181">
        <v>107.92679821611</v>
      </c>
      <c r="K181">
        <v>106.865226430462</v>
      </c>
      <c r="L181">
        <v>107.168704713346</v>
      </c>
      <c r="M181">
        <v>102.44</v>
      </c>
      <c r="N181">
        <v>109.24943430500799</v>
      </c>
      <c r="O181">
        <v>105.563425514505</v>
      </c>
      <c r="P181">
        <v>106.74649556549301</v>
      </c>
      <c r="Q181">
        <v>101.560374769302</v>
      </c>
      <c r="R181">
        <v>105.030565894804</v>
      </c>
      <c r="S181">
        <v>107.417716683568</v>
      </c>
      <c r="T181">
        <v>108.75355891706</v>
      </c>
      <c r="U181">
        <v>106.570382932209</v>
      </c>
      <c r="V181">
        <v>106.859291197828</v>
      </c>
      <c r="W181">
        <v>103.32656277552</v>
      </c>
      <c r="X181">
        <v>112.09167311872901</v>
      </c>
    </row>
    <row r="182" spans="8:24" x14ac:dyDescent="0.25">
      <c r="H182" s="1">
        <v>41973</v>
      </c>
      <c r="I182">
        <v>110.392998425973</v>
      </c>
      <c r="J182">
        <v>107.90304933716899</v>
      </c>
      <c r="K182">
        <v>106.897920408689</v>
      </c>
      <c r="L182">
        <v>107.18949150803699</v>
      </c>
      <c r="M182">
        <v>101.15</v>
      </c>
      <c r="N182">
        <v>109.313512894079</v>
      </c>
      <c r="O182">
        <v>105.531750151778</v>
      </c>
      <c r="P182">
        <v>106.72963161522</v>
      </c>
      <c r="Q182">
        <v>101.497871225453</v>
      </c>
      <c r="R182">
        <v>105.003365619425</v>
      </c>
      <c r="S182">
        <v>107.51310924025999</v>
      </c>
      <c r="T182">
        <v>108.73598925226899</v>
      </c>
      <c r="U182">
        <v>106.71020232960601</v>
      </c>
      <c r="V182">
        <v>106.67348277332</v>
      </c>
      <c r="W182">
        <v>103.332222691252</v>
      </c>
      <c r="X182">
        <v>111.906183293628</v>
      </c>
    </row>
    <row r="183" spans="8:24" x14ac:dyDescent="0.25">
      <c r="H183" s="1">
        <v>42004</v>
      </c>
      <c r="I183">
        <v>110.070563085738</v>
      </c>
      <c r="J183">
        <v>107.87885773594699</v>
      </c>
      <c r="K183">
        <v>106.865299527776</v>
      </c>
      <c r="L183">
        <v>106.903053004683</v>
      </c>
      <c r="M183">
        <v>100.17</v>
      </c>
      <c r="N183">
        <v>109.104379740364</v>
      </c>
      <c r="O183">
        <v>105.426165609355</v>
      </c>
      <c r="P183">
        <v>106.535921872016</v>
      </c>
      <c r="Q183">
        <v>100.692153252943</v>
      </c>
      <c r="R183">
        <v>104.68304184018599</v>
      </c>
      <c r="S183">
        <v>107.388306954893</v>
      </c>
      <c r="T183">
        <v>108.662266471595</v>
      </c>
      <c r="U183">
        <v>106.71605603472599</v>
      </c>
      <c r="V183">
        <v>106.12698381136801</v>
      </c>
      <c r="W183">
        <v>103.259480042446</v>
      </c>
      <c r="X183">
        <v>111.721157676845</v>
      </c>
    </row>
    <row r="184" spans="8:24" x14ac:dyDescent="0.25">
      <c r="H184" s="1">
        <v>42035</v>
      </c>
      <c r="I184">
        <v>109.890995079042</v>
      </c>
      <c r="J184">
        <v>107.65678229481</v>
      </c>
      <c r="K184">
        <v>106.57318737591901</v>
      </c>
      <c r="L184">
        <v>106.589751807968</v>
      </c>
      <c r="M184">
        <v>97.89</v>
      </c>
      <c r="N184">
        <v>108.794219195012</v>
      </c>
      <c r="O184">
        <v>105.014385893905</v>
      </c>
      <c r="P184">
        <v>106.26942161127199</v>
      </c>
      <c r="Q184">
        <v>100.58049207451501</v>
      </c>
      <c r="R184">
        <v>104.505214776968</v>
      </c>
      <c r="S184">
        <v>106.977024553455</v>
      </c>
      <c r="T184">
        <v>108.33049493772199</v>
      </c>
      <c r="U184">
        <v>106.41373374032599</v>
      </c>
      <c r="V184">
        <v>105.877153511815</v>
      </c>
      <c r="W184">
        <v>103.057556142189</v>
      </c>
      <c r="X184">
        <v>111.626040054938</v>
      </c>
    </row>
    <row r="185" spans="8:24" x14ac:dyDescent="0.25">
      <c r="H185" s="1">
        <v>42063</v>
      </c>
      <c r="I185">
        <v>109.972217145275</v>
      </c>
      <c r="J185">
        <v>107.927057080488</v>
      </c>
      <c r="K185">
        <v>106.808398727061</v>
      </c>
      <c r="L185">
        <v>106.93680388684</v>
      </c>
      <c r="M185">
        <v>98.85</v>
      </c>
      <c r="N185">
        <v>108.747785656723</v>
      </c>
      <c r="O185">
        <v>105.40504870087</v>
      </c>
      <c r="P185">
        <v>106.63824461339399</v>
      </c>
      <c r="Q185">
        <v>100.752401325457</v>
      </c>
      <c r="R185">
        <v>104.545353988564</v>
      </c>
      <c r="S185">
        <v>107.344909241626</v>
      </c>
      <c r="T185">
        <v>108.36389675316001</v>
      </c>
      <c r="U185">
        <v>106.61518956305</v>
      </c>
      <c r="V185">
        <v>106.214724266464</v>
      </c>
      <c r="W185">
        <v>103.299684219599</v>
      </c>
      <c r="X185">
        <v>111.518146037164</v>
      </c>
    </row>
    <row r="186" spans="8:24" x14ac:dyDescent="0.25">
      <c r="H186" s="1">
        <v>42094</v>
      </c>
      <c r="I186">
        <v>110.477820599328</v>
      </c>
      <c r="J186">
        <v>107.79880930074</v>
      </c>
      <c r="K186">
        <v>107.077919988273</v>
      </c>
      <c r="L186">
        <v>107.074772816859</v>
      </c>
      <c r="M186">
        <v>100.12</v>
      </c>
      <c r="N186">
        <v>108.874338756185</v>
      </c>
      <c r="O186">
        <v>105.54230860602</v>
      </c>
      <c r="P186">
        <v>106.76123063492</v>
      </c>
      <c r="Q186">
        <v>100.975383017724</v>
      </c>
      <c r="R186">
        <v>104.620903670426</v>
      </c>
      <c r="S186">
        <v>107.363532591588</v>
      </c>
      <c r="T186">
        <v>108.689912998561</v>
      </c>
      <c r="U186">
        <v>106.838650702839</v>
      </c>
      <c r="V186">
        <v>106.53325043231899</v>
      </c>
      <c r="W186">
        <v>103.237253014695</v>
      </c>
      <c r="X186">
        <v>111.532816837816</v>
      </c>
    </row>
    <row r="187" spans="8:24" x14ac:dyDescent="0.25">
      <c r="H187" s="1">
        <v>42124</v>
      </c>
      <c r="I187">
        <v>110.59150097486101</v>
      </c>
      <c r="J187">
        <v>108.224179280031</v>
      </c>
      <c r="K187">
        <v>107.156139210058</v>
      </c>
      <c r="L187">
        <v>107.233380330217</v>
      </c>
      <c r="M187">
        <v>100.79</v>
      </c>
      <c r="N187">
        <v>108.721883737532</v>
      </c>
      <c r="O187">
        <v>105.647893148443</v>
      </c>
      <c r="P187">
        <v>107.06573314163199</v>
      </c>
      <c r="Q187">
        <v>100.84303853796401</v>
      </c>
      <c r="R187">
        <v>104.482435640963</v>
      </c>
      <c r="S187">
        <v>107.46469478392299</v>
      </c>
      <c r="T187">
        <v>109.08460051661901</v>
      </c>
      <c r="U187">
        <v>106.831721525326</v>
      </c>
      <c r="V187">
        <v>106.71475765925901</v>
      </c>
      <c r="W187">
        <v>103.122176414997</v>
      </c>
      <c r="X187">
        <v>111.64978957916399</v>
      </c>
    </row>
    <row r="188" spans="8:24" x14ac:dyDescent="0.25">
      <c r="H188" s="1">
        <v>42155</v>
      </c>
      <c r="I188">
        <v>110.861930480551</v>
      </c>
      <c r="J188">
        <v>108.41224718177899</v>
      </c>
      <c r="K188">
        <v>107.276016226465</v>
      </c>
      <c r="L188">
        <v>107.427583291075</v>
      </c>
      <c r="M188">
        <v>101.57</v>
      </c>
      <c r="N188">
        <v>108.808218003319</v>
      </c>
      <c r="O188">
        <v>105.78515305359301</v>
      </c>
      <c r="P188">
        <v>107.148759042393</v>
      </c>
      <c r="Q188">
        <v>100.55460199455</v>
      </c>
      <c r="R188">
        <v>104.80339768755999</v>
      </c>
      <c r="S188">
        <v>107.58414891436099</v>
      </c>
      <c r="T188">
        <v>109.468872683713</v>
      </c>
      <c r="U188">
        <v>107.224008807023</v>
      </c>
      <c r="V188">
        <v>107.004098583971</v>
      </c>
      <c r="W188">
        <v>103.363698522367</v>
      </c>
      <c r="X188">
        <v>111.783252343032</v>
      </c>
    </row>
    <row r="189" spans="8:24" x14ac:dyDescent="0.25">
      <c r="H189" s="1">
        <v>42185</v>
      </c>
      <c r="I189">
        <v>110.980119282808</v>
      </c>
      <c r="J189">
        <v>108.60842468955499</v>
      </c>
      <c r="K189">
        <v>107.266318401923</v>
      </c>
      <c r="L189">
        <v>107.39192369429</v>
      </c>
      <c r="M189">
        <v>101.79</v>
      </c>
      <c r="N189">
        <v>108.83077171119901</v>
      </c>
      <c r="O189">
        <v>105.73236078238099</v>
      </c>
      <c r="P189">
        <v>107.018702137237</v>
      </c>
      <c r="Q189">
        <v>100.629115984831</v>
      </c>
      <c r="R189">
        <v>104.749770782461</v>
      </c>
      <c r="S189">
        <v>107.70520194965</v>
      </c>
      <c r="T189">
        <v>109.503704328054</v>
      </c>
      <c r="U189">
        <v>107.233503429755</v>
      </c>
      <c r="V189">
        <v>107.121019400409</v>
      </c>
      <c r="W189">
        <v>103.137398247372</v>
      </c>
      <c r="X189">
        <v>111.922055666548</v>
      </c>
    </row>
    <row r="190" spans="8:24" x14ac:dyDescent="0.25">
      <c r="H190" s="1">
        <v>42216</v>
      </c>
      <c r="I190">
        <v>111.099966844536</v>
      </c>
      <c r="J190">
        <v>108.57512699971799</v>
      </c>
      <c r="K190">
        <v>107.195522889594</v>
      </c>
      <c r="L190">
        <v>107.386735980217</v>
      </c>
      <c r="M190">
        <v>102.47</v>
      </c>
      <c r="N190">
        <v>108.79782027153701</v>
      </c>
      <c r="O190">
        <v>105.72180232813901</v>
      </c>
      <c r="P190">
        <v>106.96963107604699</v>
      </c>
      <c r="Q190">
        <v>100.753675487295</v>
      </c>
      <c r="R190">
        <v>104.692514418022</v>
      </c>
      <c r="S190">
        <v>107.593398300486</v>
      </c>
      <c r="T190">
        <v>109.63721819349701</v>
      </c>
      <c r="U190">
        <v>107.141791731534</v>
      </c>
      <c r="V190">
        <v>106.97547715482099</v>
      </c>
      <c r="W190">
        <v>103.194843327591</v>
      </c>
      <c r="X190">
        <v>112.030901416947</v>
      </c>
    </row>
    <row r="191" spans="8:24" x14ac:dyDescent="0.25">
      <c r="H191" s="1">
        <v>42247</v>
      </c>
      <c r="I191">
        <v>111.015708601173</v>
      </c>
      <c r="J191">
        <v>108.844305276283</v>
      </c>
      <c r="K191">
        <v>107.28030724405799</v>
      </c>
      <c r="L191">
        <v>107.328923189151</v>
      </c>
      <c r="M191">
        <v>101.52</v>
      </c>
      <c r="N191">
        <v>108.95638282607101</v>
      </c>
      <c r="O191">
        <v>105.69012696541201</v>
      </c>
      <c r="P191">
        <v>107.037002675512</v>
      </c>
      <c r="Q191">
        <v>101.07209582319</v>
      </c>
      <c r="R191">
        <v>104.953822986962</v>
      </c>
      <c r="S191">
        <v>107.569587573249</v>
      </c>
      <c r="T191">
        <v>109.415341606967</v>
      </c>
      <c r="U191">
        <v>107.124369999884</v>
      </c>
      <c r="V191">
        <v>106.558287356599</v>
      </c>
      <c r="W191">
        <v>103.20359237458401</v>
      </c>
      <c r="X191">
        <v>111.992915543861</v>
      </c>
    </row>
    <row r="192" spans="8:24" x14ac:dyDescent="0.25">
      <c r="H192" s="1">
        <v>42277</v>
      </c>
      <c r="I192">
        <v>110.896733551588</v>
      </c>
      <c r="J192">
        <v>109.06008105184</v>
      </c>
      <c r="K192">
        <v>107.323637742424</v>
      </c>
      <c r="L192">
        <v>107.18016355363</v>
      </c>
      <c r="M192">
        <v>99.34</v>
      </c>
      <c r="N192">
        <v>108.827043699104</v>
      </c>
      <c r="O192">
        <v>105.62677623995801</v>
      </c>
      <c r="P192">
        <v>106.899121248089</v>
      </c>
      <c r="Q192">
        <v>100.74631227082401</v>
      </c>
      <c r="R192">
        <v>104.769879971367</v>
      </c>
      <c r="S192">
        <v>107.504008487427</v>
      </c>
      <c r="T192">
        <v>109.40913761940701</v>
      </c>
      <c r="U192">
        <v>107.29888478797599</v>
      </c>
      <c r="V192">
        <v>106.25856380131999</v>
      </c>
      <c r="W192">
        <v>103.367273914294</v>
      </c>
      <c r="X192">
        <v>111.836811852265</v>
      </c>
    </row>
    <row r="193" spans="8:24" x14ac:dyDescent="0.25">
      <c r="H193" s="1">
        <v>42308</v>
      </c>
      <c r="I193">
        <v>110.930873077727</v>
      </c>
      <c r="J193">
        <v>109.369492286572</v>
      </c>
      <c r="K193">
        <v>107.182959368743</v>
      </c>
      <c r="L193">
        <v>107.329630149689</v>
      </c>
      <c r="M193">
        <v>98.86</v>
      </c>
      <c r="N193">
        <v>108.956899599876</v>
      </c>
      <c r="O193">
        <v>105.700685419655</v>
      </c>
      <c r="P193">
        <v>107.051128186543</v>
      </c>
      <c r="Q193">
        <v>100.75109908596001</v>
      </c>
      <c r="R193">
        <v>104.852312665159</v>
      </c>
      <c r="S193">
        <v>107.757014983647</v>
      </c>
      <c r="T193">
        <v>109.445901725624</v>
      </c>
      <c r="U193">
        <v>107.25361391654</v>
      </c>
      <c r="V193">
        <v>106.25391274221499</v>
      </c>
      <c r="W193">
        <v>103.41747549150899</v>
      </c>
      <c r="X193">
        <v>111.98483774828</v>
      </c>
    </row>
    <row r="194" spans="8:24" x14ac:dyDescent="0.25">
      <c r="H194" s="1">
        <v>42338</v>
      </c>
      <c r="I194">
        <v>111.005798005968</v>
      </c>
      <c r="J194">
        <v>109.565548949777</v>
      </c>
      <c r="K194">
        <v>107.205855850275</v>
      </c>
      <c r="L194">
        <v>107.35304440738101</v>
      </c>
      <c r="M194">
        <v>98.43</v>
      </c>
      <c r="N194">
        <v>108.93270186737099</v>
      </c>
      <c r="O194">
        <v>105.62677623995801</v>
      </c>
      <c r="P194">
        <v>107.125739482835</v>
      </c>
      <c r="Q194">
        <v>100.980405444564</v>
      </c>
      <c r="R194">
        <v>104.781463650368</v>
      </c>
      <c r="S194">
        <v>107.63619562522901</v>
      </c>
      <c r="T194">
        <v>109.44910822714</v>
      </c>
      <c r="U194">
        <v>107.40152720661401</v>
      </c>
      <c r="V194">
        <v>106.436259854036</v>
      </c>
      <c r="W194">
        <v>103.380246530657</v>
      </c>
      <c r="X194">
        <v>112.05909402776101</v>
      </c>
    </row>
    <row r="195" spans="8:24" x14ac:dyDescent="0.25">
      <c r="H195" s="1">
        <v>42369</v>
      </c>
      <c r="I195">
        <v>111.17167118670601</v>
      </c>
      <c r="J195">
        <v>109.52721846316</v>
      </c>
      <c r="K195">
        <v>107.25323701984701</v>
      </c>
      <c r="L195">
        <v>107.170717301829</v>
      </c>
      <c r="M195">
        <v>98.37</v>
      </c>
      <c r="N195">
        <v>108.75164069096</v>
      </c>
      <c r="O195">
        <v>105.637334694201</v>
      </c>
      <c r="P195">
        <v>106.82218672517401</v>
      </c>
      <c r="Q195">
        <v>100.617373056644</v>
      </c>
      <c r="R195">
        <v>104.814209225388</v>
      </c>
      <c r="S195">
        <v>107.508348234178</v>
      </c>
      <c r="T195">
        <v>109.40043288126201</v>
      </c>
      <c r="U195">
        <v>107.13459302307</v>
      </c>
      <c r="V195">
        <v>106.19606937209799</v>
      </c>
      <c r="W195">
        <v>103.30786601216499</v>
      </c>
      <c r="X195">
        <v>111.99609320690899</v>
      </c>
    </row>
    <row r="196" spans="8:24" x14ac:dyDescent="0.25">
      <c r="H196" s="1">
        <v>42400</v>
      </c>
      <c r="I196">
        <v>111.24331999092099</v>
      </c>
      <c r="J196">
        <v>109.515840373605</v>
      </c>
      <c r="K196">
        <v>107.175889845528</v>
      </c>
      <c r="L196">
        <v>106.978872226861</v>
      </c>
      <c r="M196">
        <v>96.8</v>
      </c>
      <c r="N196">
        <v>108.820288725852</v>
      </c>
      <c r="O196">
        <v>105.214996524509</v>
      </c>
      <c r="P196">
        <v>106.808177904967</v>
      </c>
      <c r="Q196">
        <v>99.945431118667599</v>
      </c>
      <c r="R196">
        <v>104.665146258452</v>
      </c>
      <c r="S196">
        <v>107.343502824654</v>
      </c>
      <c r="T196">
        <v>109.01416706895</v>
      </c>
      <c r="U196">
        <v>107.234788163248</v>
      </c>
      <c r="V196">
        <v>105.60185281867</v>
      </c>
      <c r="W196">
        <v>103.834919396996</v>
      </c>
      <c r="X196">
        <v>112.002295415649</v>
      </c>
    </row>
    <row r="197" spans="8:24" x14ac:dyDescent="0.25">
      <c r="H197" s="1">
        <v>42429</v>
      </c>
      <c r="I197">
        <v>111.2366942103</v>
      </c>
      <c r="J197">
        <v>109.41630421219</v>
      </c>
      <c r="K197">
        <v>107.162262930895</v>
      </c>
      <c r="L197">
        <v>106.80166955074399</v>
      </c>
      <c r="M197">
        <v>96.35</v>
      </c>
      <c r="N197">
        <v>108.690696501373</v>
      </c>
      <c r="O197">
        <v>105.19387961602401</v>
      </c>
      <c r="P197">
        <v>106.65443944452799</v>
      </c>
      <c r="Q197">
        <v>100.144624861699</v>
      </c>
      <c r="R197">
        <v>104.54687060844</v>
      </c>
      <c r="S197">
        <v>107.02237359449499</v>
      </c>
      <c r="T197">
        <v>109.10558242250499</v>
      </c>
      <c r="U197">
        <v>107.06510767872101</v>
      </c>
      <c r="V197">
        <v>105.38929142267</v>
      </c>
      <c r="W197">
        <v>103.679930067104</v>
      </c>
      <c r="X197">
        <v>111.910130707511</v>
      </c>
    </row>
    <row r="198" spans="8:24" x14ac:dyDescent="0.25">
      <c r="H198" s="1">
        <v>42460</v>
      </c>
      <c r="I198">
        <v>111.166690503673</v>
      </c>
      <c r="J198">
        <v>110.181280124145</v>
      </c>
      <c r="K198">
        <v>107.14201276454</v>
      </c>
      <c r="L198">
        <v>107.078535493012</v>
      </c>
      <c r="M198">
        <v>97.22</v>
      </c>
      <c r="N198">
        <v>108.902160838176</v>
      </c>
      <c r="O198">
        <v>105.373373338143</v>
      </c>
      <c r="P198">
        <v>107.07647537091</v>
      </c>
      <c r="Q198">
        <v>99.497590749409497</v>
      </c>
      <c r="R198">
        <v>104.375867146573</v>
      </c>
      <c r="S198">
        <v>107.156966603271</v>
      </c>
      <c r="T198">
        <v>109.393260193492</v>
      </c>
      <c r="U198">
        <v>107.32828035033501</v>
      </c>
      <c r="V198">
        <v>105.691033613523</v>
      </c>
      <c r="W198">
        <v>104.110715996275</v>
      </c>
      <c r="X198">
        <v>112.109569289535</v>
      </c>
    </row>
    <row r="199" spans="8:24" x14ac:dyDescent="0.25">
      <c r="H199" s="1">
        <v>42490</v>
      </c>
      <c r="I199">
        <v>111.27359116986899</v>
      </c>
      <c r="J199">
        <v>110.366835877</v>
      </c>
      <c r="K199">
        <v>107.14656389585301</v>
      </c>
      <c r="L199">
        <v>106.954577663981</v>
      </c>
      <c r="M199">
        <v>97.79</v>
      </c>
      <c r="N199">
        <v>109.056881808745</v>
      </c>
      <c r="O199">
        <v>105.426165609355</v>
      </c>
      <c r="P199">
        <v>106.901283240971</v>
      </c>
      <c r="Q199">
        <v>99.602768429049206</v>
      </c>
      <c r="R199">
        <v>104.408286257209</v>
      </c>
      <c r="S199">
        <v>106.889720345736</v>
      </c>
      <c r="T199">
        <v>109.092600997286</v>
      </c>
      <c r="U199">
        <v>107.265355433522</v>
      </c>
      <c r="V199">
        <v>105.541934454646</v>
      </c>
      <c r="W199">
        <v>103.906840907705</v>
      </c>
      <c r="X199">
        <v>111.98980731848</v>
      </c>
    </row>
    <row r="200" spans="8:24" x14ac:dyDescent="0.25">
      <c r="H200" s="1">
        <v>42521</v>
      </c>
      <c r="I200">
        <v>111.41246397682301</v>
      </c>
      <c r="J200">
        <v>110.760626644507</v>
      </c>
      <c r="K200">
        <v>107.390035428123</v>
      </c>
      <c r="L200">
        <v>107.299929001538</v>
      </c>
      <c r="M200">
        <v>98.66</v>
      </c>
      <c r="N200">
        <v>109.213299449643</v>
      </c>
      <c r="O200">
        <v>105.742919236624</v>
      </c>
      <c r="P200">
        <v>107.25313157693699</v>
      </c>
      <c r="Q200">
        <v>99.855593130052995</v>
      </c>
      <c r="R200">
        <v>104.77923565690401</v>
      </c>
      <c r="S200">
        <v>107.21237651905901</v>
      </c>
      <c r="T200">
        <v>109.44120921019601</v>
      </c>
      <c r="U200">
        <v>107.540402931416</v>
      </c>
      <c r="V200">
        <v>105.891790757523</v>
      </c>
      <c r="W200">
        <v>103.99252550251499</v>
      </c>
      <c r="X200">
        <v>112.14146296807699</v>
      </c>
    </row>
    <row r="201" spans="8:24" x14ac:dyDescent="0.25">
      <c r="H201" s="1">
        <v>42551</v>
      </c>
      <c r="I201">
        <v>111.60536972788</v>
      </c>
      <c r="J201">
        <v>110.94690997839101</v>
      </c>
      <c r="K201">
        <v>107.576856570114</v>
      </c>
      <c r="L201">
        <v>107.45805822903201</v>
      </c>
      <c r="M201">
        <v>99.69</v>
      </c>
      <c r="N201">
        <v>109.248348888595</v>
      </c>
      <c r="O201">
        <v>105.91185450450099</v>
      </c>
      <c r="P201">
        <v>107.31026670704399</v>
      </c>
      <c r="Q201">
        <v>99.936715987209297</v>
      </c>
      <c r="R201">
        <v>105.199702525657</v>
      </c>
      <c r="S201">
        <v>107.270173726492</v>
      </c>
      <c r="T201">
        <v>109.515881022505</v>
      </c>
      <c r="U201">
        <v>107.816218680044</v>
      </c>
      <c r="V201">
        <v>106.206141701199</v>
      </c>
      <c r="W201">
        <v>104.144909691422</v>
      </c>
      <c r="X201">
        <v>112.371250492065</v>
      </c>
    </row>
    <row r="202" spans="8:24" x14ac:dyDescent="0.25">
      <c r="H202" s="1">
        <v>42582</v>
      </c>
      <c r="I202">
        <v>111.72667068169299</v>
      </c>
      <c r="J202">
        <v>111.040109953252</v>
      </c>
      <c r="K202">
        <v>107.414792022093</v>
      </c>
      <c r="L202">
        <v>107.5485766699</v>
      </c>
      <c r="M202">
        <v>100.18</v>
      </c>
      <c r="N202">
        <v>109.395456410479</v>
      </c>
      <c r="O202">
        <v>105.95408832147</v>
      </c>
      <c r="P202">
        <v>107.39397217033201</v>
      </c>
      <c r="Q202">
        <v>99.704833087527803</v>
      </c>
      <c r="R202">
        <v>105.150511385163</v>
      </c>
      <c r="S202">
        <v>107.492844967645</v>
      </c>
      <c r="T202">
        <v>109.37567462752899</v>
      </c>
      <c r="U202">
        <v>107.90014998819601</v>
      </c>
      <c r="V202">
        <v>106.34679509669</v>
      </c>
      <c r="W202">
        <v>104.20253980059501</v>
      </c>
      <c r="X202">
        <v>112.608382073331</v>
      </c>
    </row>
    <row r="203" spans="8:24" x14ac:dyDescent="0.25">
      <c r="H203" s="1">
        <v>42613</v>
      </c>
      <c r="I203">
        <v>111.774876272938</v>
      </c>
      <c r="J203">
        <v>111.19140711222499</v>
      </c>
      <c r="K203">
        <v>107.47341750040501</v>
      </c>
      <c r="L203">
        <v>107.578108761791</v>
      </c>
      <c r="M203">
        <v>99.88</v>
      </c>
      <c r="N203">
        <v>109.309831560164</v>
      </c>
      <c r="O203">
        <v>105.91185450450099</v>
      </c>
      <c r="P203">
        <v>107.449945478847</v>
      </c>
      <c r="Q203">
        <v>99.863242877889107</v>
      </c>
      <c r="R203">
        <v>104.749269755936</v>
      </c>
      <c r="S203">
        <v>107.504819754059</v>
      </c>
      <c r="T203">
        <v>109.58322267498799</v>
      </c>
      <c r="U203">
        <v>107.888980751557</v>
      </c>
      <c r="V203">
        <v>106.487397690026</v>
      </c>
      <c r="W203">
        <v>104.392674990644</v>
      </c>
      <c r="X203">
        <v>112.642893264656</v>
      </c>
    </row>
    <row r="204" spans="8:24" x14ac:dyDescent="0.25">
      <c r="H204" s="1">
        <v>42643</v>
      </c>
      <c r="I204">
        <v>112.021610829387</v>
      </c>
      <c r="J204">
        <v>111.15226699684101</v>
      </c>
      <c r="K204">
        <v>107.34151241584701</v>
      </c>
      <c r="L204">
        <v>107.63693550399699</v>
      </c>
      <c r="M204">
        <v>99.23</v>
      </c>
      <c r="N204">
        <v>109.19822369630199</v>
      </c>
      <c r="O204">
        <v>105.996322138439</v>
      </c>
      <c r="P204">
        <v>107.605540286511</v>
      </c>
      <c r="Q204">
        <v>99.714383979682793</v>
      </c>
      <c r="R204">
        <v>104.74472175890899</v>
      </c>
      <c r="S204">
        <v>107.670437913291</v>
      </c>
      <c r="T204">
        <v>109.503734370789</v>
      </c>
      <c r="U204">
        <v>107.956894850924</v>
      </c>
      <c r="V204">
        <v>106.491680330235</v>
      </c>
      <c r="W204">
        <v>104.37922693454701</v>
      </c>
      <c r="X204">
        <v>112.927955624696</v>
      </c>
    </row>
    <row r="205" spans="8:24" x14ac:dyDescent="0.25">
      <c r="H205" s="1">
        <v>42674</v>
      </c>
      <c r="I205">
        <v>112.35195915527299</v>
      </c>
      <c r="J205">
        <v>111.328626770168</v>
      </c>
      <c r="K205">
        <v>107.53192812071801</v>
      </c>
      <c r="L205">
        <v>107.828776791067</v>
      </c>
      <c r="M205">
        <v>99.76</v>
      </c>
      <c r="N205">
        <v>109.392988854469</v>
      </c>
      <c r="O205">
        <v>106.017439046924</v>
      </c>
      <c r="P205">
        <v>107.90657190312901</v>
      </c>
      <c r="Q205">
        <v>100.260829347608</v>
      </c>
      <c r="R205">
        <v>104.53407029247001</v>
      </c>
      <c r="S205">
        <v>107.526638283073</v>
      </c>
      <c r="T205">
        <v>109.832892218194</v>
      </c>
      <c r="U205">
        <v>108.12729687260099</v>
      </c>
      <c r="V205">
        <v>106.93159176848501</v>
      </c>
      <c r="W205">
        <v>104.641369181596</v>
      </c>
      <c r="X205">
        <v>112.97076908775</v>
      </c>
    </row>
    <row r="206" spans="8:24" x14ac:dyDescent="0.25">
      <c r="H206" s="1">
        <v>42704</v>
      </c>
      <c r="I206">
        <v>112.506316430162</v>
      </c>
      <c r="J206">
        <v>111.527740220469</v>
      </c>
      <c r="K206">
        <v>107.651871180028</v>
      </c>
      <c r="L206">
        <v>107.932158873641</v>
      </c>
      <c r="M206">
        <v>99.28</v>
      </c>
      <c r="N206">
        <v>109.558805616353</v>
      </c>
      <c r="O206">
        <v>106.101906680862</v>
      </c>
      <c r="P206">
        <v>108.007774897971</v>
      </c>
      <c r="Q206">
        <v>99.996949206577199</v>
      </c>
      <c r="R206">
        <v>104.67441522344799</v>
      </c>
      <c r="S206">
        <v>107.707506411748</v>
      </c>
      <c r="T206">
        <v>110.072593974329</v>
      </c>
      <c r="U206">
        <v>107.99336729010599</v>
      </c>
      <c r="V206">
        <v>107.10676706730101</v>
      </c>
      <c r="W206">
        <v>104.84492170383901</v>
      </c>
      <c r="X206">
        <v>113.34137819217899</v>
      </c>
    </row>
    <row r="207" spans="8:24" x14ac:dyDescent="0.25">
      <c r="H207" s="1">
        <v>42735</v>
      </c>
      <c r="I207">
        <v>112.86907817000601</v>
      </c>
      <c r="J207">
        <v>111.845403813834</v>
      </c>
      <c r="K207">
        <v>107.80635612060701</v>
      </c>
      <c r="L207">
        <v>108.41603993374</v>
      </c>
      <c r="M207">
        <v>100.88</v>
      </c>
      <c r="N207">
        <v>109.871022197781</v>
      </c>
      <c r="O207">
        <v>106.175815860558</v>
      </c>
      <c r="P207">
        <v>108.639838302626</v>
      </c>
      <c r="Q207">
        <v>100.74871762875399</v>
      </c>
      <c r="R207">
        <v>104.84755764941001</v>
      </c>
      <c r="S207">
        <v>108.027802601597</v>
      </c>
      <c r="T207">
        <v>110.416765995457</v>
      </c>
      <c r="U207">
        <v>108.196831254849</v>
      </c>
      <c r="V207">
        <v>107.866861582653</v>
      </c>
      <c r="W207">
        <v>105.154462610751</v>
      </c>
      <c r="X207">
        <v>113.769135573154</v>
      </c>
    </row>
    <row r="208" spans="8:24" x14ac:dyDescent="0.25">
      <c r="H208" s="1">
        <v>42766</v>
      </c>
      <c r="I208">
        <v>113.347715502612</v>
      </c>
      <c r="J208">
        <v>112.51982060517901</v>
      </c>
      <c r="K208">
        <v>108.226999017233</v>
      </c>
      <c r="L208">
        <v>108.92860339651</v>
      </c>
      <c r="M208">
        <v>101.18</v>
      </c>
      <c r="N208">
        <v>109.835174264122</v>
      </c>
      <c r="O208">
        <v>106.71429702691501</v>
      </c>
      <c r="P208">
        <v>108.898122076259</v>
      </c>
      <c r="Q208">
        <v>101.219708021665</v>
      </c>
      <c r="R208">
        <v>105.04305439801</v>
      </c>
      <c r="S208">
        <v>108.484692873968</v>
      </c>
      <c r="T208">
        <v>110.915497572796</v>
      </c>
      <c r="U208">
        <v>108.73573228770699</v>
      </c>
      <c r="V208">
        <v>108.749433005249</v>
      </c>
      <c r="W208">
        <v>105.25492096347401</v>
      </c>
      <c r="X208">
        <v>114.06921295306699</v>
      </c>
    </row>
    <row r="209" spans="8:24" x14ac:dyDescent="0.25">
      <c r="H209" s="1">
        <v>42794</v>
      </c>
      <c r="I209">
        <v>113.56967646384599</v>
      </c>
      <c r="J209">
        <v>112.76868450817599</v>
      </c>
      <c r="K209">
        <v>108.25573162562399</v>
      </c>
      <c r="L209">
        <v>108.966162639483</v>
      </c>
      <c r="M209">
        <v>101.73</v>
      </c>
      <c r="N209">
        <v>110.092799927938</v>
      </c>
      <c r="O209">
        <v>106.555920213281</v>
      </c>
      <c r="P209">
        <v>108.990804335009</v>
      </c>
      <c r="Q209">
        <v>101.333020186996</v>
      </c>
      <c r="R209">
        <v>105.11759610933601</v>
      </c>
      <c r="S209">
        <v>108.73654176893299</v>
      </c>
      <c r="T209">
        <v>111.10214607495</v>
      </c>
      <c r="U209">
        <v>108.830747960984</v>
      </c>
      <c r="V209">
        <v>108.574186230271</v>
      </c>
      <c r="W209">
        <v>105.47931788339</v>
      </c>
      <c r="X209">
        <v>114.53353027639299</v>
      </c>
    </row>
    <row r="210" spans="8:24" x14ac:dyDescent="0.25">
      <c r="H210" s="1">
        <v>42825</v>
      </c>
      <c r="I210">
        <v>113.411349876698</v>
      </c>
      <c r="J210">
        <v>112.727136240478</v>
      </c>
      <c r="K210">
        <v>108.21247204745499</v>
      </c>
      <c r="L210">
        <v>108.746414124165</v>
      </c>
      <c r="M210">
        <v>101.49</v>
      </c>
      <c r="N210">
        <v>109.848196191922</v>
      </c>
      <c r="O210">
        <v>106.650946301461</v>
      </c>
      <c r="P210">
        <v>108.75423718989499</v>
      </c>
      <c r="Q210">
        <v>101.247759400013</v>
      </c>
      <c r="R210">
        <v>105.189968142219</v>
      </c>
      <c r="S210">
        <v>108.66819709979001</v>
      </c>
      <c r="T210">
        <v>110.656326074437</v>
      </c>
      <c r="U210">
        <v>108.79780613245499</v>
      </c>
      <c r="V210">
        <v>108.131308130774</v>
      </c>
      <c r="W210">
        <v>105.355057015376</v>
      </c>
      <c r="X210">
        <v>114.73050485467201</v>
      </c>
    </row>
    <row r="211" spans="8:24" x14ac:dyDescent="0.25">
      <c r="H211" s="1">
        <v>42855</v>
      </c>
      <c r="I211">
        <v>113.610074152853</v>
      </c>
      <c r="J211">
        <v>112.812801377017</v>
      </c>
      <c r="K211">
        <v>108.345662179022</v>
      </c>
      <c r="L211">
        <v>108.98083658383101</v>
      </c>
      <c r="M211">
        <v>102.61</v>
      </c>
      <c r="N211">
        <v>109.990787569221</v>
      </c>
      <c r="O211">
        <v>106.703738572673</v>
      </c>
      <c r="P211">
        <v>108.96645173991</v>
      </c>
      <c r="Q211">
        <v>101.227573044278</v>
      </c>
      <c r="R211">
        <v>105.399341173227</v>
      </c>
      <c r="S211">
        <v>108.955810640198</v>
      </c>
      <c r="T211">
        <v>110.846184740833</v>
      </c>
      <c r="U211">
        <v>109.32984179762001</v>
      </c>
      <c r="V211">
        <v>108.278296386642</v>
      </c>
      <c r="W211">
        <v>105.861725252158</v>
      </c>
      <c r="X211">
        <v>115.078431886583</v>
      </c>
    </row>
    <row r="212" spans="8:24" x14ac:dyDescent="0.25">
      <c r="H212" s="1">
        <v>42886</v>
      </c>
      <c r="I212">
        <v>113.62453005355</v>
      </c>
      <c r="J212">
        <v>112.72613194146101</v>
      </c>
      <c r="K212">
        <v>108.227601987074</v>
      </c>
      <c r="L212">
        <v>108.750084305212</v>
      </c>
      <c r="M212">
        <v>101.54</v>
      </c>
      <c r="N212">
        <v>109.94438633604101</v>
      </c>
      <c r="O212">
        <v>106.608712484492</v>
      </c>
      <c r="P212">
        <v>108.782772031237</v>
      </c>
      <c r="Q212">
        <v>101.04513950936899</v>
      </c>
      <c r="R212">
        <v>104.951227940518</v>
      </c>
      <c r="S212">
        <v>108.700639304013</v>
      </c>
      <c r="T212">
        <v>110.537399326745</v>
      </c>
      <c r="U212">
        <v>108.986718366517</v>
      </c>
      <c r="V212">
        <v>107.92056875306599</v>
      </c>
      <c r="W212">
        <v>105.812011776169</v>
      </c>
      <c r="X212">
        <v>115.337734520349</v>
      </c>
    </row>
    <row r="213" spans="8:24" x14ac:dyDescent="0.25">
      <c r="H213" s="1">
        <v>42916</v>
      </c>
      <c r="I213">
        <v>113.722684097411</v>
      </c>
      <c r="J213">
        <v>112.688919272429</v>
      </c>
      <c r="K213">
        <v>108.21441776977601</v>
      </c>
      <c r="L213">
        <v>108.78864318670701</v>
      </c>
      <c r="M213">
        <v>101.38</v>
      </c>
      <c r="N213">
        <v>110.02142713891899</v>
      </c>
      <c r="O213">
        <v>106.640387847219</v>
      </c>
      <c r="P213">
        <v>109.015537877127</v>
      </c>
      <c r="Q213">
        <v>100.980977495337</v>
      </c>
      <c r="R213">
        <v>104.718710091606</v>
      </c>
      <c r="S213">
        <v>108.559420371104</v>
      </c>
      <c r="T213">
        <v>110.67743972199401</v>
      </c>
      <c r="U213">
        <v>108.75759013290001</v>
      </c>
      <c r="V213">
        <v>107.76084254484999</v>
      </c>
      <c r="W213">
        <v>106.027974720164</v>
      </c>
      <c r="X213">
        <v>115.36788768050801</v>
      </c>
    </row>
    <row r="214" spans="8:24" x14ac:dyDescent="0.25">
      <c r="H214" s="1">
        <v>42947</v>
      </c>
      <c r="I214">
        <v>113.95586711405799</v>
      </c>
      <c r="J214">
        <v>113.048270066455</v>
      </c>
      <c r="K214">
        <v>108.917962049734</v>
      </c>
      <c r="L214">
        <v>108.950282787182</v>
      </c>
      <c r="M214">
        <v>101.96</v>
      </c>
      <c r="N214">
        <v>109.96199783438</v>
      </c>
      <c r="O214">
        <v>106.703738572673</v>
      </c>
      <c r="P214">
        <v>109.226066882895</v>
      </c>
      <c r="Q214">
        <v>100.86757266668501</v>
      </c>
      <c r="R214">
        <v>104.873082602655</v>
      </c>
      <c r="S214">
        <v>108.65033221441099</v>
      </c>
      <c r="T214">
        <v>110.848641140426</v>
      </c>
      <c r="U214">
        <v>108.86389413707199</v>
      </c>
      <c r="V214">
        <v>107.949866884537</v>
      </c>
      <c r="W214">
        <v>106.478873828261</v>
      </c>
      <c r="X214">
        <v>115.551895029504</v>
      </c>
    </row>
    <row r="215" spans="8:24" x14ac:dyDescent="0.25">
      <c r="H215" s="1">
        <v>42978</v>
      </c>
      <c r="I215">
        <v>114.095284393003</v>
      </c>
      <c r="J215">
        <v>113.274270896831</v>
      </c>
      <c r="K215">
        <v>109.080772655339</v>
      </c>
      <c r="L215">
        <v>109.202612866637</v>
      </c>
      <c r="M215">
        <v>102.6</v>
      </c>
      <c r="N215">
        <v>110.092497848524</v>
      </c>
      <c r="O215">
        <v>106.88323229479199</v>
      </c>
      <c r="P215">
        <v>109.40479243777899</v>
      </c>
      <c r="Q215">
        <v>100.715273458128</v>
      </c>
      <c r="R215">
        <v>105.148033531579</v>
      </c>
      <c r="S215">
        <v>108.781935188391</v>
      </c>
      <c r="T215">
        <v>111.076631309688</v>
      </c>
      <c r="U215">
        <v>109.12312860386299</v>
      </c>
      <c r="V215">
        <v>108.2633756359</v>
      </c>
      <c r="W215">
        <v>106.64625198866599</v>
      </c>
      <c r="X215">
        <v>115.83921809715299</v>
      </c>
    </row>
    <row r="216" spans="8:24" x14ac:dyDescent="0.25">
      <c r="H216" s="1">
        <v>43008</v>
      </c>
      <c r="I216">
        <v>114.596355721709</v>
      </c>
      <c r="J216">
        <v>113.378106360768</v>
      </c>
      <c r="K216">
        <v>109.05402057649199</v>
      </c>
      <c r="L216">
        <v>109.26843439629</v>
      </c>
      <c r="M216">
        <v>102</v>
      </c>
      <c r="N216">
        <v>110.022165370338</v>
      </c>
      <c r="O216">
        <v>107.041609108427</v>
      </c>
      <c r="P216">
        <v>109.482656122702</v>
      </c>
      <c r="Q216">
        <v>100.677008177235</v>
      </c>
      <c r="R216">
        <v>104.936909241287</v>
      </c>
      <c r="S216">
        <v>108.84485853352599</v>
      </c>
      <c r="T216">
        <v>111.076916729685</v>
      </c>
      <c r="U216">
        <v>109.46599616370401</v>
      </c>
      <c r="V216">
        <v>108.377173725974</v>
      </c>
      <c r="W216">
        <v>106.59911571821399</v>
      </c>
      <c r="X216">
        <v>116.243032851178</v>
      </c>
    </row>
    <row r="217" spans="8:24" x14ac:dyDescent="0.25">
      <c r="H217" s="1">
        <v>43039</v>
      </c>
      <c r="I217">
        <v>114.88491194052899</v>
      </c>
      <c r="J217">
        <v>113.545832165381</v>
      </c>
      <c r="K217">
        <v>109.13695170397401</v>
      </c>
      <c r="L217">
        <v>109.298736116854</v>
      </c>
      <c r="M217">
        <v>101.94</v>
      </c>
      <c r="N217">
        <v>109.96695333606699</v>
      </c>
      <c r="O217">
        <v>107.14719365085</v>
      </c>
      <c r="P217">
        <v>109.58543778292599</v>
      </c>
      <c r="Q217">
        <v>100.937894990503</v>
      </c>
      <c r="R217">
        <v>105.144563849699</v>
      </c>
      <c r="S217">
        <v>108.593153943736</v>
      </c>
      <c r="T217">
        <v>111.27599741122199</v>
      </c>
      <c r="U217">
        <v>109.641075449543</v>
      </c>
      <c r="V217">
        <v>108.587466449945</v>
      </c>
      <c r="W217">
        <v>106.42154661732501</v>
      </c>
      <c r="X217">
        <v>116.333994356448</v>
      </c>
    </row>
    <row r="218" spans="8:24" x14ac:dyDescent="0.25">
      <c r="H218" s="1">
        <v>43069</v>
      </c>
      <c r="I218">
        <v>114.92712294955101</v>
      </c>
      <c r="J218">
        <v>113.82810305715699</v>
      </c>
      <c r="K218">
        <v>109.045631791769</v>
      </c>
      <c r="L218">
        <v>109.576219550631</v>
      </c>
      <c r="M218">
        <v>102.33</v>
      </c>
      <c r="N218">
        <v>110.383528435697</v>
      </c>
      <c r="O218">
        <v>107.33724582721101</v>
      </c>
      <c r="P218">
        <v>109.886615647601</v>
      </c>
      <c r="Q218">
        <v>101.10025718344799</v>
      </c>
      <c r="R218">
        <v>105.181697332461</v>
      </c>
      <c r="S218">
        <v>108.669087466259</v>
      </c>
      <c r="T218">
        <v>111.709980572067</v>
      </c>
      <c r="U218">
        <v>109.675759828884</v>
      </c>
      <c r="V218">
        <v>108.868012194466</v>
      </c>
      <c r="W218">
        <v>106.81259591300601</v>
      </c>
      <c r="X218">
        <v>116.81900510380299</v>
      </c>
    </row>
    <row r="219" spans="8:24" x14ac:dyDescent="0.25">
      <c r="H219" s="1">
        <v>43100</v>
      </c>
      <c r="I219">
        <v>115.28574634090999</v>
      </c>
      <c r="J219">
        <v>114.233232422999</v>
      </c>
      <c r="K219">
        <v>108.879669641772</v>
      </c>
      <c r="L219">
        <v>109.86582157410299</v>
      </c>
      <c r="M219">
        <v>103.25</v>
      </c>
      <c r="N219">
        <v>110.38064886487101</v>
      </c>
      <c r="O219">
        <v>107.421713461149</v>
      </c>
      <c r="P219">
        <v>110.41578998367</v>
      </c>
      <c r="Q219">
        <v>101.36643801266599</v>
      </c>
      <c r="R219">
        <v>105.25084733481501</v>
      </c>
      <c r="S219">
        <v>108.988362229329</v>
      </c>
      <c r="T219">
        <v>111.78159334446499</v>
      </c>
      <c r="U219">
        <v>109.79217075861099</v>
      </c>
      <c r="V219">
        <v>109.043490708112</v>
      </c>
      <c r="W219">
        <v>106.989943163823</v>
      </c>
      <c r="X219">
        <v>117.12391933409199</v>
      </c>
    </row>
    <row r="220" spans="8:24" x14ac:dyDescent="0.25">
      <c r="H220" s="1">
        <v>43131</v>
      </c>
      <c r="I220">
        <v>115.596652372603</v>
      </c>
      <c r="J220">
        <v>114.476116403001</v>
      </c>
      <c r="K220">
        <v>108.99550840493301</v>
      </c>
      <c r="L220">
        <v>110.37406185995</v>
      </c>
      <c r="M220">
        <v>103.11</v>
      </c>
      <c r="N220">
        <v>110.710465039859</v>
      </c>
      <c r="O220">
        <v>108.192480620837</v>
      </c>
      <c r="P220">
        <v>110.64142989265601</v>
      </c>
      <c r="Q220">
        <v>101.082896664797</v>
      </c>
      <c r="R220">
        <v>105.26317983334</v>
      </c>
      <c r="S220">
        <v>109.46307195424301</v>
      </c>
      <c r="T220">
        <v>112.554204609989</v>
      </c>
      <c r="U220">
        <v>109.872991173762</v>
      </c>
      <c r="V220">
        <v>109.417091291517</v>
      </c>
      <c r="W220">
        <v>106.940434079599</v>
      </c>
      <c r="X220">
        <v>117.516451101323</v>
      </c>
    </row>
    <row r="221" spans="8:24" x14ac:dyDescent="0.25">
      <c r="H221" s="1">
        <v>43159</v>
      </c>
      <c r="J221">
        <v>114.47625560558301</v>
      </c>
      <c r="L221">
        <v>110.255447599824</v>
      </c>
      <c r="P221">
        <v>110.524158715513</v>
      </c>
      <c r="S221">
        <v>109.390336291876</v>
      </c>
      <c r="V221">
        <v>109.80693813316699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22"/>
  <sheetViews>
    <sheetView workbookViewId="0">
      <selection activeCell="C18" sqref="C18"/>
    </sheetView>
  </sheetViews>
  <sheetFormatPr defaultRowHeight="15" x14ac:dyDescent="0.25"/>
  <cols>
    <col min="7" max="7" width="10.7109375" style="1" bestFit="1" customWidth="1"/>
    <col min="9" max="9" width="9.140625" style="3"/>
  </cols>
  <sheetData>
    <row r="1" spans="2:23" x14ac:dyDescent="0.25">
      <c r="B1" t="s">
        <v>105</v>
      </c>
    </row>
    <row r="2" spans="2:23" x14ac:dyDescent="0.25">
      <c r="B2" t="s">
        <v>1</v>
      </c>
      <c r="C2" t="s">
        <v>108</v>
      </c>
      <c r="F2" t="str">
        <f>_xll.RHistory($C$2:$C$17,"YLDTOMAT.Timestamp;YLDTOMAT.Value","START:01-Jan-2000 CODE:MULTI INTERVAL:1MO",,"TSREPEAT:NO SORT:ASC CH:IN",G3)</f>
        <v>Updated at 19:29:01</v>
      </c>
    </row>
    <row r="3" spans="2:23" x14ac:dyDescent="0.25">
      <c r="B3" t="s">
        <v>5</v>
      </c>
      <c r="C3" t="s">
        <v>109</v>
      </c>
      <c r="H3" t="s">
        <v>108</v>
      </c>
      <c r="I3" s="3" t="s">
        <v>109</v>
      </c>
      <c r="J3" t="s">
        <v>110</v>
      </c>
      <c r="K3" t="s">
        <v>111</v>
      </c>
      <c r="L3" t="s">
        <v>103</v>
      </c>
      <c r="M3" t="s">
        <v>112</v>
      </c>
      <c r="N3" t="s">
        <v>106</v>
      </c>
      <c r="O3" t="s">
        <v>113</v>
      </c>
      <c r="P3" t="s">
        <v>107</v>
      </c>
      <c r="Q3" t="s">
        <v>114</v>
      </c>
      <c r="R3" t="s">
        <v>115</v>
      </c>
      <c r="S3" t="s">
        <v>116</v>
      </c>
      <c r="T3" t="s">
        <v>117</v>
      </c>
      <c r="U3" t="s">
        <v>118</v>
      </c>
      <c r="V3" t="s">
        <v>119</v>
      </c>
      <c r="W3" t="s">
        <v>119</v>
      </c>
    </row>
    <row r="4" spans="2:23" x14ac:dyDescent="0.25">
      <c r="B4" t="s">
        <v>6</v>
      </c>
      <c r="C4" t="s">
        <v>110</v>
      </c>
      <c r="G4" s="1">
        <v>36556</v>
      </c>
      <c r="I4" s="3">
        <v>5.8532000000000002</v>
      </c>
      <c r="L4">
        <v>5.6836960000000003</v>
      </c>
      <c r="M4">
        <v>5.5430859999999997</v>
      </c>
      <c r="N4">
        <v>6.517887</v>
      </c>
      <c r="P4">
        <v>5.7862999999999998</v>
      </c>
      <c r="Q4">
        <v>5.6966000000000001</v>
      </c>
      <c r="T4">
        <v>5.97</v>
      </c>
      <c r="U4">
        <v>5.718</v>
      </c>
      <c r="V4">
        <v>5.5430859999999997</v>
      </c>
      <c r="W4">
        <v>5.5430859999999997</v>
      </c>
    </row>
    <row r="5" spans="2:23" x14ac:dyDescent="0.25">
      <c r="B5" t="s">
        <v>27</v>
      </c>
      <c r="C5" t="s">
        <v>111</v>
      </c>
      <c r="G5" s="1">
        <v>36585</v>
      </c>
      <c r="I5" s="3">
        <v>5.7756999999999996</v>
      </c>
      <c r="L5">
        <v>5.6242720000000004</v>
      </c>
      <c r="M5">
        <v>5.5016369999999997</v>
      </c>
      <c r="N5">
        <v>6.4333780000000003</v>
      </c>
      <c r="P5">
        <v>5.7740999999999998</v>
      </c>
      <c r="Q5">
        <v>5.6528999999999998</v>
      </c>
      <c r="T5">
        <v>5.83</v>
      </c>
      <c r="U5">
        <v>5.4381000000000004</v>
      </c>
      <c r="V5">
        <v>5.5016369999999997</v>
      </c>
      <c r="W5">
        <v>5.5016369999999997</v>
      </c>
    </row>
    <row r="6" spans="2:23" x14ac:dyDescent="0.25">
      <c r="B6" t="s">
        <v>28</v>
      </c>
      <c r="C6" t="s">
        <v>103</v>
      </c>
      <c r="G6" s="1">
        <v>36616</v>
      </c>
      <c r="I6" s="3">
        <v>5.5014000000000003</v>
      </c>
      <c r="L6">
        <v>5.3416829999999997</v>
      </c>
      <c r="M6">
        <v>5.2113849999999999</v>
      </c>
      <c r="N6">
        <v>6.1753970000000002</v>
      </c>
      <c r="P6">
        <v>5.5457000000000001</v>
      </c>
      <c r="Q6">
        <v>5.3596000000000004</v>
      </c>
      <c r="T6">
        <v>5.375</v>
      </c>
      <c r="U6">
        <v>5.2354000000000003</v>
      </c>
      <c r="V6">
        <v>5.2113849999999999</v>
      </c>
      <c r="W6">
        <v>5.2113849999999999</v>
      </c>
    </row>
    <row r="7" spans="2:23" x14ac:dyDescent="0.25">
      <c r="B7" t="s">
        <v>7</v>
      </c>
      <c r="C7" t="s">
        <v>112</v>
      </c>
      <c r="G7" s="1">
        <v>36646</v>
      </c>
      <c r="I7" s="3">
        <v>5.5784000000000002</v>
      </c>
      <c r="L7">
        <v>5.4108689999999999</v>
      </c>
      <c r="M7">
        <v>5.29847</v>
      </c>
      <c r="N7">
        <v>6.1176820000000003</v>
      </c>
      <c r="P7">
        <v>5.5843999999999996</v>
      </c>
      <c r="Q7">
        <v>5.4511000000000003</v>
      </c>
      <c r="T7">
        <v>5.45</v>
      </c>
      <c r="U7">
        <v>5.1959999999999997</v>
      </c>
      <c r="V7">
        <v>5.29847</v>
      </c>
      <c r="W7">
        <v>5.29847</v>
      </c>
    </row>
    <row r="8" spans="2:23" x14ac:dyDescent="0.25">
      <c r="B8" t="s">
        <v>9</v>
      </c>
      <c r="C8" t="s">
        <v>106</v>
      </c>
      <c r="G8" s="1">
        <v>36677</v>
      </c>
      <c r="I8" s="3">
        <v>5.5522</v>
      </c>
      <c r="L8">
        <v>5.3677979999999996</v>
      </c>
      <c r="M8">
        <v>5.184482</v>
      </c>
      <c r="N8">
        <v>6.1334929999999996</v>
      </c>
      <c r="P8">
        <v>5.5427999999999997</v>
      </c>
      <c r="Q8">
        <v>5.3372000000000002</v>
      </c>
      <c r="T8">
        <v>5.1749999999999998</v>
      </c>
      <c r="U8">
        <v>5.1684000000000001</v>
      </c>
      <c r="V8">
        <v>5.184482</v>
      </c>
      <c r="W8">
        <v>5.184482</v>
      </c>
    </row>
    <row r="9" spans="2:23" x14ac:dyDescent="0.25">
      <c r="B9" t="s">
        <v>29</v>
      </c>
      <c r="C9" t="s">
        <v>113</v>
      </c>
      <c r="G9" s="1">
        <v>36707</v>
      </c>
      <c r="I9" s="3">
        <v>5.5598000000000001</v>
      </c>
      <c r="L9">
        <v>5.3778379999999997</v>
      </c>
      <c r="M9">
        <v>5.2260359999999997</v>
      </c>
      <c r="N9">
        <v>6.0743739999999997</v>
      </c>
      <c r="P9">
        <v>5.5856000000000003</v>
      </c>
      <c r="Q9">
        <v>5.3449999999999998</v>
      </c>
      <c r="T9">
        <v>5.2750000000000004</v>
      </c>
      <c r="U9">
        <v>5.1516999999999999</v>
      </c>
      <c r="V9">
        <v>5.2260359999999997</v>
      </c>
      <c r="W9">
        <v>5.2260359999999997</v>
      </c>
    </row>
    <row r="10" spans="2:23" x14ac:dyDescent="0.25">
      <c r="B10" t="s">
        <v>30</v>
      </c>
      <c r="C10" t="s">
        <v>107</v>
      </c>
      <c r="G10" s="1">
        <v>36738</v>
      </c>
      <c r="I10" s="3">
        <v>5.5144000000000002</v>
      </c>
      <c r="L10">
        <v>5.3562079999999996</v>
      </c>
      <c r="M10">
        <v>5.2053580000000004</v>
      </c>
      <c r="N10">
        <v>6.0471779999999997</v>
      </c>
      <c r="P10">
        <v>5.5631000000000004</v>
      </c>
      <c r="Q10">
        <v>5.3493000000000004</v>
      </c>
      <c r="T10">
        <v>5.3049999999999997</v>
      </c>
      <c r="U10">
        <v>5.2179000000000002</v>
      </c>
      <c r="V10">
        <v>5.2053580000000004</v>
      </c>
      <c r="W10">
        <v>5.2053580000000004</v>
      </c>
    </row>
    <row r="11" spans="2:23" x14ac:dyDescent="0.25">
      <c r="B11" t="s">
        <v>33</v>
      </c>
      <c r="C11" t="s">
        <v>114</v>
      </c>
      <c r="G11" s="1">
        <v>36769</v>
      </c>
      <c r="I11" s="3">
        <v>5.6498999999999997</v>
      </c>
      <c r="L11">
        <v>5.4654199999999999</v>
      </c>
      <c r="M11">
        <v>5.2985689999999996</v>
      </c>
      <c r="N11">
        <v>6.0855189999999997</v>
      </c>
      <c r="P11">
        <v>5.6567999999999996</v>
      </c>
      <c r="Q11">
        <v>5.4518000000000004</v>
      </c>
      <c r="T11">
        <v>5.335</v>
      </c>
      <c r="U11">
        <v>5.3273000000000001</v>
      </c>
      <c r="V11">
        <v>5.2985689999999996</v>
      </c>
      <c r="W11">
        <v>5.2985689999999996</v>
      </c>
    </row>
    <row r="12" spans="2:23" x14ac:dyDescent="0.25">
      <c r="B12" t="s">
        <v>31</v>
      </c>
      <c r="C12" t="s">
        <v>115</v>
      </c>
      <c r="G12" s="1">
        <v>36799</v>
      </c>
      <c r="I12" s="3">
        <v>5.5856000000000003</v>
      </c>
      <c r="L12">
        <v>5.3817820000000003</v>
      </c>
      <c r="M12">
        <v>5.2289919999999999</v>
      </c>
      <c r="N12">
        <v>6.0222309999999997</v>
      </c>
      <c r="P12">
        <v>5.6105</v>
      </c>
      <c r="Q12">
        <v>5.3547000000000002</v>
      </c>
      <c r="T12">
        <v>5.25</v>
      </c>
      <c r="U12">
        <v>5.19</v>
      </c>
      <c r="V12">
        <v>5.2289919999999999</v>
      </c>
      <c r="W12">
        <v>5.2289919999999999</v>
      </c>
    </row>
    <row r="13" spans="2:23" x14ac:dyDescent="0.25">
      <c r="B13" t="s">
        <v>32</v>
      </c>
      <c r="C13" t="s">
        <v>116</v>
      </c>
      <c r="G13" s="1">
        <v>36830</v>
      </c>
      <c r="I13" s="3">
        <v>5.5750999999999999</v>
      </c>
      <c r="L13">
        <v>5.3478079999999997</v>
      </c>
      <c r="M13">
        <v>5.2219790000000001</v>
      </c>
      <c r="N13">
        <v>5.9672429999999999</v>
      </c>
      <c r="P13">
        <v>5.6005000000000003</v>
      </c>
      <c r="Q13">
        <v>5.3411999999999997</v>
      </c>
      <c r="T13">
        <v>5.18</v>
      </c>
      <c r="U13">
        <v>5.1539999999999999</v>
      </c>
      <c r="V13">
        <v>5.2219790000000001</v>
      </c>
      <c r="W13">
        <v>5.2219790000000001</v>
      </c>
    </row>
    <row r="14" spans="2:23" x14ac:dyDescent="0.25">
      <c r="B14" t="s">
        <v>34</v>
      </c>
      <c r="C14" t="s">
        <v>117</v>
      </c>
      <c r="G14" s="1">
        <v>36860</v>
      </c>
      <c r="I14" s="3">
        <v>5.3540999999999999</v>
      </c>
      <c r="L14">
        <v>5.1275230000000001</v>
      </c>
      <c r="M14">
        <v>4.9933829999999997</v>
      </c>
      <c r="N14">
        <v>5.6924650000000003</v>
      </c>
      <c r="P14">
        <v>5.3815999999999997</v>
      </c>
      <c r="Q14">
        <v>5.1112000000000002</v>
      </c>
      <c r="T14">
        <v>5.0750000000000002</v>
      </c>
      <c r="U14">
        <v>4.8742000000000001</v>
      </c>
      <c r="V14">
        <v>4.9933829999999997</v>
      </c>
      <c r="W14">
        <v>4.9933829999999997</v>
      </c>
    </row>
    <row r="15" spans="2:23" x14ac:dyDescent="0.25">
      <c r="B15" t="s">
        <v>35</v>
      </c>
      <c r="C15" t="s">
        <v>118</v>
      </c>
      <c r="G15" s="1">
        <v>36891</v>
      </c>
      <c r="I15" s="3">
        <v>5.2117000000000004</v>
      </c>
      <c r="L15">
        <v>5.0091700000000001</v>
      </c>
      <c r="M15">
        <v>4.8475929999999998</v>
      </c>
      <c r="N15">
        <v>5.4549649999999996</v>
      </c>
      <c r="P15">
        <v>5.2637999999999998</v>
      </c>
      <c r="Q15">
        <v>4.9717000000000002</v>
      </c>
      <c r="T15">
        <v>4.8550000000000004</v>
      </c>
      <c r="U15">
        <v>4.8642000000000003</v>
      </c>
      <c r="V15">
        <v>4.8475929999999998</v>
      </c>
      <c r="W15">
        <v>4.8475929999999998</v>
      </c>
    </row>
    <row r="16" spans="2:23" x14ac:dyDescent="0.25">
      <c r="B16" t="s">
        <v>48</v>
      </c>
      <c r="C16" t="s">
        <v>119</v>
      </c>
      <c r="G16" s="1">
        <v>36922</v>
      </c>
      <c r="I16" s="3">
        <v>5.1482999999999999</v>
      </c>
      <c r="L16">
        <v>4.9392480000000001</v>
      </c>
      <c r="M16">
        <v>4.7973739999999996</v>
      </c>
      <c r="N16">
        <v>5.3625129999999999</v>
      </c>
      <c r="P16">
        <v>5.1856</v>
      </c>
      <c r="Q16">
        <v>4.9183000000000003</v>
      </c>
      <c r="T16">
        <v>4.84</v>
      </c>
      <c r="U16">
        <v>4.8330000000000002</v>
      </c>
      <c r="V16">
        <v>4.7973739999999996</v>
      </c>
      <c r="W16">
        <v>4.7973739999999996</v>
      </c>
    </row>
    <row r="17" spans="2:23" x14ac:dyDescent="0.25">
      <c r="B17" t="s">
        <v>49</v>
      </c>
      <c r="C17" t="s">
        <v>119</v>
      </c>
      <c r="G17" s="1">
        <v>36950</v>
      </c>
      <c r="I17" s="3">
        <v>5.1066000000000003</v>
      </c>
      <c r="L17">
        <v>4.8940739999999998</v>
      </c>
      <c r="M17">
        <v>4.7537140000000004</v>
      </c>
      <c r="N17">
        <v>5.3134579999999998</v>
      </c>
      <c r="P17">
        <v>5.1700999999999997</v>
      </c>
      <c r="Q17">
        <v>4.8673999999999999</v>
      </c>
      <c r="T17">
        <v>4.8550000000000004</v>
      </c>
      <c r="U17">
        <v>4.8701999999999996</v>
      </c>
      <c r="V17">
        <v>4.7537140000000004</v>
      </c>
      <c r="W17">
        <v>4.7537140000000004</v>
      </c>
    </row>
    <row r="18" spans="2:23" x14ac:dyDescent="0.25">
      <c r="G18" s="1">
        <v>36981</v>
      </c>
      <c r="I18" s="3">
        <v>5.0747999999999998</v>
      </c>
      <c r="L18">
        <v>4.8535680000000001</v>
      </c>
      <c r="M18">
        <v>4.6982179999999998</v>
      </c>
      <c r="N18">
        <v>5.2680809999999996</v>
      </c>
      <c r="P18">
        <v>5.1303000000000001</v>
      </c>
      <c r="Q18">
        <v>4.8445999999999998</v>
      </c>
      <c r="T18">
        <v>4.7450000000000001</v>
      </c>
      <c r="U18">
        <v>4.8483000000000001</v>
      </c>
      <c r="V18">
        <v>4.6982179999999998</v>
      </c>
      <c r="W18">
        <v>4.6982179999999998</v>
      </c>
    </row>
    <row r="19" spans="2:23" x14ac:dyDescent="0.25">
      <c r="G19" s="1">
        <v>37011</v>
      </c>
      <c r="I19" s="3">
        <v>5.3596000000000004</v>
      </c>
      <c r="L19">
        <v>5.1875200000000001</v>
      </c>
      <c r="M19">
        <v>5.0298800000000004</v>
      </c>
      <c r="N19">
        <v>5.5181209999999998</v>
      </c>
      <c r="P19">
        <v>5.4227999999999996</v>
      </c>
      <c r="Q19">
        <v>5.2024999999999997</v>
      </c>
      <c r="T19">
        <v>5.13</v>
      </c>
      <c r="U19">
        <v>5.1147</v>
      </c>
      <c r="V19">
        <v>5.0298800000000004</v>
      </c>
      <c r="W19">
        <v>5.0298800000000004</v>
      </c>
    </row>
    <row r="20" spans="2:23" x14ac:dyDescent="0.25">
      <c r="G20" s="1">
        <v>37042</v>
      </c>
      <c r="I20" s="3">
        <v>5.4748000000000001</v>
      </c>
      <c r="L20">
        <v>5.2934029999999996</v>
      </c>
      <c r="M20">
        <v>5.1610849999999999</v>
      </c>
      <c r="N20">
        <v>5.5993069999999996</v>
      </c>
      <c r="P20">
        <v>5.5304000000000002</v>
      </c>
      <c r="Q20">
        <v>5.2922000000000002</v>
      </c>
      <c r="T20">
        <v>5.42</v>
      </c>
      <c r="U20">
        <v>5.2141999999999999</v>
      </c>
      <c r="V20">
        <v>5.1610849999999999</v>
      </c>
      <c r="W20">
        <v>5.1610849999999999</v>
      </c>
    </row>
    <row r="21" spans="2:23" x14ac:dyDescent="0.25">
      <c r="G21" s="1">
        <v>37072</v>
      </c>
      <c r="I21" s="3">
        <v>5.4255000000000004</v>
      </c>
      <c r="L21">
        <v>5.2273880000000004</v>
      </c>
      <c r="M21">
        <v>5.1006499999999999</v>
      </c>
      <c r="N21">
        <v>5.5272759999999996</v>
      </c>
      <c r="P21">
        <v>5.4916</v>
      </c>
      <c r="Q21">
        <v>5.2469999999999999</v>
      </c>
      <c r="T21">
        <v>5.47</v>
      </c>
      <c r="U21">
        <v>5.2836999999999996</v>
      </c>
      <c r="V21">
        <v>5.1006499999999999</v>
      </c>
      <c r="W21">
        <v>5.1006499999999999</v>
      </c>
    </row>
    <row r="22" spans="2:23" x14ac:dyDescent="0.25">
      <c r="G22" s="1">
        <v>37103</v>
      </c>
      <c r="I22" s="3">
        <v>5.1828000000000003</v>
      </c>
      <c r="L22">
        <v>4.9794460000000003</v>
      </c>
      <c r="M22">
        <v>4.8778980000000001</v>
      </c>
      <c r="N22">
        <v>5.3504189999999996</v>
      </c>
      <c r="P22">
        <v>5.2641</v>
      </c>
      <c r="Q22">
        <v>5.0180999999999996</v>
      </c>
      <c r="T22">
        <v>5.2450000000000001</v>
      </c>
      <c r="U22">
        <v>4.9915000000000003</v>
      </c>
      <c r="V22">
        <v>4.8778980000000001</v>
      </c>
      <c r="W22">
        <v>4.8778980000000001</v>
      </c>
    </row>
    <row r="23" spans="2:23" x14ac:dyDescent="0.25">
      <c r="G23" s="1">
        <v>37134</v>
      </c>
      <c r="I23" s="3">
        <v>5.0603999999999996</v>
      </c>
      <c r="L23">
        <v>4.869624</v>
      </c>
      <c r="M23">
        <v>4.7898120000000004</v>
      </c>
      <c r="N23">
        <v>5.2288040000000002</v>
      </c>
      <c r="P23">
        <v>5.1555</v>
      </c>
      <c r="Q23">
        <v>4.9306000000000001</v>
      </c>
      <c r="T23">
        <v>5.12</v>
      </c>
      <c r="U23">
        <v>4.8369999999999997</v>
      </c>
      <c r="V23">
        <v>4.7898120000000004</v>
      </c>
      <c r="W23">
        <v>4.7898120000000004</v>
      </c>
    </row>
    <row r="24" spans="2:23" x14ac:dyDescent="0.25">
      <c r="G24" s="1">
        <v>37164</v>
      </c>
      <c r="I24" s="3">
        <v>5.0308999999999999</v>
      </c>
      <c r="L24">
        <v>4.872134</v>
      </c>
      <c r="M24">
        <v>4.7945650000000004</v>
      </c>
      <c r="N24">
        <v>5.2203819999999999</v>
      </c>
      <c r="P24">
        <v>5.1555</v>
      </c>
      <c r="Q24">
        <v>4.8989000000000003</v>
      </c>
      <c r="T24">
        <v>5.31</v>
      </c>
      <c r="U24">
        <v>4.8699000000000003</v>
      </c>
      <c r="V24">
        <v>4.7945650000000004</v>
      </c>
      <c r="W24">
        <v>4.7945650000000004</v>
      </c>
    </row>
    <row r="25" spans="2:23" x14ac:dyDescent="0.25">
      <c r="G25" s="1">
        <v>37195</v>
      </c>
      <c r="I25" s="3">
        <v>4.6608999999999998</v>
      </c>
      <c r="L25">
        <v>4.5388549999999999</v>
      </c>
      <c r="M25">
        <v>4.3888290000000003</v>
      </c>
      <c r="N25">
        <v>4.8388369999999998</v>
      </c>
      <c r="P25">
        <v>4.7422000000000004</v>
      </c>
      <c r="Q25">
        <v>4.5157999999999996</v>
      </c>
      <c r="T25">
        <v>4.93</v>
      </c>
      <c r="U25">
        <v>4.5255999999999998</v>
      </c>
      <c r="V25">
        <v>4.3888290000000003</v>
      </c>
      <c r="W25">
        <v>4.3888290000000003</v>
      </c>
    </row>
    <row r="26" spans="2:23" x14ac:dyDescent="0.25">
      <c r="G26" s="1">
        <v>37225</v>
      </c>
      <c r="I26" s="3">
        <v>4.8295000000000003</v>
      </c>
      <c r="L26">
        <v>4.6795169999999997</v>
      </c>
      <c r="M26">
        <v>4.5565239999999996</v>
      </c>
      <c r="N26">
        <v>4.9759500000000001</v>
      </c>
      <c r="P26">
        <v>4.8913000000000002</v>
      </c>
      <c r="Q26">
        <v>4.7045000000000003</v>
      </c>
      <c r="T26">
        <v>5.01</v>
      </c>
      <c r="U26">
        <v>4.6486999999999998</v>
      </c>
      <c r="V26">
        <v>4.5565239999999996</v>
      </c>
      <c r="W26">
        <v>4.5565239999999996</v>
      </c>
    </row>
    <row r="27" spans="2:23" x14ac:dyDescent="0.25">
      <c r="G27" s="1">
        <v>37256</v>
      </c>
      <c r="I27" s="3">
        <v>5.1902999999999997</v>
      </c>
      <c r="L27">
        <v>5.0713470000000003</v>
      </c>
      <c r="M27">
        <v>4.996823</v>
      </c>
      <c r="N27">
        <v>5.2341629999999997</v>
      </c>
      <c r="P27">
        <v>5.2287999999999997</v>
      </c>
      <c r="Q27">
        <v>5.1063999999999998</v>
      </c>
      <c r="T27">
        <v>5.34</v>
      </c>
      <c r="U27">
        <v>5.0523999999999996</v>
      </c>
      <c r="V27">
        <v>4.996823</v>
      </c>
      <c r="W27">
        <v>4.996823</v>
      </c>
    </row>
    <row r="28" spans="2:23" x14ac:dyDescent="0.25">
      <c r="G28" s="1">
        <v>37287</v>
      </c>
      <c r="I28" s="3">
        <v>5.1182999999999996</v>
      </c>
      <c r="L28">
        <v>4.9755960000000004</v>
      </c>
      <c r="M28">
        <v>4.8988529999999999</v>
      </c>
      <c r="N28">
        <v>5.2675869999999998</v>
      </c>
      <c r="P28">
        <v>5.1711</v>
      </c>
      <c r="Q28">
        <v>5.0061</v>
      </c>
      <c r="T28">
        <v>5.36</v>
      </c>
      <c r="U28">
        <v>4.8779000000000003</v>
      </c>
      <c r="V28">
        <v>4.8988529999999999</v>
      </c>
      <c r="W28">
        <v>4.8988529999999999</v>
      </c>
    </row>
    <row r="29" spans="2:23" x14ac:dyDescent="0.25">
      <c r="G29" s="1">
        <v>37315</v>
      </c>
      <c r="I29" s="3">
        <v>5.1783999999999999</v>
      </c>
      <c r="L29">
        <v>5.0362790000000004</v>
      </c>
      <c r="M29">
        <v>4.9507250000000003</v>
      </c>
      <c r="N29">
        <v>5.3248259999999998</v>
      </c>
      <c r="P29">
        <v>5.2229999999999999</v>
      </c>
      <c r="Q29">
        <v>5.0792000000000002</v>
      </c>
      <c r="T29">
        <v>5.4249999999999998</v>
      </c>
      <c r="U29">
        <v>4.9821999999999997</v>
      </c>
      <c r="V29">
        <v>4.9507250000000003</v>
      </c>
      <c r="W29">
        <v>4.9507250000000003</v>
      </c>
    </row>
    <row r="30" spans="2:23" x14ac:dyDescent="0.25">
      <c r="G30" s="1">
        <v>37346</v>
      </c>
      <c r="I30" s="3">
        <v>5.4690000000000003</v>
      </c>
      <c r="L30">
        <v>5.3305449999999999</v>
      </c>
      <c r="M30">
        <v>5.2385700000000002</v>
      </c>
      <c r="N30">
        <v>5.5781599999999996</v>
      </c>
      <c r="P30">
        <v>5.5035999999999996</v>
      </c>
      <c r="Q30">
        <v>5.3855000000000004</v>
      </c>
      <c r="T30">
        <v>5.6749999999999998</v>
      </c>
      <c r="U30">
        <v>5.2911000000000001</v>
      </c>
      <c r="V30">
        <v>5.252078</v>
      </c>
      <c r="W30">
        <v>5.252078</v>
      </c>
    </row>
    <row r="31" spans="2:23" x14ac:dyDescent="0.25">
      <c r="G31" s="1">
        <v>37376</v>
      </c>
      <c r="I31" s="3">
        <v>5.335</v>
      </c>
      <c r="K31">
        <v>5.3548749999999998</v>
      </c>
      <c r="L31">
        <v>5.2146210000000002</v>
      </c>
      <c r="M31">
        <v>5.1247059999999998</v>
      </c>
      <c r="N31">
        <v>5.457579</v>
      </c>
      <c r="P31">
        <v>5.3688000000000002</v>
      </c>
      <c r="Q31">
        <v>5.2542</v>
      </c>
      <c r="T31">
        <v>5.6449999999999996</v>
      </c>
      <c r="U31">
        <v>5.1853999999999996</v>
      </c>
      <c r="V31">
        <v>5.1247059999999998</v>
      </c>
      <c r="W31">
        <v>5.1247059999999998</v>
      </c>
    </row>
    <row r="32" spans="2:23" x14ac:dyDescent="0.25">
      <c r="G32" s="1">
        <v>37407</v>
      </c>
      <c r="I32" s="3">
        <v>5.3707000000000003</v>
      </c>
      <c r="K32">
        <v>5.3835709999999999</v>
      </c>
      <c r="L32">
        <v>5.2548940000000002</v>
      </c>
      <c r="M32">
        <v>5.1726679999999998</v>
      </c>
      <c r="N32">
        <v>5.4663959999999996</v>
      </c>
      <c r="P32">
        <v>5.4029999999999996</v>
      </c>
      <c r="Q32">
        <v>5.2999000000000001</v>
      </c>
      <c r="T32">
        <v>5.64</v>
      </c>
      <c r="U32">
        <v>5.2569999999999997</v>
      </c>
      <c r="V32">
        <v>5.1726679999999998</v>
      </c>
      <c r="W32">
        <v>5.1726679999999998</v>
      </c>
    </row>
    <row r="33" spans="7:23" x14ac:dyDescent="0.25">
      <c r="G33" s="1">
        <v>37437</v>
      </c>
      <c r="I33" s="3">
        <v>5.1675000000000004</v>
      </c>
      <c r="K33">
        <v>5.1710089999999997</v>
      </c>
      <c r="L33">
        <v>5.0304450000000003</v>
      </c>
      <c r="M33">
        <v>4.9435460000000004</v>
      </c>
      <c r="N33">
        <v>5.271045</v>
      </c>
      <c r="P33">
        <v>5.1928999999999998</v>
      </c>
      <c r="Q33">
        <v>5.0792999999999999</v>
      </c>
      <c r="T33">
        <v>5.4450000000000003</v>
      </c>
      <c r="U33">
        <v>5.0016999999999996</v>
      </c>
      <c r="V33">
        <v>4.9435460000000004</v>
      </c>
      <c r="W33">
        <v>4.9435460000000004</v>
      </c>
    </row>
    <row r="34" spans="7:23" x14ac:dyDescent="0.25">
      <c r="G34" s="1">
        <v>37468</v>
      </c>
      <c r="I34" s="3">
        <v>4.9573</v>
      </c>
      <c r="K34">
        <v>4.965109</v>
      </c>
      <c r="L34">
        <v>4.8314060000000003</v>
      </c>
      <c r="M34">
        <v>4.7514479999999999</v>
      </c>
      <c r="N34">
        <v>5.1019310000000004</v>
      </c>
      <c r="P34">
        <v>4.9992999999999999</v>
      </c>
      <c r="Q34">
        <v>4.8597000000000001</v>
      </c>
      <c r="T34">
        <v>5.2549999999999999</v>
      </c>
      <c r="U34">
        <v>4.8520000000000003</v>
      </c>
      <c r="V34">
        <v>4.7514479999999999</v>
      </c>
      <c r="W34">
        <v>4.7514479999999999</v>
      </c>
    </row>
    <row r="35" spans="7:23" x14ac:dyDescent="0.25">
      <c r="G35" s="1">
        <v>37499</v>
      </c>
      <c r="I35" s="3">
        <v>4.7451999999999996</v>
      </c>
      <c r="K35">
        <v>4.783855</v>
      </c>
      <c r="L35">
        <v>4.6530649999999998</v>
      </c>
      <c r="M35">
        <v>4.5623560000000003</v>
      </c>
      <c r="N35">
        <v>4.8842650000000001</v>
      </c>
      <c r="P35">
        <v>4.7972999999999999</v>
      </c>
      <c r="Q35">
        <v>4.6684999999999999</v>
      </c>
      <c r="T35">
        <v>5.1172000000000004</v>
      </c>
      <c r="U35">
        <v>4.6143999999999998</v>
      </c>
      <c r="V35">
        <v>4.5623560000000003</v>
      </c>
      <c r="W35">
        <v>4.5623560000000003</v>
      </c>
    </row>
    <row r="36" spans="7:23" x14ac:dyDescent="0.25">
      <c r="G36" s="1">
        <v>37529</v>
      </c>
      <c r="I36" s="3">
        <v>4.4606000000000003</v>
      </c>
      <c r="J36">
        <v>4.6137119999999996</v>
      </c>
      <c r="K36">
        <v>4.4929899999999998</v>
      </c>
      <c r="L36">
        <v>4.3791960000000003</v>
      </c>
      <c r="M36">
        <v>4.2718150000000001</v>
      </c>
      <c r="N36">
        <v>4.6212949999999999</v>
      </c>
      <c r="P36">
        <v>4.4987000000000004</v>
      </c>
      <c r="Q36">
        <v>4.3654000000000002</v>
      </c>
      <c r="T36">
        <v>4.9090999999999996</v>
      </c>
      <c r="U36">
        <v>4.3658999999999999</v>
      </c>
      <c r="V36">
        <v>4.2718150000000001</v>
      </c>
      <c r="W36">
        <v>4.2718150000000001</v>
      </c>
    </row>
    <row r="37" spans="7:23" x14ac:dyDescent="0.25">
      <c r="G37" s="1">
        <v>37560</v>
      </c>
      <c r="I37" s="3">
        <v>4.6582999999999997</v>
      </c>
      <c r="J37">
        <v>4.824611</v>
      </c>
      <c r="K37">
        <v>4.6944140000000001</v>
      </c>
      <c r="L37">
        <v>4.6057100000000002</v>
      </c>
      <c r="M37">
        <v>4.5055730000000001</v>
      </c>
      <c r="N37">
        <v>4.822813</v>
      </c>
      <c r="P37">
        <v>4.7633000000000001</v>
      </c>
      <c r="Q37">
        <v>4.5510000000000002</v>
      </c>
      <c r="T37">
        <v>5.1050000000000004</v>
      </c>
      <c r="U37">
        <v>4.5511999999999997</v>
      </c>
      <c r="V37">
        <v>4.5055730000000001</v>
      </c>
      <c r="W37">
        <v>4.5055730000000001</v>
      </c>
    </row>
    <row r="38" spans="7:23" x14ac:dyDescent="0.25">
      <c r="G38" s="1">
        <v>37590</v>
      </c>
      <c r="I38" s="3">
        <v>4.6047000000000002</v>
      </c>
      <c r="J38">
        <v>4.7783810000000004</v>
      </c>
      <c r="K38">
        <v>4.6327410000000002</v>
      </c>
      <c r="L38">
        <v>4.5594489999999999</v>
      </c>
      <c r="M38">
        <v>4.4880529999999998</v>
      </c>
      <c r="N38">
        <v>4.7397489999999998</v>
      </c>
      <c r="P38">
        <v>4.6996000000000002</v>
      </c>
      <c r="Q38">
        <v>4.5282999999999998</v>
      </c>
      <c r="T38">
        <v>5.0449999999999999</v>
      </c>
      <c r="U38">
        <v>4.6688999999999998</v>
      </c>
      <c r="V38">
        <v>4.4880529999999998</v>
      </c>
      <c r="W38">
        <v>4.4880529999999998</v>
      </c>
    </row>
    <row r="39" spans="7:23" x14ac:dyDescent="0.25">
      <c r="G39" s="1">
        <v>37621</v>
      </c>
      <c r="I39" s="3">
        <v>4.2961999999999998</v>
      </c>
      <c r="J39">
        <v>4.4455720000000003</v>
      </c>
      <c r="K39">
        <v>4.2844040000000003</v>
      </c>
      <c r="L39">
        <v>4.2555529999999999</v>
      </c>
      <c r="M39">
        <v>4.1939279999999997</v>
      </c>
      <c r="N39">
        <v>4.4505530000000002</v>
      </c>
      <c r="P39">
        <v>4.4132999999999996</v>
      </c>
      <c r="Q39">
        <v>4.2042000000000002</v>
      </c>
      <c r="T39">
        <v>4.6962999999999999</v>
      </c>
      <c r="U39">
        <v>4.3654000000000002</v>
      </c>
      <c r="V39">
        <v>4.1939279999999997</v>
      </c>
      <c r="W39">
        <v>4.1939279999999997</v>
      </c>
    </row>
    <row r="40" spans="7:23" x14ac:dyDescent="0.25">
      <c r="G40" s="1">
        <v>37652</v>
      </c>
      <c r="I40" s="3">
        <v>4.2295800000000003</v>
      </c>
      <c r="J40">
        <v>4.2953039999999998</v>
      </c>
      <c r="K40">
        <v>4.1566979999999996</v>
      </c>
      <c r="L40">
        <v>4.1117660000000003</v>
      </c>
      <c r="M40">
        <v>4.0692170000000001</v>
      </c>
      <c r="N40">
        <v>4.3404530000000001</v>
      </c>
      <c r="P40">
        <v>4.2746000000000004</v>
      </c>
      <c r="Q40">
        <v>4.0476000000000001</v>
      </c>
      <c r="T40">
        <v>4.5250000000000004</v>
      </c>
      <c r="U40">
        <v>4.2728000000000002</v>
      </c>
      <c r="V40">
        <v>4.0692170000000001</v>
      </c>
      <c r="W40">
        <v>4.0692170000000001</v>
      </c>
    </row>
    <row r="41" spans="7:23" x14ac:dyDescent="0.25">
      <c r="G41" s="1">
        <v>37680</v>
      </c>
      <c r="I41" s="3">
        <v>4.0550940000000004</v>
      </c>
      <c r="J41">
        <v>4.154922</v>
      </c>
      <c r="K41">
        <v>3.9853320000000001</v>
      </c>
      <c r="L41">
        <v>3.9562550000000001</v>
      </c>
      <c r="M41">
        <v>3.9148480000000001</v>
      </c>
      <c r="N41">
        <v>4.184971</v>
      </c>
      <c r="P41">
        <v>4.0890000000000004</v>
      </c>
      <c r="Q41">
        <v>4.0081930000000003</v>
      </c>
      <c r="T41">
        <v>4.4619</v>
      </c>
      <c r="U41">
        <v>4.1612</v>
      </c>
      <c r="V41">
        <v>3.9148480000000001</v>
      </c>
      <c r="W41">
        <v>3.9148480000000001</v>
      </c>
    </row>
    <row r="42" spans="7:23" x14ac:dyDescent="0.25">
      <c r="G42" s="1">
        <v>37711</v>
      </c>
      <c r="I42" s="3">
        <v>4.1777930000000003</v>
      </c>
      <c r="J42">
        <v>4.2958540000000003</v>
      </c>
      <c r="K42">
        <v>4.1158979999999996</v>
      </c>
      <c r="L42">
        <v>4.124117</v>
      </c>
      <c r="M42">
        <v>4.0452830000000004</v>
      </c>
      <c r="N42">
        <v>4.2871050000000004</v>
      </c>
      <c r="P42">
        <v>4.2137000000000002</v>
      </c>
      <c r="Q42">
        <v>4.116104</v>
      </c>
      <c r="T42">
        <v>4.63</v>
      </c>
      <c r="U42">
        <v>4.2846000000000002</v>
      </c>
      <c r="V42">
        <v>4.0452830000000004</v>
      </c>
      <c r="W42">
        <v>4.0452830000000004</v>
      </c>
    </row>
    <row r="43" spans="7:23" x14ac:dyDescent="0.25">
      <c r="G43" s="1">
        <v>37741</v>
      </c>
      <c r="I43" s="3">
        <v>4.2020189999999999</v>
      </c>
      <c r="J43">
        <v>4.3294610000000002</v>
      </c>
      <c r="K43">
        <v>4.1532249999999999</v>
      </c>
      <c r="L43">
        <v>4.1516289999999998</v>
      </c>
      <c r="M43">
        <v>4.0862610000000004</v>
      </c>
      <c r="N43">
        <v>4.2623030000000002</v>
      </c>
      <c r="P43">
        <v>4.2305999999999999</v>
      </c>
      <c r="Q43">
        <v>4.1546770000000004</v>
      </c>
      <c r="S43">
        <v>4.1844739999999998</v>
      </c>
      <c r="T43">
        <v>4.6950000000000003</v>
      </c>
      <c r="U43">
        <v>4.3388999999999998</v>
      </c>
      <c r="V43">
        <v>4.0862610000000004</v>
      </c>
      <c r="W43">
        <v>4.0862610000000004</v>
      </c>
    </row>
    <row r="44" spans="7:23" x14ac:dyDescent="0.25">
      <c r="G44" s="1">
        <v>37772</v>
      </c>
      <c r="H44">
        <v>3.8267340000000001</v>
      </c>
      <c r="I44" s="3">
        <v>3.835226</v>
      </c>
      <c r="J44">
        <v>3.9303460000000001</v>
      </c>
      <c r="K44">
        <v>3.762175</v>
      </c>
      <c r="L44">
        <v>3.7825069999999998</v>
      </c>
      <c r="M44">
        <v>3.713228</v>
      </c>
      <c r="N44">
        <v>3.8665099999999999</v>
      </c>
      <c r="P44">
        <v>3.8464999999999998</v>
      </c>
      <c r="Q44">
        <v>3.7853490000000001</v>
      </c>
      <c r="R44">
        <v>3.8752209999999998</v>
      </c>
      <c r="S44">
        <v>3.8230770000000001</v>
      </c>
      <c r="T44">
        <v>4.2</v>
      </c>
      <c r="U44">
        <v>4.0606999999999998</v>
      </c>
      <c r="V44">
        <v>3.713228</v>
      </c>
      <c r="W44">
        <v>3.713228</v>
      </c>
    </row>
    <row r="45" spans="7:23" x14ac:dyDescent="0.25">
      <c r="G45" s="1">
        <v>37802</v>
      </c>
      <c r="H45">
        <v>3.909125</v>
      </c>
      <c r="I45" s="3">
        <v>3.916194</v>
      </c>
      <c r="J45">
        <v>4.0035550000000004</v>
      </c>
      <c r="K45">
        <v>3.869923</v>
      </c>
      <c r="L45">
        <v>3.8580420000000002</v>
      </c>
      <c r="M45">
        <v>3.800999</v>
      </c>
      <c r="N45">
        <v>3.969452</v>
      </c>
      <c r="P45">
        <v>3.9708389999999998</v>
      </c>
      <c r="Q45">
        <v>3.8727659999999999</v>
      </c>
      <c r="R45">
        <v>3.9434520000000002</v>
      </c>
      <c r="S45">
        <v>3.8751790000000002</v>
      </c>
      <c r="T45">
        <v>4.42</v>
      </c>
      <c r="U45">
        <v>4.1553000000000004</v>
      </c>
      <c r="V45">
        <v>3.800999</v>
      </c>
      <c r="W45">
        <v>3.800999</v>
      </c>
    </row>
    <row r="46" spans="7:23" x14ac:dyDescent="0.25">
      <c r="G46" s="1">
        <v>37833</v>
      </c>
      <c r="H46">
        <v>4.2501899999999999</v>
      </c>
      <c r="I46" s="3">
        <v>4.2583500000000001</v>
      </c>
      <c r="J46">
        <v>4.350638</v>
      </c>
      <c r="K46">
        <v>4.1953230000000001</v>
      </c>
      <c r="L46">
        <v>4.1850630000000004</v>
      </c>
      <c r="M46">
        <v>4.1930310000000004</v>
      </c>
      <c r="N46">
        <v>4.2737189999999998</v>
      </c>
      <c r="P46">
        <v>4.3418650000000003</v>
      </c>
      <c r="Q46">
        <v>4.2231439999999996</v>
      </c>
      <c r="R46">
        <v>4.302962</v>
      </c>
      <c r="S46">
        <v>4.2235440000000004</v>
      </c>
      <c r="T46">
        <v>4.6429999999999998</v>
      </c>
      <c r="U46">
        <v>4.5254000000000003</v>
      </c>
      <c r="V46">
        <v>4.1930310000000004</v>
      </c>
      <c r="W46">
        <v>4.1930310000000004</v>
      </c>
    </row>
    <row r="47" spans="7:23" x14ac:dyDescent="0.25">
      <c r="G47" s="1">
        <v>37864</v>
      </c>
      <c r="H47">
        <v>4.2501389999999999</v>
      </c>
      <c r="I47" s="3">
        <v>4.2584989999999996</v>
      </c>
      <c r="J47">
        <v>4.4095880000000003</v>
      </c>
      <c r="K47">
        <v>4.2015830000000003</v>
      </c>
      <c r="L47">
        <v>4.204116</v>
      </c>
      <c r="M47">
        <v>4.1850899999999998</v>
      </c>
      <c r="N47">
        <v>4.3145870000000004</v>
      </c>
      <c r="P47">
        <v>4.3264630000000004</v>
      </c>
      <c r="Q47">
        <v>4.2092890000000001</v>
      </c>
      <c r="R47">
        <v>4.304036</v>
      </c>
      <c r="S47">
        <v>4.2380329999999997</v>
      </c>
      <c r="T47">
        <v>4.7210000000000001</v>
      </c>
      <c r="U47">
        <v>4.6025999999999998</v>
      </c>
      <c r="V47">
        <v>4.1850899999999998</v>
      </c>
      <c r="W47">
        <v>4.1850899999999998</v>
      </c>
    </row>
    <row r="48" spans="7:23" x14ac:dyDescent="0.25">
      <c r="G48" s="1">
        <v>37894</v>
      </c>
      <c r="H48">
        <v>4.0612919999999999</v>
      </c>
      <c r="I48" s="3">
        <v>4.0678070000000002</v>
      </c>
      <c r="J48">
        <v>4.1946519999999996</v>
      </c>
      <c r="K48">
        <v>4.0041609999999999</v>
      </c>
      <c r="L48">
        <v>4.0461729999999996</v>
      </c>
      <c r="M48">
        <v>4.0038159999999996</v>
      </c>
      <c r="N48">
        <v>4.1540020000000002</v>
      </c>
      <c r="P48">
        <v>4.1454880000000003</v>
      </c>
      <c r="Q48">
        <v>4.0265490000000002</v>
      </c>
      <c r="R48">
        <v>4.1102829999999999</v>
      </c>
      <c r="S48">
        <v>4.0243770000000003</v>
      </c>
      <c r="T48">
        <v>4.5220000000000002</v>
      </c>
      <c r="U48">
        <v>4.5324</v>
      </c>
      <c r="V48">
        <v>4.0038159999999996</v>
      </c>
      <c r="W48">
        <v>4.0038159999999996</v>
      </c>
    </row>
    <row r="49" spans="7:23" x14ac:dyDescent="0.25">
      <c r="G49" s="1">
        <v>37925</v>
      </c>
      <c r="H49">
        <v>4.3587699999999998</v>
      </c>
      <c r="I49" s="3">
        <v>4.3743220000000003</v>
      </c>
      <c r="J49">
        <v>4.5002500000000003</v>
      </c>
      <c r="K49">
        <v>4.3170599999999997</v>
      </c>
      <c r="L49">
        <v>4.3390380000000004</v>
      </c>
      <c r="M49">
        <v>4.3267600000000002</v>
      </c>
      <c r="N49">
        <v>4.4454279999999997</v>
      </c>
      <c r="P49">
        <v>4.4464519999999998</v>
      </c>
      <c r="Q49">
        <v>4.3297720000000002</v>
      </c>
      <c r="R49">
        <v>4.4094899999999999</v>
      </c>
      <c r="S49">
        <v>4.3271309999999996</v>
      </c>
      <c r="T49">
        <v>4.95</v>
      </c>
      <c r="U49">
        <v>5.0080999999999998</v>
      </c>
      <c r="V49">
        <v>4.3267600000000002</v>
      </c>
      <c r="W49">
        <v>4.3267600000000002</v>
      </c>
    </row>
    <row r="50" spans="7:23" x14ac:dyDescent="0.25">
      <c r="G50" s="1">
        <v>37955</v>
      </c>
      <c r="H50">
        <v>4.4901580000000001</v>
      </c>
      <c r="I50" s="3">
        <v>4.4956630000000004</v>
      </c>
      <c r="J50">
        <v>4.62906</v>
      </c>
      <c r="K50">
        <v>4.4441990000000002</v>
      </c>
      <c r="L50">
        <v>4.4685629999999996</v>
      </c>
      <c r="M50">
        <v>4.4507859999999999</v>
      </c>
      <c r="N50">
        <v>4.5619589999999999</v>
      </c>
      <c r="P50">
        <v>4.573531</v>
      </c>
      <c r="Q50">
        <v>4.462567</v>
      </c>
      <c r="R50">
        <v>4.5309379999999999</v>
      </c>
      <c r="S50">
        <v>4.4580359999999999</v>
      </c>
      <c r="T50">
        <v>4.9908330000000003</v>
      </c>
      <c r="U50">
        <v>5.0351999999999997</v>
      </c>
      <c r="V50">
        <v>4.4507859999999999</v>
      </c>
      <c r="W50">
        <v>4.4507859999999999</v>
      </c>
    </row>
    <row r="51" spans="7:23" x14ac:dyDescent="0.25">
      <c r="G51" s="1">
        <v>37986</v>
      </c>
      <c r="H51">
        <v>4.332541</v>
      </c>
      <c r="I51" s="3">
        <v>4.345173</v>
      </c>
      <c r="J51">
        <v>4.4672409999999996</v>
      </c>
      <c r="K51">
        <v>4.27956</v>
      </c>
      <c r="L51">
        <v>4.2984390000000001</v>
      </c>
      <c r="M51">
        <v>4.2923770000000001</v>
      </c>
      <c r="N51">
        <v>4.4198750000000002</v>
      </c>
      <c r="P51">
        <v>4.4224100000000002</v>
      </c>
      <c r="Q51">
        <v>4.2802670000000003</v>
      </c>
      <c r="R51">
        <v>4.3685239999999999</v>
      </c>
      <c r="S51">
        <v>4.29575</v>
      </c>
      <c r="T51">
        <v>4.7808330000000003</v>
      </c>
      <c r="U51">
        <v>4.7672999999999996</v>
      </c>
      <c r="V51">
        <v>4.2898610000000001</v>
      </c>
      <c r="W51">
        <v>4.2898610000000001</v>
      </c>
    </row>
    <row r="52" spans="7:23" x14ac:dyDescent="0.25">
      <c r="G52" s="1">
        <v>38017</v>
      </c>
      <c r="H52">
        <v>4.3335990000000004</v>
      </c>
      <c r="I52" s="3">
        <v>4.3692140000000004</v>
      </c>
      <c r="J52">
        <v>4.4096669999999998</v>
      </c>
      <c r="K52">
        <v>4.2230309999999998</v>
      </c>
      <c r="L52">
        <v>4.2610999999999999</v>
      </c>
      <c r="M52">
        <v>4.2380649999999997</v>
      </c>
      <c r="N52">
        <v>4.4556440000000004</v>
      </c>
      <c r="P52">
        <v>4.3717350000000001</v>
      </c>
      <c r="Q52">
        <v>4.2369690000000002</v>
      </c>
      <c r="R52">
        <v>4.3110619999999997</v>
      </c>
      <c r="S52">
        <v>4.2414509999999996</v>
      </c>
      <c r="T52">
        <v>4.71</v>
      </c>
      <c r="U52">
        <v>4.9042000000000003</v>
      </c>
      <c r="V52">
        <v>4.2380649999999997</v>
      </c>
      <c r="W52">
        <v>4.2380649999999997</v>
      </c>
    </row>
    <row r="53" spans="7:23" x14ac:dyDescent="0.25">
      <c r="G53" s="1">
        <v>38046</v>
      </c>
      <c r="H53">
        <v>4.1455539999999997</v>
      </c>
      <c r="I53" s="3">
        <v>4.1823550000000003</v>
      </c>
      <c r="J53">
        <v>4.2218210000000003</v>
      </c>
      <c r="K53">
        <v>4.0240590000000003</v>
      </c>
      <c r="L53">
        <v>4.0664790000000002</v>
      </c>
      <c r="M53">
        <v>4.0438919999999996</v>
      </c>
      <c r="N53">
        <v>4.267379</v>
      </c>
      <c r="P53">
        <v>4.1705639999999997</v>
      </c>
      <c r="Q53">
        <v>4.0414690000000002</v>
      </c>
      <c r="R53">
        <v>4.1076139999999999</v>
      </c>
      <c r="S53">
        <v>4.0453789999999996</v>
      </c>
      <c r="T53">
        <v>4.4800000000000004</v>
      </c>
      <c r="U53">
        <v>4.7598000000000003</v>
      </c>
      <c r="V53">
        <v>4.0438919999999996</v>
      </c>
      <c r="W53">
        <v>4.0438919999999996</v>
      </c>
    </row>
    <row r="54" spans="7:23" x14ac:dyDescent="0.25">
      <c r="G54" s="1">
        <v>38077</v>
      </c>
      <c r="H54">
        <v>4.0500959999999999</v>
      </c>
      <c r="I54" s="3">
        <v>4.0885509999999998</v>
      </c>
      <c r="J54">
        <v>4.0998789999999996</v>
      </c>
      <c r="K54">
        <v>3.9047879999999999</v>
      </c>
      <c r="L54">
        <v>4.0068659999999996</v>
      </c>
      <c r="M54">
        <v>3.9242940000000002</v>
      </c>
      <c r="N54">
        <v>4.1836070000000003</v>
      </c>
      <c r="P54">
        <v>4.1877570000000004</v>
      </c>
      <c r="Q54">
        <v>4.035266</v>
      </c>
      <c r="R54">
        <v>3.9719570000000002</v>
      </c>
      <c r="S54">
        <v>4.0219420000000001</v>
      </c>
      <c r="T54">
        <v>4.2649999999999997</v>
      </c>
      <c r="U54">
        <v>4.7481</v>
      </c>
      <c r="V54">
        <v>3.9242940000000002</v>
      </c>
      <c r="W54">
        <v>3.9242940000000002</v>
      </c>
    </row>
    <row r="55" spans="7:23" x14ac:dyDescent="0.25">
      <c r="G55" s="1">
        <v>38107</v>
      </c>
      <c r="H55">
        <v>4.2822519999999997</v>
      </c>
      <c r="I55" s="3">
        <v>4.308497</v>
      </c>
      <c r="J55">
        <v>4.363613</v>
      </c>
      <c r="K55">
        <v>4.1496599999999999</v>
      </c>
      <c r="L55">
        <v>4.2486699999999997</v>
      </c>
      <c r="M55">
        <v>4.1733510000000003</v>
      </c>
      <c r="N55">
        <v>4.4153140000000004</v>
      </c>
      <c r="P55">
        <v>4.4002520000000001</v>
      </c>
      <c r="Q55">
        <v>4.283614</v>
      </c>
      <c r="R55">
        <v>4.3251350000000004</v>
      </c>
      <c r="S55">
        <v>4.2479839999999998</v>
      </c>
      <c r="T55">
        <v>4.6194350000000002</v>
      </c>
      <c r="U55">
        <v>4.9804000000000004</v>
      </c>
      <c r="V55">
        <v>4.1733510000000003</v>
      </c>
      <c r="W55">
        <v>4.1733510000000003</v>
      </c>
    </row>
    <row r="56" spans="7:23" x14ac:dyDescent="0.25">
      <c r="G56" s="1">
        <v>38138</v>
      </c>
      <c r="H56">
        <v>4.4198130000000004</v>
      </c>
      <c r="I56" s="3">
        <v>4.4590430000000003</v>
      </c>
      <c r="J56">
        <v>4.5327440000000001</v>
      </c>
      <c r="K56">
        <v>4.4765079999999999</v>
      </c>
      <c r="L56">
        <v>4.3959099999999998</v>
      </c>
      <c r="M56">
        <v>4.3683319999999997</v>
      </c>
      <c r="N56">
        <v>4.5508839999999999</v>
      </c>
      <c r="P56">
        <v>4.5368529999999998</v>
      </c>
      <c r="Q56">
        <v>4.423489</v>
      </c>
      <c r="R56">
        <v>4.4692740000000004</v>
      </c>
      <c r="S56">
        <v>4.3944089999999996</v>
      </c>
      <c r="T56">
        <v>4.6550000000000002</v>
      </c>
      <c r="U56">
        <v>5.1509999999999998</v>
      </c>
      <c r="V56">
        <v>4.3683319999999997</v>
      </c>
      <c r="W56">
        <v>4.3683319999999997</v>
      </c>
    </row>
    <row r="57" spans="7:23" x14ac:dyDescent="0.25">
      <c r="G57" s="1">
        <v>38168</v>
      </c>
      <c r="H57">
        <v>4.3799210000000004</v>
      </c>
      <c r="I57" s="3">
        <v>4.401605</v>
      </c>
      <c r="J57">
        <v>4.4775850000000004</v>
      </c>
      <c r="K57">
        <v>4.4298950000000001</v>
      </c>
      <c r="L57">
        <v>4.3409890000000004</v>
      </c>
      <c r="M57">
        <v>4.3141350000000003</v>
      </c>
      <c r="N57">
        <v>4.5190999999999999</v>
      </c>
      <c r="P57">
        <v>4.5285310000000001</v>
      </c>
      <c r="Q57">
        <v>4.3889259999999997</v>
      </c>
      <c r="R57">
        <v>4.430059</v>
      </c>
      <c r="S57">
        <v>4.3450509999999998</v>
      </c>
      <c r="T57">
        <v>4.6669999999999998</v>
      </c>
      <c r="U57">
        <v>5.0968999999999998</v>
      </c>
      <c r="V57">
        <v>4.3141350000000003</v>
      </c>
      <c r="W57">
        <v>4.3141350000000003</v>
      </c>
    </row>
    <row r="58" spans="7:23" x14ac:dyDescent="0.25">
      <c r="G58" s="1">
        <v>38199</v>
      </c>
      <c r="H58">
        <v>4.2768189999999997</v>
      </c>
      <c r="I58" s="3">
        <v>4.296665</v>
      </c>
      <c r="J58">
        <v>4.5894370000000002</v>
      </c>
      <c r="K58">
        <v>4.3274990000000004</v>
      </c>
      <c r="L58">
        <v>4.2391030000000001</v>
      </c>
      <c r="M58">
        <v>4.2120249999999997</v>
      </c>
      <c r="N58">
        <v>4.4067619999999996</v>
      </c>
      <c r="P58">
        <v>4.3966799999999999</v>
      </c>
      <c r="Q58">
        <v>4.275137</v>
      </c>
      <c r="R58">
        <v>4.3128859999999998</v>
      </c>
      <c r="S58">
        <v>4.242648</v>
      </c>
      <c r="T58">
        <v>4.5508329999999999</v>
      </c>
      <c r="U58">
        <v>5.0888999999999998</v>
      </c>
      <c r="V58">
        <v>4.2120249999999997</v>
      </c>
      <c r="W58">
        <v>4.2120249999999997</v>
      </c>
    </row>
    <row r="59" spans="7:23" x14ac:dyDescent="0.25">
      <c r="G59" s="1">
        <v>38230</v>
      </c>
      <c r="H59">
        <v>4.0908189999999998</v>
      </c>
      <c r="I59" s="3">
        <v>4.1068179999999996</v>
      </c>
      <c r="J59">
        <v>4.3856729999999997</v>
      </c>
      <c r="K59">
        <v>4.1333960000000003</v>
      </c>
      <c r="L59">
        <v>4.0460630000000002</v>
      </c>
      <c r="M59">
        <v>4.0190939999999999</v>
      </c>
      <c r="N59">
        <v>4.2324270000000004</v>
      </c>
      <c r="P59">
        <v>4.2412619999999999</v>
      </c>
      <c r="Q59">
        <v>4.0885749999999996</v>
      </c>
      <c r="R59">
        <v>4.1181029999999996</v>
      </c>
      <c r="S59">
        <v>4.0501290000000001</v>
      </c>
      <c r="T59">
        <v>4.3858329999999999</v>
      </c>
      <c r="U59">
        <v>4.9158999999999997</v>
      </c>
      <c r="V59">
        <v>4.0190939999999999</v>
      </c>
      <c r="W59">
        <v>4.0190939999999999</v>
      </c>
    </row>
    <row r="60" spans="7:23" x14ac:dyDescent="0.25">
      <c r="G60" s="1">
        <v>38260</v>
      </c>
      <c r="H60">
        <v>4.0413860000000001</v>
      </c>
      <c r="I60" s="3">
        <v>4.0701270000000003</v>
      </c>
      <c r="J60">
        <v>4.321637</v>
      </c>
      <c r="K60">
        <v>4.0822349999999998</v>
      </c>
      <c r="L60">
        <v>4.051177</v>
      </c>
      <c r="M60">
        <v>3.9872260000000002</v>
      </c>
      <c r="N60">
        <v>4.1979179999999996</v>
      </c>
      <c r="P60">
        <v>4.1568050000000003</v>
      </c>
      <c r="Q60">
        <v>4.0475669999999999</v>
      </c>
      <c r="R60">
        <v>4.070678</v>
      </c>
      <c r="S60">
        <v>4.0105950000000004</v>
      </c>
      <c r="T60">
        <v>4.3129999999999997</v>
      </c>
      <c r="U60">
        <v>4.8319999999999999</v>
      </c>
      <c r="V60">
        <v>3.9872260000000002</v>
      </c>
      <c r="W60">
        <v>3.9872260000000002</v>
      </c>
    </row>
    <row r="61" spans="7:23" x14ac:dyDescent="0.25">
      <c r="G61" s="1">
        <v>38291</v>
      </c>
      <c r="H61">
        <v>3.9211589999999998</v>
      </c>
      <c r="I61" s="3">
        <v>3.944178</v>
      </c>
      <c r="J61">
        <v>4.1790729999999998</v>
      </c>
      <c r="K61">
        <v>3.9663569999999999</v>
      </c>
      <c r="L61">
        <v>3.929602</v>
      </c>
      <c r="M61">
        <v>3.8684859999999999</v>
      </c>
      <c r="N61">
        <v>4.0573090000000001</v>
      </c>
      <c r="P61">
        <v>4.0292810000000001</v>
      </c>
      <c r="Q61">
        <v>3.922021</v>
      </c>
      <c r="R61">
        <v>3.9495499999999999</v>
      </c>
      <c r="S61">
        <v>3.8880699999999999</v>
      </c>
      <c r="T61">
        <v>4.2300000000000004</v>
      </c>
      <c r="U61">
        <v>4.7351000000000001</v>
      </c>
      <c r="V61">
        <v>3.8684859999999999</v>
      </c>
      <c r="W61">
        <v>3.8684859999999999</v>
      </c>
    </row>
    <row r="62" spans="7:23" x14ac:dyDescent="0.25">
      <c r="G62" s="1">
        <v>38321</v>
      </c>
      <c r="H62">
        <v>3.7785660000000001</v>
      </c>
      <c r="I62" s="3">
        <v>3.8011680000000001</v>
      </c>
      <c r="J62">
        <v>4.0144840000000004</v>
      </c>
      <c r="K62">
        <v>3.824246</v>
      </c>
      <c r="L62">
        <v>3.7862200000000001</v>
      </c>
      <c r="M62">
        <v>3.7864239999999998</v>
      </c>
      <c r="N62">
        <v>3.9153509999999998</v>
      </c>
      <c r="P62">
        <v>3.9260959999999998</v>
      </c>
      <c r="Q62">
        <v>3.7775449999999999</v>
      </c>
      <c r="R62">
        <v>3.788602</v>
      </c>
      <c r="S62">
        <v>3.7377069999999999</v>
      </c>
      <c r="T62">
        <v>4.0449999999999999</v>
      </c>
      <c r="U62">
        <v>4.5951000000000004</v>
      </c>
      <c r="V62">
        <v>3.7864239999999998</v>
      </c>
      <c r="W62">
        <v>3.7864239999999998</v>
      </c>
    </row>
    <row r="63" spans="7:23" x14ac:dyDescent="0.25">
      <c r="G63" s="1">
        <v>38352</v>
      </c>
      <c r="H63">
        <v>3.6685370000000002</v>
      </c>
      <c r="I63" s="3">
        <v>3.6880069999999998</v>
      </c>
      <c r="J63">
        <v>3.8615490000000001</v>
      </c>
      <c r="K63">
        <v>3.7093739999999999</v>
      </c>
      <c r="L63">
        <v>3.677886</v>
      </c>
      <c r="M63">
        <v>3.6863429999999999</v>
      </c>
      <c r="N63">
        <v>3.7977270000000001</v>
      </c>
      <c r="P63">
        <v>3.829685</v>
      </c>
      <c r="Q63">
        <v>3.6719849999999998</v>
      </c>
      <c r="R63">
        <v>3.6727750000000001</v>
      </c>
      <c r="S63">
        <v>3.7171120000000002</v>
      </c>
      <c r="T63">
        <v>4.0022630000000001</v>
      </c>
      <c r="U63">
        <v>4.5365000000000002</v>
      </c>
      <c r="V63">
        <v>3.6863429999999999</v>
      </c>
      <c r="W63">
        <v>3.6863429999999999</v>
      </c>
    </row>
    <row r="64" spans="7:23" x14ac:dyDescent="0.25">
      <c r="G64" s="1">
        <v>38383</v>
      </c>
      <c r="H64">
        <v>3.525776</v>
      </c>
      <c r="I64" s="3">
        <v>3.5450680000000001</v>
      </c>
      <c r="J64">
        <v>3.6691980000000002</v>
      </c>
      <c r="K64">
        <v>3.552057</v>
      </c>
      <c r="L64">
        <v>3.5334059999999998</v>
      </c>
      <c r="M64">
        <v>3.533226</v>
      </c>
      <c r="N64">
        <v>3.6380979999999998</v>
      </c>
      <c r="P64">
        <v>3.6605590000000001</v>
      </c>
      <c r="Q64">
        <v>3.5247670000000002</v>
      </c>
      <c r="R64">
        <v>3.519253</v>
      </c>
      <c r="S64">
        <v>3.5645709999999999</v>
      </c>
      <c r="T64">
        <v>3.769539</v>
      </c>
      <c r="U64">
        <v>4.6039000000000003</v>
      </c>
      <c r="V64">
        <v>3.533226</v>
      </c>
      <c r="W64">
        <v>3.533226</v>
      </c>
    </row>
    <row r="65" spans="7:23" x14ac:dyDescent="0.25">
      <c r="G65" s="1">
        <v>38411</v>
      </c>
      <c r="H65">
        <v>3.6762920000000001</v>
      </c>
      <c r="I65" s="3">
        <v>3.7169020000000002</v>
      </c>
      <c r="J65">
        <v>3.7688670000000002</v>
      </c>
      <c r="K65">
        <v>3.7030859999999999</v>
      </c>
      <c r="L65">
        <v>3.7273860000000001</v>
      </c>
      <c r="M65">
        <v>3.7178230000000001</v>
      </c>
      <c r="N65">
        <v>3.913065</v>
      </c>
      <c r="P65">
        <v>3.845628</v>
      </c>
      <c r="Q65">
        <v>3.690966</v>
      </c>
      <c r="R65">
        <v>3.667341</v>
      </c>
      <c r="S65">
        <v>3.7078660000000001</v>
      </c>
      <c r="T65">
        <v>3.8696799999999998</v>
      </c>
      <c r="U65">
        <v>4.7366000000000001</v>
      </c>
      <c r="V65">
        <v>3.7178230000000001</v>
      </c>
      <c r="W65">
        <v>3.7178230000000001</v>
      </c>
    </row>
    <row r="66" spans="7:23" x14ac:dyDescent="0.25">
      <c r="G66" s="1">
        <v>38442</v>
      </c>
      <c r="H66">
        <v>3.6091440000000001</v>
      </c>
      <c r="I66" s="3">
        <v>3.7129629999999998</v>
      </c>
      <c r="J66">
        <v>3.7235960000000001</v>
      </c>
      <c r="K66">
        <v>3.6292209999999998</v>
      </c>
      <c r="L66">
        <v>3.6564399999999999</v>
      </c>
      <c r="M66">
        <v>3.6260460000000001</v>
      </c>
      <c r="N66">
        <v>3.8499569999999999</v>
      </c>
      <c r="P66">
        <v>3.7504749999999998</v>
      </c>
      <c r="Q66">
        <v>3.6308630000000002</v>
      </c>
      <c r="R66">
        <v>3.6182029999999998</v>
      </c>
      <c r="S66">
        <v>3.647472</v>
      </c>
      <c r="T66">
        <v>3.7453590000000001</v>
      </c>
      <c r="U66">
        <v>4.696993</v>
      </c>
      <c r="V66">
        <v>3.6260460000000001</v>
      </c>
      <c r="W66">
        <v>3.6260460000000001</v>
      </c>
    </row>
    <row r="67" spans="7:23" x14ac:dyDescent="0.25">
      <c r="G67" s="1">
        <v>38472</v>
      </c>
      <c r="H67">
        <v>3.4835259999999999</v>
      </c>
      <c r="I67" s="3">
        <v>3.5065710000000001</v>
      </c>
      <c r="J67">
        <v>3.4603489999999999</v>
      </c>
      <c r="K67">
        <v>3.4027880000000001</v>
      </c>
      <c r="L67">
        <v>3.4325839999999999</v>
      </c>
      <c r="M67">
        <v>3.3929209999999999</v>
      </c>
      <c r="N67">
        <v>3.6705359999999998</v>
      </c>
      <c r="P67">
        <v>3.5636939999999999</v>
      </c>
      <c r="Q67">
        <v>3.3732449999999998</v>
      </c>
      <c r="R67">
        <v>3.400941</v>
      </c>
      <c r="S67">
        <v>3.4238590000000002</v>
      </c>
      <c r="T67">
        <v>3.3877769999999998</v>
      </c>
      <c r="U67">
        <v>4.5234069999999997</v>
      </c>
      <c r="V67">
        <v>3.3929209999999999</v>
      </c>
      <c r="W67">
        <v>3.3929209999999999</v>
      </c>
    </row>
    <row r="68" spans="7:23" x14ac:dyDescent="0.25">
      <c r="G68" s="1">
        <v>38503</v>
      </c>
      <c r="H68">
        <v>3.3152650000000001</v>
      </c>
      <c r="I68" s="3">
        <v>3.354206</v>
      </c>
      <c r="J68">
        <v>3.2776999999999998</v>
      </c>
      <c r="K68">
        <v>3.2463799999999998</v>
      </c>
      <c r="L68">
        <v>3.2856930000000002</v>
      </c>
      <c r="M68">
        <v>3.2796349999999999</v>
      </c>
      <c r="N68">
        <v>3.5215719999999999</v>
      </c>
      <c r="P68">
        <v>3.4815559999999999</v>
      </c>
      <c r="Q68">
        <v>3.2487750000000002</v>
      </c>
      <c r="R68">
        <v>3.2888609999999998</v>
      </c>
      <c r="S68">
        <v>3.2744939999999998</v>
      </c>
      <c r="T68">
        <v>3.256313</v>
      </c>
      <c r="U68">
        <v>4.3139310000000002</v>
      </c>
      <c r="V68">
        <v>3.2796349999999999</v>
      </c>
      <c r="W68">
        <v>3.2796349999999999</v>
      </c>
    </row>
    <row r="69" spans="7:23" x14ac:dyDescent="0.25">
      <c r="G69" s="1">
        <v>38533</v>
      </c>
      <c r="H69">
        <v>3.1660270000000001</v>
      </c>
      <c r="I69" s="3">
        <v>3.1963720000000002</v>
      </c>
      <c r="J69">
        <v>3.0978910000000002</v>
      </c>
      <c r="K69">
        <v>3.0885829999999999</v>
      </c>
      <c r="L69">
        <v>3.1305519999999998</v>
      </c>
      <c r="M69">
        <v>3.1352039999999999</v>
      </c>
      <c r="N69">
        <v>3.3798050000000002</v>
      </c>
      <c r="P69">
        <v>3.340573</v>
      </c>
      <c r="Q69">
        <v>3.1681759999999999</v>
      </c>
      <c r="R69">
        <v>3.1316570000000001</v>
      </c>
      <c r="S69">
        <v>3.1245310000000002</v>
      </c>
      <c r="T69">
        <v>2.998059</v>
      </c>
      <c r="U69">
        <v>4.1661580000000002</v>
      </c>
      <c r="V69">
        <v>3.1352039999999999</v>
      </c>
      <c r="W69">
        <v>3.1352039999999999</v>
      </c>
    </row>
    <row r="70" spans="7:23" x14ac:dyDescent="0.25">
      <c r="G70" s="1">
        <v>38564</v>
      </c>
      <c r="H70">
        <v>3.2751790000000001</v>
      </c>
      <c r="I70" s="3">
        <v>3.3092100000000002</v>
      </c>
      <c r="J70">
        <v>3.2261340000000001</v>
      </c>
      <c r="K70">
        <v>3.195344</v>
      </c>
      <c r="L70">
        <v>3.293215</v>
      </c>
      <c r="M70">
        <v>3.2350150000000002</v>
      </c>
      <c r="N70">
        <v>3.4615420000000001</v>
      </c>
      <c r="P70">
        <v>3.4467699999999999</v>
      </c>
      <c r="Q70">
        <v>3.28017</v>
      </c>
      <c r="R70">
        <v>3.3875660000000001</v>
      </c>
      <c r="S70">
        <v>3.23597</v>
      </c>
      <c r="T70">
        <v>3.0600580000000002</v>
      </c>
      <c r="U70">
        <v>4.312233</v>
      </c>
      <c r="V70">
        <v>3.2350150000000002</v>
      </c>
      <c r="W70">
        <v>3.2350150000000002</v>
      </c>
    </row>
    <row r="71" spans="7:23" x14ac:dyDescent="0.25">
      <c r="G71" s="1">
        <v>38595</v>
      </c>
      <c r="H71">
        <v>3.1371030000000002</v>
      </c>
      <c r="I71" s="3">
        <v>3.1667010000000002</v>
      </c>
      <c r="J71">
        <v>3.0729389999999999</v>
      </c>
      <c r="K71">
        <v>3.0600849999999999</v>
      </c>
      <c r="L71">
        <v>3.1523400000000001</v>
      </c>
      <c r="M71">
        <v>3.1067800000000001</v>
      </c>
      <c r="N71">
        <v>3.3230149999999998</v>
      </c>
      <c r="P71">
        <v>3.3046570000000002</v>
      </c>
      <c r="Q71">
        <v>3.1447530000000001</v>
      </c>
      <c r="R71">
        <v>3.2472460000000001</v>
      </c>
      <c r="S71">
        <v>3.0907390000000001</v>
      </c>
      <c r="T71">
        <v>2.9957310000000001</v>
      </c>
      <c r="U71">
        <v>4.1532710000000002</v>
      </c>
      <c r="V71">
        <v>3.1067800000000001</v>
      </c>
      <c r="W71">
        <v>3.1067800000000001</v>
      </c>
    </row>
    <row r="72" spans="7:23" x14ac:dyDescent="0.25">
      <c r="G72" s="1">
        <v>38625</v>
      </c>
      <c r="H72">
        <v>3.1661600000000001</v>
      </c>
      <c r="I72" s="3">
        <v>3.2006230000000002</v>
      </c>
      <c r="J72">
        <v>3.1028199999999999</v>
      </c>
      <c r="K72">
        <v>3.097051</v>
      </c>
      <c r="L72">
        <v>3.1798850000000001</v>
      </c>
      <c r="M72">
        <v>3.1451210000000001</v>
      </c>
      <c r="N72">
        <v>3.3549980000000001</v>
      </c>
      <c r="P72">
        <v>3.3465579999999999</v>
      </c>
      <c r="Q72">
        <v>3.1737090000000001</v>
      </c>
      <c r="R72">
        <v>3.2839469999999999</v>
      </c>
      <c r="S72">
        <v>3.1298409999999999</v>
      </c>
      <c r="T72">
        <v>3.041439</v>
      </c>
      <c r="U72">
        <v>4.2844139999999999</v>
      </c>
      <c r="V72">
        <v>3.1451210000000001</v>
      </c>
      <c r="W72">
        <v>3.1451210000000001</v>
      </c>
    </row>
    <row r="73" spans="7:23" x14ac:dyDescent="0.25">
      <c r="G73" s="1">
        <v>38656</v>
      </c>
      <c r="H73">
        <v>3.4002439999999998</v>
      </c>
      <c r="I73" s="3">
        <v>3.4339179999999998</v>
      </c>
      <c r="J73">
        <v>3.379985</v>
      </c>
      <c r="K73">
        <v>3.3361730000000001</v>
      </c>
      <c r="L73">
        <v>3.414971</v>
      </c>
      <c r="M73">
        <v>3.3889499999999999</v>
      </c>
      <c r="N73">
        <v>3.6020569999999998</v>
      </c>
      <c r="P73">
        <v>3.5921660000000002</v>
      </c>
      <c r="Q73">
        <v>3.4152580000000001</v>
      </c>
      <c r="R73">
        <v>3.5094189999999998</v>
      </c>
      <c r="S73">
        <v>3.3666130000000001</v>
      </c>
      <c r="T73">
        <v>3.2900879999999999</v>
      </c>
      <c r="U73">
        <v>4.3316169999999996</v>
      </c>
      <c r="V73">
        <v>3.3889499999999999</v>
      </c>
      <c r="W73">
        <v>3.3889499999999999</v>
      </c>
    </row>
    <row r="74" spans="7:23" x14ac:dyDescent="0.25">
      <c r="G74" s="1">
        <v>38686</v>
      </c>
      <c r="H74">
        <v>3.4375079999999998</v>
      </c>
      <c r="I74" s="3">
        <v>3.4610970000000001</v>
      </c>
      <c r="J74">
        <v>3.4348939999999999</v>
      </c>
      <c r="K74">
        <v>3.3694829999999998</v>
      </c>
      <c r="L74">
        <v>3.4522910000000002</v>
      </c>
      <c r="M74">
        <v>3.4430149999999999</v>
      </c>
      <c r="N74">
        <v>3.63767</v>
      </c>
      <c r="P74">
        <v>3.6268940000000001</v>
      </c>
      <c r="Q74">
        <v>3.4376540000000002</v>
      </c>
      <c r="R74">
        <v>3.546036</v>
      </c>
      <c r="S74">
        <v>3.4788429999999999</v>
      </c>
      <c r="T74">
        <v>3.385335</v>
      </c>
      <c r="U74">
        <v>4.1950019999999997</v>
      </c>
      <c r="V74">
        <v>3.4430149999999999</v>
      </c>
      <c r="W74">
        <v>3.4430149999999999</v>
      </c>
    </row>
    <row r="75" spans="7:23" x14ac:dyDescent="0.25">
      <c r="G75" s="1">
        <v>38717</v>
      </c>
      <c r="H75">
        <v>3.2899509999999998</v>
      </c>
      <c r="I75" s="3">
        <v>3.3253140000000001</v>
      </c>
      <c r="J75">
        <v>3.2912530000000002</v>
      </c>
      <c r="K75">
        <v>3.2313529999999999</v>
      </c>
      <c r="L75">
        <v>3.3078280000000002</v>
      </c>
      <c r="M75">
        <v>3.2985820000000001</v>
      </c>
      <c r="N75">
        <v>3.5130309999999998</v>
      </c>
      <c r="P75">
        <v>3.502338</v>
      </c>
      <c r="Q75">
        <v>3.287712</v>
      </c>
      <c r="R75">
        <v>3.4022109999999999</v>
      </c>
      <c r="S75">
        <v>3.3027709999999999</v>
      </c>
      <c r="T75">
        <v>3.335</v>
      </c>
      <c r="U75">
        <v>4.0818580000000004</v>
      </c>
      <c r="V75">
        <v>3.2985820000000001</v>
      </c>
      <c r="W75">
        <v>3.2985820000000001</v>
      </c>
    </row>
    <row r="76" spans="7:23" x14ac:dyDescent="0.25">
      <c r="G76" s="1">
        <v>38748</v>
      </c>
      <c r="H76">
        <v>3.4653930000000002</v>
      </c>
      <c r="I76" s="3">
        <v>3.4893649999999998</v>
      </c>
      <c r="J76">
        <v>3.4558719999999998</v>
      </c>
      <c r="K76">
        <v>3.4270420000000001</v>
      </c>
      <c r="L76">
        <v>3.4783550000000001</v>
      </c>
      <c r="M76">
        <v>3.4726360000000001</v>
      </c>
      <c r="N76">
        <v>3.7678769999999999</v>
      </c>
      <c r="P76">
        <v>3.6910240000000001</v>
      </c>
      <c r="Q76">
        <v>3.4697209999999998</v>
      </c>
      <c r="R76">
        <v>3.5950519999999999</v>
      </c>
      <c r="S76">
        <v>3.4866280000000001</v>
      </c>
      <c r="T76">
        <v>3.48</v>
      </c>
      <c r="U76">
        <v>4.1481560000000002</v>
      </c>
      <c r="V76">
        <v>3.4726360000000001</v>
      </c>
      <c r="W76">
        <v>3.4726360000000001</v>
      </c>
    </row>
    <row r="77" spans="7:23" x14ac:dyDescent="0.25">
      <c r="G77" s="1">
        <v>38776</v>
      </c>
      <c r="H77">
        <v>3.4868000000000001</v>
      </c>
      <c r="I77" s="3">
        <v>3.5535450000000002</v>
      </c>
      <c r="J77">
        <v>3.5132880000000002</v>
      </c>
      <c r="K77">
        <v>3.451012</v>
      </c>
      <c r="L77">
        <v>3.5154899999999998</v>
      </c>
      <c r="M77">
        <v>3.491606</v>
      </c>
      <c r="N77">
        <v>3.7850549999999998</v>
      </c>
      <c r="P77">
        <v>3.7016399999999998</v>
      </c>
      <c r="Q77">
        <v>3.490659</v>
      </c>
      <c r="R77">
        <v>3.609442</v>
      </c>
      <c r="S77">
        <v>3.5105729999999999</v>
      </c>
      <c r="T77">
        <v>3.4</v>
      </c>
      <c r="U77">
        <v>4.1873420000000001</v>
      </c>
      <c r="V77">
        <v>3.491606</v>
      </c>
      <c r="W77">
        <v>3.491606</v>
      </c>
    </row>
    <row r="78" spans="7:23" x14ac:dyDescent="0.25">
      <c r="G78" s="1">
        <v>38807</v>
      </c>
      <c r="H78">
        <v>3.7760389999999999</v>
      </c>
      <c r="I78" s="3">
        <v>3.8327249999999999</v>
      </c>
      <c r="J78">
        <v>3.839798</v>
      </c>
      <c r="K78">
        <v>3.746486</v>
      </c>
      <c r="L78">
        <v>3.8013439999999998</v>
      </c>
      <c r="M78">
        <v>3.773533</v>
      </c>
      <c r="N78">
        <v>4.0784010000000004</v>
      </c>
      <c r="P78">
        <v>4.0679090000000002</v>
      </c>
      <c r="Q78">
        <v>3.7844150000000001</v>
      </c>
      <c r="R78">
        <v>3.8854030000000002</v>
      </c>
      <c r="S78">
        <v>3.797936</v>
      </c>
      <c r="T78">
        <v>3.6819999999999999</v>
      </c>
      <c r="U78">
        <v>4.3831800000000003</v>
      </c>
      <c r="V78">
        <v>3.773533</v>
      </c>
      <c r="W78">
        <v>3.773533</v>
      </c>
    </row>
    <row r="79" spans="7:23" x14ac:dyDescent="0.25">
      <c r="G79" s="1">
        <v>38837</v>
      </c>
      <c r="H79">
        <v>4.0253709999999998</v>
      </c>
      <c r="I79" s="3">
        <v>4.0123569999999997</v>
      </c>
      <c r="J79">
        <v>4.0334250000000003</v>
      </c>
      <c r="K79">
        <v>3.9381780000000002</v>
      </c>
      <c r="L79">
        <v>3.995838</v>
      </c>
      <c r="M79">
        <v>3.9636119999999999</v>
      </c>
      <c r="N79">
        <v>4.3001519999999998</v>
      </c>
      <c r="P79">
        <v>4.279299</v>
      </c>
      <c r="Q79">
        <v>3.965938</v>
      </c>
      <c r="R79">
        <v>4.0716429999999999</v>
      </c>
      <c r="S79">
        <v>3.9958290000000001</v>
      </c>
      <c r="T79">
        <v>3.91</v>
      </c>
      <c r="U79">
        <v>4.6324889999999996</v>
      </c>
      <c r="V79">
        <v>3.9636119999999999</v>
      </c>
      <c r="W79">
        <v>3.9636119999999999</v>
      </c>
    </row>
    <row r="80" spans="7:23" x14ac:dyDescent="0.25">
      <c r="G80" s="1">
        <v>38868</v>
      </c>
      <c r="H80">
        <v>4.0113529999999997</v>
      </c>
      <c r="I80" s="3">
        <v>4.0037989999999999</v>
      </c>
      <c r="J80">
        <v>4.0000809999999998</v>
      </c>
      <c r="K80">
        <v>4.0132199999999996</v>
      </c>
      <c r="L80">
        <v>3.978891</v>
      </c>
      <c r="M80">
        <v>3.9603790000000001</v>
      </c>
      <c r="N80">
        <v>4.2818139999999998</v>
      </c>
      <c r="P80">
        <v>4.2854700000000001</v>
      </c>
      <c r="Q80">
        <v>3.9559799999999998</v>
      </c>
      <c r="R80">
        <v>4.068492</v>
      </c>
      <c r="S80">
        <v>3.9691000000000001</v>
      </c>
      <c r="T80">
        <v>3.9</v>
      </c>
      <c r="U80">
        <v>4.5870170000000003</v>
      </c>
      <c r="V80">
        <v>3.9603790000000001</v>
      </c>
      <c r="W80">
        <v>3.9603790000000001</v>
      </c>
    </row>
    <row r="81" spans="7:23" x14ac:dyDescent="0.25">
      <c r="G81" s="1">
        <v>38898</v>
      </c>
      <c r="H81">
        <v>4.1045680000000004</v>
      </c>
      <c r="I81" s="3">
        <v>4.0922280000000004</v>
      </c>
      <c r="J81">
        <v>4.1258290000000004</v>
      </c>
      <c r="K81">
        <v>4.1150010000000004</v>
      </c>
      <c r="L81">
        <v>4.091939</v>
      </c>
      <c r="M81">
        <v>4.0804869999999998</v>
      </c>
      <c r="N81">
        <v>4.393732</v>
      </c>
      <c r="P81">
        <v>4.3717829999999998</v>
      </c>
      <c r="Q81">
        <v>4.0567469999999997</v>
      </c>
      <c r="R81">
        <v>4.1826150000000002</v>
      </c>
      <c r="S81">
        <v>4.0804239999999998</v>
      </c>
      <c r="T81">
        <v>4.0449999999999999</v>
      </c>
      <c r="U81">
        <v>4.7015770000000003</v>
      </c>
      <c r="V81">
        <v>4.0804869999999998</v>
      </c>
      <c r="W81">
        <v>4.0804869999999998</v>
      </c>
    </row>
    <row r="82" spans="7:23" x14ac:dyDescent="0.25">
      <c r="G82" s="1">
        <v>38929</v>
      </c>
      <c r="H82">
        <v>3.958796</v>
      </c>
      <c r="I82" s="3">
        <v>3.949363</v>
      </c>
      <c r="J82">
        <v>3.9612949999999998</v>
      </c>
      <c r="K82">
        <v>3.965897</v>
      </c>
      <c r="L82">
        <v>3.9271199999999999</v>
      </c>
      <c r="M82">
        <v>3.9217</v>
      </c>
      <c r="N82">
        <v>4.237806</v>
      </c>
      <c r="P82">
        <v>4.2101309999999996</v>
      </c>
      <c r="Q82">
        <v>3.9366810000000001</v>
      </c>
      <c r="R82">
        <v>4.113518</v>
      </c>
      <c r="S82">
        <v>3.9274840000000002</v>
      </c>
      <c r="T82">
        <v>3.84</v>
      </c>
      <c r="U82">
        <v>4.5976850000000002</v>
      </c>
      <c r="V82">
        <v>3.9217</v>
      </c>
      <c r="W82">
        <v>3.9217</v>
      </c>
    </row>
    <row r="83" spans="7:23" x14ac:dyDescent="0.25">
      <c r="G83" s="1">
        <v>38960</v>
      </c>
      <c r="H83">
        <v>3.791582</v>
      </c>
      <c r="I83" s="3">
        <v>3.7937240000000001</v>
      </c>
      <c r="J83">
        <v>3.7969119999999998</v>
      </c>
      <c r="K83">
        <v>3.8108230000000001</v>
      </c>
      <c r="L83">
        <v>3.7866469999999999</v>
      </c>
      <c r="M83">
        <v>3.7680850000000001</v>
      </c>
      <c r="N83">
        <v>4.0803979999999997</v>
      </c>
      <c r="P83">
        <v>4.0409730000000001</v>
      </c>
      <c r="Q83">
        <v>3.782988</v>
      </c>
      <c r="R83">
        <v>3.930444</v>
      </c>
      <c r="S83">
        <v>3.770235</v>
      </c>
      <c r="T83">
        <v>3.7069999999999999</v>
      </c>
      <c r="U83">
        <v>4.5095739999999997</v>
      </c>
      <c r="V83">
        <v>3.7680850000000001</v>
      </c>
      <c r="W83">
        <v>3.7680850000000001</v>
      </c>
    </row>
    <row r="84" spans="7:23" x14ac:dyDescent="0.25">
      <c r="G84" s="1">
        <v>38990</v>
      </c>
      <c r="H84">
        <v>3.7452589999999999</v>
      </c>
      <c r="I84" s="3">
        <v>3.733536</v>
      </c>
      <c r="J84">
        <v>3.7076090000000002</v>
      </c>
      <c r="K84">
        <v>3.7446359999999999</v>
      </c>
      <c r="L84">
        <v>3.7087530000000002</v>
      </c>
      <c r="M84">
        <v>3.6976770000000001</v>
      </c>
      <c r="N84">
        <v>3.9903339999999998</v>
      </c>
      <c r="P84">
        <v>3.9939369999999998</v>
      </c>
      <c r="Q84">
        <v>3.732046</v>
      </c>
      <c r="R84">
        <v>3.8944529999999999</v>
      </c>
      <c r="S84">
        <v>3.7099489999999999</v>
      </c>
      <c r="T84">
        <v>3.6440000000000001</v>
      </c>
      <c r="U84">
        <v>4.519158</v>
      </c>
      <c r="V84">
        <v>3.6976770000000001</v>
      </c>
      <c r="W84">
        <v>3.6976770000000001</v>
      </c>
    </row>
    <row r="85" spans="7:23" x14ac:dyDescent="0.25">
      <c r="G85" s="1">
        <v>39021</v>
      </c>
      <c r="H85">
        <v>3.7831060000000001</v>
      </c>
      <c r="I85" s="3">
        <v>3.7880699999999998</v>
      </c>
      <c r="J85">
        <v>3.8250030000000002</v>
      </c>
      <c r="K85">
        <v>3.7862969999999998</v>
      </c>
      <c r="L85">
        <v>3.7590170000000001</v>
      </c>
      <c r="M85">
        <v>3.753403</v>
      </c>
      <c r="N85">
        <v>4.0294780000000001</v>
      </c>
      <c r="P85">
        <v>3.9966119999999998</v>
      </c>
      <c r="Q85">
        <v>3.7655880000000002</v>
      </c>
      <c r="R85">
        <v>3.9077799999999998</v>
      </c>
      <c r="S85">
        <v>3.8493729999999999</v>
      </c>
      <c r="T85">
        <v>3.6680000000000001</v>
      </c>
      <c r="U85">
        <v>4.5068429999999999</v>
      </c>
      <c r="V85">
        <v>3.753403</v>
      </c>
      <c r="W85">
        <v>3.753403</v>
      </c>
    </row>
    <row r="86" spans="7:23" x14ac:dyDescent="0.25">
      <c r="G86" s="1">
        <v>39051</v>
      </c>
      <c r="H86">
        <v>3.7148659999999998</v>
      </c>
      <c r="I86" s="3">
        <v>3.7282299999999999</v>
      </c>
      <c r="J86">
        <v>3.7196159999999998</v>
      </c>
      <c r="K86">
        <v>3.712494</v>
      </c>
      <c r="L86">
        <v>3.7028310000000002</v>
      </c>
      <c r="M86">
        <v>3.6905589999999999</v>
      </c>
      <c r="N86">
        <v>3.9543210000000002</v>
      </c>
      <c r="P86">
        <v>3.937659</v>
      </c>
      <c r="Q86">
        <v>3.7101950000000001</v>
      </c>
      <c r="R86">
        <v>3.8505530000000001</v>
      </c>
      <c r="S86">
        <v>3.734683</v>
      </c>
      <c r="T86">
        <v>3.5760000000000001</v>
      </c>
      <c r="U86">
        <v>4.508934</v>
      </c>
      <c r="V86">
        <v>3.6905589999999999</v>
      </c>
      <c r="W86">
        <v>3.6905589999999999</v>
      </c>
    </row>
    <row r="87" spans="7:23" x14ac:dyDescent="0.25">
      <c r="G87" s="1">
        <v>39082</v>
      </c>
      <c r="H87">
        <v>3.9878170000000002</v>
      </c>
      <c r="I87" s="3">
        <v>3.9906450000000002</v>
      </c>
      <c r="J87">
        <v>3.9391929999999999</v>
      </c>
      <c r="K87">
        <v>3.9815939999999999</v>
      </c>
      <c r="L87">
        <v>3.9774970000000001</v>
      </c>
      <c r="M87">
        <v>3.953109</v>
      </c>
      <c r="N87">
        <v>4.2099120000000001</v>
      </c>
      <c r="P87">
        <v>4.2038820000000001</v>
      </c>
      <c r="Q87">
        <v>3.9872999999999998</v>
      </c>
      <c r="R87">
        <v>4.1510490000000004</v>
      </c>
      <c r="S87">
        <v>3.9815390000000002</v>
      </c>
      <c r="T87">
        <v>3.7666580000000001</v>
      </c>
      <c r="U87">
        <v>4.7378830000000001</v>
      </c>
      <c r="V87">
        <v>3.953109</v>
      </c>
      <c r="W87">
        <v>3.953109</v>
      </c>
    </row>
    <row r="88" spans="7:23" x14ac:dyDescent="0.25">
      <c r="G88" s="1">
        <v>39113</v>
      </c>
      <c r="H88">
        <v>4.1334400000000002</v>
      </c>
      <c r="I88" s="3">
        <v>4.152183</v>
      </c>
      <c r="J88">
        <v>4.0729470000000001</v>
      </c>
      <c r="K88">
        <v>4.125953</v>
      </c>
      <c r="L88">
        <v>4.1401050000000001</v>
      </c>
      <c r="M88">
        <v>4.1002130000000001</v>
      </c>
      <c r="N88">
        <v>4.3714050000000002</v>
      </c>
      <c r="P88">
        <v>4.312297</v>
      </c>
      <c r="Q88">
        <v>4.1275279999999999</v>
      </c>
      <c r="R88">
        <v>4.2386689999999998</v>
      </c>
      <c r="S88">
        <v>4.1328500000000004</v>
      </c>
      <c r="T88">
        <v>4.0750000000000002</v>
      </c>
      <c r="U88">
        <v>4.9721190000000002</v>
      </c>
      <c r="V88">
        <v>4.1002130000000001</v>
      </c>
      <c r="W88">
        <v>4.1002130000000001</v>
      </c>
    </row>
    <row r="89" spans="7:23" x14ac:dyDescent="0.25">
      <c r="G89" s="1">
        <v>39141</v>
      </c>
      <c r="H89">
        <v>3.993655</v>
      </c>
      <c r="I89" s="3">
        <v>4.0114749999999999</v>
      </c>
      <c r="J89">
        <v>3.9689619999999999</v>
      </c>
      <c r="K89">
        <v>3.9861759999999999</v>
      </c>
      <c r="L89">
        <v>4.0049780000000004</v>
      </c>
      <c r="M89">
        <v>3.9600810000000002</v>
      </c>
      <c r="N89">
        <v>4.2039759999999999</v>
      </c>
      <c r="P89">
        <v>4.1913429999999998</v>
      </c>
      <c r="Q89">
        <v>3.9846819999999998</v>
      </c>
      <c r="R89">
        <v>4.0982630000000002</v>
      </c>
      <c r="S89">
        <v>4.0167859999999997</v>
      </c>
      <c r="T89">
        <v>3.83</v>
      </c>
      <c r="U89">
        <v>4.7912840000000001</v>
      </c>
      <c r="V89">
        <v>3.9600810000000002</v>
      </c>
      <c r="W89">
        <v>3.9600810000000002</v>
      </c>
    </row>
    <row r="90" spans="7:23" x14ac:dyDescent="0.25">
      <c r="G90" s="1">
        <v>39172</v>
      </c>
      <c r="H90">
        <v>4.0960330000000003</v>
      </c>
      <c r="I90" s="3">
        <v>4.1203099999999999</v>
      </c>
      <c r="J90">
        <v>4.0791500000000003</v>
      </c>
      <c r="K90">
        <v>4.0914339999999996</v>
      </c>
      <c r="L90">
        <v>4.1097900000000003</v>
      </c>
      <c r="M90">
        <v>4.0466049999999996</v>
      </c>
      <c r="N90">
        <v>4.298667</v>
      </c>
      <c r="P90">
        <v>4.2798660000000002</v>
      </c>
      <c r="Q90">
        <v>4.0913909999999998</v>
      </c>
      <c r="R90">
        <v>4.1982020000000002</v>
      </c>
      <c r="S90">
        <v>4.1257910000000004</v>
      </c>
      <c r="T90">
        <v>3.9260000000000002</v>
      </c>
      <c r="U90">
        <v>4.9336890000000002</v>
      </c>
      <c r="V90">
        <v>4.0466049999999996</v>
      </c>
      <c r="W90">
        <v>4.0466049999999996</v>
      </c>
    </row>
    <row r="91" spans="7:23" x14ac:dyDescent="0.25">
      <c r="G91" s="1">
        <v>39202</v>
      </c>
      <c r="H91">
        <v>4.2023780000000004</v>
      </c>
      <c r="I91" s="3">
        <v>4.2215189999999998</v>
      </c>
      <c r="J91">
        <v>4.1981250000000001</v>
      </c>
      <c r="K91">
        <v>4.1918860000000002</v>
      </c>
      <c r="L91">
        <v>4.2040220000000001</v>
      </c>
      <c r="M91">
        <v>4.1520869999999999</v>
      </c>
      <c r="N91">
        <v>4.4067910000000001</v>
      </c>
      <c r="P91">
        <v>4.3718430000000001</v>
      </c>
      <c r="Q91">
        <v>4.1915170000000002</v>
      </c>
      <c r="R91">
        <v>4.2823190000000002</v>
      </c>
      <c r="S91">
        <v>4.21549</v>
      </c>
      <c r="T91">
        <v>4.09</v>
      </c>
      <c r="U91">
        <v>5.0260720000000001</v>
      </c>
      <c r="V91">
        <v>4.1520869999999999</v>
      </c>
      <c r="W91">
        <v>4.1520869999999999</v>
      </c>
    </row>
    <row r="92" spans="7:23" x14ac:dyDescent="0.25">
      <c r="G92" s="1">
        <v>39233</v>
      </c>
      <c r="H92">
        <v>4.439146</v>
      </c>
      <c r="I92" s="3">
        <v>4.4737260000000001</v>
      </c>
      <c r="J92">
        <v>4.4916729999999996</v>
      </c>
      <c r="K92">
        <v>4.4501059999999999</v>
      </c>
      <c r="L92">
        <v>4.452521</v>
      </c>
      <c r="M92">
        <v>4.4045690000000004</v>
      </c>
      <c r="N92">
        <v>4.6295010000000003</v>
      </c>
      <c r="P92">
        <v>4.6130750000000003</v>
      </c>
      <c r="Q92">
        <v>4.4473219999999998</v>
      </c>
      <c r="R92">
        <v>4.566408</v>
      </c>
      <c r="S92">
        <v>4.4724170000000001</v>
      </c>
      <c r="T92">
        <v>4.2679999999999998</v>
      </c>
      <c r="U92">
        <v>5.2366599999999996</v>
      </c>
      <c r="V92">
        <v>4.4045690000000004</v>
      </c>
      <c r="W92">
        <v>4.4045690000000004</v>
      </c>
    </row>
    <row r="93" spans="7:23" x14ac:dyDescent="0.25">
      <c r="G93" s="1">
        <v>39263</v>
      </c>
      <c r="I93" s="3">
        <v>4.6399860000000004</v>
      </c>
      <c r="J93">
        <v>4.6380460000000001</v>
      </c>
      <c r="K93">
        <v>4.6165289999999999</v>
      </c>
      <c r="L93">
        <v>4.6209879999999997</v>
      </c>
      <c r="M93">
        <v>4.5617970000000003</v>
      </c>
      <c r="N93">
        <v>4.8064080000000002</v>
      </c>
      <c r="P93">
        <v>4.8004810000000004</v>
      </c>
      <c r="Q93">
        <v>4.6076370000000004</v>
      </c>
      <c r="R93">
        <v>4.7505670000000002</v>
      </c>
      <c r="S93">
        <v>4.6345289999999997</v>
      </c>
      <c r="T93">
        <v>4.4779999999999998</v>
      </c>
      <c r="U93">
        <v>5.4672640000000001</v>
      </c>
      <c r="V93">
        <v>4.5617970000000003</v>
      </c>
      <c r="W93">
        <v>4.5617970000000003</v>
      </c>
    </row>
    <row r="94" spans="7:23" x14ac:dyDescent="0.25">
      <c r="G94" s="1">
        <v>39294</v>
      </c>
      <c r="I94" s="3">
        <v>4.4979579999999997</v>
      </c>
      <c r="J94">
        <v>4.4225580000000004</v>
      </c>
      <c r="K94">
        <v>4.4419560000000002</v>
      </c>
      <c r="L94">
        <v>4.4370880000000001</v>
      </c>
      <c r="M94">
        <v>4.3453710000000001</v>
      </c>
      <c r="N94">
        <v>4.6776249999999999</v>
      </c>
      <c r="P94">
        <v>4.6438129999999997</v>
      </c>
      <c r="Q94">
        <v>4.4412500000000001</v>
      </c>
      <c r="R94">
        <v>4.60832</v>
      </c>
      <c r="S94">
        <v>4.4463569999999999</v>
      </c>
      <c r="T94">
        <v>4.3099999999999996</v>
      </c>
      <c r="U94">
        <v>5.228002</v>
      </c>
      <c r="V94">
        <v>4.3453710000000001</v>
      </c>
      <c r="W94">
        <v>4.3453710000000001</v>
      </c>
    </row>
    <row r="95" spans="7:23" x14ac:dyDescent="0.25">
      <c r="G95" s="1">
        <v>39325</v>
      </c>
      <c r="I95" s="3">
        <v>4.3974909999999996</v>
      </c>
      <c r="J95">
        <v>4.3554380000000004</v>
      </c>
      <c r="K95">
        <v>4.3350210000000002</v>
      </c>
      <c r="L95">
        <v>4.3312949999999999</v>
      </c>
      <c r="M95">
        <v>4.2527419999999996</v>
      </c>
      <c r="N95">
        <v>4.5763670000000003</v>
      </c>
      <c r="P95">
        <v>4.5210710000000001</v>
      </c>
      <c r="Q95">
        <v>4.3463310000000002</v>
      </c>
      <c r="R95">
        <v>4.501843</v>
      </c>
      <c r="S95">
        <v>4.3470199999999997</v>
      </c>
      <c r="T95">
        <v>4.2233330000000002</v>
      </c>
      <c r="U95">
        <v>5.0297340000000004</v>
      </c>
      <c r="V95">
        <v>4.2527419999999996</v>
      </c>
      <c r="W95">
        <v>4.2527419999999996</v>
      </c>
    </row>
    <row r="96" spans="7:23" x14ac:dyDescent="0.25">
      <c r="G96" s="1">
        <v>39355</v>
      </c>
      <c r="H96">
        <v>4.437322</v>
      </c>
      <c r="I96" s="3">
        <v>4.4819509999999996</v>
      </c>
      <c r="J96">
        <v>4.4484589999999997</v>
      </c>
      <c r="K96">
        <v>4.4165859999999997</v>
      </c>
      <c r="L96">
        <v>4.4412190000000002</v>
      </c>
      <c r="M96">
        <v>4.3368140000000004</v>
      </c>
      <c r="N96">
        <v>4.6333089999999997</v>
      </c>
      <c r="P96">
        <v>4.5767230000000003</v>
      </c>
      <c r="Q96">
        <v>4.4248760000000003</v>
      </c>
      <c r="R96">
        <v>4.5636979999999996</v>
      </c>
      <c r="S96">
        <v>4.4110569999999996</v>
      </c>
      <c r="T96">
        <v>4.3166669999999998</v>
      </c>
      <c r="U96">
        <v>5.0278780000000003</v>
      </c>
      <c r="V96">
        <v>4.3368140000000004</v>
      </c>
      <c r="W96">
        <v>4.3368140000000004</v>
      </c>
    </row>
    <row r="97" spans="7:23" x14ac:dyDescent="0.25">
      <c r="G97" s="1">
        <v>39386</v>
      </c>
      <c r="H97">
        <v>4.3303089999999997</v>
      </c>
      <c r="I97" s="3">
        <v>4.3684070000000004</v>
      </c>
      <c r="J97">
        <v>4.3323869999999998</v>
      </c>
      <c r="K97">
        <v>4.3430160000000004</v>
      </c>
      <c r="L97">
        <v>4.3515370000000004</v>
      </c>
      <c r="M97">
        <v>4.2291930000000004</v>
      </c>
      <c r="N97">
        <v>4.53775</v>
      </c>
      <c r="P97">
        <v>4.5000739999999997</v>
      </c>
      <c r="Q97">
        <v>4.3392650000000001</v>
      </c>
      <c r="R97">
        <v>4.4685129999999997</v>
      </c>
      <c r="S97">
        <v>4.3490729999999997</v>
      </c>
      <c r="T97">
        <v>4.2625000000000002</v>
      </c>
      <c r="U97">
        <v>4.9764790000000003</v>
      </c>
      <c r="V97">
        <v>4.2291930000000004</v>
      </c>
      <c r="W97">
        <v>4.2291930000000004</v>
      </c>
    </row>
    <row r="98" spans="7:23" x14ac:dyDescent="0.25">
      <c r="G98" s="1">
        <v>39416</v>
      </c>
      <c r="H98">
        <v>4.2510139999999996</v>
      </c>
      <c r="I98" s="3">
        <v>4.3591949999999997</v>
      </c>
      <c r="J98">
        <v>4.213489</v>
      </c>
      <c r="K98">
        <v>4.2533560000000001</v>
      </c>
      <c r="L98">
        <v>4.2501569999999997</v>
      </c>
      <c r="M98">
        <v>4.1125949999999998</v>
      </c>
      <c r="N98">
        <v>4.461284</v>
      </c>
      <c r="P98">
        <v>4.4715680000000004</v>
      </c>
      <c r="Q98">
        <v>4.2331009999999996</v>
      </c>
      <c r="R98">
        <v>4.3841840000000003</v>
      </c>
      <c r="S98">
        <v>4.2766270000000004</v>
      </c>
      <c r="T98">
        <v>4.1924159999999997</v>
      </c>
      <c r="U98">
        <v>4.669524</v>
      </c>
      <c r="V98">
        <v>4.1125949999999998</v>
      </c>
      <c r="W98">
        <v>4.1125949999999998</v>
      </c>
    </row>
    <row r="99" spans="7:23" x14ac:dyDescent="0.25">
      <c r="G99" s="1">
        <v>39447</v>
      </c>
      <c r="H99">
        <v>4.4382080000000004</v>
      </c>
      <c r="I99" s="3">
        <v>4.4689940000000004</v>
      </c>
      <c r="J99">
        <v>4.4368920000000003</v>
      </c>
      <c r="K99">
        <v>4.405138</v>
      </c>
      <c r="L99">
        <v>4.4208059999999998</v>
      </c>
      <c r="M99">
        <v>4.3547440000000002</v>
      </c>
      <c r="N99">
        <v>4.6291960000000003</v>
      </c>
      <c r="P99">
        <v>4.6509999999999998</v>
      </c>
      <c r="Q99">
        <v>4.4118320000000004</v>
      </c>
      <c r="R99">
        <v>4.5334089999999998</v>
      </c>
      <c r="S99">
        <v>4.4061459999999997</v>
      </c>
      <c r="T99">
        <v>4.3614499999999996</v>
      </c>
      <c r="U99">
        <v>4.565232</v>
      </c>
      <c r="V99">
        <v>4.335674</v>
      </c>
      <c r="W99">
        <v>4.335674</v>
      </c>
    </row>
    <row r="100" spans="7:23" x14ac:dyDescent="0.25">
      <c r="G100" s="1">
        <v>39478</v>
      </c>
      <c r="H100">
        <v>4.1571030000000002</v>
      </c>
      <c r="I100" s="3">
        <v>4.2055910000000001</v>
      </c>
      <c r="J100">
        <v>4.0738880000000002</v>
      </c>
      <c r="K100">
        <v>4.0334430000000001</v>
      </c>
      <c r="L100">
        <v>4.0605039999999999</v>
      </c>
      <c r="M100">
        <v>3.9425379999999999</v>
      </c>
      <c r="N100">
        <v>4.3087030000000004</v>
      </c>
      <c r="P100">
        <v>4.3070719999999998</v>
      </c>
      <c r="Q100">
        <v>4.0450619999999997</v>
      </c>
      <c r="R100">
        <v>4.2311759999999996</v>
      </c>
      <c r="S100">
        <v>4.0946949999999998</v>
      </c>
      <c r="T100">
        <v>3.9552010000000002</v>
      </c>
      <c r="U100">
        <v>4.5190159999999997</v>
      </c>
      <c r="V100">
        <v>3.9425379999999999</v>
      </c>
      <c r="W100">
        <v>3.9425379999999999</v>
      </c>
    </row>
    <row r="101" spans="7:23" x14ac:dyDescent="0.25">
      <c r="G101" s="1">
        <v>39507</v>
      </c>
      <c r="H101">
        <v>4.1283310000000002</v>
      </c>
      <c r="I101" s="3">
        <v>4.2024400000000002</v>
      </c>
      <c r="J101">
        <v>4.0219459999999998</v>
      </c>
      <c r="K101">
        <v>3.9802230000000001</v>
      </c>
      <c r="L101">
        <v>4.0211499999999996</v>
      </c>
      <c r="M101">
        <v>3.9206150000000002</v>
      </c>
      <c r="N101">
        <v>4.3402099999999999</v>
      </c>
      <c r="P101">
        <v>4.32531</v>
      </c>
      <c r="Q101">
        <v>4.0741560000000003</v>
      </c>
      <c r="R101">
        <v>4.3004600000000002</v>
      </c>
      <c r="S101">
        <v>4.161041</v>
      </c>
      <c r="T101">
        <v>4.0194530000000004</v>
      </c>
      <c r="U101">
        <v>4.5263220000000004</v>
      </c>
      <c r="V101">
        <v>3.9206150000000002</v>
      </c>
      <c r="W101">
        <v>3.9206150000000002</v>
      </c>
    </row>
    <row r="102" spans="7:23" x14ac:dyDescent="0.25">
      <c r="G102" s="1">
        <v>39538</v>
      </c>
      <c r="H102">
        <v>4.2588609999999996</v>
      </c>
      <c r="I102" s="3">
        <v>4.3018429999999999</v>
      </c>
      <c r="J102">
        <v>4.1682090000000001</v>
      </c>
      <c r="K102">
        <v>4.0694689999999998</v>
      </c>
      <c r="L102">
        <v>4.125019</v>
      </c>
      <c r="M102">
        <v>3.9061270000000001</v>
      </c>
      <c r="N102">
        <v>4.4689670000000001</v>
      </c>
      <c r="P102">
        <v>4.4142029999999997</v>
      </c>
      <c r="Q102">
        <v>4.1300030000000003</v>
      </c>
      <c r="R102">
        <v>4.418037</v>
      </c>
      <c r="S102">
        <v>4.2266130000000004</v>
      </c>
      <c r="T102">
        <v>4.0244929999999997</v>
      </c>
      <c r="U102">
        <v>4.3978970000000004</v>
      </c>
      <c r="V102">
        <v>3.9061270000000001</v>
      </c>
      <c r="W102">
        <v>3.9061270000000001</v>
      </c>
    </row>
    <row r="103" spans="7:23" x14ac:dyDescent="0.25">
      <c r="G103" s="1">
        <v>39568</v>
      </c>
      <c r="H103">
        <v>4.407591</v>
      </c>
      <c r="I103" s="3">
        <v>4.4256909999999996</v>
      </c>
      <c r="J103">
        <v>4.3772970000000004</v>
      </c>
      <c r="K103">
        <v>4.4306710000000002</v>
      </c>
      <c r="L103">
        <v>4.3326510000000003</v>
      </c>
      <c r="M103">
        <v>4.1247259999999999</v>
      </c>
      <c r="N103">
        <v>4.594989</v>
      </c>
      <c r="P103">
        <v>4.579663</v>
      </c>
      <c r="Q103">
        <v>4.3316629999999998</v>
      </c>
      <c r="R103">
        <v>4.5689109999999999</v>
      </c>
      <c r="S103">
        <v>4.3858790000000001</v>
      </c>
      <c r="T103">
        <v>4.1244230000000002</v>
      </c>
      <c r="U103">
        <v>4.6619349999999997</v>
      </c>
      <c r="V103">
        <v>4.1247259999999999</v>
      </c>
      <c r="W103">
        <v>4.1247259999999999</v>
      </c>
    </row>
    <row r="104" spans="7:23" x14ac:dyDescent="0.25">
      <c r="G104" s="1">
        <v>39599</v>
      </c>
      <c r="H104">
        <v>4.662725</v>
      </c>
      <c r="I104" s="3">
        <v>4.7016289999999996</v>
      </c>
      <c r="J104">
        <v>4.6716230000000003</v>
      </c>
      <c r="K104">
        <v>4.6709670000000001</v>
      </c>
      <c r="L104">
        <v>4.5931420000000003</v>
      </c>
      <c r="M104">
        <v>4.4402200000000001</v>
      </c>
      <c r="N104">
        <v>4.9572060000000002</v>
      </c>
      <c r="P104">
        <v>4.8568889999999998</v>
      </c>
      <c r="Q104">
        <v>4.6126170000000002</v>
      </c>
      <c r="R104">
        <v>4.7877660000000004</v>
      </c>
      <c r="S104">
        <v>4.6063260000000001</v>
      </c>
      <c r="T104">
        <v>4.3926829999999999</v>
      </c>
      <c r="U104">
        <v>5.0003019999999996</v>
      </c>
      <c r="V104">
        <v>4.4402200000000001</v>
      </c>
      <c r="W104">
        <v>4.4402200000000001</v>
      </c>
    </row>
    <row r="105" spans="7:23" x14ac:dyDescent="0.25">
      <c r="G105" s="1">
        <v>39629</v>
      </c>
      <c r="H105">
        <v>4.8989750000000001</v>
      </c>
      <c r="I105" s="3">
        <v>4.9570049999999997</v>
      </c>
      <c r="J105">
        <v>4.9061110000000001</v>
      </c>
      <c r="K105">
        <v>4.8773200000000001</v>
      </c>
      <c r="L105">
        <v>4.8244860000000003</v>
      </c>
      <c r="M105">
        <v>4.6227340000000003</v>
      </c>
      <c r="N105">
        <v>5.2929639999999996</v>
      </c>
      <c r="P105">
        <v>5.2343130000000002</v>
      </c>
      <c r="Q105">
        <v>4.8209150000000003</v>
      </c>
      <c r="R105">
        <v>5.0796640000000002</v>
      </c>
      <c r="S105">
        <v>4.887759</v>
      </c>
      <c r="T105">
        <v>4.5200089999999999</v>
      </c>
      <c r="U105">
        <v>5.1379999999999999</v>
      </c>
      <c r="V105">
        <v>4.6227340000000003</v>
      </c>
      <c r="W105">
        <v>4.6227340000000003</v>
      </c>
    </row>
    <row r="106" spans="7:23" x14ac:dyDescent="0.25">
      <c r="G106" s="1">
        <v>39660</v>
      </c>
      <c r="H106">
        <v>4.6498049999999997</v>
      </c>
      <c r="I106" s="3">
        <v>4.7230150000000002</v>
      </c>
      <c r="J106">
        <v>4.662795</v>
      </c>
      <c r="K106">
        <v>4.6150279999999997</v>
      </c>
      <c r="L106">
        <v>4.541722</v>
      </c>
      <c r="M106">
        <v>4.3799619999999999</v>
      </c>
      <c r="N106">
        <v>5.0330490000000001</v>
      </c>
      <c r="P106">
        <v>4.9703390000000001</v>
      </c>
      <c r="Q106">
        <v>4.5531059999999997</v>
      </c>
      <c r="R106">
        <v>4.8262029999999996</v>
      </c>
      <c r="S106">
        <v>4.6899069999999998</v>
      </c>
      <c r="T106">
        <v>4.2237099999999996</v>
      </c>
      <c r="U106">
        <v>4.8090229999999998</v>
      </c>
      <c r="V106">
        <v>4.3799619999999999</v>
      </c>
      <c r="W106">
        <v>4.3799619999999999</v>
      </c>
    </row>
    <row r="107" spans="7:23" x14ac:dyDescent="0.25">
      <c r="G107" s="1">
        <v>39691</v>
      </c>
      <c r="H107">
        <v>4.4573090000000004</v>
      </c>
      <c r="I107" s="3">
        <v>4.5497899999999998</v>
      </c>
      <c r="J107">
        <v>4.4429299999999996</v>
      </c>
      <c r="K107">
        <v>4.4515510000000003</v>
      </c>
      <c r="L107">
        <v>4.3672690000000003</v>
      </c>
      <c r="M107">
        <v>4.1636100000000003</v>
      </c>
      <c r="N107">
        <v>4.8708150000000003</v>
      </c>
      <c r="P107">
        <v>4.8124909999999996</v>
      </c>
      <c r="Q107">
        <v>4.3772250000000001</v>
      </c>
      <c r="R107">
        <v>4.6708340000000002</v>
      </c>
      <c r="S107">
        <v>4.5431189999999999</v>
      </c>
      <c r="T107">
        <v>4.0706189999999998</v>
      </c>
      <c r="U107">
        <v>4.4932400000000001</v>
      </c>
      <c r="V107">
        <v>4.1636100000000003</v>
      </c>
      <c r="W107">
        <v>4.1636100000000003</v>
      </c>
    </row>
    <row r="108" spans="7:23" x14ac:dyDescent="0.25">
      <c r="G108" s="1">
        <v>39721</v>
      </c>
      <c r="H108">
        <v>4.435988</v>
      </c>
      <c r="I108" s="3">
        <v>4.6258049999999997</v>
      </c>
      <c r="J108">
        <v>4.3517029999999997</v>
      </c>
      <c r="K108">
        <v>4.3942839999999999</v>
      </c>
      <c r="L108">
        <v>4.3511480000000002</v>
      </c>
      <c r="M108">
        <v>4.0110510000000001</v>
      </c>
      <c r="N108">
        <v>4.9481529999999996</v>
      </c>
      <c r="P108">
        <v>4.8914819999999999</v>
      </c>
      <c r="Q108">
        <v>4.3415340000000002</v>
      </c>
      <c r="R108">
        <v>4.7167450000000004</v>
      </c>
      <c r="S108">
        <v>4.5861980000000004</v>
      </c>
      <c r="T108">
        <v>3.8276750000000002</v>
      </c>
      <c r="U108">
        <v>4.4495529999999999</v>
      </c>
      <c r="V108">
        <v>4.0110510000000001</v>
      </c>
      <c r="W108">
        <v>4.0110510000000001</v>
      </c>
    </row>
    <row r="109" spans="7:23" x14ac:dyDescent="0.25">
      <c r="G109" s="1">
        <v>39752</v>
      </c>
      <c r="H109">
        <v>4.4762250000000003</v>
      </c>
      <c r="I109" s="3">
        <v>4.5992940000000004</v>
      </c>
      <c r="J109">
        <v>4.5020030000000002</v>
      </c>
      <c r="K109">
        <v>4.3975809999999997</v>
      </c>
      <c r="L109">
        <v>4.2517579999999997</v>
      </c>
      <c r="M109">
        <v>3.8535499999999998</v>
      </c>
      <c r="N109">
        <v>5.4653409999999996</v>
      </c>
      <c r="P109">
        <v>5.1317729999999999</v>
      </c>
      <c r="Q109">
        <v>4.385586</v>
      </c>
      <c r="R109">
        <v>4.7665280000000001</v>
      </c>
      <c r="S109">
        <v>4.5521609999999999</v>
      </c>
      <c r="T109">
        <v>3.520696</v>
      </c>
      <c r="U109">
        <v>4.514697</v>
      </c>
      <c r="V109">
        <v>3.8535499999999998</v>
      </c>
      <c r="W109">
        <v>3.8535499999999998</v>
      </c>
    </row>
    <row r="110" spans="7:23" x14ac:dyDescent="0.25">
      <c r="G110" s="1">
        <v>39782</v>
      </c>
      <c r="H110">
        <v>3.9099699999999999</v>
      </c>
      <c r="I110" s="3">
        <v>3.9873409999999998</v>
      </c>
      <c r="J110">
        <v>3.8479040000000002</v>
      </c>
      <c r="K110">
        <v>3.7870210000000002</v>
      </c>
      <c r="L110">
        <v>3.6846070000000002</v>
      </c>
      <c r="M110">
        <v>3.2477260000000001</v>
      </c>
      <c r="N110">
        <v>4.866492</v>
      </c>
      <c r="P110">
        <v>4.4605090000000001</v>
      </c>
      <c r="Q110">
        <v>3.6719879999999998</v>
      </c>
      <c r="R110">
        <v>4.0272899999999998</v>
      </c>
      <c r="S110">
        <v>3.8957619999999999</v>
      </c>
      <c r="T110">
        <v>2.9204289999999999</v>
      </c>
      <c r="U110">
        <v>3.7734130000000001</v>
      </c>
      <c r="V110">
        <v>3.2477260000000001</v>
      </c>
      <c r="W110">
        <v>3.2477260000000001</v>
      </c>
    </row>
    <row r="111" spans="7:23" x14ac:dyDescent="0.25">
      <c r="G111" s="1">
        <v>39813</v>
      </c>
      <c r="H111">
        <v>3.870768</v>
      </c>
      <c r="I111" s="3">
        <v>3.7778849999999999</v>
      </c>
      <c r="J111">
        <v>3.3697379999999999</v>
      </c>
      <c r="K111">
        <v>3.6980780000000002</v>
      </c>
      <c r="L111">
        <v>3.4179300000000001</v>
      </c>
      <c r="M111">
        <v>2.9438149999999998</v>
      </c>
      <c r="N111">
        <v>5.2318420000000003</v>
      </c>
      <c r="P111">
        <v>4.3841469999999996</v>
      </c>
      <c r="Q111">
        <v>3.5481349999999998</v>
      </c>
      <c r="R111">
        <v>3.9645290000000002</v>
      </c>
      <c r="S111">
        <v>3.8212130000000002</v>
      </c>
      <c r="T111">
        <v>2.4303870000000001</v>
      </c>
      <c r="U111">
        <v>3.0168029999999999</v>
      </c>
      <c r="V111">
        <v>2.9438149999999998</v>
      </c>
      <c r="W111">
        <v>2.9438149999999998</v>
      </c>
    </row>
    <row r="112" spans="7:23" x14ac:dyDescent="0.25">
      <c r="G112" s="1">
        <v>39844</v>
      </c>
      <c r="H112">
        <v>4.2204069999999998</v>
      </c>
      <c r="I112" s="3">
        <v>4.4104900000000002</v>
      </c>
      <c r="J112">
        <v>3.7443979999999999</v>
      </c>
      <c r="K112">
        <v>4.0954660000000001</v>
      </c>
      <c r="L112">
        <v>3.8091889999999999</v>
      </c>
      <c r="M112">
        <v>3.282823</v>
      </c>
      <c r="N112">
        <v>5.7972380000000001</v>
      </c>
      <c r="P112">
        <v>4.7053060000000002</v>
      </c>
      <c r="Q112">
        <v>3.9910450000000002</v>
      </c>
      <c r="R112">
        <v>4.5914700000000002</v>
      </c>
      <c r="S112">
        <v>4.4069700000000003</v>
      </c>
      <c r="T112">
        <v>3.1090070000000001</v>
      </c>
      <c r="U112">
        <v>3.7093099999999999</v>
      </c>
      <c r="V112">
        <v>3.282823</v>
      </c>
      <c r="W112">
        <v>3.282823</v>
      </c>
    </row>
    <row r="113" spans="7:23" x14ac:dyDescent="0.25">
      <c r="G113" s="1">
        <v>39872</v>
      </c>
      <c r="H113">
        <v>4.2117089999999999</v>
      </c>
      <c r="I113" s="3">
        <v>4.1998870000000004</v>
      </c>
      <c r="J113">
        <v>3.5094249999999998</v>
      </c>
      <c r="K113">
        <v>3.9021940000000002</v>
      </c>
      <c r="L113">
        <v>3.6545380000000001</v>
      </c>
      <c r="M113">
        <v>3.1022050000000001</v>
      </c>
      <c r="N113">
        <v>5.6061540000000001</v>
      </c>
      <c r="P113">
        <v>4.6728579999999997</v>
      </c>
      <c r="Q113">
        <v>3.919457</v>
      </c>
      <c r="R113">
        <v>4.8559979999999996</v>
      </c>
      <c r="S113">
        <v>4.2753129999999997</v>
      </c>
      <c r="T113">
        <v>2.8160530000000001</v>
      </c>
      <c r="U113">
        <v>3.6162390000000002</v>
      </c>
      <c r="V113">
        <v>3.1022050000000001</v>
      </c>
      <c r="W113">
        <v>3.1022050000000001</v>
      </c>
    </row>
    <row r="114" spans="7:23" x14ac:dyDescent="0.25">
      <c r="G114" s="1">
        <v>39903</v>
      </c>
      <c r="H114">
        <v>4.0503280000000004</v>
      </c>
      <c r="I114" s="3">
        <v>3.9468999999999999</v>
      </c>
      <c r="J114">
        <v>3.392417</v>
      </c>
      <c r="K114">
        <v>3.697489</v>
      </c>
      <c r="L114">
        <v>3.6269680000000002</v>
      </c>
      <c r="M114">
        <v>3.002462</v>
      </c>
      <c r="N114">
        <v>5.7287720000000002</v>
      </c>
      <c r="P114">
        <v>4.3899400000000002</v>
      </c>
      <c r="Q114">
        <v>3.7406079999999999</v>
      </c>
      <c r="R114">
        <v>4.5730399999999998</v>
      </c>
      <c r="S114">
        <v>4.0614520000000001</v>
      </c>
      <c r="T114">
        <v>3.003968</v>
      </c>
      <c r="U114">
        <v>3.1649479999999999</v>
      </c>
      <c r="V114">
        <v>3.002462</v>
      </c>
      <c r="W114">
        <v>3.002462</v>
      </c>
    </row>
    <row r="115" spans="7:23" x14ac:dyDescent="0.25">
      <c r="G115" s="1">
        <v>39933</v>
      </c>
      <c r="H115">
        <v>4.0374999999999996</v>
      </c>
      <c r="I115" s="3">
        <v>3.8914719999999998</v>
      </c>
      <c r="J115">
        <v>3.4914480000000001</v>
      </c>
      <c r="K115">
        <v>3.7605379999999999</v>
      </c>
      <c r="L115">
        <v>3.6179600000000001</v>
      </c>
      <c r="M115">
        <v>3.1890200000000002</v>
      </c>
      <c r="N115">
        <v>5.3360260000000004</v>
      </c>
      <c r="P115">
        <v>4.275296</v>
      </c>
      <c r="Q115">
        <v>3.6993019999999999</v>
      </c>
      <c r="R115">
        <v>4.3782889999999997</v>
      </c>
      <c r="S115">
        <v>3.9630550000000002</v>
      </c>
      <c r="T115">
        <v>3.2553019999999999</v>
      </c>
      <c r="U115">
        <v>3.507771</v>
      </c>
      <c r="V115">
        <v>3.1890200000000002</v>
      </c>
      <c r="W115">
        <v>3.1890200000000002</v>
      </c>
    </row>
    <row r="116" spans="7:23" x14ac:dyDescent="0.25">
      <c r="G116" s="1">
        <v>39964</v>
      </c>
      <c r="H116">
        <v>4.3148569999999999</v>
      </c>
      <c r="I116" s="3">
        <v>4.1803039999999996</v>
      </c>
      <c r="J116">
        <v>3.7936190000000001</v>
      </c>
      <c r="K116">
        <v>4.0488970000000002</v>
      </c>
      <c r="L116">
        <v>3.9585759999999999</v>
      </c>
      <c r="M116">
        <v>3.5959989999999999</v>
      </c>
      <c r="N116">
        <v>5.4644849999999998</v>
      </c>
      <c r="P116">
        <v>4.5927680000000004</v>
      </c>
      <c r="Q116">
        <v>4.027215</v>
      </c>
      <c r="R116">
        <v>4.4223759999999999</v>
      </c>
      <c r="S116">
        <v>4.4086619999999996</v>
      </c>
      <c r="T116">
        <v>3.7579989999999999</v>
      </c>
      <c r="U116">
        <v>3.7524890000000002</v>
      </c>
      <c r="V116">
        <v>3.5959989999999999</v>
      </c>
      <c r="W116">
        <v>3.5959989999999999</v>
      </c>
    </row>
    <row r="117" spans="7:23" x14ac:dyDescent="0.25">
      <c r="G117" s="1">
        <v>39994</v>
      </c>
      <c r="H117">
        <v>4.1363950000000003</v>
      </c>
      <c r="I117" s="3">
        <v>3.9628700000000001</v>
      </c>
      <c r="J117">
        <v>3.6443140000000001</v>
      </c>
      <c r="K117">
        <v>3.8227820000000001</v>
      </c>
      <c r="L117">
        <v>3.7367349999999999</v>
      </c>
      <c r="M117">
        <v>3.382485</v>
      </c>
      <c r="N117">
        <v>5.0601520000000004</v>
      </c>
      <c r="P117">
        <v>4.4290289999999999</v>
      </c>
      <c r="Q117">
        <v>3.8088470000000001</v>
      </c>
      <c r="R117">
        <v>4.408258</v>
      </c>
      <c r="S117">
        <v>4.1468410000000002</v>
      </c>
      <c r="T117">
        <v>3.4750290000000001</v>
      </c>
      <c r="U117">
        <v>3.6889439999999998</v>
      </c>
      <c r="V117">
        <v>3.382485</v>
      </c>
      <c r="W117">
        <v>3.382485</v>
      </c>
    </row>
    <row r="118" spans="7:23" x14ac:dyDescent="0.25">
      <c r="G118" s="1">
        <v>40025</v>
      </c>
      <c r="H118">
        <v>3.7778800000000001</v>
      </c>
      <c r="I118" s="3">
        <v>3.7444820000000001</v>
      </c>
      <c r="J118">
        <v>3.6037460000000001</v>
      </c>
      <c r="K118">
        <v>3.6187559999999999</v>
      </c>
      <c r="L118">
        <v>3.5861909999999999</v>
      </c>
      <c r="M118">
        <v>3.3381829999999999</v>
      </c>
      <c r="N118">
        <v>4.5426900000000003</v>
      </c>
      <c r="P118">
        <v>4.1613499999999997</v>
      </c>
      <c r="Q118">
        <v>3.638191</v>
      </c>
      <c r="R118">
        <v>3.937754</v>
      </c>
      <c r="S118">
        <v>3.8743159999999999</v>
      </c>
      <c r="T118">
        <v>3.3453330000000001</v>
      </c>
      <c r="U118">
        <v>3.800144</v>
      </c>
      <c r="V118">
        <v>3.3381829999999999</v>
      </c>
      <c r="W118">
        <v>3.3381829999999999</v>
      </c>
    </row>
    <row r="119" spans="7:23" x14ac:dyDescent="0.25">
      <c r="G119" s="1">
        <v>40056</v>
      </c>
      <c r="H119">
        <v>3.7209819999999998</v>
      </c>
      <c r="I119" s="3">
        <v>3.6965520000000001</v>
      </c>
      <c r="J119">
        <v>3.6120679999999998</v>
      </c>
      <c r="K119">
        <v>3.5649799999999998</v>
      </c>
      <c r="L119">
        <v>3.5383140000000002</v>
      </c>
      <c r="M119">
        <v>3.2425199999999998</v>
      </c>
      <c r="N119">
        <v>4.4922360000000001</v>
      </c>
      <c r="P119">
        <v>4.0688639999999996</v>
      </c>
      <c r="Q119">
        <v>3.5502389999999999</v>
      </c>
      <c r="R119">
        <v>3.8803909999999999</v>
      </c>
      <c r="S119">
        <v>3.769936</v>
      </c>
      <c r="T119">
        <v>3.3210000000000002</v>
      </c>
      <c r="U119">
        <v>3.5590600000000001</v>
      </c>
      <c r="V119">
        <v>3.2425199999999998</v>
      </c>
      <c r="W119">
        <v>3.2425199999999998</v>
      </c>
    </row>
    <row r="120" spans="7:23" x14ac:dyDescent="0.25">
      <c r="G120" s="1">
        <v>40086</v>
      </c>
      <c r="H120">
        <v>3.669368</v>
      </c>
      <c r="I120" s="3">
        <v>3.6704659999999998</v>
      </c>
      <c r="J120">
        <v>3.5454539999999999</v>
      </c>
      <c r="K120">
        <v>3.543272</v>
      </c>
      <c r="L120">
        <v>3.5432700000000001</v>
      </c>
      <c r="M120">
        <v>3.227214</v>
      </c>
      <c r="N120">
        <v>4.5181269999999998</v>
      </c>
      <c r="P120">
        <v>4.0134530000000002</v>
      </c>
      <c r="Q120">
        <v>3.5128940000000002</v>
      </c>
      <c r="R120">
        <v>3.860468</v>
      </c>
      <c r="S120">
        <v>3.7978130000000001</v>
      </c>
      <c r="T120">
        <v>3.334667</v>
      </c>
      <c r="U120">
        <v>3.588241</v>
      </c>
      <c r="V120">
        <v>3.227214</v>
      </c>
      <c r="W120">
        <v>3.227214</v>
      </c>
    </row>
    <row r="121" spans="7:23" x14ac:dyDescent="0.25">
      <c r="G121" s="1">
        <v>40117</v>
      </c>
      <c r="H121">
        <v>3.599132</v>
      </c>
      <c r="I121" s="3">
        <v>3.646833</v>
      </c>
      <c r="J121">
        <v>3.6445460000000001</v>
      </c>
      <c r="K121">
        <v>3.5277430000000001</v>
      </c>
      <c r="L121">
        <v>3.558808</v>
      </c>
      <c r="M121">
        <v>3.2504740000000001</v>
      </c>
      <c r="N121">
        <v>4.6804290000000002</v>
      </c>
      <c r="P121">
        <v>3.946688</v>
      </c>
      <c r="Q121">
        <v>3.5429849999999998</v>
      </c>
      <c r="R121">
        <v>3.8094250000000001</v>
      </c>
      <c r="S121">
        <v>3.8144999999999998</v>
      </c>
      <c r="T121">
        <v>3.2597640000000001</v>
      </c>
      <c r="U121">
        <v>3.6237170000000001</v>
      </c>
      <c r="V121">
        <v>3.2504740000000001</v>
      </c>
      <c r="W121">
        <v>3.2504740000000001</v>
      </c>
    </row>
    <row r="122" spans="7:23" x14ac:dyDescent="0.25">
      <c r="G122" s="1">
        <v>40147</v>
      </c>
      <c r="H122">
        <v>3.5211760000000001</v>
      </c>
      <c r="I122" s="3">
        <v>3.5727790000000001</v>
      </c>
      <c r="J122">
        <v>3.5256949999999998</v>
      </c>
      <c r="K122">
        <v>3.4135149999999999</v>
      </c>
      <c r="L122">
        <v>3.4300809999999999</v>
      </c>
      <c r="M122">
        <v>3.1549299999999998</v>
      </c>
      <c r="N122">
        <v>5.0135360000000002</v>
      </c>
      <c r="P122">
        <v>4.0122309999999999</v>
      </c>
      <c r="Q122">
        <v>3.4150429999999998</v>
      </c>
      <c r="R122">
        <v>3.7667000000000002</v>
      </c>
      <c r="S122">
        <v>3.7603589999999998</v>
      </c>
      <c r="T122">
        <v>3.2011370000000001</v>
      </c>
      <c r="U122">
        <v>3.5195050000000001</v>
      </c>
      <c r="V122">
        <v>3.1549299999999998</v>
      </c>
      <c r="W122">
        <v>3.1549299999999998</v>
      </c>
    </row>
    <row r="123" spans="7:23" x14ac:dyDescent="0.25">
      <c r="G123" s="1">
        <v>40178</v>
      </c>
      <c r="H123">
        <v>3.8801909999999999</v>
      </c>
      <c r="I123" s="3">
        <v>3.7161240000000002</v>
      </c>
      <c r="J123">
        <v>3.6507109999999998</v>
      </c>
      <c r="K123">
        <v>3.5672489999999999</v>
      </c>
      <c r="L123">
        <v>3.6024259999999999</v>
      </c>
      <c r="M123">
        <v>3.3808760000000002</v>
      </c>
      <c r="N123">
        <v>5.8135750000000002</v>
      </c>
      <c r="P123">
        <v>4.1373009999999999</v>
      </c>
      <c r="Q123">
        <v>3.5555080000000001</v>
      </c>
      <c r="R123">
        <v>4.0646800000000001</v>
      </c>
      <c r="S123">
        <v>3.9870350000000001</v>
      </c>
      <c r="T123">
        <v>3.4056259999999998</v>
      </c>
      <c r="U123">
        <v>4.013128</v>
      </c>
      <c r="V123">
        <v>3.3808760000000002</v>
      </c>
      <c r="W123">
        <v>3.3808760000000002</v>
      </c>
    </row>
    <row r="124" spans="7:23" x14ac:dyDescent="0.25">
      <c r="G124" s="1">
        <v>40209</v>
      </c>
      <c r="H124">
        <v>3.6860200000000001</v>
      </c>
      <c r="I124" s="3">
        <v>3.7722030000000002</v>
      </c>
      <c r="J124">
        <v>3.5407000000000002</v>
      </c>
      <c r="K124">
        <v>3.4343889999999999</v>
      </c>
      <c r="L124">
        <v>3.477881</v>
      </c>
      <c r="M124">
        <v>3.1990720000000001</v>
      </c>
      <c r="N124">
        <v>6.8837469999999996</v>
      </c>
      <c r="P124">
        <v>4.1105830000000001</v>
      </c>
      <c r="Q124">
        <v>3.4295119999999999</v>
      </c>
      <c r="R124">
        <v>4.4267459999999996</v>
      </c>
      <c r="S124">
        <v>4.1417020000000004</v>
      </c>
      <c r="T124">
        <v>3.3007789999999999</v>
      </c>
      <c r="U124">
        <v>3.9107099999999999</v>
      </c>
      <c r="V124">
        <v>3.1990720000000001</v>
      </c>
      <c r="W124">
        <v>3.1990720000000001</v>
      </c>
    </row>
    <row r="125" spans="7:23" x14ac:dyDescent="0.25">
      <c r="G125" s="1">
        <v>40237</v>
      </c>
      <c r="H125">
        <v>3.5783100000000001</v>
      </c>
      <c r="I125" s="3">
        <v>3.6686049999999999</v>
      </c>
      <c r="J125">
        <v>3.4185680000000001</v>
      </c>
      <c r="K125">
        <v>3.2608389999999998</v>
      </c>
      <c r="L125">
        <v>3.422218</v>
      </c>
      <c r="M125">
        <v>3.1091679999999999</v>
      </c>
      <c r="N125">
        <v>6.5678010000000002</v>
      </c>
      <c r="P125">
        <v>3.9900280000000001</v>
      </c>
      <c r="Q125">
        <v>3.4013770000000001</v>
      </c>
      <c r="R125">
        <v>4.5166060000000003</v>
      </c>
      <c r="S125">
        <v>3.8931420000000001</v>
      </c>
      <c r="T125">
        <v>3.1873469999999999</v>
      </c>
      <c r="U125">
        <v>4.0333009999999998</v>
      </c>
      <c r="V125">
        <v>3.1091679999999999</v>
      </c>
      <c r="W125">
        <v>3.1091679999999999</v>
      </c>
    </row>
    <row r="126" spans="7:23" x14ac:dyDescent="0.25">
      <c r="G126" s="1">
        <v>40268</v>
      </c>
      <c r="H126">
        <v>3.4802810000000002</v>
      </c>
      <c r="I126" s="3">
        <v>3.5474199999999998</v>
      </c>
      <c r="J126">
        <v>3.3833709999999999</v>
      </c>
      <c r="K126">
        <v>3.3537569999999999</v>
      </c>
      <c r="L126">
        <v>3.431648</v>
      </c>
      <c r="M126">
        <v>3.0946690000000001</v>
      </c>
      <c r="N126">
        <v>6.5470940000000004</v>
      </c>
      <c r="P126">
        <v>3.8705050000000001</v>
      </c>
      <c r="Q126">
        <v>3.3351540000000002</v>
      </c>
      <c r="R126">
        <v>4.2491570000000003</v>
      </c>
      <c r="S126">
        <v>3.8288199999999999</v>
      </c>
      <c r="T126">
        <v>3.188021</v>
      </c>
      <c r="U126">
        <v>3.952026</v>
      </c>
      <c r="V126">
        <v>3.0946690000000001</v>
      </c>
      <c r="W126">
        <v>3.0946690000000001</v>
      </c>
    </row>
    <row r="127" spans="7:23" x14ac:dyDescent="0.25">
      <c r="G127" s="1">
        <v>40298</v>
      </c>
      <c r="H127">
        <v>3.4146190000000001</v>
      </c>
      <c r="I127" s="3">
        <v>3.5090469999999998</v>
      </c>
      <c r="J127">
        <v>3.2294900000000002</v>
      </c>
      <c r="K127">
        <v>3.2661539999999998</v>
      </c>
      <c r="L127">
        <v>3.3041119999999999</v>
      </c>
      <c r="M127">
        <v>2.9799850000000001</v>
      </c>
      <c r="N127">
        <v>9.1671359999999993</v>
      </c>
      <c r="P127">
        <v>3.9851779999999999</v>
      </c>
      <c r="Q127">
        <v>3.2446549999999998</v>
      </c>
      <c r="R127">
        <v>5.3372700000000002</v>
      </c>
      <c r="S127">
        <v>4.06053</v>
      </c>
      <c r="T127">
        <v>2.976248</v>
      </c>
      <c r="U127">
        <v>3.9210690000000001</v>
      </c>
      <c r="V127">
        <v>2.9799850000000001</v>
      </c>
      <c r="W127">
        <v>2.9799850000000001</v>
      </c>
    </row>
    <row r="128" spans="7:23" x14ac:dyDescent="0.25">
      <c r="G128" s="1">
        <v>40329</v>
      </c>
      <c r="H128">
        <v>3.028556</v>
      </c>
      <c r="I128" s="3">
        <v>3.1562619999999999</v>
      </c>
      <c r="J128">
        <v>2.6960519999999999</v>
      </c>
      <c r="K128">
        <v>2.9010090000000002</v>
      </c>
      <c r="L128">
        <v>2.92883</v>
      </c>
      <c r="M128">
        <v>2.6680630000000001</v>
      </c>
      <c r="N128">
        <v>7.782</v>
      </c>
      <c r="P128">
        <v>4.1550000000000002</v>
      </c>
      <c r="Q128">
        <v>2.8806099999999999</v>
      </c>
      <c r="R128">
        <v>4.83</v>
      </c>
      <c r="S128">
        <v>4.298</v>
      </c>
      <c r="T128">
        <v>2.6558510000000002</v>
      </c>
      <c r="U128">
        <v>3.5841940000000001</v>
      </c>
      <c r="V128">
        <v>2.6680630000000001</v>
      </c>
      <c r="W128">
        <v>2.6680630000000001</v>
      </c>
    </row>
    <row r="129" spans="7:23" x14ac:dyDescent="0.25">
      <c r="G129" s="1">
        <v>40359</v>
      </c>
      <c r="H129">
        <v>3.1934740000000001</v>
      </c>
      <c r="I129" s="3">
        <v>3.4682930000000001</v>
      </c>
      <c r="J129">
        <v>2.6895060000000002</v>
      </c>
      <c r="K129">
        <v>2.8557109999999999</v>
      </c>
      <c r="L129">
        <v>3.069483</v>
      </c>
      <c r="M129">
        <v>2.5750989999999998</v>
      </c>
      <c r="N129">
        <v>10.552</v>
      </c>
      <c r="P129">
        <v>4.0919999999999996</v>
      </c>
      <c r="Q129">
        <v>2.8265289999999998</v>
      </c>
      <c r="R129">
        <v>5.726</v>
      </c>
      <c r="S129">
        <v>4.5739999999999998</v>
      </c>
      <c r="T129">
        <v>2.6691250000000002</v>
      </c>
      <c r="U129">
        <v>3.3617720000000002</v>
      </c>
      <c r="V129">
        <v>2.5750989999999998</v>
      </c>
      <c r="W129">
        <v>2.5750989999999998</v>
      </c>
    </row>
    <row r="130" spans="7:23" x14ac:dyDescent="0.25">
      <c r="G130" s="1">
        <v>40390</v>
      </c>
      <c r="H130">
        <v>3.1005189999999998</v>
      </c>
      <c r="I130" s="3">
        <v>3.3168359999999999</v>
      </c>
      <c r="J130">
        <v>2.7753779999999999</v>
      </c>
      <c r="K130">
        <v>2.909071</v>
      </c>
      <c r="L130">
        <v>2.9594269999999998</v>
      </c>
      <c r="M130">
        <v>2.6786669999999999</v>
      </c>
      <c r="N130">
        <v>10.365</v>
      </c>
      <c r="P130">
        <v>3.9529999999999998</v>
      </c>
      <c r="Q130">
        <v>2.896293</v>
      </c>
      <c r="R130">
        <v>5.274</v>
      </c>
      <c r="S130">
        <v>4.2309999999999999</v>
      </c>
      <c r="T130">
        <v>2.7643740000000001</v>
      </c>
      <c r="U130">
        <v>3.3323960000000001</v>
      </c>
      <c r="V130">
        <v>2.6786669999999999</v>
      </c>
      <c r="W130">
        <v>2.6786669999999999</v>
      </c>
    </row>
    <row r="131" spans="7:23" x14ac:dyDescent="0.25">
      <c r="G131" s="1">
        <v>40421</v>
      </c>
      <c r="H131">
        <v>2.5583360000000002</v>
      </c>
      <c r="I131" s="3">
        <v>2.8346490000000002</v>
      </c>
      <c r="J131">
        <v>2.1986530000000002</v>
      </c>
      <c r="K131">
        <v>2.3519030000000001</v>
      </c>
      <c r="L131">
        <v>2.506065</v>
      </c>
      <c r="M131">
        <v>2.1087570000000002</v>
      </c>
      <c r="N131">
        <v>11.503</v>
      </c>
      <c r="P131">
        <v>3.7570000000000001</v>
      </c>
      <c r="Q131">
        <v>2.2986520000000001</v>
      </c>
      <c r="R131">
        <v>5.47</v>
      </c>
      <c r="S131">
        <v>4.0549999999999997</v>
      </c>
      <c r="T131">
        <v>2.2377340000000001</v>
      </c>
      <c r="U131">
        <v>2.8355709999999998</v>
      </c>
      <c r="V131">
        <v>2.1087570000000002</v>
      </c>
      <c r="W131">
        <v>2.1087570000000002</v>
      </c>
    </row>
    <row r="132" spans="7:23" x14ac:dyDescent="0.25">
      <c r="G132" s="1">
        <v>40451</v>
      </c>
      <c r="H132">
        <v>2.80952</v>
      </c>
      <c r="I132" s="3">
        <v>3.1362040000000002</v>
      </c>
      <c r="J132">
        <v>2.3991159999999998</v>
      </c>
      <c r="K132">
        <v>2.537617</v>
      </c>
      <c r="L132">
        <v>2.6627109999999998</v>
      </c>
      <c r="M132">
        <v>2.2632119999999998</v>
      </c>
      <c r="N132">
        <v>10.563000000000001</v>
      </c>
      <c r="P132">
        <v>3.86</v>
      </c>
      <c r="Q132">
        <v>2.5067379999999999</v>
      </c>
      <c r="R132">
        <v>6.3470000000000004</v>
      </c>
      <c r="S132">
        <v>4.1429999999999998</v>
      </c>
      <c r="T132">
        <v>2.5101200000000001</v>
      </c>
      <c r="U132">
        <v>2.9439850000000001</v>
      </c>
      <c r="V132">
        <v>2.2632119999999998</v>
      </c>
      <c r="W132">
        <v>2.2632119999999998</v>
      </c>
    </row>
    <row r="133" spans="7:23" x14ac:dyDescent="0.25">
      <c r="G133" s="1">
        <v>40482</v>
      </c>
      <c r="H133">
        <v>2.9395289999999998</v>
      </c>
      <c r="I133" s="3">
        <v>3.329793</v>
      </c>
      <c r="J133">
        <v>2.6592210000000001</v>
      </c>
      <c r="K133">
        <v>2.757171</v>
      </c>
      <c r="L133">
        <v>2.9187370000000001</v>
      </c>
      <c r="M133">
        <v>2.525636</v>
      </c>
      <c r="N133">
        <v>10.742000000000001</v>
      </c>
      <c r="P133">
        <v>3.8959999999999999</v>
      </c>
      <c r="Q133">
        <v>2.726861</v>
      </c>
      <c r="R133">
        <v>6.0030000000000001</v>
      </c>
      <c r="S133">
        <v>4.2190000000000003</v>
      </c>
      <c r="T133">
        <v>2.8677410000000001</v>
      </c>
      <c r="U133">
        <v>3.0836510000000001</v>
      </c>
      <c r="V133">
        <v>2.525636</v>
      </c>
      <c r="W133">
        <v>2.525636</v>
      </c>
    </row>
    <row r="134" spans="7:23" x14ac:dyDescent="0.25">
      <c r="G134" s="1">
        <v>40512</v>
      </c>
      <c r="H134">
        <v>3.2214040000000002</v>
      </c>
      <c r="I134" s="3">
        <v>4.0255510000000001</v>
      </c>
      <c r="J134">
        <v>2.848894</v>
      </c>
      <c r="K134">
        <v>2.97261</v>
      </c>
      <c r="L134">
        <v>3.1690109999999998</v>
      </c>
      <c r="M134">
        <v>2.6814789999999999</v>
      </c>
      <c r="N134">
        <v>12.061</v>
      </c>
      <c r="P134">
        <v>4.6820000000000004</v>
      </c>
      <c r="Q134">
        <v>2.9575499999999999</v>
      </c>
      <c r="R134">
        <v>7.1879999999999997</v>
      </c>
      <c r="S134">
        <v>5.5750000000000002</v>
      </c>
      <c r="T134">
        <v>2.9566560000000002</v>
      </c>
      <c r="U134">
        <v>3.2326959999999998</v>
      </c>
      <c r="V134">
        <v>2.6814789999999999</v>
      </c>
      <c r="W134">
        <v>2.6814789999999999</v>
      </c>
    </row>
    <row r="135" spans="7:23" x14ac:dyDescent="0.25">
      <c r="G135" s="1">
        <v>40543</v>
      </c>
      <c r="H135">
        <v>3.509925</v>
      </c>
      <c r="I135" s="3">
        <v>3.9838010000000001</v>
      </c>
      <c r="J135">
        <v>3.0403039999999999</v>
      </c>
      <c r="K135">
        <v>3.1739929999999998</v>
      </c>
      <c r="L135">
        <v>3.3639009999999998</v>
      </c>
      <c r="M135">
        <v>2.9684360000000001</v>
      </c>
      <c r="N135">
        <v>12.544</v>
      </c>
      <c r="P135">
        <v>4.84</v>
      </c>
      <c r="Q135">
        <v>3.1485409999999998</v>
      </c>
      <c r="R135">
        <v>6.6820000000000004</v>
      </c>
      <c r="S135">
        <v>5.4829999999999997</v>
      </c>
      <c r="T135">
        <v>3.2790849999999998</v>
      </c>
      <c r="U135">
        <v>3.395902</v>
      </c>
      <c r="V135">
        <v>2.9684360000000001</v>
      </c>
      <c r="W135">
        <v>2.9684360000000001</v>
      </c>
    </row>
    <row r="136" spans="7:23" x14ac:dyDescent="0.25">
      <c r="G136" s="1">
        <v>40574</v>
      </c>
      <c r="H136">
        <v>3.609944</v>
      </c>
      <c r="I136" s="3">
        <v>4.2734050000000003</v>
      </c>
      <c r="J136">
        <v>3.2000009999999999</v>
      </c>
      <c r="K136">
        <v>3.3608709999999999</v>
      </c>
      <c r="L136">
        <v>3.5387179999999998</v>
      </c>
      <c r="M136">
        <v>3.1568619999999998</v>
      </c>
      <c r="N136">
        <v>11.381</v>
      </c>
      <c r="P136">
        <v>4.7229999999999999</v>
      </c>
      <c r="Q136">
        <v>3.3317640000000002</v>
      </c>
      <c r="R136">
        <v>7.0460000000000003</v>
      </c>
      <c r="S136">
        <v>5.3780000000000001</v>
      </c>
      <c r="T136">
        <v>3.3515009999999998</v>
      </c>
      <c r="U136">
        <v>3.655516</v>
      </c>
      <c r="V136">
        <v>3.1568619999999998</v>
      </c>
      <c r="W136">
        <v>3.1568619999999998</v>
      </c>
    </row>
    <row r="137" spans="7:23" x14ac:dyDescent="0.25">
      <c r="G137" s="1">
        <v>40602</v>
      </c>
      <c r="H137">
        <v>3.6338309999999998</v>
      </c>
      <c r="I137" s="3">
        <v>4.2812200000000002</v>
      </c>
      <c r="J137">
        <v>3.2363339999999998</v>
      </c>
      <c r="K137">
        <v>3.3715920000000001</v>
      </c>
      <c r="L137">
        <v>3.5484879999999999</v>
      </c>
      <c r="M137">
        <v>3.1574629999999999</v>
      </c>
      <c r="N137">
        <v>12.004</v>
      </c>
      <c r="P137">
        <v>4.8390000000000004</v>
      </c>
      <c r="Q137">
        <v>3.3582269999999999</v>
      </c>
      <c r="R137">
        <v>7.5380000000000003</v>
      </c>
      <c r="S137">
        <v>5.3849999999999998</v>
      </c>
      <c r="T137">
        <v>3.3220320000000001</v>
      </c>
      <c r="U137">
        <v>3.6872989999999999</v>
      </c>
      <c r="V137">
        <v>3.1574629999999999</v>
      </c>
      <c r="W137">
        <v>3.1574629999999999</v>
      </c>
    </row>
    <row r="138" spans="7:23" x14ac:dyDescent="0.25">
      <c r="G138" s="1">
        <v>40633</v>
      </c>
      <c r="H138">
        <v>3.8043499999999999</v>
      </c>
      <c r="I138" s="3">
        <v>4.3037000000000001</v>
      </c>
      <c r="J138">
        <v>3.4132470000000001</v>
      </c>
      <c r="K138">
        <v>3.5695649999999999</v>
      </c>
      <c r="L138">
        <v>3.7100879999999998</v>
      </c>
      <c r="M138">
        <v>3.3517130000000002</v>
      </c>
      <c r="N138">
        <v>12.843</v>
      </c>
      <c r="P138">
        <v>4.8239999999999998</v>
      </c>
      <c r="Q138">
        <v>3.647761</v>
      </c>
      <c r="R138">
        <v>8.7409999999999997</v>
      </c>
      <c r="S138">
        <v>5.2960000000000003</v>
      </c>
      <c r="T138">
        <v>3.3402069999999999</v>
      </c>
      <c r="U138">
        <v>3.6877650000000002</v>
      </c>
      <c r="V138">
        <v>3.3517130000000002</v>
      </c>
      <c r="W138">
        <v>3.3517130000000002</v>
      </c>
    </row>
    <row r="139" spans="7:23" x14ac:dyDescent="0.25">
      <c r="G139" s="1">
        <v>40663</v>
      </c>
      <c r="H139">
        <v>3.6452330000000002</v>
      </c>
      <c r="I139" s="3">
        <v>4.253838</v>
      </c>
      <c r="J139">
        <v>3.2930440000000001</v>
      </c>
      <c r="K139">
        <v>3.423327</v>
      </c>
      <c r="L139">
        <v>3.5984500000000001</v>
      </c>
      <c r="M139">
        <v>3.2603659999999999</v>
      </c>
      <c r="N139">
        <v>15.939</v>
      </c>
      <c r="P139">
        <v>4.7329999999999997</v>
      </c>
      <c r="Q139">
        <v>3.5242019999999998</v>
      </c>
      <c r="R139">
        <v>10.089</v>
      </c>
      <c r="S139">
        <v>5.29</v>
      </c>
      <c r="T139">
        <v>3.2142729999999999</v>
      </c>
      <c r="U139">
        <v>3.4983390000000001</v>
      </c>
      <c r="V139">
        <v>3.2603659999999999</v>
      </c>
      <c r="W139">
        <v>3.2603659999999999</v>
      </c>
    </row>
    <row r="140" spans="7:23" x14ac:dyDescent="0.25">
      <c r="G140" s="1">
        <v>40694</v>
      </c>
      <c r="H140">
        <v>3.4587270000000001</v>
      </c>
      <c r="I140" s="3">
        <v>4.185594</v>
      </c>
      <c r="J140">
        <v>3.0411600000000001</v>
      </c>
      <c r="K140">
        <v>3.32036</v>
      </c>
      <c r="L140">
        <v>3.411073</v>
      </c>
      <c r="M140">
        <v>3.033817</v>
      </c>
      <c r="N140">
        <v>16.256</v>
      </c>
      <c r="P140">
        <v>4.78</v>
      </c>
      <c r="Q140">
        <v>3.3187129999999998</v>
      </c>
      <c r="R140">
        <v>9.8350000000000009</v>
      </c>
      <c r="S140">
        <v>5.3650000000000002</v>
      </c>
      <c r="T140">
        <v>2.9086090000000002</v>
      </c>
      <c r="U140">
        <v>3.29922</v>
      </c>
      <c r="V140">
        <v>3.033817</v>
      </c>
      <c r="W140">
        <v>3.033817</v>
      </c>
    </row>
    <row r="141" spans="7:23" x14ac:dyDescent="0.25">
      <c r="G141" s="1">
        <v>40724</v>
      </c>
      <c r="H141">
        <v>3.498869</v>
      </c>
      <c r="I141" s="3">
        <v>4.1134050000000002</v>
      </c>
      <c r="J141">
        <v>3.2416670000000001</v>
      </c>
      <c r="K141">
        <v>3.3368449999999998</v>
      </c>
      <c r="L141">
        <v>3.513754</v>
      </c>
      <c r="M141">
        <v>3.0075059999999998</v>
      </c>
      <c r="N141">
        <v>16.440999999999999</v>
      </c>
      <c r="P141">
        <v>4.8899999999999997</v>
      </c>
      <c r="Q141">
        <v>3.3392970000000002</v>
      </c>
      <c r="R141">
        <v>11.243</v>
      </c>
      <c r="S141">
        <v>5.4589999999999996</v>
      </c>
      <c r="T141">
        <v>2.901818</v>
      </c>
      <c r="U141">
        <v>3.3783639999999999</v>
      </c>
      <c r="V141">
        <v>3.0075059999999998</v>
      </c>
      <c r="W141">
        <v>3.0075059999999998</v>
      </c>
    </row>
    <row r="142" spans="7:23" x14ac:dyDescent="0.25">
      <c r="G142" s="1">
        <v>40755</v>
      </c>
      <c r="H142">
        <v>3.148495</v>
      </c>
      <c r="I142" s="3">
        <v>4.3812199999999999</v>
      </c>
      <c r="J142">
        <v>2.8255330000000001</v>
      </c>
      <c r="K142">
        <v>2.9570720000000001</v>
      </c>
      <c r="L142">
        <v>3.2500979999999999</v>
      </c>
      <c r="M142">
        <v>2.5633729999999999</v>
      </c>
      <c r="N142">
        <v>14.925000000000001</v>
      </c>
      <c r="P142">
        <v>5.9139999999999997</v>
      </c>
      <c r="Q142">
        <v>2.9710540000000001</v>
      </c>
      <c r="R142">
        <v>11.035</v>
      </c>
      <c r="S142">
        <v>6.1369999999999996</v>
      </c>
      <c r="T142">
        <v>2.507892</v>
      </c>
      <c r="U142">
        <v>2.871451</v>
      </c>
      <c r="V142">
        <v>2.5633729999999999</v>
      </c>
      <c r="W142">
        <v>2.5633729999999999</v>
      </c>
    </row>
    <row r="143" spans="7:23" x14ac:dyDescent="0.25">
      <c r="G143" s="1">
        <v>40786</v>
      </c>
      <c r="H143">
        <v>2.8510390000000001</v>
      </c>
      <c r="I143" s="3">
        <v>4.0287050000000004</v>
      </c>
      <c r="J143">
        <v>2.409065</v>
      </c>
      <c r="K143">
        <v>2.6648160000000001</v>
      </c>
      <c r="L143">
        <v>2.9091499999999999</v>
      </c>
      <c r="M143">
        <v>2.1812879999999999</v>
      </c>
      <c r="N143">
        <v>17.668894000000002</v>
      </c>
      <c r="O143">
        <v>8.5689519999999995</v>
      </c>
      <c r="P143">
        <v>5.1373160000000002</v>
      </c>
      <c r="Q143">
        <v>2.6252249999999999</v>
      </c>
      <c r="R143">
        <v>10.440296999999999</v>
      </c>
      <c r="S143">
        <v>5.051437</v>
      </c>
      <c r="T143">
        <v>2.105683</v>
      </c>
      <c r="U143">
        <v>2.6119690000000002</v>
      </c>
      <c r="V143">
        <v>2.1812879999999999</v>
      </c>
      <c r="W143">
        <v>2.1812879999999999</v>
      </c>
    </row>
    <row r="144" spans="7:23" x14ac:dyDescent="0.25">
      <c r="G144" s="1">
        <v>40816</v>
      </c>
      <c r="H144">
        <v>2.7038310000000001</v>
      </c>
      <c r="I144" s="3">
        <v>3.670417</v>
      </c>
      <c r="J144">
        <v>2.097912</v>
      </c>
      <c r="K144">
        <v>2.343162</v>
      </c>
      <c r="L144">
        <v>2.6148910000000001</v>
      </c>
      <c r="M144">
        <v>1.900382</v>
      </c>
      <c r="N144">
        <v>22.511396000000001</v>
      </c>
      <c r="O144">
        <v>7.7869159999999997</v>
      </c>
      <c r="P144">
        <v>5.5450239999999997</v>
      </c>
      <c r="Q144">
        <v>2.3216540000000001</v>
      </c>
      <c r="R144">
        <v>11.190514</v>
      </c>
      <c r="S144">
        <v>5.1352859999999998</v>
      </c>
      <c r="T144">
        <v>1.734999</v>
      </c>
      <c r="U144">
        <v>2.42584</v>
      </c>
      <c r="V144">
        <v>1.900382</v>
      </c>
      <c r="W144">
        <v>1.900382</v>
      </c>
    </row>
    <row r="145" spans="7:23" x14ac:dyDescent="0.25">
      <c r="G145" s="1">
        <v>40847</v>
      </c>
      <c r="H145">
        <v>2.997681</v>
      </c>
      <c r="I145" s="3">
        <v>4.4062029999999996</v>
      </c>
      <c r="J145">
        <v>2.2888320000000002</v>
      </c>
      <c r="K145">
        <v>2.5019589999999998</v>
      </c>
      <c r="L145">
        <v>3.1210170000000002</v>
      </c>
      <c r="M145">
        <v>2.0636019999999999</v>
      </c>
      <c r="N145">
        <v>24.216664000000002</v>
      </c>
      <c r="O145">
        <v>8.0063479999999991</v>
      </c>
      <c r="P145">
        <v>6.0958310000000004</v>
      </c>
      <c r="Q145">
        <v>2.4626809999999999</v>
      </c>
      <c r="R145">
        <v>11.747242999999999</v>
      </c>
      <c r="S145">
        <v>5.5835319999999999</v>
      </c>
      <c r="T145">
        <v>1.9478979999999999</v>
      </c>
      <c r="U145">
        <v>2.441621</v>
      </c>
      <c r="V145">
        <v>2.0636019999999999</v>
      </c>
      <c r="W145">
        <v>2.0636019999999999</v>
      </c>
    </row>
    <row r="146" spans="7:23" x14ac:dyDescent="0.25">
      <c r="G146" s="1">
        <v>40877</v>
      </c>
      <c r="H146">
        <v>3.535539</v>
      </c>
      <c r="I146" s="3">
        <v>5.0912649999999999</v>
      </c>
      <c r="J146">
        <v>2.0882999999999998</v>
      </c>
      <c r="K146">
        <v>2.874952</v>
      </c>
      <c r="L146">
        <v>3.4124989999999999</v>
      </c>
      <c r="M146">
        <v>2.2834029999999998</v>
      </c>
      <c r="N146">
        <v>29.127423</v>
      </c>
      <c r="O146">
        <v>9.2549259999999993</v>
      </c>
      <c r="P146">
        <v>7.033925</v>
      </c>
      <c r="Q146">
        <v>2.666404</v>
      </c>
      <c r="R146">
        <v>13.790513000000001</v>
      </c>
      <c r="S146">
        <v>6.3360510000000003</v>
      </c>
      <c r="T146">
        <v>1.7768600000000001</v>
      </c>
      <c r="U146">
        <v>2.307115</v>
      </c>
      <c r="V146">
        <v>2.2834029999999998</v>
      </c>
      <c r="W146">
        <v>2.2834029999999998</v>
      </c>
    </row>
    <row r="147" spans="7:23" x14ac:dyDescent="0.25">
      <c r="G147" s="1">
        <v>40908</v>
      </c>
      <c r="H147">
        <v>2.9174150000000001</v>
      </c>
      <c r="I147" s="3">
        <v>4.093394</v>
      </c>
      <c r="J147">
        <v>1.6751799999999999</v>
      </c>
      <c r="K147">
        <v>2.323245</v>
      </c>
      <c r="L147">
        <v>3.1672959999999999</v>
      </c>
      <c r="M147">
        <v>1.827461</v>
      </c>
      <c r="N147">
        <v>32.657890999999999</v>
      </c>
      <c r="O147">
        <v>8.5709370000000007</v>
      </c>
      <c r="P147">
        <v>6.9996530000000003</v>
      </c>
      <c r="Q147">
        <v>2.1964299999999999</v>
      </c>
      <c r="R147">
        <v>13.394671000000001</v>
      </c>
      <c r="S147">
        <v>5.109413</v>
      </c>
      <c r="T147">
        <v>1.6254869999999999</v>
      </c>
      <c r="U147">
        <v>1.981463</v>
      </c>
      <c r="V147">
        <v>1.827461</v>
      </c>
      <c r="W147">
        <v>1.827461</v>
      </c>
    </row>
    <row r="148" spans="7:23" x14ac:dyDescent="0.25">
      <c r="G148" s="1">
        <v>40939</v>
      </c>
      <c r="H148">
        <v>3.0815950000000001</v>
      </c>
      <c r="I148" s="3">
        <v>3.832541</v>
      </c>
      <c r="J148">
        <v>1.8265260000000001</v>
      </c>
      <c r="K148">
        <v>2.2847149999999998</v>
      </c>
      <c r="L148">
        <v>3.0656859999999999</v>
      </c>
      <c r="M148">
        <v>1.8117529999999999</v>
      </c>
      <c r="N148">
        <v>33.597492000000003</v>
      </c>
      <c r="O148">
        <v>7.1878820000000001</v>
      </c>
      <c r="P148">
        <v>5.968388</v>
      </c>
      <c r="Q148">
        <v>2.1717810000000002</v>
      </c>
      <c r="R148">
        <v>15.872873999999999</v>
      </c>
      <c r="S148">
        <v>4.9910620000000003</v>
      </c>
      <c r="T148">
        <v>1.719576</v>
      </c>
      <c r="U148">
        <v>1.9713830000000001</v>
      </c>
      <c r="V148">
        <v>1.8117529999999999</v>
      </c>
      <c r="W148">
        <v>1.8117529999999999</v>
      </c>
    </row>
    <row r="149" spans="7:23" x14ac:dyDescent="0.25">
      <c r="G149" s="1">
        <v>40968</v>
      </c>
      <c r="H149">
        <v>2.952442</v>
      </c>
      <c r="I149" s="3">
        <v>3.732497</v>
      </c>
      <c r="J149">
        <v>1.846484</v>
      </c>
      <c r="K149">
        <v>2.2685430000000002</v>
      </c>
      <c r="L149">
        <v>3.00054</v>
      </c>
      <c r="M149">
        <v>1.81463</v>
      </c>
      <c r="N149">
        <v>35.226672000000001</v>
      </c>
      <c r="O149">
        <v>6.9904019999999996</v>
      </c>
      <c r="P149">
        <v>5.2011520000000004</v>
      </c>
      <c r="Q149">
        <v>2.3020149999999999</v>
      </c>
      <c r="R149">
        <v>13.262892000000001</v>
      </c>
      <c r="S149">
        <v>4.985493</v>
      </c>
      <c r="T149">
        <v>1.912444</v>
      </c>
      <c r="U149">
        <v>2.1471040000000001</v>
      </c>
      <c r="V149">
        <v>1.81463</v>
      </c>
      <c r="W149">
        <v>1.81463</v>
      </c>
    </row>
    <row r="150" spans="7:23" x14ac:dyDescent="0.25">
      <c r="G150" s="1">
        <v>40999</v>
      </c>
      <c r="H150">
        <v>2.7756449999999999</v>
      </c>
      <c r="I150" s="3">
        <v>3.5426350000000002</v>
      </c>
      <c r="J150">
        <v>1.8411649999999999</v>
      </c>
      <c r="K150">
        <v>2.2326389999999998</v>
      </c>
      <c r="L150">
        <v>2.905694</v>
      </c>
      <c r="M150">
        <v>1.808692</v>
      </c>
      <c r="N150">
        <v>20.849231</v>
      </c>
      <c r="O150">
        <v>6.8672469999999999</v>
      </c>
      <c r="P150">
        <v>5.12127</v>
      </c>
      <c r="Q150">
        <v>2.3465820000000002</v>
      </c>
      <c r="R150">
        <v>11.462172000000001</v>
      </c>
      <c r="S150">
        <v>5.4027099999999999</v>
      </c>
      <c r="T150">
        <v>1.990029</v>
      </c>
      <c r="U150">
        <v>2.2047159999999999</v>
      </c>
      <c r="V150">
        <v>1.808692</v>
      </c>
      <c r="W150">
        <v>1.808692</v>
      </c>
    </row>
    <row r="151" spans="7:23" x14ac:dyDescent="0.25">
      <c r="G151" s="1">
        <v>41029</v>
      </c>
      <c r="H151">
        <v>2.6823269999999999</v>
      </c>
      <c r="I151" s="3">
        <v>3.4393980000000002</v>
      </c>
      <c r="J151">
        <v>1.638833</v>
      </c>
      <c r="K151">
        <v>2.0653760000000001</v>
      </c>
      <c r="L151">
        <v>2.974065</v>
      </c>
      <c r="M151">
        <v>1.6665319999999999</v>
      </c>
      <c r="N151">
        <v>20.462993000000001</v>
      </c>
      <c r="O151">
        <v>6.8455329999999996</v>
      </c>
      <c r="P151">
        <v>5.542446</v>
      </c>
      <c r="Q151">
        <v>2.2435369999999999</v>
      </c>
      <c r="R151">
        <v>10.458505000000001</v>
      </c>
      <c r="S151">
        <v>5.8017830000000004</v>
      </c>
      <c r="T151">
        <v>1.801496</v>
      </c>
      <c r="U151">
        <v>2.1160580000000002</v>
      </c>
      <c r="V151">
        <v>1.6665319999999999</v>
      </c>
      <c r="W151">
        <v>1.6665319999999999</v>
      </c>
    </row>
    <row r="152" spans="7:23" x14ac:dyDescent="0.25">
      <c r="G152" s="1">
        <v>41060</v>
      </c>
      <c r="H152">
        <v>2.1187779999999998</v>
      </c>
      <c r="I152" s="3">
        <v>3.0870090000000001</v>
      </c>
      <c r="J152">
        <v>1.0702419999999999</v>
      </c>
      <c r="K152">
        <v>1.510537</v>
      </c>
      <c r="L152">
        <v>2.3613569999999999</v>
      </c>
      <c r="M152">
        <v>1.235868</v>
      </c>
      <c r="N152">
        <v>29.941393000000001</v>
      </c>
      <c r="O152">
        <v>7.4219340000000003</v>
      </c>
      <c r="P152">
        <v>6.0277760000000002</v>
      </c>
      <c r="Q152">
        <v>1.6337900000000001</v>
      </c>
      <c r="R152">
        <v>11.885872000000001</v>
      </c>
      <c r="S152">
        <v>6.5283230000000003</v>
      </c>
      <c r="T152">
        <v>1.289801</v>
      </c>
      <c r="U152">
        <v>1.5730420000000001</v>
      </c>
      <c r="V152">
        <v>1.235868</v>
      </c>
      <c r="W152">
        <v>1.235868</v>
      </c>
    </row>
    <row r="153" spans="7:23" x14ac:dyDescent="0.25">
      <c r="G153" s="1">
        <v>41090</v>
      </c>
      <c r="H153">
        <v>2.418415</v>
      </c>
      <c r="I153" s="3">
        <v>3.2066759999999999</v>
      </c>
      <c r="J153">
        <v>1.4819100000000001</v>
      </c>
      <c r="K153">
        <v>1.9374880000000001</v>
      </c>
      <c r="L153">
        <v>2.698718</v>
      </c>
      <c r="M153">
        <v>1.5999840000000001</v>
      </c>
      <c r="N153">
        <v>26.298380000000002</v>
      </c>
      <c r="O153">
        <v>6.4325950000000001</v>
      </c>
      <c r="P153">
        <v>5.8291430000000002</v>
      </c>
      <c r="Q153">
        <v>2.1126450000000001</v>
      </c>
      <c r="R153">
        <v>10.032856000000001</v>
      </c>
      <c r="S153">
        <v>6.4729039999999998</v>
      </c>
      <c r="T153">
        <v>1.6089850000000001</v>
      </c>
      <c r="U153">
        <v>1.7344850000000001</v>
      </c>
      <c r="V153">
        <v>1.5999840000000001</v>
      </c>
      <c r="W153">
        <v>1.5999840000000001</v>
      </c>
    </row>
    <row r="154" spans="7:23" x14ac:dyDescent="0.25">
      <c r="G154" s="1">
        <v>41121</v>
      </c>
      <c r="H154">
        <v>1.910523</v>
      </c>
      <c r="I154" s="3">
        <v>2.6153789999999999</v>
      </c>
      <c r="J154">
        <v>1.1206799999999999</v>
      </c>
      <c r="K154">
        <v>1.4460919999999999</v>
      </c>
      <c r="L154">
        <v>2.0898270000000001</v>
      </c>
      <c r="M154">
        <v>1.3133649999999999</v>
      </c>
      <c r="N154">
        <v>25.360074000000001</v>
      </c>
      <c r="O154">
        <v>6.1173250000000001</v>
      </c>
      <c r="P154">
        <v>6.0646789999999999</v>
      </c>
      <c r="Q154">
        <v>1.655578</v>
      </c>
      <c r="R154">
        <v>11.080902</v>
      </c>
      <c r="S154">
        <v>6.7136110000000002</v>
      </c>
      <c r="T154">
        <v>1.3943939999999999</v>
      </c>
      <c r="U154">
        <v>1.4704930000000001</v>
      </c>
      <c r="V154">
        <v>1.3133649999999999</v>
      </c>
      <c r="W154">
        <v>1.3133649999999999</v>
      </c>
    </row>
    <row r="155" spans="7:23" x14ac:dyDescent="0.25">
      <c r="G155" s="1">
        <v>41152</v>
      </c>
      <c r="H155">
        <v>1.9537530000000001</v>
      </c>
      <c r="I155" s="3">
        <v>2.5689760000000001</v>
      </c>
      <c r="J155">
        <v>1.1194980000000001</v>
      </c>
      <c r="K155">
        <v>1.484345</v>
      </c>
      <c r="L155">
        <v>2.16553</v>
      </c>
      <c r="M155">
        <v>1.3523890000000001</v>
      </c>
      <c r="N155">
        <v>23.410519000000001</v>
      </c>
      <c r="O155">
        <v>5.9691450000000001</v>
      </c>
      <c r="P155">
        <v>5.8529660000000003</v>
      </c>
      <c r="Q155">
        <v>1.727112</v>
      </c>
      <c r="R155">
        <v>9.3698700000000006</v>
      </c>
      <c r="S155">
        <v>6.7920420000000004</v>
      </c>
      <c r="T155">
        <v>1.4179740000000001</v>
      </c>
      <c r="U155">
        <v>1.4689700000000001</v>
      </c>
      <c r="V155">
        <v>1.3523890000000001</v>
      </c>
      <c r="W155">
        <v>1.3523890000000001</v>
      </c>
    </row>
    <row r="156" spans="7:23" x14ac:dyDescent="0.25">
      <c r="G156" s="1">
        <v>41182</v>
      </c>
      <c r="H156">
        <v>1.94442</v>
      </c>
      <c r="I156" s="3">
        <v>2.5364629999999999</v>
      </c>
      <c r="J156">
        <v>1.495954</v>
      </c>
      <c r="K156">
        <v>1.734019</v>
      </c>
      <c r="L156">
        <v>2.1877650000000002</v>
      </c>
      <c r="M156">
        <v>1.4345969999999999</v>
      </c>
      <c r="N156">
        <v>19.619530000000001</v>
      </c>
      <c r="O156">
        <v>5.2089910000000001</v>
      </c>
      <c r="P156">
        <v>5.1781449999999998</v>
      </c>
      <c r="Q156">
        <v>1.721166</v>
      </c>
      <c r="R156">
        <v>8.9614060000000002</v>
      </c>
      <c r="S156">
        <v>5.9689620000000003</v>
      </c>
      <c r="T156">
        <v>1.477433</v>
      </c>
      <c r="U156">
        <v>1.7202679999999999</v>
      </c>
      <c r="V156">
        <v>1.4345969999999999</v>
      </c>
      <c r="W156">
        <v>1.4345969999999999</v>
      </c>
    </row>
    <row r="157" spans="7:23" x14ac:dyDescent="0.25">
      <c r="G157" s="1">
        <v>41213</v>
      </c>
      <c r="H157">
        <v>1.991482</v>
      </c>
      <c r="I157" s="3">
        <v>2.4409700000000001</v>
      </c>
      <c r="J157">
        <v>1.4851240000000001</v>
      </c>
      <c r="K157">
        <v>1.738191</v>
      </c>
      <c r="L157">
        <v>2.2465259999999998</v>
      </c>
      <c r="M157">
        <v>1.4745239999999999</v>
      </c>
      <c r="N157">
        <v>17.559940999999998</v>
      </c>
      <c r="O157">
        <v>4.7741819999999997</v>
      </c>
      <c r="P157">
        <v>4.9636670000000001</v>
      </c>
      <c r="Q157">
        <v>1.7331570000000001</v>
      </c>
      <c r="R157">
        <v>8.1123429999999992</v>
      </c>
      <c r="S157">
        <v>5.637365</v>
      </c>
      <c r="T157">
        <v>1.531182</v>
      </c>
      <c r="U157">
        <v>1.854778</v>
      </c>
      <c r="V157">
        <v>1.4745239999999999</v>
      </c>
      <c r="W157">
        <v>1.4745239999999999</v>
      </c>
    </row>
    <row r="158" spans="7:23" x14ac:dyDescent="0.25">
      <c r="G158" s="1">
        <v>41243</v>
      </c>
      <c r="H158">
        <v>1.7517259999999999</v>
      </c>
      <c r="I158" s="3">
        <v>2.164002</v>
      </c>
      <c r="J158">
        <v>1.354535</v>
      </c>
      <c r="K158">
        <v>1.624681</v>
      </c>
      <c r="L158">
        <v>2.0423460000000002</v>
      </c>
      <c r="M158">
        <v>1.378417</v>
      </c>
      <c r="N158">
        <v>16.183232</v>
      </c>
      <c r="O158">
        <v>4.5181009999999997</v>
      </c>
      <c r="P158">
        <v>4.5041989999999998</v>
      </c>
      <c r="Q158">
        <v>1.605726</v>
      </c>
      <c r="R158">
        <v>7.6636610000000003</v>
      </c>
      <c r="S158">
        <v>5.34673</v>
      </c>
      <c r="T158">
        <v>1.490729</v>
      </c>
      <c r="U158">
        <v>1.7700560000000001</v>
      </c>
      <c r="V158">
        <v>1.378417</v>
      </c>
      <c r="W158">
        <v>1.378417</v>
      </c>
    </row>
    <row r="159" spans="7:23" x14ac:dyDescent="0.25">
      <c r="G159" s="1">
        <v>41274</v>
      </c>
      <c r="H159">
        <v>1.7515970000000001</v>
      </c>
      <c r="I159" s="3">
        <v>2.0492810000000001</v>
      </c>
      <c r="J159">
        <v>1.374223</v>
      </c>
      <c r="K159">
        <v>1.515212</v>
      </c>
      <c r="L159">
        <v>1.9935799999999999</v>
      </c>
      <c r="M159">
        <v>1.3048200000000001</v>
      </c>
      <c r="N159">
        <v>11.481532</v>
      </c>
      <c r="O159">
        <v>4.6552910000000001</v>
      </c>
      <c r="P159">
        <v>4.49953</v>
      </c>
      <c r="Q159">
        <v>1.4953430000000001</v>
      </c>
      <c r="R159">
        <v>7.1627330000000002</v>
      </c>
      <c r="S159">
        <v>5.2630109999999997</v>
      </c>
      <c r="T159">
        <v>1.5429900000000001</v>
      </c>
      <c r="U159">
        <v>1.817795</v>
      </c>
      <c r="V159">
        <v>1.3048200000000001</v>
      </c>
      <c r="W159">
        <v>1.3048200000000001</v>
      </c>
    </row>
    <row r="160" spans="7:23" x14ac:dyDescent="0.25">
      <c r="G160" s="1">
        <v>41305</v>
      </c>
      <c r="H160">
        <v>1.991117</v>
      </c>
      <c r="I160" s="3">
        <v>2.5028290000000002</v>
      </c>
      <c r="J160">
        <v>1.7940290000000001</v>
      </c>
      <c r="K160">
        <v>1.876897</v>
      </c>
      <c r="L160">
        <v>2.265622</v>
      </c>
      <c r="M160">
        <v>1.678898</v>
      </c>
      <c r="N160">
        <v>10.624325000000001</v>
      </c>
      <c r="O160">
        <v>4.1475819999999999</v>
      </c>
      <c r="P160">
        <v>4.3181919999999998</v>
      </c>
      <c r="Q160">
        <v>1.871712</v>
      </c>
      <c r="R160">
        <v>6.1721649999999997</v>
      </c>
      <c r="S160">
        <v>5.2239560000000003</v>
      </c>
      <c r="T160">
        <v>1.9884029999999999</v>
      </c>
      <c r="U160">
        <v>2.0967530000000001</v>
      </c>
      <c r="V160">
        <v>1.678898</v>
      </c>
      <c r="W160">
        <v>1.678898</v>
      </c>
    </row>
    <row r="161" spans="7:23" x14ac:dyDescent="0.25">
      <c r="G161" s="1">
        <v>41333</v>
      </c>
      <c r="H161">
        <v>1.8274360000000001</v>
      </c>
      <c r="I161" s="3">
        <v>2.3553359999999999</v>
      </c>
      <c r="J161">
        <v>1.6011679999999999</v>
      </c>
      <c r="K161">
        <v>1.665729</v>
      </c>
      <c r="L161">
        <v>2.1704279999999998</v>
      </c>
      <c r="M161">
        <v>1.45305</v>
      </c>
      <c r="N161">
        <v>11.037001999999999</v>
      </c>
      <c r="O161">
        <v>3.8061210000000001</v>
      </c>
      <c r="P161">
        <v>4.7425309999999996</v>
      </c>
      <c r="Q161">
        <v>1.811099</v>
      </c>
      <c r="R161">
        <v>6.3597419999999998</v>
      </c>
      <c r="S161">
        <v>5.1448999999999998</v>
      </c>
      <c r="T161">
        <v>1.89835</v>
      </c>
      <c r="U161">
        <v>1.9687760000000001</v>
      </c>
      <c r="V161">
        <v>1.45305</v>
      </c>
      <c r="W161">
        <v>1.45305</v>
      </c>
    </row>
    <row r="162" spans="7:23" x14ac:dyDescent="0.25">
      <c r="G162" s="1">
        <v>41364</v>
      </c>
      <c r="H162">
        <v>1.688086</v>
      </c>
      <c r="I162" s="3">
        <v>2.233625</v>
      </c>
      <c r="J162">
        <v>1.484356</v>
      </c>
      <c r="K162">
        <v>1.545563</v>
      </c>
      <c r="L162">
        <v>2.0217999999999998</v>
      </c>
      <c r="M162">
        <v>1.27518</v>
      </c>
      <c r="N162">
        <v>12.505266000000001</v>
      </c>
      <c r="O162">
        <v>4.2566680000000003</v>
      </c>
      <c r="P162">
        <v>4.7593459999999999</v>
      </c>
      <c r="Q162">
        <v>1.7653080000000001</v>
      </c>
      <c r="R162">
        <v>6.4077739999999999</v>
      </c>
      <c r="S162">
        <v>5.0719900000000004</v>
      </c>
      <c r="T162">
        <v>1.812014</v>
      </c>
      <c r="U162">
        <v>1.7649729999999999</v>
      </c>
      <c r="V162">
        <v>1.27518</v>
      </c>
      <c r="W162">
        <v>1.27518</v>
      </c>
    </row>
    <row r="163" spans="7:23" x14ac:dyDescent="0.25">
      <c r="G163" s="1">
        <v>41394</v>
      </c>
      <c r="H163">
        <v>1.6283209999999999</v>
      </c>
      <c r="I163" s="3">
        <v>1.9547639999999999</v>
      </c>
      <c r="J163">
        <v>1.335952</v>
      </c>
      <c r="K163">
        <v>1.4618629999999999</v>
      </c>
      <c r="L163">
        <v>1.708904</v>
      </c>
      <c r="M163">
        <v>1.197905</v>
      </c>
      <c r="N163">
        <v>11.024568</v>
      </c>
      <c r="O163">
        <v>3.5481530000000001</v>
      </c>
      <c r="P163">
        <v>3.8947669999999999</v>
      </c>
      <c r="Q163">
        <v>1.571545</v>
      </c>
      <c r="R163">
        <v>5.7176830000000001</v>
      </c>
      <c r="S163">
        <v>4.1306459999999996</v>
      </c>
      <c r="T163">
        <v>1.6058479999999999</v>
      </c>
      <c r="U163">
        <v>1.673367</v>
      </c>
      <c r="V163">
        <v>1.197905</v>
      </c>
      <c r="W163">
        <v>1.197905</v>
      </c>
    </row>
    <row r="164" spans="7:23" x14ac:dyDescent="0.25">
      <c r="G164" s="1">
        <v>41425</v>
      </c>
      <c r="H164">
        <v>1.9113530000000001</v>
      </c>
      <c r="I164" s="3">
        <v>2.2444090000000001</v>
      </c>
      <c r="J164">
        <v>1.5949759999999999</v>
      </c>
      <c r="K164">
        <v>1.740121</v>
      </c>
      <c r="L164">
        <v>2.0783580000000001</v>
      </c>
      <c r="M164">
        <v>1.491217</v>
      </c>
      <c r="N164">
        <v>9.3211940000000002</v>
      </c>
      <c r="O164">
        <v>3.7129810000000001</v>
      </c>
      <c r="P164">
        <v>4.1550070000000003</v>
      </c>
      <c r="Q164">
        <v>1.8452139999999999</v>
      </c>
      <c r="R164">
        <v>5.5760420000000002</v>
      </c>
      <c r="S164">
        <v>4.4253530000000003</v>
      </c>
      <c r="T164">
        <v>1.917559</v>
      </c>
      <c r="U164">
        <v>2.0066169999999999</v>
      </c>
      <c r="V164">
        <v>1.491217</v>
      </c>
      <c r="W164">
        <v>1.491217</v>
      </c>
    </row>
    <row r="165" spans="7:23" x14ac:dyDescent="0.25">
      <c r="G165" s="1">
        <v>41455</v>
      </c>
      <c r="H165">
        <v>2.1681650000000001</v>
      </c>
      <c r="I165" s="3">
        <v>2.6458119999999998</v>
      </c>
      <c r="J165">
        <v>1.8763559999999999</v>
      </c>
      <c r="K165">
        <v>2.0098340000000001</v>
      </c>
      <c r="L165">
        <v>2.351912</v>
      </c>
      <c r="M165">
        <v>1.726496</v>
      </c>
      <c r="N165">
        <v>10.965915000000001</v>
      </c>
      <c r="O165">
        <v>4.0830840000000004</v>
      </c>
      <c r="P165">
        <v>4.5457380000000001</v>
      </c>
      <c r="Q165">
        <v>2.125435</v>
      </c>
      <c r="R165">
        <v>6.4379439999999999</v>
      </c>
      <c r="S165">
        <v>4.7803290000000001</v>
      </c>
      <c r="T165">
        <v>2.2037779999999998</v>
      </c>
      <c r="U165">
        <v>2.4414980000000002</v>
      </c>
      <c r="V165">
        <v>1.726496</v>
      </c>
      <c r="W165">
        <v>1.726496</v>
      </c>
    </row>
    <row r="166" spans="7:23" x14ac:dyDescent="0.25">
      <c r="G166" s="1">
        <v>41486</v>
      </c>
      <c r="H166">
        <v>2.0895440000000001</v>
      </c>
      <c r="I166" s="3">
        <v>2.535428</v>
      </c>
      <c r="J166">
        <v>1.8289519999999999</v>
      </c>
      <c r="K166">
        <v>1.952021</v>
      </c>
      <c r="L166">
        <v>2.2478880000000001</v>
      </c>
      <c r="M166">
        <v>1.667324</v>
      </c>
      <c r="N166">
        <v>10.061636</v>
      </c>
      <c r="O166">
        <v>3.9079120000000001</v>
      </c>
      <c r="P166">
        <v>4.4131349999999996</v>
      </c>
      <c r="Q166">
        <v>2.0562999999999998</v>
      </c>
      <c r="R166">
        <v>6.4020489999999999</v>
      </c>
      <c r="S166">
        <v>4.6598240000000004</v>
      </c>
      <c r="T166">
        <v>2.186671</v>
      </c>
      <c r="U166">
        <v>2.3511299999999999</v>
      </c>
      <c r="V166">
        <v>1.667324</v>
      </c>
      <c r="W166">
        <v>1.667324</v>
      </c>
    </row>
    <row r="167" spans="7:23" x14ac:dyDescent="0.25">
      <c r="G167" s="1">
        <v>41517</v>
      </c>
      <c r="H167">
        <v>2.3048310000000001</v>
      </c>
      <c r="I167" s="3">
        <v>2.7405170000000001</v>
      </c>
      <c r="J167">
        <v>2.05707</v>
      </c>
      <c r="K167">
        <v>2.1471439999999999</v>
      </c>
      <c r="L167">
        <v>2.4676580000000001</v>
      </c>
      <c r="M167">
        <v>1.850833</v>
      </c>
      <c r="N167">
        <v>10.3872</v>
      </c>
      <c r="O167">
        <v>4.1635119999999999</v>
      </c>
      <c r="P167">
        <v>4.3967270000000003</v>
      </c>
      <c r="Q167">
        <v>2.2922829999999998</v>
      </c>
      <c r="R167">
        <v>6.7324359999999999</v>
      </c>
      <c r="S167">
        <v>4.538062</v>
      </c>
      <c r="T167">
        <v>2.4535749999999998</v>
      </c>
      <c r="U167">
        <v>2.7782719999999999</v>
      </c>
      <c r="V167">
        <v>1.850833</v>
      </c>
      <c r="W167">
        <v>1.850833</v>
      </c>
    </row>
    <row r="168" spans="7:23" x14ac:dyDescent="0.25">
      <c r="G168" s="1">
        <v>41547</v>
      </c>
      <c r="H168">
        <v>2.1901470000000001</v>
      </c>
      <c r="I168" s="3">
        <v>2.5775420000000002</v>
      </c>
      <c r="J168">
        <v>1.968305</v>
      </c>
      <c r="K168">
        <v>2.0126719999999998</v>
      </c>
      <c r="L168">
        <v>2.3286030000000002</v>
      </c>
      <c r="M168">
        <v>1.7758700000000001</v>
      </c>
      <c r="N168">
        <v>9.8679780000000008</v>
      </c>
      <c r="O168">
        <v>3.8937710000000001</v>
      </c>
      <c r="P168">
        <v>4.58352</v>
      </c>
      <c r="Q168">
        <v>2.1689569999999998</v>
      </c>
      <c r="R168">
        <v>6.829294</v>
      </c>
      <c r="S168">
        <v>4.3229569999999997</v>
      </c>
      <c r="T168">
        <v>2.4441199999999998</v>
      </c>
      <c r="U168">
        <v>2.7166769999999998</v>
      </c>
      <c r="V168">
        <v>1.7758700000000001</v>
      </c>
      <c r="W168">
        <v>1.7758700000000001</v>
      </c>
    </row>
    <row r="169" spans="7:23" x14ac:dyDescent="0.25">
      <c r="G169" s="1">
        <v>41578</v>
      </c>
      <c r="H169">
        <v>2.056</v>
      </c>
      <c r="I169" s="3">
        <v>2.4249999999999998</v>
      </c>
      <c r="J169">
        <v>1.7649999999999999</v>
      </c>
      <c r="K169">
        <v>1.885</v>
      </c>
      <c r="L169">
        <v>2.2389999999999999</v>
      </c>
      <c r="M169">
        <v>1.679</v>
      </c>
      <c r="N169">
        <v>8.4060000000000006</v>
      </c>
      <c r="O169">
        <v>3.504</v>
      </c>
      <c r="P169">
        <v>4.1319999999999997</v>
      </c>
      <c r="Q169">
        <v>2.0299999999999998</v>
      </c>
      <c r="R169">
        <v>6.2569999999999997</v>
      </c>
      <c r="S169">
        <v>4.0359999999999996</v>
      </c>
      <c r="T169">
        <v>2.2919999999999998</v>
      </c>
      <c r="U169">
        <v>2.6230000000000002</v>
      </c>
      <c r="V169">
        <v>1.679</v>
      </c>
      <c r="W169">
        <v>1.679</v>
      </c>
    </row>
    <row r="170" spans="7:23" x14ac:dyDescent="0.25">
      <c r="G170" s="1">
        <v>41608</v>
      </c>
      <c r="H170">
        <v>2.0539999999999998</v>
      </c>
      <c r="I170" s="3">
        <v>2.351</v>
      </c>
      <c r="J170">
        <v>1.7430000000000001</v>
      </c>
      <c r="K170">
        <v>1.901</v>
      </c>
      <c r="L170">
        <v>2.2309999999999999</v>
      </c>
      <c r="M170">
        <v>1.6930000000000001</v>
      </c>
      <c r="N170">
        <v>8.9239999999999995</v>
      </c>
      <c r="O170">
        <v>3.544</v>
      </c>
      <c r="P170">
        <v>4.0510000000000002</v>
      </c>
      <c r="Q170">
        <v>2.0350000000000001</v>
      </c>
      <c r="R170">
        <v>5.8869999999999996</v>
      </c>
      <c r="S170">
        <v>4.1269999999999998</v>
      </c>
      <c r="T170">
        <v>2.2410000000000001</v>
      </c>
      <c r="U170">
        <v>2.77</v>
      </c>
      <c r="V170">
        <v>1.6930000000000001</v>
      </c>
      <c r="W170">
        <v>1.6930000000000001</v>
      </c>
    </row>
    <row r="171" spans="7:23" x14ac:dyDescent="0.25">
      <c r="G171" s="1">
        <v>41639</v>
      </c>
      <c r="H171">
        <v>2.2789999999999999</v>
      </c>
      <c r="I171" s="3">
        <v>2.5609999999999999</v>
      </c>
      <c r="J171">
        <v>1.9890000000000001</v>
      </c>
      <c r="K171">
        <v>2.15</v>
      </c>
      <c r="L171">
        <v>2.4319999999999999</v>
      </c>
      <c r="M171">
        <v>1.9410000000000001</v>
      </c>
      <c r="N171">
        <v>8.5739999999999998</v>
      </c>
      <c r="O171">
        <v>3.4660000000000002</v>
      </c>
      <c r="P171">
        <v>4.0869999999999997</v>
      </c>
      <c r="Q171">
        <v>2.234</v>
      </c>
      <c r="R171">
        <v>6.0359999999999996</v>
      </c>
      <c r="S171">
        <v>4.1449999999999996</v>
      </c>
      <c r="T171">
        <v>2.5249999999999999</v>
      </c>
      <c r="U171">
        <v>3.032</v>
      </c>
      <c r="V171">
        <v>1.9410000000000001</v>
      </c>
      <c r="W171">
        <v>1.9410000000000001</v>
      </c>
    </row>
    <row r="172" spans="7:23" x14ac:dyDescent="0.25">
      <c r="G172" s="1">
        <v>41670</v>
      </c>
      <c r="H172">
        <v>1.9259999999999999</v>
      </c>
      <c r="I172" s="3">
        <v>2.157</v>
      </c>
      <c r="J172">
        <v>1.6950000000000001</v>
      </c>
      <c r="K172">
        <v>1.774</v>
      </c>
      <c r="L172">
        <v>2.238</v>
      </c>
      <c r="M172">
        <v>1.6579999999999999</v>
      </c>
      <c r="N172">
        <v>8.702</v>
      </c>
      <c r="O172">
        <v>3.3109999999999999</v>
      </c>
      <c r="P172">
        <v>3.7850000000000001</v>
      </c>
      <c r="Q172">
        <v>1.879</v>
      </c>
      <c r="R172">
        <v>5.0220000000000002</v>
      </c>
      <c r="S172">
        <v>3.673</v>
      </c>
      <c r="T172">
        <v>2.2093880000000001</v>
      </c>
      <c r="U172">
        <v>2.7109999999999999</v>
      </c>
      <c r="V172">
        <v>1.6579999999999999</v>
      </c>
      <c r="W172">
        <v>1.6579999999999999</v>
      </c>
    </row>
    <row r="173" spans="7:23" x14ac:dyDescent="0.25">
      <c r="G173" s="1">
        <v>41698</v>
      </c>
      <c r="H173">
        <v>1.9330000000000001</v>
      </c>
      <c r="I173" s="3">
        <v>2.34</v>
      </c>
      <c r="J173">
        <v>1.673</v>
      </c>
      <c r="K173">
        <v>1.9239999999999999</v>
      </c>
      <c r="L173">
        <v>2.2010000000000001</v>
      </c>
      <c r="M173">
        <v>1.6279999999999999</v>
      </c>
      <c r="N173">
        <v>6.9530000000000003</v>
      </c>
      <c r="O173">
        <v>3.1139999999999999</v>
      </c>
      <c r="P173">
        <v>3.48</v>
      </c>
      <c r="Q173">
        <v>1.8560000000000001</v>
      </c>
      <c r="R173">
        <v>4.8639999999999999</v>
      </c>
      <c r="S173">
        <v>3.5150000000000001</v>
      </c>
      <c r="T173">
        <v>2.228456</v>
      </c>
      <c r="U173">
        <v>2.7229999999999999</v>
      </c>
      <c r="V173">
        <v>1.6279999999999999</v>
      </c>
      <c r="W173">
        <v>1.6279999999999999</v>
      </c>
    </row>
    <row r="174" spans="7:23" x14ac:dyDescent="0.25">
      <c r="G174" s="1">
        <v>41729</v>
      </c>
      <c r="H174">
        <v>1.827</v>
      </c>
      <c r="I174" s="3">
        <v>2.2170000000000001</v>
      </c>
      <c r="J174">
        <v>1.62</v>
      </c>
      <c r="K174">
        <v>1.871</v>
      </c>
      <c r="L174">
        <v>2.0910000000000002</v>
      </c>
      <c r="M174">
        <v>1.57</v>
      </c>
      <c r="N174">
        <v>6.569</v>
      </c>
      <c r="O174">
        <v>3.016</v>
      </c>
      <c r="P174">
        <v>3.302</v>
      </c>
      <c r="Q174">
        <v>1.7450000000000001</v>
      </c>
      <c r="R174">
        <v>4.0730000000000004</v>
      </c>
      <c r="S174">
        <v>3.238</v>
      </c>
      <c r="T174">
        <v>2.1259999999999999</v>
      </c>
      <c r="U174">
        <v>2.7389999999999999</v>
      </c>
      <c r="V174">
        <v>1.57</v>
      </c>
      <c r="W174">
        <v>1.57</v>
      </c>
    </row>
    <row r="175" spans="7:23" x14ac:dyDescent="0.25">
      <c r="G175" s="1">
        <v>41759</v>
      </c>
      <c r="H175">
        <v>1.7130000000000001</v>
      </c>
      <c r="I175" s="3">
        <v>2.09</v>
      </c>
      <c r="J175">
        <v>1.542</v>
      </c>
      <c r="K175">
        <v>1.7649999999999999</v>
      </c>
      <c r="L175">
        <v>1.968</v>
      </c>
      <c r="M175">
        <v>1.47</v>
      </c>
      <c r="N175">
        <v>6.1550000000000002</v>
      </c>
      <c r="O175">
        <v>2.819</v>
      </c>
      <c r="P175">
        <v>3.08</v>
      </c>
      <c r="Q175">
        <v>1.8089999999999999</v>
      </c>
      <c r="R175">
        <v>3.645</v>
      </c>
      <c r="S175">
        <v>3.0249999999999999</v>
      </c>
      <c r="T175">
        <v>1.9870000000000001</v>
      </c>
      <c r="U175">
        <v>2.669</v>
      </c>
      <c r="V175">
        <v>1.47</v>
      </c>
      <c r="W175">
        <v>1.47</v>
      </c>
    </row>
    <row r="176" spans="7:23" x14ac:dyDescent="0.25">
      <c r="G176" s="1">
        <v>41790</v>
      </c>
      <c r="H176">
        <v>1.552</v>
      </c>
      <c r="I176" s="3">
        <v>1.893</v>
      </c>
      <c r="J176">
        <v>1.369</v>
      </c>
      <c r="K176">
        <v>1.605</v>
      </c>
      <c r="L176">
        <v>1.766</v>
      </c>
      <c r="M176">
        <v>1.355</v>
      </c>
      <c r="N176">
        <v>6.2990000000000004</v>
      </c>
      <c r="O176">
        <v>2.6160000000000001</v>
      </c>
      <c r="P176">
        <v>2.964</v>
      </c>
      <c r="Q176">
        <v>1.637</v>
      </c>
      <c r="R176">
        <v>3.633</v>
      </c>
      <c r="S176">
        <v>2.8570000000000002</v>
      </c>
      <c r="T176">
        <v>1.8069999999999999</v>
      </c>
      <c r="U176">
        <v>2.5680000000000001</v>
      </c>
      <c r="V176">
        <v>1.355</v>
      </c>
      <c r="W176">
        <v>1.355</v>
      </c>
    </row>
    <row r="177" spans="7:23" x14ac:dyDescent="0.25">
      <c r="G177" s="1">
        <v>41820</v>
      </c>
      <c r="H177">
        <v>1.5620000000000001</v>
      </c>
      <c r="I177" s="3">
        <v>1.698</v>
      </c>
      <c r="J177">
        <v>1.2989999999999999</v>
      </c>
      <c r="K177">
        <v>1.446</v>
      </c>
      <c r="L177">
        <v>1.5960000000000001</v>
      </c>
      <c r="M177">
        <v>1.25</v>
      </c>
      <c r="N177">
        <v>5.98</v>
      </c>
      <c r="O177">
        <v>2.363</v>
      </c>
      <c r="P177">
        <v>2.74</v>
      </c>
      <c r="Q177">
        <v>1.484</v>
      </c>
      <c r="R177">
        <v>3.6469999999999998</v>
      </c>
      <c r="S177">
        <v>2.6709999999999998</v>
      </c>
      <c r="T177">
        <v>1.8580000000000001</v>
      </c>
      <c r="U177">
        <v>2.6709999999999998</v>
      </c>
      <c r="V177">
        <v>1.25</v>
      </c>
      <c r="W177">
        <v>1.25</v>
      </c>
    </row>
    <row r="178" spans="7:23" x14ac:dyDescent="0.25">
      <c r="G178" s="1">
        <v>41851</v>
      </c>
      <c r="H178">
        <v>1.4139999999999999</v>
      </c>
      <c r="I178" s="3">
        <v>1.5549999999999999</v>
      </c>
      <c r="J178">
        <v>1.538</v>
      </c>
      <c r="K178">
        <v>1.294</v>
      </c>
      <c r="L178">
        <v>1.5469999999999999</v>
      </c>
      <c r="M178">
        <v>1.1659999999999999</v>
      </c>
      <c r="N178">
        <v>6.0570000000000004</v>
      </c>
      <c r="O178">
        <v>2.2229999999999999</v>
      </c>
      <c r="P178">
        <v>2.6970000000000001</v>
      </c>
      <c r="Q178">
        <v>1.357</v>
      </c>
      <c r="R178">
        <v>3.6179999999999999</v>
      </c>
      <c r="S178">
        <v>2.5110000000000001</v>
      </c>
      <c r="T178">
        <v>1.724</v>
      </c>
      <c r="U178">
        <v>2.617</v>
      </c>
      <c r="V178">
        <v>1.1659999999999999</v>
      </c>
      <c r="W178">
        <v>1.1659999999999999</v>
      </c>
    </row>
    <row r="179" spans="7:23" x14ac:dyDescent="0.25">
      <c r="G179" s="1">
        <v>41882</v>
      </c>
      <c r="H179">
        <v>1.1299999999999999</v>
      </c>
      <c r="I179" s="3">
        <v>1.2270000000000001</v>
      </c>
      <c r="J179">
        <v>1.1970000000000001</v>
      </c>
      <c r="K179">
        <v>1.052</v>
      </c>
      <c r="L179">
        <v>1.256</v>
      </c>
      <c r="M179">
        <v>0.88700000000000001</v>
      </c>
      <c r="N179">
        <v>5.8959999999999999</v>
      </c>
      <c r="O179">
        <v>1.7869999999999999</v>
      </c>
      <c r="P179">
        <v>2.4380000000000002</v>
      </c>
      <c r="Q179">
        <v>1.056</v>
      </c>
      <c r="R179">
        <v>3.2130000000000001</v>
      </c>
      <c r="S179">
        <v>2.2280000000000002</v>
      </c>
      <c r="T179">
        <v>1.399</v>
      </c>
      <c r="U179">
        <v>2.3740000000000001</v>
      </c>
      <c r="V179">
        <v>0.88700000000000001</v>
      </c>
      <c r="W179">
        <v>0.88700000000000001</v>
      </c>
    </row>
    <row r="180" spans="7:23" x14ac:dyDescent="0.25">
      <c r="G180" s="1">
        <v>41912</v>
      </c>
      <c r="H180">
        <v>1.1559999999999999</v>
      </c>
      <c r="I180" s="3">
        <v>1.224</v>
      </c>
      <c r="J180">
        <v>1.204</v>
      </c>
      <c r="K180">
        <v>1.0589999999999999</v>
      </c>
      <c r="L180">
        <v>1.2929999999999999</v>
      </c>
      <c r="M180">
        <v>0.94599999999999995</v>
      </c>
      <c r="N180">
        <v>6.5590000000000002</v>
      </c>
      <c r="O180">
        <v>1.6659999999999999</v>
      </c>
      <c r="P180">
        <v>2.3650000000000002</v>
      </c>
      <c r="Q180">
        <v>1.0940000000000001</v>
      </c>
      <c r="R180">
        <v>3.16</v>
      </c>
      <c r="S180">
        <v>2.17</v>
      </c>
      <c r="T180">
        <v>1.5</v>
      </c>
      <c r="U180">
        <v>2.431</v>
      </c>
      <c r="V180">
        <v>0.94599999999999995</v>
      </c>
      <c r="W180">
        <v>0.94599999999999995</v>
      </c>
    </row>
    <row r="181" spans="7:23" x14ac:dyDescent="0.25">
      <c r="G181" s="1">
        <v>41943</v>
      </c>
      <c r="H181">
        <v>1.0369999999999999</v>
      </c>
      <c r="I181" s="3">
        <v>1.119</v>
      </c>
      <c r="J181">
        <v>1.091</v>
      </c>
      <c r="K181">
        <v>0.95399999999999996</v>
      </c>
      <c r="L181">
        <v>1.1890000000000001</v>
      </c>
      <c r="M181">
        <v>0.84099999999999997</v>
      </c>
      <c r="N181">
        <v>8.0990000000000002</v>
      </c>
      <c r="O181">
        <v>1.7330000000000001</v>
      </c>
      <c r="P181">
        <v>2.3759999999999999</v>
      </c>
      <c r="Q181">
        <v>0.98399999999999999</v>
      </c>
      <c r="R181">
        <v>3.2210000000000001</v>
      </c>
      <c r="S181">
        <v>2.1030000000000002</v>
      </c>
      <c r="T181">
        <v>1.1930000000000001</v>
      </c>
      <c r="U181">
        <v>2.2450000000000001</v>
      </c>
      <c r="V181">
        <v>0.84099999999999997</v>
      </c>
      <c r="W181">
        <v>0.84099999999999997</v>
      </c>
    </row>
    <row r="182" spans="7:23" x14ac:dyDescent="0.25">
      <c r="G182" s="1">
        <v>41973</v>
      </c>
      <c r="H182">
        <v>0.84299999999999997</v>
      </c>
      <c r="I182" s="3">
        <v>0.92800000000000005</v>
      </c>
      <c r="J182">
        <v>0.93100000000000005</v>
      </c>
      <c r="K182">
        <v>0.78200000000000003</v>
      </c>
      <c r="L182">
        <v>0.97199999999999998</v>
      </c>
      <c r="M182">
        <v>0.70199999999999996</v>
      </c>
      <c r="N182">
        <v>8.33</v>
      </c>
      <c r="O182">
        <v>1.389</v>
      </c>
      <c r="P182">
        <v>2.0459999999999998</v>
      </c>
      <c r="Q182">
        <v>0.82099999999999995</v>
      </c>
      <c r="R182">
        <v>2.85</v>
      </c>
      <c r="S182">
        <v>1.909</v>
      </c>
      <c r="T182">
        <v>1.0269999999999999</v>
      </c>
      <c r="U182">
        <v>1.9259999999999999</v>
      </c>
      <c r="V182">
        <v>0.70199999999999996</v>
      </c>
      <c r="W182">
        <v>0.70199999999999996</v>
      </c>
    </row>
    <row r="183" spans="7:23" x14ac:dyDescent="0.25">
      <c r="G183" s="1">
        <v>42004</v>
      </c>
      <c r="H183">
        <v>0.71199999999999997</v>
      </c>
      <c r="I183" s="3">
        <v>0.82399999999999995</v>
      </c>
      <c r="J183">
        <v>0.83899999999999997</v>
      </c>
      <c r="K183">
        <v>0.64900000000000002</v>
      </c>
      <c r="L183">
        <v>0.83699999999999997</v>
      </c>
      <c r="M183">
        <v>0.54100000000000004</v>
      </c>
      <c r="N183">
        <v>9.6010000000000009</v>
      </c>
      <c r="O183">
        <v>1.2430000000000001</v>
      </c>
      <c r="P183">
        <v>1.8779999999999999</v>
      </c>
      <c r="Q183">
        <v>0.68100000000000005</v>
      </c>
      <c r="R183">
        <v>2.6909999999999998</v>
      </c>
      <c r="S183">
        <v>1.61</v>
      </c>
      <c r="T183">
        <v>0.92800000000000005</v>
      </c>
      <c r="U183">
        <v>1.756</v>
      </c>
      <c r="V183">
        <v>0.54100000000000004</v>
      </c>
      <c r="W183">
        <v>0.54100000000000004</v>
      </c>
    </row>
    <row r="184" spans="7:23" x14ac:dyDescent="0.25">
      <c r="G184" s="1">
        <v>42035</v>
      </c>
      <c r="H184">
        <v>0.40899999999999997</v>
      </c>
      <c r="I184" s="3">
        <v>0.629</v>
      </c>
      <c r="J184">
        <v>0.40500000000000003</v>
      </c>
      <c r="K184">
        <v>0.35099999999999998</v>
      </c>
      <c r="L184">
        <v>0.55800000000000005</v>
      </c>
      <c r="M184">
        <v>0.312</v>
      </c>
      <c r="N184">
        <v>11.446999999999999</v>
      </c>
      <c r="O184">
        <v>1.143</v>
      </c>
      <c r="P184">
        <v>1.6739999999999999</v>
      </c>
      <c r="Q184">
        <v>0.39300000000000002</v>
      </c>
      <c r="R184">
        <v>2.4039999999999999</v>
      </c>
      <c r="S184">
        <v>1.4590000000000001</v>
      </c>
      <c r="T184">
        <v>0.64900000000000002</v>
      </c>
      <c r="U184">
        <v>1.3620000000000001</v>
      </c>
      <c r="V184">
        <v>0.312</v>
      </c>
      <c r="W184">
        <v>0.312</v>
      </c>
    </row>
    <row r="185" spans="7:23" x14ac:dyDescent="0.25">
      <c r="G185" s="1">
        <v>42063</v>
      </c>
      <c r="H185">
        <v>0.39</v>
      </c>
      <c r="I185" s="3">
        <v>0.55000000000000004</v>
      </c>
      <c r="J185">
        <v>0.315</v>
      </c>
      <c r="K185">
        <v>0.45100000000000001</v>
      </c>
      <c r="L185">
        <v>0.52700000000000002</v>
      </c>
      <c r="M185">
        <v>0.32400000000000001</v>
      </c>
      <c r="N185">
        <v>9.5990000000000002</v>
      </c>
      <c r="O185">
        <v>0.876</v>
      </c>
      <c r="P185">
        <v>1.3420000000000001</v>
      </c>
      <c r="Q185">
        <v>0.36499999999999999</v>
      </c>
      <c r="R185">
        <v>1.8320000000000001</v>
      </c>
      <c r="S185">
        <v>1.2569999999999999</v>
      </c>
      <c r="T185">
        <v>0.71399999999999997</v>
      </c>
      <c r="U185">
        <v>1.7809999999999999</v>
      </c>
      <c r="V185">
        <v>0.32400000000000001</v>
      </c>
      <c r="W185">
        <v>0.32400000000000001</v>
      </c>
    </row>
    <row r="186" spans="7:23" x14ac:dyDescent="0.25">
      <c r="G186" s="1">
        <v>42094</v>
      </c>
      <c r="H186">
        <v>0.32300000000000001</v>
      </c>
      <c r="I186" s="3">
        <v>0.44600000000000001</v>
      </c>
      <c r="J186">
        <v>0.312</v>
      </c>
      <c r="K186">
        <v>0.32600000000000001</v>
      </c>
      <c r="L186">
        <v>0.47699999999999998</v>
      </c>
      <c r="M186">
        <v>0.183</v>
      </c>
      <c r="N186">
        <v>11.599</v>
      </c>
      <c r="O186">
        <v>0.75700000000000001</v>
      </c>
      <c r="P186">
        <v>1.2529999999999999</v>
      </c>
      <c r="Q186">
        <v>0.26200000000000001</v>
      </c>
      <c r="R186">
        <v>1.7070000000000001</v>
      </c>
      <c r="S186">
        <v>1.2310000000000001</v>
      </c>
      <c r="T186">
        <v>0.42899999999999999</v>
      </c>
      <c r="U186">
        <v>1.5820000000000001</v>
      </c>
      <c r="V186">
        <v>0.183</v>
      </c>
      <c r="W186">
        <v>0.183</v>
      </c>
    </row>
    <row r="187" spans="7:23" x14ac:dyDescent="0.25">
      <c r="G187" s="1">
        <v>42124</v>
      </c>
      <c r="H187">
        <v>0.49399999999999999</v>
      </c>
      <c r="I187" s="3">
        <v>0.65</v>
      </c>
      <c r="J187">
        <v>0.51</v>
      </c>
      <c r="K187">
        <v>0.46500000000000002</v>
      </c>
      <c r="L187">
        <v>0.64800000000000002</v>
      </c>
      <c r="M187">
        <v>0.36299999999999999</v>
      </c>
      <c r="N187">
        <v>10.683999999999999</v>
      </c>
      <c r="O187">
        <v>0.92700000000000005</v>
      </c>
      <c r="P187">
        <v>1.5209999999999999</v>
      </c>
      <c r="Q187">
        <v>0.51200000000000001</v>
      </c>
      <c r="R187">
        <v>2.1379999999999999</v>
      </c>
      <c r="S187">
        <v>1.5009999999999999</v>
      </c>
      <c r="T187">
        <v>0.46200000000000002</v>
      </c>
      <c r="U187">
        <v>1.835</v>
      </c>
      <c r="V187">
        <v>0.36299999999999999</v>
      </c>
      <c r="W187">
        <v>0.36299999999999999</v>
      </c>
    </row>
    <row r="188" spans="7:23" x14ac:dyDescent="0.25">
      <c r="G188" s="1">
        <v>42155</v>
      </c>
      <c r="H188">
        <v>0.63800000000000001</v>
      </c>
      <c r="I188" s="3">
        <v>0.82199999999999995</v>
      </c>
      <c r="J188">
        <v>0.65700000000000003</v>
      </c>
      <c r="K188">
        <v>0.63400000000000001</v>
      </c>
      <c r="L188">
        <v>0.81</v>
      </c>
      <c r="M188">
        <v>0.48699999999999999</v>
      </c>
      <c r="N188">
        <v>11.172000000000001</v>
      </c>
      <c r="O188">
        <v>1.18</v>
      </c>
      <c r="P188">
        <v>1.853</v>
      </c>
      <c r="Q188">
        <v>0.69199999999999995</v>
      </c>
      <c r="R188">
        <v>2.5609999999999999</v>
      </c>
      <c r="S188">
        <v>1.84</v>
      </c>
      <c r="T188">
        <v>0.67600000000000005</v>
      </c>
      <c r="U188">
        <v>1.804</v>
      </c>
      <c r="V188">
        <v>0.48699999999999999</v>
      </c>
      <c r="W188">
        <v>0.48699999999999999</v>
      </c>
    </row>
    <row r="189" spans="7:23" x14ac:dyDescent="0.25">
      <c r="G189" s="1">
        <v>42185</v>
      </c>
      <c r="H189">
        <v>1.1564000000000001</v>
      </c>
      <c r="I189" s="3">
        <v>1.224</v>
      </c>
      <c r="J189">
        <v>1.006</v>
      </c>
      <c r="K189">
        <v>1.008</v>
      </c>
      <c r="L189">
        <v>1.2</v>
      </c>
      <c r="M189">
        <v>0.76800000000000002</v>
      </c>
      <c r="N189">
        <v>15.113</v>
      </c>
      <c r="O189">
        <v>1.6419999999999999</v>
      </c>
      <c r="P189">
        <v>2.3050000000000002</v>
      </c>
      <c r="Q189">
        <v>1.0529999999999999</v>
      </c>
      <c r="R189">
        <v>2.9769999999999999</v>
      </c>
      <c r="S189">
        <v>2.3119999999999998</v>
      </c>
      <c r="T189">
        <v>0.995</v>
      </c>
      <c r="U189">
        <v>2.0299999999999998</v>
      </c>
      <c r="V189">
        <v>0.76800000000000002</v>
      </c>
      <c r="W189">
        <v>0.76800000000000002</v>
      </c>
    </row>
    <row r="190" spans="7:23" x14ac:dyDescent="0.25">
      <c r="G190" s="1">
        <v>42216</v>
      </c>
      <c r="H190">
        <v>0.91149999999999998</v>
      </c>
      <c r="I190" s="3">
        <v>0.95099999999999996</v>
      </c>
      <c r="J190">
        <v>0.82799999999999996</v>
      </c>
      <c r="K190">
        <v>0.79800000000000004</v>
      </c>
      <c r="L190">
        <v>0.93899999999999995</v>
      </c>
      <c r="M190">
        <v>0.65</v>
      </c>
      <c r="N190">
        <v>12.083</v>
      </c>
      <c r="O190">
        <v>1.2070000000000001</v>
      </c>
      <c r="P190">
        <v>1.7829999999999999</v>
      </c>
      <c r="Q190">
        <v>0.82399999999999995</v>
      </c>
      <c r="R190">
        <v>2.3889999999999998</v>
      </c>
      <c r="S190">
        <v>1.839</v>
      </c>
      <c r="T190">
        <v>0.746</v>
      </c>
      <c r="U190">
        <v>1.883</v>
      </c>
      <c r="V190">
        <v>0.65</v>
      </c>
      <c r="W190">
        <v>0.65</v>
      </c>
    </row>
    <row r="191" spans="7:23" x14ac:dyDescent="0.25">
      <c r="G191" s="1">
        <v>42247</v>
      </c>
      <c r="H191">
        <v>1.0710999999999999</v>
      </c>
      <c r="I191" s="3">
        <v>1.1100000000000001</v>
      </c>
      <c r="J191">
        <v>1.038</v>
      </c>
      <c r="K191">
        <v>0.97399999999999998</v>
      </c>
      <c r="L191">
        <v>1.1160000000000001</v>
      </c>
      <c r="M191">
        <v>0.79300000000000004</v>
      </c>
      <c r="N191">
        <v>9.3539999999999992</v>
      </c>
      <c r="O191">
        <v>1.4510000000000001</v>
      </c>
      <c r="P191">
        <v>1.9350000000000001</v>
      </c>
      <c r="Q191">
        <v>0.95799999999999996</v>
      </c>
      <c r="R191">
        <v>2.6539999999999999</v>
      </c>
      <c r="S191">
        <v>2.1160000000000001</v>
      </c>
      <c r="T191">
        <v>0.7</v>
      </c>
      <c r="U191">
        <v>1.9510000000000001</v>
      </c>
      <c r="V191">
        <v>0.79300000000000004</v>
      </c>
      <c r="W191">
        <v>0.79300000000000004</v>
      </c>
    </row>
    <row r="192" spans="7:23" x14ac:dyDescent="0.25">
      <c r="G192" s="1">
        <v>42277</v>
      </c>
      <c r="H192">
        <v>0.8982</v>
      </c>
      <c r="I192" s="3">
        <v>0.90900000000000003</v>
      </c>
      <c r="J192">
        <v>0.85399999999999998</v>
      </c>
      <c r="K192">
        <v>0.87</v>
      </c>
      <c r="L192">
        <v>0.90100000000000002</v>
      </c>
      <c r="M192">
        <v>0.58699999999999997</v>
      </c>
      <c r="N192">
        <v>8.4550000000000001</v>
      </c>
      <c r="O192">
        <v>1.2390000000000001</v>
      </c>
      <c r="P192">
        <v>1.7270000000000001</v>
      </c>
      <c r="Q192">
        <v>0.78400000000000003</v>
      </c>
      <c r="R192">
        <v>2.391</v>
      </c>
      <c r="S192">
        <v>1.897</v>
      </c>
      <c r="T192">
        <v>0.71799999999999997</v>
      </c>
      <c r="U192">
        <v>1.766</v>
      </c>
      <c r="V192">
        <v>0.58699999999999997</v>
      </c>
      <c r="W192">
        <v>0.58699999999999997</v>
      </c>
    </row>
    <row r="193" spans="7:23" x14ac:dyDescent="0.25">
      <c r="G193" s="1">
        <v>42308</v>
      </c>
      <c r="H193">
        <v>0.81</v>
      </c>
      <c r="I193" s="3">
        <v>0.82299999999999995</v>
      </c>
      <c r="J193">
        <v>0.86199999999999999</v>
      </c>
      <c r="K193">
        <v>0.78</v>
      </c>
      <c r="L193">
        <v>0.88900000000000001</v>
      </c>
      <c r="M193">
        <v>0.52300000000000002</v>
      </c>
      <c r="N193">
        <v>7.9470000000000001</v>
      </c>
      <c r="O193">
        <v>1.121</v>
      </c>
      <c r="P193">
        <v>1.5029999999999999</v>
      </c>
      <c r="Q193">
        <v>0.70199999999999996</v>
      </c>
      <c r="R193">
        <v>2.5369999999999999</v>
      </c>
      <c r="S193">
        <v>1.6739999999999999</v>
      </c>
      <c r="T193">
        <v>0.63100000000000001</v>
      </c>
      <c r="U193">
        <v>1.925</v>
      </c>
      <c r="V193">
        <v>0.52300000000000002</v>
      </c>
      <c r="W193">
        <v>0.52300000000000002</v>
      </c>
    </row>
    <row r="194" spans="7:23" x14ac:dyDescent="0.25">
      <c r="G194" s="1">
        <v>42338</v>
      </c>
      <c r="H194">
        <v>0.73480000000000001</v>
      </c>
      <c r="I194" s="3">
        <v>0.78349999999999997</v>
      </c>
      <c r="J194">
        <v>0.73799999999999999</v>
      </c>
      <c r="K194">
        <v>0.72699999999999998</v>
      </c>
      <c r="L194">
        <v>0.79630000000000001</v>
      </c>
      <c r="M194">
        <v>0.4748</v>
      </c>
      <c r="N194">
        <v>7.5030000000000001</v>
      </c>
      <c r="O194">
        <v>0.99950000000000006</v>
      </c>
      <c r="P194">
        <v>1.4278</v>
      </c>
      <c r="Q194">
        <v>0.63290000000000002</v>
      </c>
      <c r="R194">
        <v>2.327</v>
      </c>
      <c r="S194">
        <v>1.5249999999999999</v>
      </c>
      <c r="T194">
        <v>0.755</v>
      </c>
      <c r="U194">
        <v>1.83</v>
      </c>
      <c r="V194">
        <v>0.4748</v>
      </c>
      <c r="W194">
        <v>0.4748</v>
      </c>
    </row>
    <row r="195" spans="7:23" x14ac:dyDescent="0.25">
      <c r="G195" s="1">
        <v>42369</v>
      </c>
      <c r="H195">
        <v>0.89749999999999996</v>
      </c>
      <c r="I195" s="3">
        <v>0.9768</v>
      </c>
      <c r="J195">
        <v>0.95899999999999996</v>
      </c>
      <c r="K195">
        <v>0.93</v>
      </c>
      <c r="L195">
        <v>0.99339999999999995</v>
      </c>
      <c r="M195">
        <v>0.63470000000000004</v>
      </c>
      <c r="N195">
        <v>8.3930000000000007</v>
      </c>
      <c r="O195">
        <v>1.1664000000000001</v>
      </c>
      <c r="P195">
        <v>1.5996999999999999</v>
      </c>
      <c r="Q195">
        <v>0.78949999999999998</v>
      </c>
      <c r="R195">
        <v>2.54</v>
      </c>
      <c r="S195">
        <v>1.7809999999999999</v>
      </c>
      <c r="T195">
        <v>1.2589999999999999</v>
      </c>
      <c r="U195">
        <v>1.9610000000000001</v>
      </c>
      <c r="V195">
        <v>0.63470000000000004</v>
      </c>
      <c r="W195">
        <v>0.63470000000000004</v>
      </c>
    </row>
    <row r="196" spans="7:23" x14ac:dyDescent="0.25">
      <c r="G196" s="1">
        <v>42400</v>
      </c>
      <c r="H196">
        <v>0.59230000000000005</v>
      </c>
      <c r="I196" s="3">
        <v>0.62019999999999997</v>
      </c>
      <c r="J196">
        <v>0.625</v>
      </c>
      <c r="K196">
        <v>0.58099999999999996</v>
      </c>
      <c r="L196">
        <v>0.65539999999999998</v>
      </c>
      <c r="M196">
        <v>0.33500000000000002</v>
      </c>
      <c r="N196">
        <v>9.6880000000000006</v>
      </c>
      <c r="O196">
        <v>0.84440000000000004</v>
      </c>
      <c r="P196">
        <v>1.4341999999999999</v>
      </c>
      <c r="Q196">
        <v>0.45450000000000002</v>
      </c>
      <c r="R196">
        <v>2.6749999999999998</v>
      </c>
      <c r="S196">
        <v>1.5129999999999999</v>
      </c>
      <c r="T196">
        <v>0.86499999999999999</v>
      </c>
      <c r="U196">
        <v>1.5720000000000001</v>
      </c>
      <c r="V196">
        <v>0.33500000000000002</v>
      </c>
      <c r="W196">
        <v>0.33500000000000002</v>
      </c>
    </row>
    <row r="197" spans="7:23" x14ac:dyDescent="0.25">
      <c r="G197" s="1">
        <v>42429</v>
      </c>
      <c r="H197">
        <v>0.38919999999999999</v>
      </c>
      <c r="I197" s="3">
        <v>0.4461</v>
      </c>
      <c r="J197">
        <v>0.45900000000000002</v>
      </c>
      <c r="K197">
        <v>0.42199999999999999</v>
      </c>
      <c r="L197">
        <v>0.46550000000000002</v>
      </c>
      <c r="M197">
        <v>0.11</v>
      </c>
      <c r="N197">
        <v>10.477</v>
      </c>
      <c r="O197">
        <v>0.8054</v>
      </c>
      <c r="P197">
        <v>1.4077</v>
      </c>
      <c r="Q197">
        <v>0.24729999999999999</v>
      </c>
      <c r="R197">
        <v>2.8719999999999999</v>
      </c>
      <c r="S197">
        <v>1.532</v>
      </c>
      <c r="T197">
        <v>0.74299999999999999</v>
      </c>
      <c r="U197">
        <v>1.337</v>
      </c>
      <c r="V197">
        <v>0.11</v>
      </c>
      <c r="W197">
        <v>0.11</v>
      </c>
    </row>
    <row r="198" spans="7:23" x14ac:dyDescent="0.25">
      <c r="G198" s="1">
        <v>42460</v>
      </c>
      <c r="H198">
        <v>0.36070000000000002</v>
      </c>
      <c r="I198" s="3">
        <v>0.38329999999999997</v>
      </c>
      <c r="J198">
        <v>0.44900000000000001</v>
      </c>
      <c r="K198">
        <v>0.44</v>
      </c>
      <c r="L198">
        <v>0.41020000000000001</v>
      </c>
      <c r="M198">
        <v>0.155</v>
      </c>
      <c r="N198">
        <v>8.7710000000000008</v>
      </c>
      <c r="O198">
        <v>0.73299999999999998</v>
      </c>
      <c r="P198">
        <v>1.2258</v>
      </c>
      <c r="Q198">
        <v>0.2361</v>
      </c>
      <c r="R198">
        <v>2.7749999999999999</v>
      </c>
      <c r="S198">
        <v>1.4350000000000001</v>
      </c>
      <c r="T198">
        <v>0.8</v>
      </c>
      <c r="U198">
        <v>1.4159999999999999</v>
      </c>
      <c r="V198">
        <v>0.155</v>
      </c>
      <c r="W198">
        <v>0.155</v>
      </c>
    </row>
    <row r="199" spans="7:23" x14ac:dyDescent="0.25">
      <c r="G199" s="1">
        <v>42490</v>
      </c>
      <c r="H199">
        <v>0.51039999999999996</v>
      </c>
      <c r="I199" s="3">
        <v>0.69040000000000001</v>
      </c>
      <c r="J199">
        <v>0.55700000000000005</v>
      </c>
      <c r="K199">
        <v>0.57699999999999996</v>
      </c>
      <c r="L199">
        <v>0.65069999999999995</v>
      </c>
      <c r="M199">
        <v>0.28000000000000003</v>
      </c>
      <c r="N199">
        <v>8.923</v>
      </c>
      <c r="O199">
        <v>0.98599999999999999</v>
      </c>
      <c r="P199">
        <v>1.5044999999999999</v>
      </c>
      <c r="Q199">
        <v>0.52200000000000002</v>
      </c>
      <c r="R199">
        <v>3.1829999999999998</v>
      </c>
      <c r="S199">
        <v>1.5920000000000001</v>
      </c>
      <c r="T199">
        <v>0.88500000000000001</v>
      </c>
      <c r="U199">
        <v>1.6040000000000001</v>
      </c>
      <c r="V199">
        <v>0.28000000000000003</v>
      </c>
      <c r="W199">
        <v>0.28000000000000003</v>
      </c>
    </row>
    <row r="200" spans="7:23" x14ac:dyDescent="0.25">
      <c r="G200" s="1">
        <v>42521</v>
      </c>
      <c r="H200">
        <v>0.33050000000000002</v>
      </c>
      <c r="I200" s="3">
        <v>0.52049999999999996</v>
      </c>
      <c r="J200">
        <v>0.432</v>
      </c>
      <c r="K200">
        <v>0.41699999999999998</v>
      </c>
      <c r="L200">
        <v>0.48630000000000001</v>
      </c>
      <c r="M200">
        <v>0.14599999999999999</v>
      </c>
      <c r="N200">
        <v>7.2670000000000003</v>
      </c>
      <c r="O200">
        <v>0.77300000000000002</v>
      </c>
      <c r="P200">
        <v>1.3687</v>
      </c>
      <c r="Q200">
        <v>0.35699999999999998</v>
      </c>
      <c r="R200">
        <v>3.0750000000000002</v>
      </c>
      <c r="S200">
        <v>1.476</v>
      </c>
      <c r="T200">
        <v>0.77100000000000002</v>
      </c>
      <c r="U200">
        <v>1.44</v>
      </c>
      <c r="V200">
        <v>0.14599999999999999</v>
      </c>
      <c r="W200">
        <v>0.14599999999999999</v>
      </c>
    </row>
    <row r="201" spans="7:23" x14ac:dyDescent="0.25">
      <c r="G201" s="1">
        <v>42551</v>
      </c>
      <c r="H201">
        <v>0.221</v>
      </c>
      <c r="I201" s="3">
        <v>0.24160000000000001</v>
      </c>
      <c r="J201">
        <v>0.113</v>
      </c>
      <c r="K201">
        <v>0.153</v>
      </c>
      <c r="L201">
        <v>0.20080000000000001</v>
      </c>
      <c r="M201">
        <v>-0.12690000000000001</v>
      </c>
      <c r="N201">
        <v>8.2929999999999993</v>
      </c>
      <c r="O201">
        <v>0.53600000000000003</v>
      </c>
      <c r="P201">
        <v>1.2715000000000001</v>
      </c>
      <c r="Q201">
        <v>8.7999999999999995E-2</v>
      </c>
      <c r="R201">
        <v>3.093</v>
      </c>
      <c r="S201">
        <v>1.115</v>
      </c>
      <c r="T201">
        <v>0.26600000000000001</v>
      </c>
      <c r="U201">
        <v>0.89900000000000002</v>
      </c>
      <c r="V201">
        <v>-0.12690000000000001</v>
      </c>
      <c r="W201">
        <v>-0.12690000000000001</v>
      </c>
    </row>
    <row r="202" spans="7:23" x14ac:dyDescent="0.25">
      <c r="G202" s="1">
        <v>42582</v>
      </c>
      <c r="H202">
        <v>5.5E-2</v>
      </c>
      <c r="I202" s="3">
        <v>0.13120000000000001</v>
      </c>
      <c r="J202">
        <v>8.5000000000000006E-2</v>
      </c>
      <c r="K202">
        <v>2.3E-2</v>
      </c>
      <c r="L202">
        <v>0.1119</v>
      </c>
      <c r="M202">
        <v>-0.12</v>
      </c>
      <c r="N202">
        <v>8.2260000000000009</v>
      </c>
      <c r="O202">
        <v>0.41699999999999998</v>
      </c>
      <c r="P202">
        <v>1.177</v>
      </c>
      <c r="Q202">
        <v>-7.0000000000000001E-3</v>
      </c>
      <c r="R202">
        <v>2.9319999999999999</v>
      </c>
      <c r="S202">
        <v>1.0209999999999999</v>
      </c>
      <c r="T202">
        <v>0.10299999999999999</v>
      </c>
      <c r="U202">
        <v>0.68899999999999995</v>
      </c>
      <c r="V202">
        <v>-0.12</v>
      </c>
      <c r="W202">
        <v>-0.12</v>
      </c>
    </row>
    <row r="203" spans="7:23" x14ac:dyDescent="0.25">
      <c r="G203" s="1">
        <v>42613</v>
      </c>
      <c r="H203">
        <v>0.13100000000000001</v>
      </c>
      <c r="I203" s="3">
        <v>0.15740000000000001</v>
      </c>
      <c r="J203">
        <v>4.7E-2</v>
      </c>
      <c r="K203">
        <v>7.2999999999999995E-2</v>
      </c>
      <c r="L203">
        <v>0.1623</v>
      </c>
      <c r="M203">
        <v>-6.0999999999999999E-2</v>
      </c>
      <c r="N203">
        <v>8.1470000000000002</v>
      </c>
      <c r="O203">
        <v>0.43099999999999999</v>
      </c>
      <c r="P203">
        <v>1.131</v>
      </c>
      <c r="Q203">
        <v>2.5999999999999999E-2</v>
      </c>
      <c r="R203">
        <v>3.0470000000000002</v>
      </c>
      <c r="S203">
        <v>1.014</v>
      </c>
      <c r="T203">
        <v>9.0999999999999998E-2</v>
      </c>
      <c r="U203">
        <v>0.64300000000000002</v>
      </c>
      <c r="V203">
        <v>-6.0999999999999999E-2</v>
      </c>
      <c r="W203">
        <v>-6.0999999999999999E-2</v>
      </c>
    </row>
    <row r="204" spans="7:23" x14ac:dyDescent="0.25">
      <c r="G204" s="1">
        <v>42643</v>
      </c>
      <c r="H204">
        <v>0.10299999999999999</v>
      </c>
      <c r="I204" s="3">
        <v>0.16300000000000001</v>
      </c>
      <c r="J204">
        <v>7.0000000000000001E-3</v>
      </c>
      <c r="K204">
        <v>2.8000000000000001E-2</v>
      </c>
      <c r="L204">
        <v>0.11890000000000001</v>
      </c>
      <c r="M204">
        <v>-0.11700000000000001</v>
      </c>
      <c r="N204">
        <v>8.3000000000000007</v>
      </c>
      <c r="O204">
        <v>0.33100000000000002</v>
      </c>
      <c r="P204">
        <v>1.19</v>
      </c>
      <c r="Q204">
        <v>-1E-3</v>
      </c>
      <c r="R204">
        <v>3.3330000000000002</v>
      </c>
      <c r="S204">
        <v>0.879</v>
      </c>
      <c r="T204">
        <v>0.16300000000000001</v>
      </c>
      <c r="U204">
        <v>0.75900000000000001</v>
      </c>
      <c r="V204">
        <v>-0.11700000000000001</v>
      </c>
      <c r="W204">
        <v>-0.11700000000000001</v>
      </c>
    </row>
    <row r="205" spans="7:23" x14ac:dyDescent="0.25">
      <c r="G205" s="1">
        <v>42674</v>
      </c>
      <c r="H205">
        <v>0.35099999999999998</v>
      </c>
      <c r="I205" s="3">
        <v>0.41739999999999999</v>
      </c>
      <c r="J205">
        <v>0.28499999999999998</v>
      </c>
      <c r="K205">
        <v>0.30299999999999999</v>
      </c>
      <c r="L205">
        <v>0.48099999999999998</v>
      </c>
      <c r="M205">
        <v>0.16200000000000001</v>
      </c>
      <c r="N205">
        <v>8.3320000000000007</v>
      </c>
      <c r="O205">
        <v>0.65100000000000002</v>
      </c>
      <c r="P205">
        <v>1.6910000000000001</v>
      </c>
      <c r="Q205">
        <v>0.27800000000000002</v>
      </c>
      <c r="R205">
        <v>3.3340000000000001</v>
      </c>
      <c r="S205">
        <v>1.2010000000000001</v>
      </c>
      <c r="T205">
        <v>0.26</v>
      </c>
      <c r="U205">
        <v>1.2430000000000001</v>
      </c>
      <c r="V205">
        <v>0.16200000000000001</v>
      </c>
      <c r="W205">
        <v>0.16200000000000001</v>
      </c>
    </row>
    <row r="206" spans="7:23" x14ac:dyDescent="0.25">
      <c r="G206" s="1">
        <v>42704</v>
      </c>
      <c r="H206">
        <v>0.53900000000000003</v>
      </c>
      <c r="I206" s="3">
        <v>0.61719999999999997</v>
      </c>
      <c r="J206">
        <v>0.41099999999999998</v>
      </c>
      <c r="K206">
        <v>0.443</v>
      </c>
      <c r="L206">
        <v>0.73499999999999999</v>
      </c>
      <c r="M206">
        <v>0.27500000000000002</v>
      </c>
      <c r="N206">
        <v>6.5780000000000003</v>
      </c>
      <c r="O206">
        <v>0.88600000000000001</v>
      </c>
      <c r="P206">
        <v>1.9930000000000001</v>
      </c>
      <c r="Q206">
        <v>0.41699999999999998</v>
      </c>
      <c r="R206">
        <v>3.7040000000000002</v>
      </c>
      <c r="S206">
        <v>1.5469999999999999</v>
      </c>
      <c r="T206">
        <v>0.51900000000000002</v>
      </c>
      <c r="U206">
        <v>1.4239999999999999</v>
      </c>
      <c r="V206">
        <v>0.27500000000000002</v>
      </c>
      <c r="W206">
        <v>0.27500000000000002</v>
      </c>
    </row>
    <row r="207" spans="7:23" x14ac:dyDescent="0.25">
      <c r="G207" s="1">
        <v>42735</v>
      </c>
      <c r="H207">
        <v>0.42599999999999999</v>
      </c>
      <c r="I207" s="3">
        <v>0.55289999999999995</v>
      </c>
      <c r="J207">
        <v>0.33800000000000002</v>
      </c>
      <c r="K207">
        <v>0.35599999999999998</v>
      </c>
      <c r="L207">
        <v>0.68500000000000005</v>
      </c>
      <c r="M207">
        <v>0.20699999999999999</v>
      </c>
      <c r="N207">
        <v>7.032</v>
      </c>
      <c r="O207">
        <v>0.76600000000000001</v>
      </c>
      <c r="P207">
        <v>1.835</v>
      </c>
      <c r="Q207">
        <v>0.34300000000000003</v>
      </c>
      <c r="R207">
        <v>3.76</v>
      </c>
      <c r="S207">
        <v>1.3919999999999999</v>
      </c>
      <c r="T207">
        <v>0.55200000000000005</v>
      </c>
      <c r="U207">
        <v>1.24</v>
      </c>
      <c r="V207">
        <v>0.20699999999999999</v>
      </c>
      <c r="W207">
        <v>0.20699999999999999</v>
      </c>
    </row>
    <row r="208" spans="7:23" x14ac:dyDescent="0.25">
      <c r="G208" s="1">
        <v>42766</v>
      </c>
      <c r="H208">
        <v>0.68899999999999995</v>
      </c>
      <c r="I208" s="3">
        <v>0.81159999999999999</v>
      </c>
      <c r="J208">
        <v>0.504</v>
      </c>
      <c r="K208">
        <v>0.61899999999999999</v>
      </c>
      <c r="L208">
        <v>1.028</v>
      </c>
      <c r="M208">
        <v>0.437</v>
      </c>
      <c r="N208">
        <v>7.8170000000000002</v>
      </c>
      <c r="O208">
        <v>1.1599999999999999</v>
      </c>
      <c r="P208">
        <v>2.2589999999999999</v>
      </c>
      <c r="Q208">
        <v>0.57499999999999996</v>
      </c>
      <c r="R208">
        <v>4.1859999999999999</v>
      </c>
      <c r="S208">
        <v>1.5960000000000001</v>
      </c>
      <c r="T208">
        <v>0.73899999999999999</v>
      </c>
      <c r="U208">
        <v>1.4179999999999999</v>
      </c>
      <c r="V208">
        <v>0.437</v>
      </c>
      <c r="W208">
        <v>0.437</v>
      </c>
    </row>
    <row r="209" spans="7:23" x14ac:dyDescent="0.25">
      <c r="G209" s="1">
        <v>42794</v>
      </c>
      <c r="H209">
        <v>0.43099999999999999</v>
      </c>
      <c r="I209" s="3">
        <v>0.70420000000000005</v>
      </c>
      <c r="J209">
        <v>0.20300000000000001</v>
      </c>
      <c r="K209">
        <v>0.35199999999999998</v>
      </c>
      <c r="L209">
        <v>0.88200000000000001</v>
      </c>
      <c r="M209">
        <v>0.20599999999999999</v>
      </c>
      <c r="N209">
        <v>7.2510000000000003</v>
      </c>
      <c r="O209">
        <v>0.88200000000000001</v>
      </c>
      <c r="P209">
        <v>2.085</v>
      </c>
      <c r="Q209">
        <v>0.318</v>
      </c>
      <c r="R209">
        <v>3.8820000000000001</v>
      </c>
      <c r="S209">
        <v>1.637</v>
      </c>
      <c r="T209">
        <v>0.52900000000000003</v>
      </c>
      <c r="U209">
        <v>1.145</v>
      </c>
      <c r="V209">
        <v>0.20599999999999999</v>
      </c>
      <c r="W209">
        <v>0.20599999999999999</v>
      </c>
    </row>
    <row r="210" spans="7:23" x14ac:dyDescent="0.25">
      <c r="G210" s="1">
        <v>42825</v>
      </c>
      <c r="H210">
        <v>0.54100000000000004</v>
      </c>
      <c r="I210" s="3">
        <v>0.8417</v>
      </c>
      <c r="J210">
        <v>0.61799999999999999</v>
      </c>
      <c r="K210">
        <v>0.44800000000000001</v>
      </c>
      <c r="L210">
        <v>0.96499999999999997</v>
      </c>
      <c r="M210">
        <v>0.33100000000000002</v>
      </c>
      <c r="N210">
        <v>6.9859999999999998</v>
      </c>
      <c r="O210">
        <v>0.97499999999999998</v>
      </c>
      <c r="P210">
        <v>2.2999999999999998</v>
      </c>
      <c r="Q210">
        <v>0.42399999999999999</v>
      </c>
      <c r="R210">
        <v>3.968</v>
      </c>
      <c r="S210">
        <v>1.65</v>
      </c>
      <c r="T210">
        <v>0.60099999999999998</v>
      </c>
      <c r="U210">
        <v>1.1419999999999999</v>
      </c>
      <c r="V210">
        <v>0.33100000000000002</v>
      </c>
      <c r="W210">
        <v>0.33100000000000002</v>
      </c>
    </row>
    <row r="211" spans="7:23" x14ac:dyDescent="0.25">
      <c r="G211" s="1">
        <v>42855</v>
      </c>
      <c r="H211">
        <v>0.60799999999999998</v>
      </c>
      <c r="I211" s="3">
        <v>0.77690000000000003</v>
      </c>
      <c r="J211">
        <v>0.622</v>
      </c>
      <c r="K211">
        <v>0.41499999999999998</v>
      </c>
      <c r="L211">
        <v>0.76300000000000001</v>
      </c>
      <c r="M211">
        <v>0.32300000000000001</v>
      </c>
      <c r="N211">
        <v>6.343</v>
      </c>
      <c r="O211">
        <v>0.84599999999999997</v>
      </c>
      <c r="P211">
        <v>2.2589999999999999</v>
      </c>
      <c r="Q211">
        <v>0.39</v>
      </c>
      <c r="R211">
        <v>3.5539999999999998</v>
      </c>
      <c r="S211">
        <v>1.629</v>
      </c>
      <c r="T211">
        <v>0.56699999999999995</v>
      </c>
      <c r="U211">
        <v>1.087</v>
      </c>
      <c r="V211">
        <v>0.32300000000000001</v>
      </c>
      <c r="W211">
        <v>0.32300000000000001</v>
      </c>
    </row>
    <row r="212" spans="7:23" x14ac:dyDescent="0.25">
      <c r="G212" s="1">
        <v>42886</v>
      </c>
      <c r="H212">
        <v>0.58499999999999996</v>
      </c>
      <c r="I212" s="3">
        <v>0.64329999999999998</v>
      </c>
      <c r="J212">
        <v>0.59</v>
      </c>
      <c r="K212">
        <v>0.371</v>
      </c>
      <c r="L212">
        <v>0.71960000000000002</v>
      </c>
      <c r="M212">
        <v>0.3</v>
      </c>
      <c r="N212">
        <v>6.0810000000000004</v>
      </c>
      <c r="O212">
        <v>0.77</v>
      </c>
      <c r="P212">
        <v>2.1619999999999999</v>
      </c>
      <c r="Q212">
        <v>0.50800000000000001</v>
      </c>
      <c r="R212">
        <v>3.0390000000000001</v>
      </c>
      <c r="S212">
        <v>1.5229999999999999</v>
      </c>
      <c r="T212">
        <v>0.46800000000000003</v>
      </c>
      <c r="U212">
        <v>1.0409999999999999</v>
      </c>
      <c r="V212">
        <v>0.3</v>
      </c>
      <c r="W212">
        <v>0.3</v>
      </c>
    </row>
    <row r="213" spans="7:23" x14ac:dyDescent="0.25">
      <c r="G213" s="1">
        <v>42916</v>
      </c>
      <c r="H213">
        <v>0.71099999999999997</v>
      </c>
      <c r="I213" s="3">
        <v>0.80489999999999995</v>
      </c>
      <c r="J213">
        <v>0.66500000000000004</v>
      </c>
      <c r="K213">
        <v>0.50700000000000001</v>
      </c>
      <c r="L213">
        <v>0.82140000000000002</v>
      </c>
      <c r="M213">
        <v>0.47299999999999998</v>
      </c>
      <c r="N213">
        <v>5.4909999999999997</v>
      </c>
      <c r="O213">
        <v>0.86699999999999999</v>
      </c>
      <c r="P213">
        <v>2.157</v>
      </c>
      <c r="Q213">
        <v>0.65800000000000003</v>
      </c>
      <c r="R213">
        <v>3.024</v>
      </c>
      <c r="S213">
        <v>1.53</v>
      </c>
      <c r="T213">
        <v>0.65900000000000003</v>
      </c>
      <c r="U213">
        <v>1.2569999999999999</v>
      </c>
      <c r="V213">
        <v>0.47299999999999998</v>
      </c>
      <c r="W213">
        <v>0.47299999999999998</v>
      </c>
    </row>
    <row r="214" spans="7:23" x14ac:dyDescent="0.25">
      <c r="G214" s="1">
        <v>42947</v>
      </c>
      <c r="H214">
        <v>0.71</v>
      </c>
      <c r="I214" s="3">
        <v>0.82620000000000005</v>
      </c>
      <c r="J214">
        <v>0.66</v>
      </c>
      <c r="K214">
        <v>0.53500000000000003</v>
      </c>
      <c r="L214">
        <v>0.80410000000000004</v>
      </c>
      <c r="M214">
        <v>0.54</v>
      </c>
      <c r="N214">
        <v>5.3719999999999999</v>
      </c>
      <c r="O214">
        <v>0.82699999999999996</v>
      </c>
      <c r="P214">
        <v>2.0920000000000001</v>
      </c>
      <c r="Q214">
        <v>0.65500000000000003</v>
      </c>
      <c r="R214">
        <v>2.8679999999999999</v>
      </c>
      <c r="S214">
        <v>1.492</v>
      </c>
      <c r="T214">
        <v>0.72099999999999997</v>
      </c>
      <c r="U214">
        <v>1.228</v>
      </c>
      <c r="V214">
        <v>0.54</v>
      </c>
      <c r="W214">
        <v>0.54</v>
      </c>
    </row>
    <row r="215" spans="7:23" x14ac:dyDescent="0.25">
      <c r="G215" s="1">
        <v>42978</v>
      </c>
      <c r="H215">
        <v>0.56999999999999995</v>
      </c>
      <c r="I215" s="3">
        <v>0.66669999999999996</v>
      </c>
      <c r="J215">
        <v>0.503</v>
      </c>
      <c r="K215">
        <v>0.35699999999999998</v>
      </c>
      <c r="L215">
        <v>0.66420000000000001</v>
      </c>
      <c r="M215">
        <v>0.36099999999999999</v>
      </c>
      <c r="N215">
        <v>5.55</v>
      </c>
      <c r="O215">
        <v>0.68</v>
      </c>
      <c r="P215">
        <v>2.0459999999999998</v>
      </c>
      <c r="Q215">
        <v>0.505</v>
      </c>
      <c r="R215">
        <v>2.823</v>
      </c>
      <c r="S215">
        <v>1.4490000000000001</v>
      </c>
      <c r="T215">
        <v>0.58599999999999997</v>
      </c>
      <c r="U215">
        <v>1.036</v>
      </c>
      <c r="V215">
        <v>0.36099999999999999</v>
      </c>
      <c r="W215">
        <v>0.36099999999999999</v>
      </c>
    </row>
    <row r="216" spans="7:23" x14ac:dyDescent="0.25">
      <c r="G216" s="1">
        <v>43008</v>
      </c>
      <c r="H216">
        <v>0.63500000000000001</v>
      </c>
      <c r="I216" s="3">
        <v>0.73319999999999996</v>
      </c>
      <c r="J216">
        <v>0.55700000000000005</v>
      </c>
      <c r="K216">
        <v>0.622</v>
      </c>
      <c r="L216">
        <v>0.74739999999999995</v>
      </c>
      <c r="M216">
        <v>0.46300000000000002</v>
      </c>
      <c r="N216">
        <v>5.6449999999999996</v>
      </c>
      <c r="O216">
        <v>0.75600000000000001</v>
      </c>
      <c r="P216">
        <v>2.1749999999999998</v>
      </c>
      <c r="Q216">
        <v>0.58199999999999996</v>
      </c>
      <c r="R216">
        <v>2.3860000000000001</v>
      </c>
      <c r="S216">
        <v>1.609</v>
      </c>
      <c r="T216">
        <v>0.92700000000000005</v>
      </c>
      <c r="U216">
        <v>1.3620000000000001</v>
      </c>
      <c r="V216">
        <v>0.46300000000000002</v>
      </c>
      <c r="W216">
        <v>0.46300000000000002</v>
      </c>
    </row>
    <row r="217" spans="7:23" x14ac:dyDescent="0.25">
      <c r="G217" s="1">
        <v>43039</v>
      </c>
      <c r="H217">
        <v>0.54</v>
      </c>
      <c r="I217" s="3">
        <v>0.60809999999999997</v>
      </c>
      <c r="J217">
        <v>0.47</v>
      </c>
      <c r="K217">
        <v>0.51600000000000001</v>
      </c>
      <c r="L217">
        <v>0.75780000000000003</v>
      </c>
      <c r="M217">
        <v>0.36299999999999999</v>
      </c>
      <c r="N217">
        <v>5.4429999999999996</v>
      </c>
      <c r="O217">
        <v>0.57999999999999996</v>
      </c>
      <c r="P217">
        <v>1.8240000000000001</v>
      </c>
      <c r="Q217">
        <v>0.47299999999999998</v>
      </c>
      <c r="R217">
        <v>2.0720000000000001</v>
      </c>
      <c r="S217">
        <v>1.4590000000000001</v>
      </c>
      <c r="T217">
        <v>0.79400000000000004</v>
      </c>
      <c r="U217">
        <v>1.335</v>
      </c>
      <c r="V217">
        <v>0.36299999999999999</v>
      </c>
      <c r="W217">
        <v>0.36299999999999999</v>
      </c>
    </row>
    <row r="218" spans="7:23" x14ac:dyDescent="0.25">
      <c r="G218" s="1">
        <v>43069</v>
      </c>
      <c r="H218">
        <v>0.52200000000000002</v>
      </c>
      <c r="I218" s="3">
        <v>0.57120000000000004</v>
      </c>
      <c r="J218">
        <v>0.442</v>
      </c>
      <c r="K218">
        <v>0.52600000000000002</v>
      </c>
      <c r="L218">
        <v>0.68440000000000001</v>
      </c>
      <c r="M218">
        <v>0.36799999999999999</v>
      </c>
      <c r="N218">
        <v>5.4029999999999996</v>
      </c>
      <c r="O218">
        <v>0.58399999999999996</v>
      </c>
      <c r="P218">
        <v>1.744</v>
      </c>
      <c r="Q218">
        <v>0.46</v>
      </c>
      <c r="R218">
        <v>1.875</v>
      </c>
      <c r="S218">
        <v>1.452</v>
      </c>
      <c r="T218">
        <v>0.73699999999999999</v>
      </c>
      <c r="U218">
        <v>1.327</v>
      </c>
      <c r="V218">
        <v>0.36799999999999999</v>
      </c>
      <c r="W218">
        <v>0.36799999999999999</v>
      </c>
    </row>
    <row r="219" spans="7:23" x14ac:dyDescent="0.25">
      <c r="G219" s="1">
        <v>43100</v>
      </c>
      <c r="H219">
        <v>0.58799999999999997</v>
      </c>
      <c r="I219" s="3">
        <v>0.6421</v>
      </c>
      <c r="J219">
        <v>0.47699999999999998</v>
      </c>
      <c r="K219">
        <v>0.60299999999999998</v>
      </c>
      <c r="L219">
        <v>0.78500000000000003</v>
      </c>
      <c r="M219">
        <v>0.42399999999999999</v>
      </c>
      <c r="N219">
        <v>4.1189999999999998</v>
      </c>
      <c r="O219">
        <v>0.67800000000000005</v>
      </c>
      <c r="P219">
        <v>1.998</v>
      </c>
      <c r="Q219">
        <v>0.53</v>
      </c>
      <c r="R219">
        <v>1.9319999999999999</v>
      </c>
      <c r="S219">
        <v>1.57</v>
      </c>
      <c r="T219">
        <v>0.78</v>
      </c>
      <c r="U219">
        <v>1.1879999999999999</v>
      </c>
      <c r="V219">
        <v>0.42399999999999999</v>
      </c>
      <c r="W219">
        <v>0.42399999999999999</v>
      </c>
    </row>
    <row r="220" spans="7:23" x14ac:dyDescent="0.25">
      <c r="G220" s="1">
        <v>43131</v>
      </c>
      <c r="H220">
        <v>0.81100000000000005</v>
      </c>
      <c r="I220" s="3">
        <v>0.84799999999999998</v>
      </c>
      <c r="J220">
        <v>0.73199999999999998</v>
      </c>
      <c r="K220">
        <v>0.81100000000000005</v>
      </c>
      <c r="L220">
        <v>0.97430000000000005</v>
      </c>
      <c r="M220">
        <v>0.69499999999999995</v>
      </c>
      <c r="N220">
        <v>3.734</v>
      </c>
      <c r="O220">
        <v>1.135</v>
      </c>
      <c r="P220">
        <v>2.0230000000000001</v>
      </c>
      <c r="Q220">
        <v>0.73699999999999999</v>
      </c>
      <c r="R220">
        <v>1.9570000000000001</v>
      </c>
      <c r="S220">
        <v>1.4179999999999999</v>
      </c>
      <c r="T220">
        <v>0.91700000000000004</v>
      </c>
      <c r="U220">
        <v>1.498</v>
      </c>
      <c r="V220">
        <v>0.69499999999999995</v>
      </c>
      <c r="W220">
        <v>0.69499999999999995</v>
      </c>
    </row>
    <row r="221" spans="7:23" x14ac:dyDescent="0.25">
      <c r="G221" s="1">
        <v>43159</v>
      </c>
      <c r="H221">
        <v>0.90400000000000003</v>
      </c>
      <c r="I221" s="3">
        <v>0.94499999999999995</v>
      </c>
      <c r="J221">
        <v>0.73099999999999998</v>
      </c>
      <c r="K221">
        <v>0.77800000000000002</v>
      </c>
      <c r="L221">
        <v>0.93400000000000005</v>
      </c>
      <c r="M221">
        <v>0.65900000000000003</v>
      </c>
      <c r="N221">
        <v>4.4249999999999998</v>
      </c>
      <c r="O221">
        <v>1.083</v>
      </c>
      <c r="P221">
        <v>2.0659999999999998</v>
      </c>
      <c r="Q221">
        <v>0.70799999999999996</v>
      </c>
      <c r="R221">
        <v>1.988</v>
      </c>
      <c r="S221">
        <v>1.536</v>
      </c>
      <c r="T221">
        <v>0.81399999999999995</v>
      </c>
      <c r="U221">
        <v>1.5049999999999999</v>
      </c>
      <c r="V221">
        <v>0.65900000000000003</v>
      </c>
      <c r="W221">
        <v>0.65900000000000003</v>
      </c>
    </row>
    <row r="222" spans="7:23" x14ac:dyDescent="0.25">
      <c r="G222" s="1">
        <v>43190</v>
      </c>
      <c r="H222">
        <v>0.85699999999999998</v>
      </c>
      <c r="I222" s="3">
        <v>0.93899999999999995</v>
      </c>
      <c r="J222">
        <v>0.72899999999999998</v>
      </c>
      <c r="K222">
        <v>0.77800000000000002</v>
      </c>
      <c r="L222">
        <v>0.90649999999999997</v>
      </c>
      <c r="M222">
        <v>0.66</v>
      </c>
      <c r="N222">
        <v>4.2370000000000001</v>
      </c>
      <c r="O222">
        <v>1.0680000000000001</v>
      </c>
      <c r="P222">
        <v>2.0470000000000002</v>
      </c>
      <c r="Q222">
        <v>0.70099999999999996</v>
      </c>
      <c r="R222">
        <v>1.855</v>
      </c>
      <c r="S222">
        <v>1.446</v>
      </c>
      <c r="T222">
        <v>0.83099999999999996</v>
      </c>
      <c r="U222">
        <v>1.504</v>
      </c>
      <c r="V222">
        <v>0.66</v>
      </c>
      <c r="W222">
        <v>0.66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828"/>
  <sheetViews>
    <sheetView topLeftCell="B157" workbookViewId="0">
      <selection activeCell="P6" sqref="P6:P224"/>
    </sheetView>
  </sheetViews>
  <sheetFormatPr defaultRowHeight="15" x14ac:dyDescent="0.25"/>
  <cols>
    <col min="3" max="3" width="11" customWidth="1"/>
    <col min="7" max="7" width="15.7109375" customWidth="1"/>
    <col min="11" max="11" width="12.140625" customWidth="1"/>
    <col min="15" max="15" width="13" customWidth="1"/>
  </cols>
  <sheetData>
    <row r="1" spans="2:20" x14ac:dyDescent="0.25">
      <c r="B1" t="s">
        <v>41</v>
      </c>
    </row>
    <row r="2" spans="2:20" x14ac:dyDescent="0.25">
      <c r="B2" t="s">
        <v>99</v>
      </c>
      <c r="C2" t="s">
        <v>98</v>
      </c>
      <c r="D2" t="s">
        <v>97</v>
      </c>
      <c r="F2" t="str">
        <f>_xll.RHistory($C$2:$C$2,"MID_PRICE.Timestamp;MID_PRICE.Close","START:01-Nov-1999 CODE:MULTI INTERVAL:1MO",,"SORT:ASC TSREPEAT:NO CH:IN",G3)</f>
        <v>Updated at 19:29:26</v>
      </c>
      <c r="J2" t="str">
        <f>_xll.RHistory($C$3,".Timestamp;.Close","START:01-Nov-1999 CODE:MULTI INTERVAL:1MO",,"SORT:ASC TSREPEAT:NO CH:Fd",K3)</f>
        <v>Updated at 19:29:02</v>
      </c>
      <c r="N2" t="str">
        <f>_xll.RHistory($C$4,".Timestamp;.Close","START:01-Nov-1999 CODE:MULTI INTERVAL:1MO",,"SORT:ASC TSREPEAT:NO CH:IN",O3)</f>
        <v>Updated at 19:29:02</v>
      </c>
      <c r="R2" t="str">
        <f>_xll.RHistory($C$5,".Timestamp;.Close","START:01-Nov-1999 CODE:MULTI INTERVAL:1MO",,"SORT:ASC TSREPEAT:NO CH:IN",S3)</f>
        <v>Updated at 19:29:26</v>
      </c>
    </row>
    <row r="3" spans="2:20" x14ac:dyDescent="0.25">
      <c r="B3" t="s">
        <v>95</v>
      </c>
      <c r="C3" t="s">
        <v>100</v>
      </c>
      <c r="G3" t="s">
        <v>98</v>
      </c>
      <c r="H3" t="s">
        <v>98</v>
      </c>
      <c r="K3" t="s">
        <v>104</v>
      </c>
      <c r="L3" t="s">
        <v>120</v>
      </c>
      <c r="O3" t="s">
        <v>121</v>
      </c>
      <c r="P3" t="s">
        <v>121</v>
      </c>
      <c r="Q3" s="4"/>
      <c r="S3" t="s">
        <v>122</v>
      </c>
      <c r="T3" t="s">
        <v>122</v>
      </c>
    </row>
    <row r="4" spans="2:20" x14ac:dyDescent="0.25">
      <c r="B4" t="s">
        <v>97</v>
      </c>
      <c r="C4" t="s">
        <v>121</v>
      </c>
      <c r="G4" s="1">
        <v>36494</v>
      </c>
      <c r="H4">
        <v>1.00915</v>
      </c>
      <c r="K4" s="1">
        <v>38503</v>
      </c>
      <c r="L4">
        <v>65.896000000000001</v>
      </c>
      <c r="O4" s="1">
        <v>36494</v>
      </c>
      <c r="P4">
        <v>24.87</v>
      </c>
      <c r="S4" s="1">
        <v>36494</v>
      </c>
      <c r="T4">
        <v>25.07</v>
      </c>
    </row>
    <row r="5" spans="2:20" x14ac:dyDescent="0.25">
      <c r="C5" s="1" t="s">
        <v>122</v>
      </c>
      <c r="G5" s="1">
        <v>36525</v>
      </c>
      <c r="H5">
        <v>1.0075000000000001</v>
      </c>
      <c r="K5" s="1">
        <v>38533</v>
      </c>
      <c r="L5">
        <v>71.554000000000002</v>
      </c>
      <c r="O5" s="1">
        <v>36525</v>
      </c>
      <c r="P5">
        <v>25.76</v>
      </c>
      <c r="S5" s="1">
        <v>36525</v>
      </c>
      <c r="T5">
        <v>25.81</v>
      </c>
    </row>
    <row r="6" spans="2:20" x14ac:dyDescent="0.25">
      <c r="G6" s="1">
        <v>36556</v>
      </c>
      <c r="H6">
        <v>0.96950000000000003</v>
      </c>
      <c r="K6" s="1">
        <v>38564</v>
      </c>
      <c r="L6">
        <v>71.628</v>
      </c>
      <c r="O6" s="1">
        <v>36556</v>
      </c>
      <c r="P6">
        <v>27.65</v>
      </c>
      <c r="S6" s="1">
        <v>36556</v>
      </c>
      <c r="T6">
        <v>27.46</v>
      </c>
    </row>
    <row r="7" spans="2:20" x14ac:dyDescent="0.25">
      <c r="C7" s="1"/>
      <c r="G7" s="1">
        <v>36585</v>
      </c>
      <c r="H7">
        <v>0.9647</v>
      </c>
      <c r="K7" s="1">
        <v>38595</v>
      </c>
      <c r="L7">
        <v>77.754999999999995</v>
      </c>
      <c r="O7" s="1">
        <v>36585</v>
      </c>
      <c r="P7">
        <v>30.57</v>
      </c>
      <c r="S7" s="1">
        <v>36585</v>
      </c>
      <c r="T7">
        <v>30.17</v>
      </c>
    </row>
    <row r="8" spans="2:20" x14ac:dyDescent="0.25">
      <c r="C8" s="1"/>
      <c r="G8" s="1">
        <v>36616</v>
      </c>
      <c r="H8">
        <v>0.95615000000000006</v>
      </c>
      <c r="K8" s="1">
        <v>38625</v>
      </c>
      <c r="L8">
        <v>75.900000000000006</v>
      </c>
      <c r="O8" s="1">
        <v>36616</v>
      </c>
      <c r="P8">
        <v>26.86</v>
      </c>
      <c r="S8" s="1">
        <v>36616</v>
      </c>
      <c r="T8">
        <v>26.47</v>
      </c>
    </row>
    <row r="9" spans="2:20" x14ac:dyDescent="0.25">
      <c r="C9" s="1"/>
      <c r="G9" s="1">
        <v>36646</v>
      </c>
      <c r="H9">
        <v>0.91225000000000001</v>
      </c>
      <c r="K9" s="1">
        <v>38656</v>
      </c>
      <c r="L9">
        <v>72.768000000000001</v>
      </c>
      <c r="O9" s="1">
        <v>36646</v>
      </c>
      <c r="P9">
        <v>25.71</v>
      </c>
      <c r="S9" s="1">
        <v>36646</v>
      </c>
      <c r="T9">
        <v>25.35</v>
      </c>
    </row>
    <row r="10" spans="2:20" x14ac:dyDescent="0.25">
      <c r="C10" s="1"/>
      <c r="G10" s="1">
        <v>36677</v>
      </c>
      <c r="H10">
        <v>0.93789999999999996</v>
      </c>
      <c r="K10" s="1">
        <v>38686</v>
      </c>
      <c r="L10">
        <v>69.085999999999999</v>
      </c>
      <c r="O10" s="1">
        <v>36677</v>
      </c>
      <c r="P10">
        <v>29.03</v>
      </c>
      <c r="S10" s="1">
        <v>36677</v>
      </c>
      <c r="T10">
        <v>28.83</v>
      </c>
    </row>
    <row r="11" spans="2:20" x14ac:dyDescent="0.25">
      <c r="C11" s="1"/>
      <c r="G11" s="1">
        <v>36707</v>
      </c>
      <c r="H11">
        <v>0.95255000000000001</v>
      </c>
      <c r="K11" s="1">
        <v>38717</v>
      </c>
      <c r="L11">
        <v>75.298000000000002</v>
      </c>
      <c r="O11" s="1">
        <v>36707</v>
      </c>
      <c r="P11">
        <v>32.44</v>
      </c>
      <c r="S11" s="1">
        <v>36707</v>
      </c>
      <c r="T11">
        <v>32.42</v>
      </c>
    </row>
    <row r="12" spans="2:20" x14ac:dyDescent="0.25">
      <c r="C12" s="1"/>
      <c r="G12" s="1">
        <v>36738</v>
      </c>
      <c r="H12">
        <v>0.92625000000000002</v>
      </c>
      <c r="K12" s="1">
        <v>38748</v>
      </c>
      <c r="L12">
        <v>81.995000000000005</v>
      </c>
      <c r="O12" s="1">
        <v>36738</v>
      </c>
      <c r="P12">
        <v>27.5</v>
      </c>
      <c r="S12" s="1">
        <v>36738</v>
      </c>
      <c r="T12">
        <v>27.31</v>
      </c>
    </row>
    <row r="13" spans="2:20" x14ac:dyDescent="0.25">
      <c r="C13" s="1"/>
      <c r="G13" s="1">
        <v>36769</v>
      </c>
      <c r="H13">
        <v>0.88880000000000003</v>
      </c>
      <c r="K13" s="1">
        <v>38776</v>
      </c>
      <c r="L13">
        <v>74.716999999999999</v>
      </c>
      <c r="O13" s="1">
        <v>36769</v>
      </c>
      <c r="P13">
        <v>33.090000000000003</v>
      </c>
      <c r="S13" s="1">
        <v>36769</v>
      </c>
      <c r="T13">
        <v>32.97</v>
      </c>
    </row>
    <row r="14" spans="2:20" x14ac:dyDescent="0.25">
      <c r="C14" s="1"/>
      <c r="G14" s="1">
        <v>36799</v>
      </c>
      <c r="H14">
        <v>0.88390000000000002</v>
      </c>
      <c r="K14" s="1">
        <v>38807</v>
      </c>
      <c r="L14">
        <v>78.837999999999994</v>
      </c>
      <c r="O14" s="1">
        <v>36799</v>
      </c>
      <c r="P14">
        <v>30.87</v>
      </c>
      <c r="S14" s="1">
        <v>36799</v>
      </c>
      <c r="T14">
        <v>30.5</v>
      </c>
    </row>
    <row r="15" spans="2:20" x14ac:dyDescent="0.25">
      <c r="C15" s="1"/>
      <c r="G15" s="1">
        <v>36830</v>
      </c>
      <c r="H15">
        <v>0.84924999999999995</v>
      </c>
      <c r="K15" s="1">
        <v>38837</v>
      </c>
      <c r="L15">
        <v>80.171999999999997</v>
      </c>
      <c r="O15" s="1">
        <v>36830</v>
      </c>
      <c r="P15">
        <v>32.700000000000003</v>
      </c>
      <c r="S15" s="1">
        <v>36830</v>
      </c>
      <c r="T15">
        <v>32.69</v>
      </c>
    </row>
    <row r="16" spans="2:20" x14ac:dyDescent="0.25">
      <c r="C16" s="1"/>
      <c r="G16" s="1">
        <v>36860</v>
      </c>
      <c r="H16">
        <v>0.87239999999999995</v>
      </c>
      <c r="K16" s="1">
        <v>38868</v>
      </c>
      <c r="L16">
        <v>80.558999999999997</v>
      </c>
      <c r="O16" s="1">
        <v>36860</v>
      </c>
      <c r="P16">
        <v>33.61</v>
      </c>
      <c r="S16" s="1">
        <v>36860</v>
      </c>
      <c r="T16">
        <v>33.42</v>
      </c>
    </row>
    <row r="17" spans="3:20" x14ac:dyDescent="0.25">
      <c r="C17" s="1"/>
      <c r="G17" s="1">
        <v>36891</v>
      </c>
      <c r="H17">
        <v>0.94240000000000002</v>
      </c>
      <c r="K17" s="1">
        <v>38898</v>
      </c>
      <c r="L17">
        <v>81.094999999999999</v>
      </c>
      <c r="O17" s="1">
        <v>36891</v>
      </c>
      <c r="P17">
        <v>26.72</v>
      </c>
      <c r="S17" s="1">
        <v>36891</v>
      </c>
      <c r="T17">
        <v>26.56</v>
      </c>
    </row>
    <row r="18" spans="3:20" x14ac:dyDescent="0.25">
      <c r="C18" s="1"/>
      <c r="G18" s="1">
        <v>36922</v>
      </c>
      <c r="H18">
        <v>0.93645</v>
      </c>
      <c r="K18" s="1">
        <v>38929</v>
      </c>
      <c r="L18">
        <v>79.332999999999998</v>
      </c>
      <c r="O18" s="1">
        <v>36922</v>
      </c>
      <c r="P18">
        <v>28.62</v>
      </c>
      <c r="S18" s="1">
        <v>36922</v>
      </c>
      <c r="T18">
        <v>28.3</v>
      </c>
    </row>
    <row r="19" spans="3:20" x14ac:dyDescent="0.25">
      <c r="C19" s="1"/>
      <c r="G19" s="1">
        <v>36950</v>
      </c>
      <c r="H19">
        <v>0.92335</v>
      </c>
      <c r="K19" s="1">
        <v>38960</v>
      </c>
      <c r="L19">
        <v>72.926000000000002</v>
      </c>
      <c r="O19" s="1">
        <v>36950</v>
      </c>
      <c r="P19">
        <v>27.35</v>
      </c>
      <c r="S19" s="1">
        <v>36950</v>
      </c>
      <c r="T19">
        <v>27.02</v>
      </c>
    </row>
    <row r="20" spans="3:20" x14ac:dyDescent="0.25">
      <c r="C20" s="1"/>
      <c r="G20" s="1">
        <v>36981</v>
      </c>
      <c r="H20">
        <v>0.87775000000000003</v>
      </c>
      <c r="K20" s="1">
        <v>38990</v>
      </c>
      <c r="L20">
        <v>68.171000000000006</v>
      </c>
      <c r="O20" s="1">
        <v>36981</v>
      </c>
      <c r="P20">
        <v>26.37</v>
      </c>
      <c r="S20" s="1">
        <v>36981</v>
      </c>
      <c r="T20">
        <v>26.03</v>
      </c>
    </row>
    <row r="21" spans="3:20" x14ac:dyDescent="0.25">
      <c r="C21" s="1"/>
      <c r="G21" s="1">
        <v>37011</v>
      </c>
      <c r="H21">
        <v>0.88815</v>
      </c>
      <c r="K21" s="1">
        <v>39021</v>
      </c>
      <c r="L21">
        <v>66.683999999999997</v>
      </c>
      <c r="O21" s="1">
        <v>37011</v>
      </c>
      <c r="P21">
        <v>28.48</v>
      </c>
      <c r="S21" s="1">
        <v>37011</v>
      </c>
      <c r="T21">
        <v>28.18</v>
      </c>
    </row>
    <row r="22" spans="3:20" x14ac:dyDescent="0.25">
      <c r="C22" s="1"/>
      <c r="G22" s="1">
        <v>37042</v>
      </c>
      <c r="H22">
        <v>0.84594999999999998</v>
      </c>
      <c r="K22" s="1">
        <v>39051</v>
      </c>
      <c r="L22">
        <v>73.893000000000001</v>
      </c>
      <c r="O22" s="1">
        <v>37042</v>
      </c>
      <c r="P22">
        <v>28.39</v>
      </c>
      <c r="S22" s="1">
        <v>37042</v>
      </c>
      <c r="T22">
        <v>28.47</v>
      </c>
    </row>
    <row r="23" spans="3:20" x14ac:dyDescent="0.25">
      <c r="C23" s="1"/>
      <c r="G23" s="1">
        <v>37072</v>
      </c>
      <c r="H23">
        <v>0.85</v>
      </c>
      <c r="K23" s="1">
        <v>39082</v>
      </c>
      <c r="L23">
        <v>69.525000000000006</v>
      </c>
      <c r="O23" s="1">
        <v>37072</v>
      </c>
      <c r="P23">
        <v>26.37</v>
      </c>
      <c r="S23" s="1">
        <v>37072</v>
      </c>
      <c r="T23">
        <v>26.2</v>
      </c>
    </row>
    <row r="24" spans="3:20" x14ac:dyDescent="0.25">
      <c r="C24" s="1"/>
      <c r="G24" s="1">
        <v>37103</v>
      </c>
      <c r="H24">
        <v>0.87624999999999997</v>
      </c>
      <c r="K24" s="1">
        <v>39113</v>
      </c>
      <c r="L24">
        <v>70.394999999999996</v>
      </c>
      <c r="O24" s="1">
        <v>37103</v>
      </c>
      <c r="P24">
        <v>26.7</v>
      </c>
      <c r="S24" s="1">
        <v>37103</v>
      </c>
      <c r="T24">
        <v>26.38</v>
      </c>
    </row>
    <row r="25" spans="3:20" x14ac:dyDescent="0.25">
      <c r="C25" s="1"/>
      <c r="G25" s="1">
        <v>37134</v>
      </c>
      <c r="H25">
        <v>0.91244999999999998</v>
      </c>
      <c r="K25" s="1">
        <v>39141</v>
      </c>
      <c r="L25">
        <v>71.363</v>
      </c>
      <c r="O25" s="1">
        <v>37134</v>
      </c>
      <c r="P25">
        <v>26.65</v>
      </c>
      <c r="S25" s="1">
        <v>37134</v>
      </c>
      <c r="T25">
        <v>26.47</v>
      </c>
    </row>
    <row r="26" spans="3:20" x14ac:dyDescent="0.25">
      <c r="C26" s="1"/>
      <c r="G26" s="1">
        <v>37164</v>
      </c>
      <c r="H26">
        <v>0.91164999999999996</v>
      </c>
      <c r="K26" s="1">
        <v>39172</v>
      </c>
      <c r="L26">
        <v>74.653999999999996</v>
      </c>
      <c r="O26" s="1">
        <v>37164</v>
      </c>
      <c r="P26">
        <v>23.44</v>
      </c>
      <c r="S26" s="1">
        <v>37164</v>
      </c>
      <c r="T26">
        <v>23.23</v>
      </c>
    </row>
    <row r="27" spans="3:20" x14ac:dyDescent="0.25">
      <c r="C27" s="1"/>
      <c r="G27" s="1">
        <v>37195</v>
      </c>
      <c r="H27">
        <v>0.89975000000000005</v>
      </c>
      <c r="K27" s="1">
        <v>39202</v>
      </c>
      <c r="L27">
        <v>73.712999999999994</v>
      </c>
      <c r="O27" s="1">
        <v>37195</v>
      </c>
      <c r="P27">
        <v>21.2</v>
      </c>
      <c r="S27" s="1">
        <v>37195</v>
      </c>
      <c r="T27">
        <v>20.87</v>
      </c>
    </row>
    <row r="28" spans="3:20" x14ac:dyDescent="0.25">
      <c r="C28" s="1"/>
      <c r="G28" s="1">
        <v>37225</v>
      </c>
      <c r="H28">
        <v>0.89654999999999996</v>
      </c>
      <c r="K28" s="1">
        <v>39233</v>
      </c>
      <c r="L28">
        <v>71.069999999999993</v>
      </c>
      <c r="O28" s="1">
        <v>37225</v>
      </c>
      <c r="P28">
        <v>19.46</v>
      </c>
      <c r="S28" s="1">
        <v>37225</v>
      </c>
      <c r="T28">
        <v>19.190000000000001</v>
      </c>
    </row>
    <row r="29" spans="3:20" x14ac:dyDescent="0.25">
      <c r="C29" s="1"/>
      <c r="G29" s="1">
        <v>37256</v>
      </c>
      <c r="H29">
        <v>0.89095000000000002</v>
      </c>
      <c r="K29" s="1">
        <v>39263</v>
      </c>
      <c r="L29">
        <v>76.379000000000005</v>
      </c>
      <c r="O29" s="1">
        <v>37256</v>
      </c>
      <c r="P29">
        <v>19.96</v>
      </c>
      <c r="S29" s="1">
        <v>37256</v>
      </c>
      <c r="T29">
        <v>19.68</v>
      </c>
    </row>
    <row r="30" spans="3:20" x14ac:dyDescent="0.25">
      <c r="C30" s="1"/>
      <c r="G30" s="1">
        <v>37287</v>
      </c>
      <c r="H30">
        <v>0.85855000000000004</v>
      </c>
      <c r="K30" s="1">
        <v>39294</v>
      </c>
      <c r="L30">
        <v>79.396000000000001</v>
      </c>
      <c r="O30" s="1">
        <v>37287</v>
      </c>
      <c r="P30">
        <v>19.71</v>
      </c>
      <c r="S30" s="1">
        <v>37287</v>
      </c>
      <c r="T30">
        <v>19.55</v>
      </c>
    </row>
    <row r="31" spans="3:20" x14ac:dyDescent="0.25">
      <c r="C31" s="1"/>
      <c r="G31" s="1">
        <v>37315</v>
      </c>
      <c r="H31">
        <v>0.86860000000000004</v>
      </c>
      <c r="K31" s="1">
        <v>39325</v>
      </c>
      <c r="L31">
        <v>74.103999999999999</v>
      </c>
      <c r="O31" s="1">
        <v>37315</v>
      </c>
      <c r="P31">
        <v>21.78</v>
      </c>
      <c r="S31" s="1">
        <v>37315</v>
      </c>
      <c r="T31">
        <v>21.59</v>
      </c>
    </row>
    <row r="32" spans="3:20" x14ac:dyDescent="0.25">
      <c r="G32" s="1">
        <v>37346</v>
      </c>
      <c r="H32">
        <v>0.87175000000000002</v>
      </c>
      <c r="K32" s="1">
        <v>39355</v>
      </c>
      <c r="L32">
        <v>77.314999999999998</v>
      </c>
      <c r="O32" s="1">
        <v>37346</v>
      </c>
      <c r="P32">
        <v>26.21</v>
      </c>
      <c r="S32" s="1">
        <v>37346</v>
      </c>
      <c r="T32">
        <v>25.99</v>
      </c>
    </row>
    <row r="33" spans="7:20" x14ac:dyDescent="0.25">
      <c r="G33" s="1">
        <v>37376</v>
      </c>
      <c r="H33">
        <v>0.90024999999999999</v>
      </c>
      <c r="K33" s="1">
        <v>39386</v>
      </c>
      <c r="L33">
        <v>89.680999999999997</v>
      </c>
      <c r="O33" s="1">
        <v>37376</v>
      </c>
      <c r="P33">
        <v>27.32</v>
      </c>
      <c r="S33" s="1">
        <v>37376</v>
      </c>
      <c r="T33">
        <v>27.07</v>
      </c>
    </row>
    <row r="34" spans="7:20" x14ac:dyDescent="0.25">
      <c r="G34" s="1">
        <v>37407</v>
      </c>
      <c r="H34">
        <v>0.93389999999999995</v>
      </c>
      <c r="K34" s="1">
        <v>39416</v>
      </c>
      <c r="L34">
        <v>76.271000000000001</v>
      </c>
      <c r="O34" s="1">
        <v>37407</v>
      </c>
      <c r="P34">
        <v>25.37</v>
      </c>
      <c r="S34" s="1">
        <v>37407</v>
      </c>
      <c r="T34">
        <v>25.17</v>
      </c>
    </row>
    <row r="35" spans="7:20" x14ac:dyDescent="0.25">
      <c r="G35" s="1">
        <v>37437</v>
      </c>
      <c r="H35">
        <v>0.99175000000000002</v>
      </c>
      <c r="K35" s="1">
        <v>39447</v>
      </c>
      <c r="L35">
        <v>86.382999999999996</v>
      </c>
      <c r="O35" s="1">
        <v>37437</v>
      </c>
      <c r="P35">
        <v>26.82</v>
      </c>
      <c r="S35" s="1">
        <v>37437</v>
      </c>
      <c r="T35">
        <v>26.59</v>
      </c>
    </row>
    <row r="36" spans="7:20" x14ac:dyDescent="0.25">
      <c r="G36" s="1">
        <v>37468</v>
      </c>
      <c r="H36">
        <v>0.97750000000000004</v>
      </c>
      <c r="K36" s="1">
        <v>39478</v>
      </c>
      <c r="L36">
        <v>81.230999999999995</v>
      </c>
      <c r="O36" s="1">
        <v>37468</v>
      </c>
      <c r="P36">
        <v>27.02</v>
      </c>
      <c r="S36" s="1">
        <v>37468</v>
      </c>
      <c r="T36">
        <v>26.8</v>
      </c>
    </row>
    <row r="37" spans="7:20" x14ac:dyDescent="0.25">
      <c r="G37" s="1">
        <v>37499</v>
      </c>
      <c r="H37">
        <v>0.98204999999999998</v>
      </c>
      <c r="K37" s="1">
        <v>39507</v>
      </c>
      <c r="L37">
        <v>95.885000000000005</v>
      </c>
      <c r="O37" s="1">
        <v>37499</v>
      </c>
      <c r="P37">
        <v>28.97</v>
      </c>
      <c r="S37" s="1">
        <v>37499</v>
      </c>
      <c r="T37">
        <v>28.67</v>
      </c>
    </row>
    <row r="38" spans="7:20" x14ac:dyDescent="0.25">
      <c r="G38" s="1">
        <v>37529</v>
      </c>
      <c r="H38">
        <v>0.98675000000000002</v>
      </c>
      <c r="K38" s="1">
        <v>39538</v>
      </c>
      <c r="L38">
        <v>90.215000000000003</v>
      </c>
      <c r="O38" s="1">
        <v>37529</v>
      </c>
      <c r="P38">
        <v>30.59</v>
      </c>
      <c r="S38" s="1">
        <v>37529</v>
      </c>
      <c r="T38">
        <v>30.42</v>
      </c>
    </row>
    <row r="39" spans="7:20" x14ac:dyDescent="0.25">
      <c r="G39" s="1">
        <v>37560</v>
      </c>
      <c r="H39">
        <v>0.99065000000000003</v>
      </c>
      <c r="K39" s="1">
        <v>39568</v>
      </c>
      <c r="L39">
        <v>96.55</v>
      </c>
      <c r="O39" s="1">
        <v>37560</v>
      </c>
      <c r="P39">
        <v>27.18</v>
      </c>
      <c r="S39" s="1">
        <v>37560</v>
      </c>
      <c r="T39">
        <v>26.93</v>
      </c>
    </row>
    <row r="40" spans="7:20" x14ac:dyDescent="0.25">
      <c r="G40" s="1">
        <v>37590</v>
      </c>
      <c r="H40">
        <v>0.99455000000000005</v>
      </c>
      <c r="K40" s="1">
        <v>39599</v>
      </c>
      <c r="L40">
        <v>100.015</v>
      </c>
      <c r="O40" s="1">
        <v>37590</v>
      </c>
      <c r="P40">
        <v>26.87</v>
      </c>
      <c r="S40" s="1">
        <v>37590</v>
      </c>
      <c r="T40">
        <v>26.62</v>
      </c>
    </row>
    <row r="41" spans="7:20" x14ac:dyDescent="0.25">
      <c r="G41" s="1">
        <v>37621</v>
      </c>
      <c r="H41">
        <v>1.0500499999999999</v>
      </c>
      <c r="K41" s="1">
        <v>39629</v>
      </c>
      <c r="L41">
        <v>104.017</v>
      </c>
      <c r="O41" s="1">
        <v>37621</v>
      </c>
      <c r="P41">
        <v>31.21</v>
      </c>
      <c r="S41" s="1">
        <v>37621</v>
      </c>
      <c r="T41">
        <v>31.17</v>
      </c>
    </row>
    <row r="42" spans="7:20" x14ac:dyDescent="0.25">
      <c r="G42" s="1">
        <v>37652</v>
      </c>
      <c r="H42">
        <v>1.0769</v>
      </c>
      <c r="K42" s="1">
        <v>39660</v>
      </c>
      <c r="L42">
        <v>93.850999999999999</v>
      </c>
      <c r="O42" s="1">
        <v>37652</v>
      </c>
      <c r="P42">
        <v>33.51</v>
      </c>
      <c r="S42" s="1">
        <v>37652</v>
      </c>
      <c r="T42">
        <v>33.21</v>
      </c>
    </row>
    <row r="43" spans="7:20" x14ac:dyDescent="0.25">
      <c r="G43" s="1">
        <v>37680</v>
      </c>
      <c r="H43">
        <v>1.07985</v>
      </c>
      <c r="K43" s="1">
        <v>39691</v>
      </c>
      <c r="L43">
        <v>89.152000000000001</v>
      </c>
      <c r="O43" s="1">
        <v>37680</v>
      </c>
      <c r="P43">
        <v>36.76</v>
      </c>
      <c r="S43" s="1">
        <v>37680</v>
      </c>
      <c r="T43">
        <v>36.47</v>
      </c>
    </row>
    <row r="44" spans="7:20" x14ac:dyDescent="0.25">
      <c r="G44" s="1">
        <v>37711</v>
      </c>
      <c r="H44">
        <v>1.0924</v>
      </c>
      <c r="K44" s="1">
        <v>39721</v>
      </c>
      <c r="L44">
        <v>80.820999999999998</v>
      </c>
      <c r="O44" s="1">
        <v>37711</v>
      </c>
      <c r="P44">
        <v>31.14</v>
      </c>
      <c r="S44" s="1">
        <v>37711</v>
      </c>
      <c r="T44">
        <v>31.29</v>
      </c>
    </row>
    <row r="45" spans="7:20" x14ac:dyDescent="0.25">
      <c r="G45" s="1">
        <v>37741</v>
      </c>
      <c r="H45">
        <v>1.11835</v>
      </c>
      <c r="K45" s="1">
        <v>39752</v>
      </c>
      <c r="L45">
        <v>54.968000000000004</v>
      </c>
      <c r="O45" s="1">
        <v>37741</v>
      </c>
      <c r="P45">
        <v>26.09</v>
      </c>
      <c r="S45" s="1">
        <v>37741</v>
      </c>
      <c r="T45">
        <v>25.81</v>
      </c>
    </row>
    <row r="46" spans="7:20" x14ac:dyDescent="0.25">
      <c r="G46" s="1">
        <v>37772</v>
      </c>
      <c r="H46">
        <v>1.1787000000000001</v>
      </c>
      <c r="K46" s="1">
        <v>39782</v>
      </c>
      <c r="L46">
        <v>51.695</v>
      </c>
      <c r="O46" s="1">
        <v>37772</v>
      </c>
      <c r="P46">
        <v>29.56</v>
      </c>
      <c r="S46" s="1">
        <v>37772</v>
      </c>
      <c r="T46">
        <v>29.27</v>
      </c>
    </row>
    <row r="47" spans="7:20" x14ac:dyDescent="0.25">
      <c r="G47" s="1">
        <v>37802</v>
      </c>
      <c r="H47">
        <v>1.1511499999999999</v>
      </c>
      <c r="K47" s="1">
        <v>39813</v>
      </c>
      <c r="L47">
        <v>48.537999999999997</v>
      </c>
      <c r="O47" s="1">
        <v>37802</v>
      </c>
      <c r="P47">
        <v>30.15</v>
      </c>
      <c r="S47" s="1">
        <v>37802</v>
      </c>
      <c r="T47">
        <v>29.88</v>
      </c>
    </row>
    <row r="48" spans="7:20" x14ac:dyDescent="0.25">
      <c r="G48" s="1">
        <v>37833</v>
      </c>
      <c r="H48">
        <v>1.1231</v>
      </c>
      <c r="K48" s="1">
        <v>39844</v>
      </c>
      <c r="L48">
        <v>47.875999999999998</v>
      </c>
      <c r="O48" s="1">
        <v>37833</v>
      </c>
      <c r="P48">
        <v>30.56</v>
      </c>
      <c r="S48" s="1">
        <v>37833</v>
      </c>
      <c r="T48">
        <v>30.18</v>
      </c>
    </row>
    <row r="49" spans="7:20" x14ac:dyDescent="0.25">
      <c r="G49" s="1">
        <v>37864</v>
      </c>
      <c r="H49">
        <v>1.0980000000000001</v>
      </c>
      <c r="K49" s="1">
        <v>39872</v>
      </c>
      <c r="L49">
        <v>50.286999999999999</v>
      </c>
      <c r="O49" s="1">
        <v>37864</v>
      </c>
      <c r="P49">
        <v>31.76</v>
      </c>
      <c r="S49" s="1">
        <v>37864</v>
      </c>
      <c r="T49">
        <v>31.43</v>
      </c>
    </row>
    <row r="50" spans="7:20" x14ac:dyDescent="0.25">
      <c r="G50" s="1">
        <v>37894</v>
      </c>
      <c r="H50">
        <v>1.1659999999999999</v>
      </c>
      <c r="K50" s="1">
        <v>39903</v>
      </c>
      <c r="L50">
        <v>49.53</v>
      </c>
      <c r="O50" s="1">
        <v>37894</v>
      </c>
      <c r="P50">
        <v>29.19</v>
      </c>
      <c r="S50" s="1">
        <v>37894</v>
      </c>
      <c r="T50">
        <v>29.04</v>
      </c>
    </row>
    <row r="51" spans="7:20" x14ac:dyDescent="0.25">
      <c r="G51" s="1">
        <v>37925</v>
      </c>
      <c r="H51">
        <v>1.1584000000000001</v>
      </c>
      <c r="K51" s="1">
        <v>39933</v>
      </c>
      <c r="L51">
        <v>50.515000000000001</v>
      </c>
      <c r="O51" s="1">
        <v>37925</v>
      </c>
      <c r="P51">
        <v>29.24</v>
      </c>
      <c r="S51" s="1">
        <v>37925</v>
      </c>
      <c r="T51">
        <v>29.01</v>
      </c>
    </row>
    <row r="52" spans="7:20" x14ac:dyDescent="0.25">
      <c r="G52" s="1">
        <v>37955</v>
      </c>
      <c r="H52">
        <v>1.1994</v>
      </c>
      <c r="K52" s="1">
        <v>39964</v>
      </c>
      <c r="L52">
        <v>62.094999999999999</v>
      </c>
      <c r="O52" s="1">
        <v>37955</v>
      </c>
      <c r="P52">
        <v>30.33</v>
      </c>
      <c r="S52" s="1">
        <v>37955</v>
      </c>
      <c r="T52">
        <v>30.06</v>
      </c>
    </row>
    <row r="53" spans="7:20" x14ac:dyDescent="0.25">
      <c r="G53" s="1">
        <v>37986</v>
      </c>
      <c r="H53">
        <v>1.2587999999999999</v>
      </c>
      <c r="K53" s="1">
        <v>39994</v>
      </c>
      <c r="L53">
        <v>59.595999999999997</v>
      </c>
      <c r="O53" s="1">
        <v>37986</v>
      </c>
      <c r="P53">
        <v>32.51</v>
      </c>
      <c r="S53" s="1">
        <v>37986</v>
      </c>
      <c r="T53">
        <v>32.24</v>
      </c>
    </row>
    <row r="54" spans="7:20" x14ac:dyDescent="0.25">
      <c r="G54" s="1">
        <v>38017</v>
      </c>
      <c r="H54">
        <v>1.24685</v>
      </c>
      <c r="K54" s="1">
        <v>40025</v>
      </c>
      <c r="L54">
        <v>60.926000000000002</v>
      </c>
      <c r="O54" s="1">
        <v>38017</v>
      </c>
      <c r="P54">
        <v>33.159999999999997</v>
      </c>
      <c r="S54" s="1">
        <v>38017</v>
      </c>
      <c r="T54">
        <v>32.520000000000003</v>
      </c>
    </row>
    <row r="55" spans="7:20" x14ac:dyDescent="0.25">
      <c r="G55" s="1">
        <v>38046</v>
      </c>
      <c r="H55">
        <v>1.24905</v>
      </c>
      <c r="K55" s="1">
        <v>40056</v>
      </c>
      <c r="L55">
        <v>58.631999999999998</v>
      </c>
      <c r="O55" s="1">
        <v>38046</v>
      </c>
      <c r="P55">
        <v>36.08</v>
      </c>
      <c r="S55" s="1">
        <v>38046</v>
      </c>
      <c r="T55">
        <v>35.83</v>
      </c>
    </row>
    <row r="56" spans="7:20" x14ac:dyDescent="0.25">
      <c r="G56" s="1">
        <v>38077</v>
      </c>
      <c r="H56">
        <v>1.2315</v>
      </c>
      <c r="K56" s="1">
        <v>40086</v>
      </c>
      <c r="L56">
        <v>57.26</v>
      </c>
      <c r="O56" s="1">
        <v>38077</v>
      </c>
      <c r="P56">
        <v>35.75</v>
      </c>
      <c r="S56" s="1">
        <v>38077</v>
      </c>
      <c r="T56">
        <v>35.58</v>
      </c>
    </row>
    <row r="57" spans="7:20" x14ac:dyDescent="0.25">
      <c r="G57" s="1">
        <v>38107</v>
      </c>
      <c r="H57">
        <v>1.1981999999999999</v>
      </c>
      <c r="K57" s="1">
        <v>40117</v>
      </c>
      <c r="L57">
        <v>64.789000000000001</v>
      </c>
      <c r="O57" s="1">
        <v>38107</v>
      </c>
      <c r="P57">
        <v>37.31</v>
      </c>
      <c r="S57" s="1">
        <v>38107</v>
      </c>
      <c r="T57">
        <v>37.07</v>
      </c>
    </row>
    <row r="58" spans="7:20" x14ac:dyDescent="0.25">
      <c r="G58" s="1">
        <v>38138</v>
      </c>
      <c r="H58">
        <v>1.2185999999999999</v>
      </c>
      <c r="K58" s="1">
        <v>40147</v>
      </c>
      <c r="L58">
        <v>60.844000000000001</v>
      </c>
      <c r="O58" s="1">
        <v>38138</v>
      </c>
      <c r="P58">
        <v>39.9</v>
      </c>
      <c r="S58" s="1">
        <v>38138</v>
      </c>
      <c r="T58">
        <v>39.64</v>
      </c>
    </row>
    <row r="59" spans="7:20" x14ac:dyDescent="0.25">
      <c r="G59" s="1">
        <v>38168</v>
      </c>
      <c r="H59">
        <v>1.21865</v>
      </c>
      <c r="K59" s="1">
        <v>40178</v>
      </c>
      <c r="L59">
        <v>66.509</v>
      </c>
      <c r="O59" s="1">
        <v>38168</v>
      </c>
      <c r="P59">
        <v>36.92</v>
      </c>
      <c r="S59" s="1">
        <v>38168</v>
      </c>
      <c r="T59">
        <v>36.78</v>
      </c>
    </row>
    <row r="60" spans="7:20" x14ac:dyDescent="0.25">
      <c r="G60" s="1">
        <v>38199</v>
      </c>
      <c r="H60">
        <v>1.202</v>
      </c>
      <c r="K60" s="1">
        <v>40209</v>
      </c>
      <c r="L60">
        <v>58.445</v>
      </c>
      <c r="O60" s="1">
        <v>38199</v>
      </c>
      <c r="P60">
        <v>43.72</v>
      </c>
      <c r="S60" s="1">
        <v>38199</v>
      </c>
      <c r="T60">
        <v>43.64</v>
      </c>
    </row>
    <row r="61" spans="7:20" x14ac:dyDescent="0.25">
      <c r="G61" s="1">
        <v>38230</v>
      </c>
      <c r="H61">
        <v>1.21875</v>
      </c>
      <c r="K61" s="1">
        <v>40237</v>
      </c>
      <c r="L61">
        <v>66.281000000000006</v>
      </c>
      <c r="O61" s="1">
        <v>38230</v>
      </c>
      <c r="P61">
        <v>42.23</v>
      </c>
      <c r="S61" s="1">
        <v>38230</v>
      </c>
      <c r="T61">
        <v>41.85</v>
      </c>
    </row>
    <row r="62" spans="7:20" x14ac:dyDescent="0.25">
      <c r="G62" s="1">
        <v>38260</v>
      </c>
      <c r="H62">
        <v>1.2432000000000001</v>
      </c>
      <c r="K62" s="1">
        <v>40268</v>
      </c>
      <c r="L62">
        <v>64.763999999999996</v>
      </c>
      <c r="O62" s="1">
        <v>38260</v>
      </c>
      <c r="P62">
        <v>49.56</v>
      </c>
      <c r="S62" s="1">
        <v>38260</v>
      </c>
      <c r="T62">
        <v>49.37</v>
      </c>
    </row>
    <row r="63" spans="7:20" x14ac:dyDescent="0.25">
      <c r="G63" s="1">
        <v>38291</v>
      </c>
      <c r="H63">
        <v>1.2785</v>
      </c>
      <c r="K63" s="1">
        <v>40298</v>
      </c>
      <c r="L63">
        <v>63.895000000000003</v>
      </c>
      <c r="O63" s="1">
        <v>38291</v>
      </c>
      <c r="P63">
        <v>51.78</v>
      </c>
      <c r="S63" s="1">
        <v>38291</v>
      </c>
      <c r="T63">
        <v>51.55</v>
      </c>
    </row>
    <row r="64" spans="7:20" x14ac:dyDescent="0.25">
      <c r="G64" s="1">
        <v>38321</v>
      </c>
      <c r="H64">
        <v>1.32925</v>
      </c>
      <c r="K64" s="1">
        <v>40329</v>
      </c>
      <c r="L64">
        <v>56.085000000000001</v>
      </c>
      <c r="O64" s="1">
        <v>38321</v>
      </c>
      <c r="P64">
        <v>49.16</v>
      </c>
      <c r="S64" s="1">
        <v>38321</v>
      </c>
      <c r="T64">
        <v>48.76</v>
      </c>
    </row>
    <row r="65" spans="7:20" x14ac:dyDescent="0.25">
      <c r="G65" s="1">
        <v>38352</v>
      </c>
      <c r="H65">
        <v>1.35585</v>
      </c>
      <c r="K65" s="1">
        <v>40359</v>
      </c>
      <c r="L65">
        <v>59.542000000000002</v>
      </c>
      <c r="O65" s="1">
        <v>38352</v>
      </c>
      <c r="P65">
        <v>43.36</v>
      </c>
      <c r="S65" s="1">
        <v>38352</v>
      </c>
      <c r="T65">
        <v>43.06</v>
      </c>
    </row>
    <row r="66" spans="7:20" x14ac:dyDescent="0.25">
      <c r="G66" s="1">
        <v>38383</v>
      </c>
      <c r="H66">
        <v>1.30335</v>
      </c>
      <c r="K66" s="1">
        <v>40390</v>
      </c>
      <c r="L66">
        <v>61.758000000000003</v>
      </c>
      <c r="O66" s="1">
        <v>38383</v>
      </c>
      <c r="P66">
        <v>48.25</v>
      </c>
      <c r="S66" s="1">
        <v>38383</v>
      </c>
      <c r="T66">
        <v>47.66</v>
      </c>
    </row>
    <row r="67" spans="7:20" x14ac:dyDescent="0.25">
      <c r="G67" s="1">
        <v>38411</v>
      </c>
      <c r="H67">
        <v>1.32375</v>
      </c>
      <c r="K67" s="1">
        <v>40421</v>
      </c>
      <c r="L67">
        <v>55.426000000000002</v>
      </c>
      <c r="O67" s="1">
        <v>38411</v>
      </c>
      <c r="P67">
        <v>51.75</v>
      </c>
      <c r="S67" s="1">
        <v>38411</v>
      </c>
      <c r="T67">
        <v>51.58</v>
      </c>
    </row>
    <row r="68" spans="7:20" x14ac:dyDescent="0.25">
      <c r="G68" s="1">
        <v>38442</v>
      </c>
      <c r="H68">
        <v>1.2962499999999999</v>
      </c>
      <c r="K68" s="1">
        <v>40451</v>
      </c>
      <c r="L68">
        <v>66.302999999999997</v>
      </c>
      <c r="O68" s="1">
        <v>38442</v>
      </c>
      <c r="P68">
        <v>55.31</v>
      </c>
      <c r="S68" s="1">
        <v>38442</v>
      </c>
      <c r="T68">
        <v>55.11</v>
      </c>
    </row>
    <row r="69" spans="7:20" x14ac:dyDescent="0.25">
      <c r="G69" s="1">
        <v>38472</v>
      </c>
      <c r="H69">
        <v>1.2873000000000001</v>
      </c>
      <c r="K69" s="1">
        <v>40482</v>
      </c>
      <c r="L69">
        <v>66.313000000000002</v>
      </c>
      <c r="O69" s="1">
        <v>38472</v>
      </c>
      <c r="P69">
        <v>49.2</v>
      </c>
      <c r="S69" s="1">
        <v>38472</v>
      </c>
      <c r="T69">
        <v>49.15</v>
      </c>
    </row>
    <row r="70" spans="7:20" x14ac:dyDescent="0.25">
      <c r="G70" s="1">
        <v>38503</v>
      </c>
      <c r="H70">
        <v>1.2310000000000001</v>
      </c>
      <c r="K70" s="1">
        <v>40512</v>
      </c>
      <c r="L70">
        <v>69.531999999999996</v>
      </c>
      <c r="O70" s="1">
        <v>38503</v>
      </c>
      <c r="P70">
        <v>52.08</v>
      </c>
      <c r="S70" s="1">
        <v>38503</v>
      </c>
      <c r="T70">
        <v>52.16</v>
      </c>
    </row>
    <row r="71" spans="7:20" x14ac:dyDescent="0.25">
      <c r="G71" s="1">
        <v>38533</v>
      </c>
      <c r="H71">
        <v>1.21025</v>
      </c>
      <c r="K71" s="1">
        <v>40543</v>
      </c>
      <c r="L71">
        <v>74.98</v>
      </c>
      <c r="O71" s="1">
        <v>38533</v>
      </c>
      <c r="P71">
        <v>56.63</v>
      </c>
      <c r="S71" s="1">
        <v>38533</v>
      </c>
      <c r="T71">
        <v>56.66</v>
      </c>
    </row>
    <row r="72" spans="7:20" x14ac:dyDescent="0.25">
      <c r="G72" s="1">
        <v>38564</v>
      </c>
      <c r="H72">
        <v>1.21305</v>
      </c>
      <c r="K72" s="1">
        <v>40574</v>
      </c>
      <c r="L72">
        <v>76.510999999999996</v>
      </c>
      <c r="O72" s="1">
        <v>38564</v>
      </c>
      <c r="P72">
        <v>60.71</v>
      </c>
      <c r="S72" s="1">
        <v>38564</v>
      </c>
      <c r="T72">
        <v>61.06</v>
      </c>
    </row>
    <row r="73" spans="7:20" x14ac:dyDescent="0.25">
      <c r="G73" s="1">
        <v>38595</v>
      </c>
      <c r="H73">
        <v>1.23445</v>
      </c>
      <c r="K73" s="1">
        <v>40602</v>
      </c>
      <c r="L73">
        <v>83.352999999999994</v>
      </c>
      <c r="O73" s="1">
        <v>38595</v>
      </c>
      <c r="P73">
        <v>68.63</v>
      </c>
      <c r="S73" s="1">
        <v>38595</v>
      </c>
      <c r="T73">
        <v>69.319999999999993</v>
      </c>
    </row>
    <row r="74" spans="7:20" x14ac:dyDescent="0.25">
      <c r="G74" s="1">
        <v>38625</v>
      </c>
      <c r="H74">
        <v>1.2030000000000001</v>
      </c>
      <c r="K74" s="1">
        <v>40633</v>
      </c>
      <c r="L74">
        <v>83.655000000000001</v>
      </c>
      <c r="O74" s="1">
        <v>38625</v>
      </c>
      <c r="P74">
        <v>66.209999999999994</v>
      </c>
      <c r="S74" s="1">
        <v>38625</v>
      </c>
      <c r="T74">
        <v>66.180000000000007</v>
      </c>
    </row>
    <row r="75" spans="7:20" x14ac:dyDescent="0.25">
      <c r="G75" s="1">
        <v>38656</v>
      </c>
      <c r="H75">
        <v>1.1988000000000001</v>
      </c>
      <c r="K75" s="1">
        <v>40663</v>
      </c>
      <c r="L75">
        <v>85.221000000000004</v>
      </c>
      <c r="O75" s="1">
        <v>38656</v>
      </c>
      <c r="P75">
        <v>59.8</v>
      </c>
      <c r="S75" s="1">
        <v>38656</v>
      </c>
      <c r="T75">
        <v>59.85</v>
      </c>
    </row>
    <row r="76" spans="7:20" x14ac:dyDescent="0.25">
      <c r="G76" s="1">
        <v>38686</v>
      </c>
      <c r="H76">
        <v>1.1789499999999999</v>
      </c>
      <c r="K76" s="1">
        <v>40694</v>
      </c>
      <c r="L76">
        <v>78.835999999999999</v>
      </c>
      <c r="O76" s="1">
        <v>38686</v>
      </c>
      <c r="P76">
        <v>57.33</v>
      </c>
      <c r="S76" s="1">
        <v>38686</v>
      </c>
      <c r="T76">
        <v>57.72</v>
      </c>
    </row>
    <row r="77" spans="7:20" x14ac:dyDescent="0.25">
      <c r="G77" s="1">
        <v>38717</v>
      </c>
      <c r="H77">
        <v>1.18425</v>
      </c>
      <c r="K77" s="1">
        <v>40724</v>
      </c>
      <c r="L77">
        <v>75.474000000000004</v>
      </c>
      <c r="O77" s="1">
        <v>38717</v>
      </c>
      <c r="P77">
        <v>61.06</v>
      </c>
      <c r="S77" s="1">
        <v>38717</v>
      </c>
      <c r="T77">
        <v>61.31</v>
      </c>
    </row>
    <row r="78" spans="7:20" x14ac:dyDescent="0.25">
      <c r="G78" s="1">
        <v>38748</v>
      </c>
      <c r="H78">
        <v>1.2155499999999999</v>
      </c>
      <c r="K78" s="1">
        <v>40755</v>
      </c>
      <c r="L78">
        <v>78.409000000000006</v>
      </c>
      <c r="O78" s="1">
        <v>38748</v>
      </c>
      <c r="P78">
        <v>67.86</v>
      </c>
      <c r="S78" s="1">
        <v>38748</v>
      </c>
      <c r="T78">
        <v>67.39</v>
      </c>
    </row>
    <row r="79" spans="7:20" x14ac:dyDescent="0.25">
      <c r="G79" s="1">
        <v>38776</v>
      </c>
      <c r="H79">
        <v>1.19215</v>
      </c>
      <c r="K79" s="1">
        <v>40786</v>
      </c>
      <c r="L79">
        <v>79.44</v>
      </c>
      <c r="O79" s="1">
        <v>38776</v>
      </c>
      <c r="P79">
        <v>61.37</v>
      </c>
      <c r="S79" s="1">
        <v>38776</v>
      </c>
      <c r="T79">
        <v>61.78</v>
      </c>
    </row>
    <row r="80" spans="7:20" x14ac:dyDescent="0.25">
      <c r="G80" s="1">
        <v>38807</v>
      </c>
      <c r="H80">
        <v>1.2118500000000001</v>
      </c>
      <c r="K80" s="1">
        <v>40816</v>
      </c>
      <c r="L80">
        <v>69.655000000000001</v>
      </c>
      <c r="O80" s="1">
        <v>38807</v>
      </c>
      <c r="P80">
        <v>66.25</v>
      </c>
      <c r="S80" s="1">
        <v>38807</v>
      </c>
      <c r="T80">
        <v>65.900000000000006</v>
      </c>
    </row>
    <row r="81" spans="7:20" x14ac:dyDescent="0.25">
      <c r="G81" s="1">
        <v>38837</v>
      </c>
      <c r="H81">
        <v>1.2637</v>
      </c>
      <c r="K81" s="1">
        <v>40847</v>
      </c>
      <c r="L81">
        <v>77.295000000000002</v>
      </c>
      <c r="O81" s="1">
        <v>38837</v>
      </c>
      <c r="P81">
        <v>71.8</v>
      </c>
      <c r="S81" s="1">
        <v>38837</v>
      </c>
      <c r="T81">
        <v>71.900000000000006</v>
      </c>
    </row>
    <row r="82" spans="7:20" x14ac:dyDescent="0.25">
      <c r="G82" s="1">
        <v>38868</v>
      </c>
      <c r="H82">
        <v>1.28115</v>
      </c>
      <c r="K82" s="1">
        <v>40877</v>
      </c>
      <c r="L82">
        <v>77.009</v>
      </c>
      <c r="O82" s="1">
        <v>38868</v>
      </c>
      <c r="P82">
        <v>71.42</v>
      </c>
      <c r="S82" s="1">
        <v>38868</v>
      </c>
      <c r="T82">
        <v>71.37</v>
      </c>
    </row>
    <row r="83" spans="7:20" x14ac:dyDescent="0.25">
      <c r="G83" s="1">
        <v>38898</v>
      </c>
      <c r="H83">
        <v>1.2788999999999999</v>
      </c>
      <c r="K83" s="1">
        <v>40908</v>
      </c>
      <c r="L83">
        <v>71.036000000000001</v>
      </c>
      <c r="O83" s="1">
        <v>38898</v>
      </c>
      <c r="P83">
        <v>73.94</v>
      </c>
      <c r="S83" s="1">
        <v>38898</v>
      </c>
      <c r="T83">
        <v>73.92</v>
      </c>
    </row>
    <row r="84" spans="7:20" x14ac:dyDescent="0.25">
      <c r="G84" s="1">
        <v>38929</v>
      </c>
      <c r="H84">
        <v>1.2763500000000001</v>
      </c>
      <c r="K84" s="1">
        <v>40939</v>
      </c>
      <c r="L84">
        <v>69.745999999999995</v>
      </c>
      <c r="O84" s="1">
        <v>38929</v>
      </c>
      <c r="P84">
        <v>74.56</v>
      </c>
      <c r="S84" s="1">
        <v>38929</v>
      </c>
      <c r="T84">
        <v>74.7</v>
      </c>
    </row>
    <row r="85" spans="7:20" x14ac:dyDescent="0.25">
      <c r="G85" s="1">
        <v>38960</v>
      </c>
      <c r="H85">
        <v>1.2806500000000001</v>
      </c>
      <c r="K85" s="1">
        <v>40968</v>
      </c>
      <c r="L85">
        <v>78.22</v>
      </c>
      <c r="O85" s="1">
        <v>38960</v>
      </c>
      <c r="P85">
        <v>70.38</v>
      </c>
      <c r="S85" s="1">
        <v>38960</v>
      </c>
      <c r="T85">
        <v>70.47</v>
      </c>
    </row>
    <row r="86" spans="7:20" x14ac:dyDescent="0.25">
      <c r="G86" s="1">
        <v>38990</v>
      </c>
      <c r="H86">
        <v>1.2672000000000001</v>
      </c>
      <c r="K86" s="1">
        <v>40999</v>
      </c>
      <c r="L86">
        <v>69.945999999999998</v>
      </c>
      <c r="O86" s="1">
        <v>38990</v>
      </c>
      <c r="P86">
        <v>62.9</v>
      </c>
      <c r="S86" s="1">
        <v>38990</v>
      </c>
      <c r="T86">
        <v>63.17</v>
      </c>
    </row>
    <row r="87" spans="7:20" x14ac:dyDescent="0.25">
      <c r="G87" s="1">
        <v>39021</v>
      </c>
      <c r="H87">
        <v>1.2763</v>
      </c>
      <c r="K87" s="1">
        <v>41029</v>
      </c>
      <c r="L87">
        <v>71.355999999999995</v>
      </c>
      <c r="O87" s="1">
        <v>39021</v>
      </c>
      <c r="P87">
        <v>58.72</v>
      </c>
      <c r="S87" s="1">
        <v>39021</v>
      </c>
      <c r="T87">
        <v>58.58</v>
      </c>
    </row>
    <row r="88" spans="7:20" x14ac:dyDescent="0.25">
      <c r="G88" s="1">
        <v>39051</v>
      </c>
      <c r="H88">
        <v>1.3241000000000001</v>
      </c>
      <c r="K88" s="1">
        <v>41060</v>
      </c>
      <c r="L88">
        <v>60.323999999999998</v>
      </c>
      <c r="O88" s="1">
        <v>39051</v>
      </c>
      <c r="P88">
        <v>62.97</v>
      </c>
      <c r="S88" s="1">
        <v>39051</v>
      </c>
      <c r="T88">
        <v>63.21</v>
      </c>
    </row>
    <row r="89" spans="7:20" x14ac:dyDescent="0.25">
      <c r="G89" s="1">
        <v>39082</v>
      </c>
      <c r="H89">
        <v>1.3199000000000001</v>
      </c>
      <c r="K89" s="1">
        <v>41090</v>
      </c>
      <c r="L89">
        <v>63.186999999999998</v>
      </c>
      <c r="O89" s="1">
        <v>39082</v>
      </c>
      <c r="P89">
        <v>60.85</v>
      </c>
      <c r="S89" s="1">
        <v>39082</v>
      </c>
      <c r="T89">
        <v>61.37</v>
      </c>
    </row>
    <row r="90" spans="7:20" x14ac:dyDescent="0.25">
      <c r="G90" s="1">
        <v>39113</v>
      </c>
      <c r="H90">
        <v>1.30345</v>
      </c>
      <c r="K90" s="1">
        <v>41121</v>
      </c>
      <c r="L90">
        <v>69.349000000000004</v>
      </c>
      <c r="O90" s="1">
        <v>39113</v>
      </c>
      <c r="P90">
        <v>58.17</v>
      </c>
      <c r="S90" s="1">
        <v>39113</v>
      </c>
      <c r="T90">
        <v>58.16</v>
      </c>
    </row>
    <row r="91" spans="7:20" x14ac:dyDescent="0.25">
      <c r="G91" s="1">
        <v>39141</v>
      </c>
      <c r="H91">
        <v>1.32345</v>
      </c>
      <c r="K91" s="1">
        <v>41152</v>
      </c>
      <c r="L91">
        <v>72.116</v>
      </c>
      <c r="O91" s="1">
        <v>39141</v>
      </c>
      <c r="P91">
        <v>61.78</v>
      </c>
      <c r="S91" s="1">
        <v>39141</v>
      </c>
      <c r="T91">
        <v>61.68</v>
      </c>
    </row>
    <row r="92" spans="7:20" x14ac:dyDescent="0.25">
      <c r="G92" s="1">
        <v>39172</v>
      </c>
      <c r="H92">
        <v>1.3358000000000001</v>
      </c>
      <c r="K92" s="1">
        <v>41182</v>
      </c>
      <c r="L92">
        <v>68.483000000000004</v>
      </c>
      <c r="O92" s="1">
        <v>39172</v>
      </c>
      <c r="P92">
        <v>65.94</v>
      </c>
      <c r="S92" s="1">
        <v>39172</v>
      </c>
      <c r="T92">
        <v>65.790000000000006</v>
      </c>
    </row>
    <row r="93" spans="7:20" x14ac:dyDescent="0.25">
      <c r="G93" s="1">
        <v>39202</v>
      </c>
      <c r="H93">
        <v>1.3646499999999999</v>
      </c>
      <c r="K93" s="1">
        <v>41213</v>
      </c>
      <c r="L93">
        <v>67.679000000000002</v>
      </c>
      <c r="O93" s="1">
        <v>39202</v>
      </c>
      <c r="P93">
        <v>65.78</v>
      </c>
      <c r="S93" s="1">
        <v>39202</v>
      </c>
      <c r="T93">
        <v>65.540000000000006</v>
      </c>
    </row>
    <row r="94" spans="7:20" x14ac:dyDescent="0.25">
      <c r="G94" s="1">
        <v>39233</v>
      </c>
      <c r="H94">
        <v>1.3452500000000001</v>
      </c>
      <c r="K94" s="1">
        <v>41243</v>
      </c>
      <c r="L94">
        <v>69.757000000000005</v>
      </c>
      <c r="O94" s="1">
        <v>39233</v>
      </c>
      <c r="P94">
        <v>64.02</v>
      </c>
      <c r="S94" s="1">
        <v>39233</v>
      </c>
      <c r="T94">
        <v>64.150000000000006</v>
      </c>
    </row>
    <row r="95" spans="7:20" x14ac:dyDescent="0.25">
      <c r="G95" s="1">
        <v>39263</v>
      </c>
      <c r="H95">
        <v>1.35415</v>
      </c>
      <c r="K95" s="1">
        <v>41274</v>
      </c>
      <c r="L95">
        <v>71.92</v>
      </c>
      <c r="O95" s="1">
        <v>39263</v>
      </c>
      <c r="P95">
        <v>70.47</v>
      </c>
      <c r="S95" s="1">
        <v>39263</v>
      </c>
      <c r="T95">
        <v>70.400000000000006</v>
      </c>
    </row>
    <row r="96" spans="7:20" x14ac:dyDescent="0.25">
      <c r="G96" s="1">
        <v>39294</v>
      </c>
      <c r="H96">
        <v>1.3673</v>
      </c>
      <c r="K96" s="1">
        <v>41305</v>
      </c>
      <c r="L96">
        <v>70.453999999999994</v>
      </c>
      <c r="O96" s="1">
        <v>39294</v>
      </c>
      <c r="P96">
        <v>78.2</v>
      </c>
      <c r="S96" s="1">
        <v>39294</v>
      </c>
      <c r="T96">
        <v>77.97</v>
      </c>
    </row>
    <row r="97" spans="7:20" x14ac:dyDescent="0.25">
      <c r="G97" s="1">
        <v>39325</v>
      </c>
      <c r="H97">
        <v>1.363</v>
      </c>
      <c r="K97" s="1">
        <v>41333</v>
      </c>
      <c r="L97">
        <v>66.209000000000003</v>
      </c>
      <c r="O97" s="1">
        <v>39325</v>
      </c>
      <c r="P97">
        <v>73.98</v>
      </c>
      <c r="S97" s="1">
        <v>39325</v>
      </c>
      <c r="T97">
        <v>74.099999999999994</v>
      </c>
    </row>
    <row r="98" spans="7:20" x14ac:dyDescent="0.25">
      <c r="G98" s="1">
        <v>39355</v>
      </c>
      <c r="H98">
        <v>1.4272</v>
      </c>
      <c r="K98" s="1">
        <v>41364</v>
      </c>
      <c r="L98">
        <v>71.224000000000004</v>
      </c>
      <c r="O98" s="1">
        <v>39355</v>
      </c>
      <c r="P98">
        <v>81.64</v>
      </c>
      <c r="S98" s="1">
        <v>39355</v>
      </c>
      <c r="T98">
        <v>81.99</v>
      </c>
    </row>
    <row r="99" spans="7:20" x14ac:dyDescent="0.25">
      <c r="G99" s="1">
        <v>39386</v>
      </c>
      <c r="H99">
        <v>1.4480999999999999</v>
      </c>
      <c r="K99" s="1">
        <v>41394</v>
      </c>
      <c r="L99">
        <v>66.355999999999995</v>
      </c>
      <c r="O99" s="1">
        <v>39386</v>
      </c>
      <c r="P99">
        <v>94.16</v>
      </c>
      <c r="S99" s="1">
        <v>39386</v>
      </c>
      <c r="T99">
        <v>94.44</v>
      </c>
    </row>
    <row r="100" spans="7:20" x14ac:dyDescent="0.25">
      <c r="G100" s="1">
        <v>39416</v>
      </c>
      <c r="H100">
        <v>1.4632499999999999</v>
      </c>
      <c r="K100" s="1">
        <v>41425</v>
      </c>
      <c r="L100">
        <v>63.512</v>
      </c>
      <c r="O100" s="1">
        <v>39416</v>
      </c>
      <c r="P100">
        <v>88.6</v>
      </c>
      <c r="S100" s="1">
        <v>39416</v>
      </c>
      <c r="T100">
        <v>89.14</v>
      </c>
    </row>
    <row r="101" spans="7:20" x14ac:dyDescent="0.25">
      <c r="G101" s="1">
        <v>39447</v>
      </c>
      <c r="H101">
        <v>1.45905</v>
      </c>
      <c r="K101" s="1">
        <v>41455</v>
      </c>
      <c r="L101">
        <v>66.278999999999996</v>
      </c>
      <c r="O101" s="1">
        <v>39447</v>
      </c>
      <c r="P101">
        <v>95.95</v>
      </c>
      <c r="S101" s="1">
        <v>39447</v>
      </c>
      <c r="T101">
        <v>96.25</v>
      </c>
    </row>
    <row r="102" spans="7:20" x14ac:dyDescent="0.25">
      <c r="G102" s="1">
        <v>39478</v>
      </c>
      <c r="H102">
        <v>1.4865999999999999</v>
      </c>
      <c r="K102" s="1">
        <v>41486</v>
      </c>
      <c r="L102">
        <v>66.313000000000002</v>
      </c>
      <c r="O102" s="1">
        <v>39478</v>
      </c>
      <c r="P102">
        <v>91.67</v>
      </c>
      <c r="S102" s="1">
        <v>39478</v>
      </c>
      <c r="T102">
        <v>91.51</v>
      </c>
    </row>
    <row r="103" spans="7:20" x14ac:dyDescent="0.25">
      <c r="G103" s="1">
        <v>39507</v>
      </c>
      <c r="H103">
        <v>1.5181</v>
      </c>
      <c r="K103" s="1">
        <v>41517</v>
      </c>
      <c r="L103">
        <v>68.231999999999999</v>
      </c>
      <c r="O103" s="1">
        <v>39507</v>
      </c>
      <c r="P103">
        <v>101.78</v>
      </c>
      <c r="S103" s="1">
        <v>39507</v>
      </c>
      <c r="T103">
        <v>101.86</v>
      </c>
    </row>
    <row r="104" spans="7:20" x14ac:dyDescent="0.25">
      <c r="G104" s="1">
        <v>39538</v>
      </c>
      <c r="H104">
        <v>1.57735</v>
      </c>
      <c r="K104" s="1">
        <v>41547</v>
      </c>
      <c r="L104">
        <v>64.113</v>
      </c>
      <c r="O104" s="1">
        <v>39538</v>
      </c>
      <c r="P104">
        <v>101.54</v>
      </c>
      <c r="S104" s="1">
        <v>39538</v>
      </c>
      <c r="T104">
        <v>101.61</v>
      </c>
    </row>
    <row r="105" spans="7:20" x14ac:dyDescent="0.25">
      <c r="G105" s="1">
        <v>39568</v>
      </c>
      <c r="H105">
        <v>1.5617000000000001</v>
      </c>
      <c r="K105" s="1">
        <v>41578</v>
      </c>
      <c r="L105">
        <v>61.797699999999999</v>
      </c>
      <c r="O105" s="1">
        <v>39568</v>
      </c>
      <c r="P105">
        <v>113.7</v>
      </c>
      <c r="S105" s="1">
        <v>39568</v>
      </c>
      <c r="T105">
        <v>114.87</v>
      </c>
    </row>
    <row r="106" spans="7:20" x14ac:dyDescent="0.25">
      <c r="G106" s="1">
        <v>39599</v>
      </c>
      <c r="H106">
        <v>1.55535</v>
      </c>
      <c r="K106" s="1">
        <v>41608</v>
      </c>
      <c r="L106">
        <v>61.6265</v>
      </c>
      <c r="O106" s="1">
        <v>39599</v>
      </c>
      <c r="P106">
        <v>127.35</v>
      </c>
      <c r="S106" s="1">
        <v>39599</v>
      </c>
      <c r="T106">
        <v>127.96</v>
      </c>
    </row>
    <row r="107" spans="7:20" x14ac:dyDescent="0.25">
      <c r="G107" s="1">
        <v>39629</v>
      </c>
      <c r="H107">
        <v>1.5755999999999999</v>
      </c>
      <c r="K107" s="1">
        <v>41639</v>
      </c>
      <c r="L107">
        <v>64.704800000000006</v>
      </c>
      <c r="O107" s="1">
        <v>39629</v>
      </c>
      <c r="P107">
        <v>139.96</v>
      </c>
      <c r="S107" s="1">
        <v>39629</v>
      </c>
      <c r="T107">
        <v>140.51</v>
      </c>
    </row>
    <row r="108" spans="7:20" x14ac:dyDescent="0.25">
      <c r="G108" s="1">
        <v>39660</v>
      </c>
      <c r="H108">
        <v>1.5601</v>
      </c>
      <c r="K108" s="1">
        <v>41670</v>
      </c>
      <c r="L108">
        <v>66.444199999999995</v>
      </c>
      <c r="O108" s="1">
        <v>39660</v>
      </c>
      <c r="P108">
        <v>124.17</v>
      </c>
      <c r="S108" s="1">
        <v>39660</v>
      </c>
      <c r="T108">
        <v>124.25</v>
      </c>
    </row>
    <row r="109" spans="7:20" x14ac:dyDescent="0.25">
      <c r="G109" s="1">
        <v>39691</v>
      </c>
      <c r="H109">
        <v>1.4674</v>
      </c>
      <c r="K109" s="1">
        <v>41698</v>
      </c>
      <c r="L109">
        <v>68.549000000000007</v>
      </c>
      <c r="O109" s="1">
        <v>39691</v>
      </c>
      <c r="P109">
        <v>115.55</v>
      </c>
      <c r="S109" s="1">
        <v>39691</v>
      </c>
      <c r="T109">
        <v>115.78</v>
      </c>
    </row>
    <row r="110" spans="7:20" x14ac:dyDescent="0.25">
      <c r="G110" s="1">
        <v>39721</v>
      </c>
      <c r="H110">
        <v>1.4104000000000001</v>
      </c>
      <c r="K110" s="1">
        <v>41729</v>
      </c>
      <c r="L110">
        <v>71.071700000000007</v>
      </c>
      <c r="O110" s="1">
        <v>39721</v>
      </c>
      <c r="P110">
        <v>100.7</v>
      </c>
      <c r="S110" s="1">
        <v>39721</v>
      </c>
      <c r="T110">
        <v>101.92</v>
      </c>
    </row>
    <row r="111" spans="7:20" x14ac:dyDescent="0.25">
      <c r="G111" s="1">
        <v>39752</v>
      </c>
      <c r="H111">
        <v>1.2733000000000001</v>
      </c>
      <c r="K111" s="1">
        <v>41759</v>
      </c>
      <c r="L111">
        <v>69.394499999999994</v>
      </c>
      <c r="O111" s="1">
        <v>39752</v>
      </c>
      <c r="P111">
        <v>68.099999999999994</v>
      </c>
      <c r="S111" s="1">
        <v>39752</v>
      </c>
      <c r="T111">
        <v>67.349999999999994</v>
      </c>
    </row>
    <row r="112" spans="7:20" x14ac:dyDescent="0.25">
      <c r="G112" s="1">
        <v>39782</v>
      </c>
      <c r="H112">
        <v>1.2697499999999999</v>
      </c>
      <c r="K112" s="1">
        <v>41790</v>
      </c>
      <c r="L112">
        <v>72.655100000000004</v>
      </c>
      <c r="O112" s="1">
        <v>39782</v>
      </c>
      <c r="P112">
        <v>55.21</v>
      </c>
      <c r="S112" s="1">
        <v>39782</v>
      </c>
      <c r="T112">
        <v>53.5</v>
      </c>
    </row>
    <row r="113" spans="7:20" x14ac:dyDescent="0.25">
      <c r="G113" s="1">
        <v>39813</v>
      </c>
      <c r="H113">
        <v>1.3979999999999999</v>
      </c>
      <c r="K113" s="1">
        <v>41820</v>
      </c>
      <c r="L113">
        <v>71.642099999999999</v>
      </c>
      <c r="O113" s="1">
        <v>39813</v>
      </c>
      <c r="P113">
        <v>44.6</v>
      </c>
      <c r="S113" s="1">
        <v>39813</v>
      </c>
      <c r="T113">
        <v>43.1</v>
      </c>
    </row>
    <row r="114" spans="7:20" x14ac:dyDescent="0.25">
      <c r="G114" s="1">
        <v>39844</v>
      </c>
      <c r="H114">
        <v>1.2782500000000001</v>
      </c>
      <c r="K114" s="1">
        <v>41851</v>
      </c>
      <c r="L114">
        <v>66.835700000000003</v>
      </c>
      <c r="O114" s="1">
        <v>39844</v>
      </c>
      <c r="P114">
        <v>41.73</v>
      </c>
      <c r="S114" s="1">
        <v>39844</v>
      </c>
      <c r="T114">
        <v>41.82</v>
      </c>
    </row>
    <row r="115" spans="7:20" x14ac:dyDescent="0.25">
      <c r="G115" s="1">
        <v>39872</v>
      </c>
      <c r="H115">
        <v>1.2668999999999999</v>
      </c>
      <c r="K115" s="1">
        <v>41882</v>
      </c>
      <c r="L115">
        <v>66.648099999999999</v>
      </c>
      <c r="O115" s="1">
        <v>39872</v>
      </c>
      <c r="P115">
        <v>44.15</v>
      </c>
      <c r="S115" s="1">
        <v>39872</v>
      </c>
      <c r="T115">
        <v>44.25</v>
      </c>
    </row>
    <row r="116" spans="7:20" x14ac:dyDescent="0.25">
      <c r="G116" s="1">
        <v>39903</v>
      </c>
      <c r="H116">
        <v>1.3250999999999999</v>
      </c>
      <c r="K116" s="1">
        <v>41912</v>
      </c>
      <c r="L116">
        <v>65.209599999999995</v>
      </c>
      <c r="O116" s="1">
        <v>39903</v>
      </c>
      <c r="P116">
        <v>49.67</v>
      </c>
      <c r="S116" s="1">
        <v>39903</v>
      </c>
      <c r="T116">
        <v>48.69</v>
      </c>
    </row>
    <row r="117" spans="7:20" x14ac:dyDescent="0.25">
      <c r="G117" s="1">
        <v>39933</v>
      </c>
      <c r="H117">
        <v>1.3226500000000001</v>
      </c>
      <c r="K117" s="1">
        <v>41943</v>
      </c>
      <c r="L117">
        <v>59.343299999999999</v>
      </c>
      <c r="O117" s="1">
        <v>39933</v>
      </c>
      <c r="P117">
        <v>50.35</v>
      </c>
      <c r="S117" s="1">
        <v>39933</v>
      </c>
      <c r="T117">
        <v>50.11</v>
      </c>
    </row>
    <row r="118" spans="7:20" x14ac:dyDescent="0.25">
      <c r="G118" s="1">
        <v>39964</v>
      </c>
      <c r="H118">
        <v>1.4154</v>
      </c>
      <c r="K118" s="1">
        <v>41973</v>
      </c>
      <c r="L118">
        <v>52.660800000000002</v>
      </c>
      <c r="O118" s="1">
        <v>39964</v>
      </c>
      <c r="P118">
        <v>66.31</v>
      </c>
      <c r="S118" s="1">
        <v>39964</v>
      </c>
      <c r="T118">
        <v>66.16</v>
      </c>
    </row>
    <row r="119" spans="7:20" x14ac:dyDescent="0.25">
      <c r="G119" s="1">
        <v>39994</v>
      </c>
      <c r="H119">
        <v>1.4035500000000001</v>
      </c>
      <c r="K119" s="1">
        <v>42004</v>
      </c>
      <c r="L119">
        <v>48.0959</v>
      </c>
      <c r="O119" s="1">
        <v>39994</v>
      </c>
      <c r="P119">
        <v>69.819999999999993</v>
      </c>
      <c r="S119" s="1">
        <v>39994</v>
      </c>
      <c r="T119">
        <v>69.569999999999993</v>
      </c>
    </row>
    <row r="120" spans="7:20" x14ac:dyDescent="0.25">
      <c r="G120" s="1">
        <v>40025</v>
      </c>
      <c r="H120">
        <v>1.425</v>
      </c>
      <c r="K120" s="1">
        <v>42035</v>
      </c>
      <c r="L120">
        <v>51.087000000000003</v>
      </c>
      <c r="O120" s="1">
        <v>40025</v>
      </c>
      <c r="P120">
        <v>69.260000000000005</v>
      </c>
      <c r="S120" s="1">
        <v>40025</v>
      </c>
      <c r="T120">
        <v>69.08</v>
      </c>
    </row>
    <row r="121" spans="7:20" x14ac:dyDescent="0.25">
      <c r="G121" s="1">
        <v>40056</v>
      </c>
      <c r="H121">
        <v>1.4330499999999999</v>
      </c>
      <c r="K121" s="1">
        <v>42063</v>
      </c>
      <c r="L121">
        <v>48.599600000000002</v>
      </c>
      <c r="O121" s="1">
        <v>40056</v>
      </c>
      <c r="P121">
        <v>69.97</v>
      </c>
      <c r="S121" s="1">
        <v>40056</v>
      </c>
      <c r="T121">
        <v>69.45</v>
      </c>
    </row>
    <row r="122" spans="7:20" x14ac:dyDescent="0.25">
      <c r="G122" s="1">
        <v>40086</v>
      </c>
      <c r="H122">
        <v>1.4636499999999999</v>
      </c>
      <c r="K122" s="1">
        <v>42094</v>
      </c>
      <c r="L122">
        <v>46.477400000000003</v>
      </c>
      <c r="O122" s="1">
        <v>40086</v>
      </c>
      <c r="P122">
        <v>70.459999999999994</v>
      </c>
      <c r="S122" s="1">
        <v>40086</v>
      </c>
      <c r="T122">
        <v>69.8</v>
      </c>
    </row>
    <row r="123" spans="7:20" x14ac:dyDescent="0.25">
      <c r="G123" s="1">
        <v>40117</v>
      </c>
      <c r="H123">
        <v>1.4718</v>
      </c>
      <c r="K123" s="1">
        <v>42124</v>
      </c>
      <c r="L123">
        <v>56.472900000000003</v>
      </c>
      <c r="O123" s="1">
        <v>40117</v>
      </c>
      <c r="P123">
        <v>77.040000000000006</v>
      </c>
      <c r="S123" s="1">
        <v>40117</v>
      </c>
      <c r="T123">
        <v>76.56</v>
      </c>
    </row>
    <row r="124" spans="7:20" x14ac:dyDescent="0.25">
      <c r="G124" s="1">
        <v>40147</v>
      </c>
      <c r="H124">
        <v>1.5008999999999999</v>
      </c>
      <c r="K124" s="1">
        <v>42155</v>
      </c>
      <c r="L124">
        <v>52.662799999999997</v>
      </c>
      <c r="O124" s="1">
        <v>40147</v>
      </c>
      <c r="P124">
        <v>77.19</v>
      </c>
      <c r="S124" s="1">
        <v>40147</v>
      </c>
      <c r="T124">
        <v>76.930000000000007</v>
      </c>
    </row>
    <row r="125" spans="7:20" x14ac:dyDescent="0.25">
      <c r="G125" s="1">
        <v>40178</v>
      </c>
      <c r="H125">
        <v>1.4317500000000001</v>
      </c>
      <c r="K125" s="1">
        <v>42185</v>
      </c>
      <c r="L125">
        <v>52.050400000000003</v>
      </c>
      <c r="O125" s="1">
        <v>40178</v>
      </c>
      <c r="P125">
        <v>79.39</v>
      </c>
      <c r="S125" s="1">
        <v>40178</v>
      </c>
      <c r="T125">
        <v>79.8</v>
      </c>
    </row>
    <row r="126" spans="7:20" x14ac:dyDescent="0.25">
      <c r="G126" s="1">
        <v>40209</v>
      </c>
      <c r="H126">
        <v>1.38635</v>
      </c>
      <c r="K126" s="1">
        <v>42216</v>
      </c>
      <c r="L126">
        <v>44.301099999999998</v>
      </c>
      <c r="O126" s="1">
        <v>40209</v>
      </c>
      <c r="P126">
        <v>72.849999999999994</v>
      </c>
      <c r="S126" s="1">
        <v>40209</v>
      </c>
      <c r="T126">
        <v>72.52</v>
      </c>
    </row>
    <row r="127" spans="7:20" x14ac:dyDescent="0.25">
      <c r="G127" s="1">
        <v>40237</v>
      </c>
      <c r="H127">
        <v>1.3626499999999999</v>
      </c>
      <c r="K127" s="1">
        <v>42247</v>
      </c>
      <c r="L127">
        <v>50.173900000000003</v>
      </c>
      <c r="O127" s="1">
        <v>40237</v>
      </c>
      <c r="P127">
        <v>79.72</v>
      </c>
      <c r="S127" s="1">
        <v>40237</v>
      </c>
      <c r="T127">
        <v>79.55</v>
      </c>
    </row>
    <row r="128" spans="7:20" x14ac:dyDescent="0.25">
      <c r="G128" s="1">
        <v>40268</v>
      </c>
      <c r="H128">
        <v>1.3511500000000001</v>
      </c>
      <c r="K128" s="1">
        <v>42277</v>
      </c>
      <c r="L128">
        <v>45.324399999999997</v>
      </c>
      <c r="O128" s="1">
        <v>40268</v>
      </c>
      <c r="P128">
        <v>83.45</v>
      </c>
      <c r="S128" s="1">
        <v>40268</v>
      </c>
      <c r="T128">
        <v>82.79</v>
      </c>
    </row>
    <row r="129" spans="7:20" x14ac:dyDescent="0.25">
      <c r="G129" s="1">
        <v>40298</v>
      </c>
      <c r="H129">
        <v>1.3298000000000001</v>
      </c>
      <c r="K129" s="1">
        <v>42308</v>
      </c>
      <c r="L129">
        <v>43.142099999999999</v>
      </c>
      <c r="O129" s="1">
        <v>40298</v>
      </c>
      <c r="P129">
        <v>86.07</v>
      </c>
      <c r="S129" s="1">
        <v>40298</v>
      </c>
      <c r="T129">
        <v>86.08</v>
      </c>
    </row>
    <row r="130" spans="7:20" x14ac:dyDescent="0.25">
      <c r="G130" s="1">
        <v>40329</v>
      </c>
      <c r="H130">
        <v>1.23055</v>
      </c>
      <c r="K130" s="1">
        <v>42338</v>
      </c>
      <c r="L130">
        <v>40.174199999999999</v>
      </c>
      <c r="O130" s="1">
        <v>40329</v>
      </c>
      <c r="P130">
        <v>74</v>
      </c>
      <c r="S130" s="1">
        <v>40329</v>
      </c>
      <c r="T130">
        <v>73.89</v>
      </c>
    </row>
    <row r="131" spans="7:20" x14ac:dyDescent="0.25">
      <c r="G131" s="1">
        <v>40359</v>
      </c>
      <c r="H131">
        <v>1.2236</v>
      </c>
      <c r="K131" s="1">
        <v>42369</v>
      </c>
      <c r="L131">
        <v>38.74</v>
      </c>
      <c r="O131" s="1">
        <v>40359</v>
      </c>
      <c r="P131">
        <v>75.59</v>
      </c>
      <c r="S131" s="1">
        <v>40359</v>
      </c>
      <c r="T131">
        <v>75.06</v>
      </c>
    </row>
    <row r="132" spans="7:20" x14ac:dyDescent="0.25">
      <c r="G132" s="1">
        <v>40390</v>
      </c>
      <c r="H132">
        <v>1.3048</v>
      </c>
      <c r="K132" s="1">
        <v>42400</v>
      </c>
      <c r="L132">
        <v>39.052100000000003</v>
      </c>
      <c r="O132" s="1">
        <v>40390</v>
      </c>
      <c r="P132">
        <v>78.849999999999994</v>
      </c>
      <c r="S132" s="1">
        <v>40390</v>
      </c>
      <c r="T132">
        <v>78.63</v>
      </c>
    </row>
    <row r="133" spans="7:20" x14ac:dyDescent="0.25">
      <c r="G133" s="1">
        <v>40421</v>
      </c>
      <c r="H133">
        <v>1.2686500000000001</v>
      </c>
      <c r="K133" s="1">
        <v>42429</v>
      </c>
      <c r="L133">
        <v>39.396299999999997</v>
      </c>
      <c r="O133" s="1">
        <v>40421</v>
      </c>
      <c r="P133">
        <v>71.930000000000007</v>
      </c>
      <c r="S133" s="1">
        <v>40421</v>
      </c>
      <c r="T133">
        <v>71.349999999999994</v>
      </c>
    </row>
    <row r="134" spans="7:20" x14ac:dyDescent="0.25">
      <c r="G134" s="1">
        <v>40451</v>
      </c>
      <c r="H134">
        <v>1.3633</v>
      </c>
      <c r="K134" s="1">
        <v>42460</v>
      </c>
      <c r="L134">
        <v>38.896799999999999</v>
      </c>
      <c r="O134" s="1">
        <v>40451</v>
      </c>
      <c r="P134">
        <v>79.95</v>
      </c>
      <c r="S134" s="1">
        <v>40451</v>
      </c>
      <c r="T134">
        <v>79.599999999999994</v>
      </c>
    </row>
    <row r="135" spans="7:20" x14ac:dyDescent="0.25">
      <c r="G135" s="1">
        <v>40482</v>
      </c>
      <c r="H135">
        <v>1.395</v>
      </c>
      <c r="K135" s="1">
        <v>42490</v>
      </c>
      <c r="L135">
        <v>44.070799999999998</v>
      </c>
      <c r="O135" s="1">
        <v>40482</v>
      </c>
      <c r="P135">
        <v>81.45</v>
      </c>
      <c r="S135" s="1">
        <v>40482</v>
      </c>
      <c r="T135">
        <v>80.87</v>
      </c>
    </row>
    <row r="136" spans="7:20" x14ac:dyDescent="0.25">
      <c r="G136" s="1">
        <v>40512</v>
      </c>
      <c r="H136">
        <v>1.298</v>
      </c>
      <c r="K136" s="1">
        <v>42521</v>
      </c>
      <c r="L136">
        <v>45.406700000000001</v>
      </c>
      <c r="O136" s="1">
        <v>40512</v>
      </c>
      <c r="P136">
        <v>84.12</v>
      </c>
      <c r="S136" s="1">
        <v>40512</v>
      </c>
      <c r="T136">
        <v>83.75</v>
      </c>
    </row>
    <row r="137" spans="7:20" x14ac:dyDescent="0.25">
      <c r="G137" s="1">
        <v>40543</v>
      </c>
      <c r="H137">
        <v>1.33795</v>
      </c>
      <c r="K137" s="1">
        <v>42551</v>
      </c>
      <c r="L137">
        <v>41.9895</v>
      </c>
      <c r="O137" s="1">
        <v>40543</v>
      </c>
      <c r="P137">
        <v>91.38</v>
      </c>
      <c r="S137" s="1">
        <v>40543</v>
      </c>
      <c r="T137">
        <v>90.73</v>
      </c>
    </row>
    <row r="138" spans="7:20" x14ac:dyDescent="0.25">
      <c r="G138" s="1">
        <v>40574</v>
      </c>
      <c r="H138">
        <v>1.3686</v>
      </c>
      <c r="K138" s="1">
        <v>42582</v>
      </c>
      <c r="L138">
        <v>39.244500000000002</v>
      </c>
      <c r="O138" s="1">
        <v>40574</v>
      </c>
      <c r="P138">
        <v>90.99</v>
      </c>
      <c r="S138" s="1">
        <v>40574</v>
      </c>
      <c r="T138">
        <v>90.39</v>
      </c>
    </row>
    <row r="139" spans="7:20" x14ac:dyDescent="0.25">
      <c r="G139" s="1">
        <v>40602</v>
      </c>
      <c r="H139">
        <v>1.3802000000000001</v>
      </c>
      <c r="K139" s="1">
        <v>42613</v>
      </c>
      <c r="L139">
        <v>42.945999999999998</v>
      </c>
      <c r="O139" s="1">
        <v>40602</v>
      </c>
      <c r="P139">
        <v>97.1</v>
      </c>
      <c r="S139" s="1">
        <v>40602</v>
      </c>
      <c r="T139">
        <v>96.55</v>
      </c>
    </row>
    <row r="140" spans="7:20" x14ac:dyDescent="0.25">
      <c r="G140" s="1">
        <v>40633</v>
      </c>
      <c r="H140">
        <v>1.41665</v>
      </c>
      <c r="K140" s="1">
        <v>42643</v>
      </c>
      <c r="L140">
        <v>43.5916</v>
      </c>
      <c r="O140" s="1">
        <v>40633</v>
      </c>
      <c r="P140">
        <v>106.19</v>
      </c>
      <c r="S140" s="1">
        <v>40633</v>
      </c>
      <c r="T140">
        <v>105.94</v>
      </c>
    </row>
    <row r="141" spans="7:20" x14ac:dyDescent="0.25">
      <c r="G141" s="1">
        <v>40663</v>
      </c>
      <c r="H141">
        <v>1.4802</v>
      </c>
      <c r="K141" s="1">
        <v>42674</v>
      </c>
      <c r="L141">
        <v>39.536900000000003</v>
      </c>
      <c r="O141" s="1">
        <v>40663</v>
      </c>
      <c r="P141">
        <v>113.39</v>
      </c>
      <c r="S141" s="1">
        <v>40663</v>
      </c>
      <c r="T141">
        <v>113.04</v>
      </c>
    </row>
    <row r="142" spans="7:20" x14ac:dyDescent="0.25">
      <c r="G142" s="1">
        <v>40694</v>
      </c>
      <c r="H142">
        <v>1.4395500000000001</v>
      </c>
      <c r="K142" s="1">
        <v>42704</v>
      </c>
      <c r="L142">
        <v>45.761899999999997</v>
      </c>
      <c r="O142" s="1">
        <v>40694</v>
      </c>
      <c r="P142">
        <v>102.7</v>
      </c>
      <c r="S142" s="1">
        <v>40694</v>
      </c>
      <c r="T142">
        <v>102.29</v>
      </c>
    </row>
    <row r="143" spans="7:20" x14ac:dyDescent="0.25">
      <c r="G143" s="1">
        <v>40724</v>
      </c>
      <c r="H143">
        <v>1.45065</v>
      </c>
      <c r="K143" s="1">
        <v>42735</v>
      </c>
      <c r="L143">
        <v>45.586300000000001</v>
      </c>
      <c r="O143" s="1">
        <v>40724</v>
      </c>
      <c r="P143">
        <v>95.3</v>
      </c>
      <c r="S143" s="1">
        <v>40724</v>
      </c>
      <c r="T143">
        <v>94.78</v>
      </c>
    </row>
    <row r="144" spans="7:20" x14ac:dyDescent="0.25">
      <c r="G144" s="1">
        <v>40755</v>
      </c>
      <c r="H144">
        <v>1.4396</v>
      </c>
      <c r="K144" s="1">
        <v>42766</v>
      </c>
      <c r="L144">
        <v>44.905799999999999</v>
      </c>
      <c r="O144" s="1">
        <v>40755</v>
      </c>
      <c r="P144">
        <v>95.68</v>
      </c>
      <c r="S144" s="1">
        <v>40755</v>
      </c>
      <c r="T144">
        <v>95.26</v>
      </c>
    </row>
    <row r="145" spans="7:20" x14ac:dyDescent="0.25">
      <c r="G145" s="1">
        <v>40786</v>
      </c>
      <c r="H145">
        <v>1.4378500000000001</v>
      </c>
      <c r="K145" s="1">
        <v>42794</v>
      </c>
      <c r="L145">
        <v>45.1402</v>
      </c>
      <c r="O145" s="1">
        <v>40786</v>
      </c>
      <c r="P145">
        <v>88.77</v>
      </c>
      <c r="S145" s="1">
        <v>40786</v>
      </c>
      <c r="T145">
        <v>88.12</v>
      </c>
    </row>
    <row r="146" spans="7:20" x14ac:dyDescent="0.25">
      <c r="G146" s="1">
        <v>40816</v>
      </c>
      <c r="H146">
        <v>1.3386</v>
      </c>
      <c r="K146" s="1">
        <v>42825</v>
      </c>
      <c r="L146">
        <v>42.369599999999998</v>
      </c>
      <c r="O146" s="1">
        <v>40816</v>
      </c>
      <c r="P146">
        <v>78.89</v>
      </c>
      <c r="S146" s="1">
        <v>40816</v>
      </c>
      <c r="T146">
        <v>78.319999999999993</v>
      </c>
    </row>
    <row r="147" spans="7:20" x14ac:dyDescent="0.25">
      <c r="G147" s="1">
        <v>40847</v>
      </c>
      <c r="H147">
        <v>1.38575</v>
      </c>
      <c r="K147" s="1">
        <v>42855</v>
      </c>
      <c r="L147">
        <v>39.805399999999999</v>
      </c>
      <c r="O147" s="1">
        <v>40847</v>
      </c>
      <c r="P147">
        <v>93.23</v>
      </c>
      <c r="S147" s="1">
        <v>40847</v>
      </c>
      <c r="T147">
        <v>92.68</v>
      </c>
    </row>
    <row r="148" spans="7:20" x14ac:dyDescent="0.25">
      <c r="G148" s="1">
        <v>40877</v>
      </c>
      <c r="H148">
        <v>1.3443499999999999</v>
      </c>
      <c r="K148" s="1">
        <v>42886</v>
      </c>
      <c r="L148">
        <v>42.264899999999997</v>
      </c>
      <c r="O148" s="1">
        <v>40877</v>
      </c>
      <c r="P148">
        <v>100.27</v>
      </c>
      <c r="S148" s="1">
        <v>40877</v>
      </c>
      <c r="T148">
        <v>99.72</v>
      </c>
    </row>
    <row r="149" spans="7:20" x14ac:dyDescent="0.25">
      <c r="G149" s="1">
        <v>40908</v>
      </c>
      <c r="H149">
        <v>1.2947500000000001</v>
      </c>
      <c r="K149" s="1">
        <v>42916</v>
      </c>
      <c r="L149">
        <v>40.634799999999998</v>
      </c>
      <c r="O149" s="1">
        <v>40908</v>
      </c>
      <c r="P149">
        <v>98.83</v>
      </c>
      <c r="S149" s="1">
        <v>40908</v>
      </c>
      <c r="T149">
        <v>98.18</v>
      </c>
    </row>
    <row r="150" spans="7:20" x14ac:dyDescent="0.25">
      <c r="G150" s="1">
        <v>40939</v>
      </c>
      <c r="H150">
        <v>1.30785</v>
      </c>
      <c r="K150" s="1">
        <v>42947</v>
      </c>
      <c r="L150">
        <v>44.371400000000001</v>
      </c>
      <c r="O150" s="1">
        <v>40939</v>
      </c>
      <c r="P150">
        <v>98.46</v>
      </c>
      <c r="S150" s="1">
        <v>40939</v>
      </c>
      <c r="T150">
        <v>96.91</v>
      </c>
    </row>
    <row r="151" spans="7:20" x14ac:dyDescent="0.25">
      <c r="G151" s="1">
        <v>40968</v>
      </c>
      <c r="H151">
        <v>1.3326</v>
      </c>
      <c r="K151" s="1">
        <v>42978</v>
      </c>
      <c r="L151">
        <v>39.8611</v>
      </c>
      <c r="O151" s="1">
        <v>40968</v>
      </c>
      <c r="P151">
        <v>107.08</v>
      </c>
      <c r="S151" s="1">
        <v>40968</v>
      </c>
      <c r="T151">
        <v>104.96</v>
      </c>
    </row>
    <row r="152" spans="7:20" x14ac:dyDescent="0.25">
      <c r="G152" s="1">
        <v>40999</v>
      </c>
      <c r="H152">
        <v>1.3344</v>
      </c>
      <c r="K152" s="1">
        <v>43008</v>
      </c>
      <c r="L152">
        <v>44.402900000000002</v>
      </c>
      <c r="O152" s="1">
        <v>40999</v>
      </c>
      <c r="P152">
        <v>103.03</v>
      </c>
      <c r="S152" s="1">
        <v>40999</v>
      </c>
      <c r="T152">
        <v>97.06</v>
      </c>
    </row>
    <row r="153" spans="7:20" x14ac:dyDescent="0.25">
      <c r="G153" s="1">
        <v>41029</v>
      </c>
      <c r="H153">
        <v>1.3240499999999999</v>
      </c>
      <c r="K153" s="1">
        <v>43039</v>
      </c>
      <c r="L153">
        <v>45.3292</v>
      </c>
      <c r="O153" s="1">
        <v>41029</v>
      </c>
      <c r="P153">
        <v>104.89</v>
      </c>
      <c r="S153" s="1">
        <v>41029</v>
      </c>
      <c r="T153">
        <v>99.14</v>
      </c>
    </row>
    <row r="154" spans="7:20" x14ac:dyDescent="0.25">
      <c r="G154" s="1">
        <v>41060</v>
      </c>
      <c r="H154">
        <v>1.2358499999999999</v>
      </c>
      <c r="K154" s="1">
        <v>43069</v>
      </c>
      <c r="L154">
        <v>44.405700000000003</v>
      </c>
      <c r="O154" s="1">
        <v>41060</v>
      </c>
      <c r="P154">
        <v>86.52</v>
      </c>
      <c r="S154" s="1">
        <v>41060</v>
      </c>
      <c r="T154">
        <v>82.95</v>
      </c>
    </row>
    <row r="155" spans="7:20" x14ac:dyDescent="0.25">
      <c r="G155" s="1">
        <v>41090</v>
      </c>
      <c r="H155">
        <v>1.266</v>
      </c>
      <c r="K155" s="1">
        <v>43100</v>
      </c>
      <c r="L155">
        <v>44.761299999999999</v>
      </c>
      <c r="O155" s="1">
        <v>41090</v>
      </c>
      <c r="P155">
        <v>85.04</v>
      </c>
      <c r="S155" s="1">
        <v>41090</v>
      </c>
      <c r="T155">
        <v>83.17</v>
      </c>
    </row>
    <row r="156" spans="7:20" x14ac:dyDescent="0.25">
      <c r="G156" s="1">
        <v>41121</v>
      </c>
      <c r="H156">
        <v>1.2303500000000001</v>
      </c>
      <c r="K156" s="1">
        <v>43131</v>
      </c>
      <c r="L156">
        <v>45.976799999999997</v>
      </c>
      <c r="O156" s="1">
        <v>41121</v>
      </c>
      <c r="P156">
        <v>88.08</v>
      </c>
      <c r="S156" s="1">
        <v>41121</v>
      </c>
      <c r="T156">
        <v>87.21</v>
      </c>
    </row>
    <row r="157" spans="7:20" x14ac:dyDescent="0.25">
      <c r="G157" s="1">
        <v>41152</v>
      </c>
      <c r="H157">
        <v>1.2577</v>
      </c>
      <c r="K157" s="1">
        <v>43159</v>
      </c>
      <c r="L157">
        <v>44.6145</v>
      </c>
      <c r="O157" s="1">
        <v>41152</v>
      </c>
      <c r="P157">
        <v>96.47</v>
      </c>
      <c r="S157" s="1">
        <v>41152</v>
      </c>
      <c r="T157">
        <v>95.1</v>
      </c>
    </row>
    <row r="158" spans="7:20" x14ac:dyDescent="0.25">
      <c r="G158" s="1">
        <v>41182</v>
      </c>
      <c r="H158">
        <v>1.2858499999999999</v>
      </c>
      <c r="K158" s="1">
        <v>43190</v>
      </c>
      <c r="L158">
        <v>44.287500000000001</v>
      </c>
      <c r="O158" s="1">
        <v>41182</v>
      </c>
      <c r="P158">
        <v>92.18</v>
      </c>
      <c r="S158" s="1">
        <v>41182</v>
      </c>
      <c r="T158">
        <v>90.83</v>
      </c>
    </row>
    <row r="159" spans="7:20" x14ac:dyDescent="0.25">
      <c r="G159" s="1">
        <v>41213</v>
      </c>
      <c r="H159">
        <v>1.296</v>
      </c>
      <c r="O159" s="1">
        <v>41213</v>
      </c>
      <c r="P159">
        <v>86.23</v>
      </c>
      <c r="S159" s="1">
        <v>41213</v>
      </c>
      <c r="T159">
        <v>80.91</v>
      </c>
    </row>
    <row r="160" spans="7:20" x14ac:dyDescent="0.25">
      <c r="G160" s="1">
        <v>41243</v>
      </c>
      <c r="H160">
        <v>1.2985500000000001</v>
      </c>
      <c r="O160" s="1">
        <v>41243</v>
      </c>
      <c r="P160">
        <v>88.54</v>
      </c>
      <c r="S160" s="1">
        <v>41243</v>
      </c>
      <c r="T160">
        <v>80.790000000000006</v>
      </c>
    </row>
    <row r="161" spans="7:20" x14ac:dyDescent="0.25">
      <c r="G161" s="1">
        <v>41274</v>
      </c>
      <c r="H161">
        <v>1.31965</v>
      </c>
      <c r="O161" s="1">
        <v>41274</v>
      </c>
      <c r="P161">
        <v>91.83</v>
      </c>
      <c r="S161" s="1">
        <v>41274</v>
      </c>
      <c r="T161">
        <v>78.33</v>
      </c>
    </row>
    <row r="162" spans="7:20" x14ac:dyDescent="0.25">
      <c r="G162" s="1">
        <v>41305</v>
      </c>
      <c r="H162">
        <v>1.3579000000000001</v>
      </c>
      <c r="O162" s="1">
        <v>41305</v>
      </c>
      <c r="P162">
        <v>97.65</v>
      </c>
      <c r="S162" s="1">
        <v>41305</v>
      </c>
      <c r="T162">
        <v>94.98</v>
      </c>
    </row>
    <row r="163" spans="7:20" x14ac:dyDescent="0.25">
      <c r="G163" s="1">
        <v>41333</v>
      </c>
      <c r="H163">
        <v>1.30565</v>
      </c>
      <c r="O163" s="1">
        <v>41333</v>
      </c>
      <c r="P163">
        <v>92.03</v>
      </c>
      <c r="S163" s="1">
        <v>41333</v>
      </c>
      <c r="T163">
        <v>91.48</v>
      </c>
    </row>
    <row r="164" spans="7:20" x14ac:dyDescent="0.25">
      <c r="G164" s="1">
        <v>41364</v>
      </c>
      <c r="H164">
        <v>1.2820499999999999</v>
      </c>
      <c r="O164" s="1">
        <v>41364</v>
      </c>
      <c r="P164">
        <v>97.24</v>
      </c>
      <c r="S164" s="1">
        <v>41364</v>
      </c>
      <c r="T164">
        <v>97.17</v>
      </c>
    </row>
    <row r="165" spans="7:20" x14ac:dyDescent="0.25">
      <c r="G165" s="1">
        <v>41394</v>
      </c>
      <c r="H165">
        <v>1.3167</v>
      </c>
      <c r="O165" s="1">
        <v>41394</v>
      </c>
      <c r="P165">
        <v>93.22</v>
      </c>
      <c r="S165" s="1">
        <v>41394</v>
      </c>
      <c r="T165">
        <v>93.14</v>
      </c>
    </row>
    <row r="166" spans="7:20" x14ac:dyDescent="0.25">
      <c r="G166" s="1">
        <v>41425</v>
      </c>
      <c r="H166">
        <v>1.2999000000000001</v>
      </c>
      <c r="O166" s="1">
        <v>41425</v>
      </c>
      <c r="P166">
        <v>91.93</v>
      </c>
      <c r="S166" s="1">
        <v>41425</v>
      </c>
      <c r="T166">
        <v>92.03</v>
      </c>
    </row>
    <row r="167" spans="7:20" x14ac:dyDescent="0.25">
      <c r="G167" s="1">
        <v>41455</v>
      </c>
      <c r="H167">
        <v>1.3009999999999999</v>
      </c>
      <c r="O167" s="1">
        <v>41455</v>
      </c>
      <c r="P167">
        <v>96.36</v>
      </c>
      <c r="S167" s="1">
        <v>41455</v>
      </c>
      <c r="T167">
        <v>96.16</v>
      </c>
    </row>
    <row r="168" spans="7:20" x14ac:dyDescent="0.25">
      <c r="G168" s="1">
        <v>41486</v>
      </c>
      <c r="H168">
        <v>1.3302499999999999</v>
      </c>
      <c r="O168" s="1">
        <v>41486</v>
      </c>
      <c r="P168">
        <v>105.1</v>
      </c>
      <c r="S168" s="1">
        <v>41486</v>
      </c>
      <c r="T168">
        <v>104.75</v>
      </c>
    </row>
    <row r="169" spans="7:20" x14ac:dyDescent="0.25">
      <c r="G169" s="1">
        <v>41517</v>
      </c>
      <c r="H169">
        <v>1.3222499999999999</v>
      </c>
      <c r="O169" s="1">
        <v>41517</v>
      </c>
      <c r="P169">
        <v>107.98</v>
      </c>
      <c r="S169" s="1">
        <v>41517</v>
      </c>
      <c r="T169">
        <v>108.03</v>
      </c>
    </row>
    <row r="170" spans="7:20" x14ac:dyDescent="0.25">
      <c r="G170" s="1">
        <v>41547</v>
      </c>
      <c r="H170">
        <v>1.3526</v>
      </c>
      <c r="O170" s="1">
        <v>41547</v>
      </c>
      <c r="P170">
        <v>102.36</v>
      </c>
      <c r="S170" s="1">
        <v>41547</v>
      </c>
      <c r="T170">
        <v>101.81</v>
      </c>
    </row>
    <row r="171" spans="7:20" x14ac:dyDescent="0.25">
      <c r="G171" s="1">
        <v>41578</v>
      </c>
      <c r="H171">
        <v>1.3584499999999999</v>
      </c>
      <c r="O171" s="1">
        <v>41578</v>
      </c>
      <c r="P171">
        <v>96.29</v>
      </c>
      <c r="S171" s="1">
        <v>41578</v>
      </c>
      <c r="T171">
        <v>91.67</v>
      </c>
    </row>
    <row r="172" spans="7:20" x14ac:dyDescent="0.25">
      <c r="G172" s="1">
        <v>41608</v>
      </c>
      <c r="H172">
        <v>1.3590500000000001</v>
      </c>
      <c r="O172" s="1">
        <v>41608</v>
      </c>
      <c r="P172">
        <v>92.78</v>
      </c>
      <c r="S172" s="1">
        <v>41608</v>
      </c>
      <c r="T172">
        <v>89.4</v>
      </c>
    </row>
    <row r="173" spans="7:20" x14ac:dyDescent="0.25">
      <c r="G173" s="1">
        <v>41639</v>
      </c>
      <c r="H173">
        <v>1.3746</v>
      </c>
      <c r="O173" s="1">
        <v>41639</v>
      </c>
      <c r="P173">
        <v>98.55</v>
      </c>
      <c r="S173" s="1">
        <v>41639</v>
      </c>
      <c r="T173">
        <v>96.05</v>
      </c>
    </row>
    <row r="174" spans="7:20" x14ac:dyDescent="0.25">
      <c r="G174" s="1">
        <v>41670</v>
      </c>
      <c r="H174">
        <v>1.3487</v>
      </c>
      <c r="O174" s="1">
        <v>41670</v>
      </c>
      <c r="P174">
        <v>97.55</v>
      </c>
      <c r="S174" s="1">
        <v>41670</v>
      </c>
      <c r="T174">
        <v>92.6</v>
      </c>
    </row>
    <row r="175" spans="7:20" x14ac:dyDescent="0.25">
      <c r="G175" s="1">
        <v>41698</v>
      </c>
      <c r="H175">
        <v>1.38025</v>
      </c>
      <c r="O175" s="1">
        <v>41698</v>
      </c>
      <c r="P175">
        <v>102.58</v>
      </c>
      <c r="S175" s="1">
        <v>41698</v>
      </c>
      <c r="T175">
        <v>97.33</v>
      </c>
    </row>
    <row r="176" spans="7:20" x14ac:dyDescent="0.25">
      <c r="G176" s="1">
        <v>41729</v>
      </c>
      <c r="H176">
        <v>1.3771</v>
      </c>
      <c r="O176" s="1">
        <v>41729</v>
      </c>
      <c r="P176">
        <v>101.57</v>
      </c>
      <c r="S176" s="1">
        <v>41729</v>
      </c>
      <c r="T176">
        <v>91.44</v>
      </c>
    </row>
    <row r="177" spans="7:20" x14ac:dyDescent="0.25">
      <c r="G177" s="1">
        <v>41759</v>
      </c>
      <c r="H177">
        <v>1.3867499999999999</v>
      </c>
      <c r="O177" s="1">
        <v>41759</v>
      </c>
      <c r="P177">
        <v>99.78</v>
      </c>
      <c r="S177" s="1">
        <v>41759</v>
      </c>
      <c r="T177">
        <v>92.4</v>
      </c>
    </row>
    <row r="178" spans="7:20" x14ac:dyDescent="0.25">
      <c r="G178" s="1">
        <v>41790</v>
      </c>
      <c r="H178">
        <v>1.3631</v>
      </c>
      <c r="O178" s="1">
        <v>41790</v>
      </c>
      <c r="P178">
        <v>102.75</v>
      </c>
      <c r="S178" s="1">
        <v>41790</v>
      </c>
      <c r="T178">
        <v>95.78</v>
      </c>
    </row>
    <row r="179" spans="7:20" x14ac:dyDescent="0.25">
      <c r="G179" s="1">
        <v>41820</v>
      </c>
      <c r="H179">
        <v>1.3692</v>
      </c>
      <c r="O179" s="1">
        <v>41820</v>
      </c>
      <c r="P179">
        <v>105.37</v>
      </c>
      <c r="S179" s="1">
        <v>41820</v>
      </c>
      <c r="T179">
        <v>97.24</v>
      </c>
    </row>
    <row r="180" spans="7:20" x14ac:dyDescent="0.25">
      <c r="G180" s="1">
        <v>41851</v>
      </c>
      <c r="H180">
        <v>1.3389</v>
      </c>
      <c r="O180" s="1">
        <v>41851</v>
      </c>
      <c r="P180">
        <v>98.23</v>
      </c>
      <c r="S180" s="1">
        <v>41851</v>
      </c>
      <c r="T180">
        <v>87.86</v>
      </c>
    </row>
    <row r="181" spans="7:20" x14ac:dyDescent="0.25">
      <c r="G181" s="1">
        <v>41882</v>
      </c>
      <c r="H181">
        <v>1.31325</v>
      </c>
      <c r="O181" s="1">
        <v>41882</v>
      </c>
      <c r="P181">
        <v>97.86</v>
      </c>
      <c r="S181" s="1">
        <v>41882</v>
      </c>
      <c r="T181">
        <v>89.86</v>
      </c>
    </row>
    <row r="182" spans="7:20" x14ac:dyDescent="0.25">
      <c r="G182" s="1">
        <v>41912</v>
      </c>
      <c r="H182">
        <v>1.2632000000000001</v>
      </c>
      <c r="O182" s="1">
        <v>41912</v>
      </c>
      <c r="P182">
        <v>91.17</v>
      </c>
      <c r="S182" s="1">
        <v>41912</v>
      </c>
      <c r="T182">
        <v>83.42</v>
      </c>
    </row>
    <row r="183" spans="7:20" x14ac:dyDescent="0.25">
      <c r="G183" s="1">
        <v>41943</v>
      </c>
      <c r="H183">
        <v>1.2524500000000001</v>
      </c>
      <c r="O183" s="1">
        <v>41943</v>
      </c>
      <c r="P183">
        <v>80.53</v>
      </c>
      <c r="S183" s="1">
        <v>41943</v>
      </c>
      <c r="T183">
        <v>76.11</v>
      </c>
    </row>
    <row r="184" spans="7:20" x14ac:dyDescent="0.25">
      <c r="G184" s="1">
        <v>41973</v>
      </c>
      <c r="H184">
        <v>1.2452000000000001</v>
      </c>
      <c r="O184" s="1">
        <v>41973</v>
      </c>
      <c r="P184">
        <v>65.94</v>
      </c>
      <c r="S184" s="1">
        <v>41973</v>
      </c>
      <c r="T184">
        <v>65.14</v>
      </c>
    </row>
    <row r="185" spans="7:20" x14ac:dyDescent="0.25">
      <c r="G185" s="1">
        <v>42004</v>
      </c>
      <c r="H185">
        <v>1.2098500000000001</v>
      </c>
      <c r="O185" s="1">
        <v>42004</v>
      </c>
      <c r="P185">
        <v>53.45</v>
      </c>
      <c r="S185" s="1">
        <v>42004</v>
      </c>
      <c r="T185">
        <v>50.27</v>
      </c>
    </row>
    <row r="186" spans="7:20" x14ac:dyDescent="0.25">
      <c r="G186" s="1">
        <v>42035</v>
      </c>
      <c r="H186">
        <v>1.1288499999999999</v>
      </c>
      <c r="O186" s="1">
        <v>42035</v>
      </c>
      <c r="P186">
        <v>47.79</v>
      </c>
      <c r="S186" s="1">
        <v>42035</v>
      </c>
      <c r="T186">
        <v>45.79</v>
      </c>
    </row>
    <row r="187" spans="7:20" x14ac:dyDescent="0.25">
      <c r="G187" s="1">
        <v>42063</v>
      </c>
      <c r="H187">
        <v>1.11955</v>
      </c>
      <c r="O187" s="1">
        <v>42063</v>
      </c>
      <c r="P187">
        <v>49.84</v>
      </c>
      <c r="S187" s="1">
        <v>42063</v>
      </c>
      <c r="T187">
        <v>49.19</v>
      </c>
    </row>
    <row r="188" spans="7:20" x14ac:dyDescent="0.25">
      <c r="G188" s="1">
        <v>42094</v>
      </c>
      <c r="H188">
        <v>1.0730999999999999</v>
      </c>
      <c r="O188" s="1">
        <v>42094</v>
      </c>
      <c r="P188">
        <v>47.72</v>
      </c>
      <c r="S188" s="1">
        <v>42094</v>
      </c>
      <c r="T188">
        <v>47.85</v>
      </c>
    </row>
    <row r="189" spans="7:20" x14ac:dyDescent="0.25">
      <c r="G189" s="1">
        <v>42124</v>
      </c>
      <c r="H189">
        <v>1.1224499999999999</v>
      </c>
      <c r="O189" s="1">
        <v>42124</v>
      </c>
      <c r="P189">
        <v>59.62</v>
      </c>
      <c r="S189" s="1">
        <v>42124</v>
      </c>
      <c r="T189">
        <v>59.27</v>
      </c>
    </row>
    <row r="190" spans="7:20" x14ac:dyDescent="0.25">
      <c r="G190" s="1">
        <v>42155</v>
      </c>
      <c r="H190">
        <v>1.0988</v>
      </c>
      <c r="O190" s="1">
        <v>42155</v>
      </c>
      <c r="P190">
        <v>60.25</v>
      </c>
      <c r="S190" s="1">
        <v>42155</v>
      </c>
      <c r="T190">
        <v>60</v>
      </c>
    </row>
    <row r="191" spans="7:20" x14ac:dyDescent="0.25">
      <c r="G191" s="1">
        <v>42185</v>
      </c>
      <c r="H191">
        <v>1.11375</v>
      </c>
      <c r="O191" s="1">
        <v>42185</v>
      </c>
      <c r="P191">
        <v>59.48</v>
      </c>
      <c r="S191" s="1">
        <v>42185</v>
      </c>
      <c r="T191">
        <v>59.66</v>
      </c>
    </row>
    <row r="192" spans="7:20" x14ac:dyDescent="0.25">
      <c r="G192" s="1">
        <v>42216</v>
      </c>
      <c r="H192">
        <v>1.0988</v>
      </c>
      <c r="O192" s="1">
        <v>42216</v>
      </c>
      <c r="P192">
        <v>47.11</v>
      </c>
      <c r="S192" s="1">
        <v>42216</v>
      </c>
      <c r="T192">
        <v>48.11</v>
      </c>
    </row>
    <row r="193" spans="7:20" x14ac:dyDescent="0.25">
      <c r="G193" s="1">
        <v>42247</v>
      </c>
      <c r="H193">
        <v>1.1214500000000001</v>
      </c>
      <c r="O193" s="1">
        <v>42247</v>
      </c>
      <c r="P193">
        <v>49.2</v>
      </c>
      <c r="S193" s="1">
        <v>42247</v>
      </c>
      <c r="T193">
        <v>51.2</v>
      </c>
    </row>
    <row r="194" spans="7:20" x14ac:dyDescent="0.25">
      <c r="G194" s="1">
        <v>42277</v>
      </c>
      <c r="H194">
        <v>1.1176999999999999</v>
      </c>
      <c r="O194" s="1">
        <v>42277</v>
      </c>
      <c r="P194">
        <v>45.06</v>
      </c>
      <c r="S194" s="1">
        <v>42277</v>
      </c>
      <c r="T194">
        <v>45.44</v>
      </c>
    </row>
    <row r="195" spans="7:20" x14ac:dyDescent="0.25">
      <c r="G195" s="1">
        <v>42308</v>
      </c>
      <c r="H195">
        <v>1.1005499999999999</v>
      </c>
      <c r="O195" s="1">
        <v>42308</v>
      </c>
      <c r="P195">
        <v>46.6</v>
      </c>
      <c r="S195" s="1">
        <v>42308</v>
      </c>
      <c r="T195">
        <v>45.68</v>
      </c>
    </row>
    <row r="196" spans="7:20" x14ac:dyDescent="0.25">
      <c r="G196" s="1">
        <v>42338</v>
      </c>
      <c r="H196">
        <v>1.0564499999999999</v>
      </c>
      <c r="O196" s="1">
        <v>42338</v>
      </c>
      <c r="P196">
        <v>40.43</v>
      </c>
      <c r="S196" s="1">
        <v>42338</v>
      </c>
      <c r="T196">
        <v>39.86</v>
      </c>
    </row>
    <row r="197" spans="7:20" x14ac:dyDescent="0.25">
      <c r="G197" s="1">
        <v>42369</v>
      </c>
      <c r="H197">
        <v>1.08605</v>
      </c>
      <c r="O197" s="1">
        <v>42369</v>
      </c>
      <c r="P197">
        <v>37.130000000000003</v>
      </c>
      <c r="S197" s="1">
        <v>42369</v>
      </c>
      <c r="T197">
        <v>37.28</v>
      </c>
    </row>
    <row r="198" spans="7:20" x14ac:dyDescent="0.25">
      <c r="G198" s="1">
        <v>42400</v>
      </c>
      <c r="H198">
        <v>1.08365</v>
      </c>
      <c r="O198" s="1">
        <v>42400</v>
      </c>
      <c r="P198">
        <v>33.659999999999997</v>
      </c>
      <c r="S198" s="1">
        <v>42400</v>
      </c>
      <c r="T198">
        <v>33.340000000000003</v>
      </c>
    </row>
    <row r="199" spans="7:20" x14ac:dyDescent="0.25">
      <c r="G199" s="1">
        <v>42429</v>
      </c>
      <c r="H199">
        <v>1.0872999999999999</v>
      </c>
      <c r="O199" s="1">
        <v>42429</v>
      </c>
      <c r="P199">
        <v>32.74</v>
      </c>
      <c r="S199" s="1">
        <v>42429</v>
      </c>
      <c r="T199">
        <v>33.19</v>
      </c>
    </row>
    <row r="200" spans="7:20" x14ac:dyDescent="0.25">
      <c r="G200" s="1">
        <v>42460</v>
      </c>
      <c r="H200">
        <v>1.1379999999999999</v>
      </c>
      <c r="O200" s="1">
        <v>42460</v>
      </c>
      <c r="P200">
        <v>38.36</v>
      </c>
      <c r="S200" s="1">
        <v>42460</v>
      </c>
      <c r="T200">
        <v>36.54</v>
      </c>
    </row>
    <row r="201" spans="7:20" x14ac:dyDescent="0.25">
      <c r="G201" s="1">
        <v>42490</v>
      </c>
      <c r="H201">
        <v>1.1456</v>
      </c>
      <c r="O201" s="1">
        <v>42490</v>
      </c>
      <c r="P201">
        <v>45.98</v>
      </c>
      <c r="S201" s="1">
        <v>42490</v>
      </c>
      <c r="T201">
        <v>46.11</v>
      </c>
    </row>
    <row r="202" spans="7:20" x14ac:dyDescent="0.25">
      <c r="G202" s="1">
        <v>42521</v>
      </c>
      <c r="H202">
        <v>1.1132</v>
      </c>
      <c r="O202" s="1">
        <v>42521</v>
      </c>
      <c r="P202">
        <v>49.1</v>
      </c>
      <c r="S202" s="1">
        <v>42521</v>
      </c>
      <c r="T202">
        <v>48.68</v>
      </c>
    </row>
    <row r="203" spans="7:20" x14ac:dyDescent="0.25">
      <c r="G203" s="1">
        <v>42551</v>
      </c>
      <c r="H203">
        <v>1.1105499999999999</v>
      </c>
      <c r="O203" s="1">
        <v>42551</v>
      </c>
      <c r="P203">
        <v>48.27</v>
      </c>
      <c r="S203" s="1">
        <v>42551</v>
      </c>
      <c r="T203">
        <v>47.77</v>
      </c>
    </row>
    <row r="204" spans="7:20" x14ac:dyDescent="0.25">
      <c r="G204" s="1">
        <v>42582</v>
      </c>
      <c r="H204">
        <v>1.1173500000000001</v>
      </c>
      <c r="O204" s="1">
        <v>42582</v>
      </c>
      <c r="P204">
        <v>41.54</v>
      </c>
      <c r="S204" s="1">
        <v>42582</v>
      </c>
      <c r="T204">
        <v>41.32</v>
      </c>
    </row>
    <row r="205" spans="7:20" x14ac:dyDescent="0.25">
      <c r="G205" s="1">
        <v>42613</v>
      </c>
      <c r="H205">
        <v>1.1157999999999999</v>
      </c>
      <c r="O205" s="1">
        <v>42613</v>
      </c>
      <c r="P205">
        <v>44.68</v>
      </c>
      <c r="S205" s="1">
        <v>42613</v>
      </c>
      <c r="T205">
        <v>44.58</v>
      </c>
    </row>
    <row r="206" spans="7:20" x14ac:dyDescent="0.25">
      <c r="G206" s="1">
        <v>42643</v>
      </c>
      <c r="H206">
        <v>1.1241000000000001</v>
      </c>
      <c r="O206" s="1">
        <v>42643</v>
      </c>
      <c r="P206">
        <v>48.11</v>
      </c>
      <c r="S206" s="1">
        <v>42643</v>
      </c>
      <c r="T206">
        <v>47.71</v>
      </c>
    </row>
    <row r="207" spans="7:20" x14ac:dyDescent="0.25">
      <c r="G207" s="1">
        <v>42674</v>
      </c>
      <c r="H207">
        <v>1.0981000000000001</v>
      </c>
      <c r="O207" s="1">
        <v>42674</v>
      </c>
      <c r="P207">
        <v>46.83</v>
      </c>
      <c r="S207" s="1">
        <v>42674</v>
      </c>
      <c r="T207">
        <v>46.73</v>
      </c>
    </row>
    <row r="208" spans="7:20" x14ac:dyDescent="0.25">
      <c r="G208" s="1">
        <v>42704</v>
      </c>
      <c r="H208">
        <v>1.0588</v>
      </c>
      <c r="O208" s="1">
        <v>42704</v>
      </c>
      <c r="P208">
        <v>49.41</v>
      </c>
      <c r="S208" s="1">
        <v>42704</v>
      </c>
      <c r="T208">
        <v>49.64</v>
      </c>
    </row>
    <row r="209" spans="7:20" x14ac:dyDescent="0.25">
      <c r="G209" s="1">
        <v>42735</v>
      </c>
      <c r="H209">
        <v>1.0516000000000001</v>
      </c>
      <c r="O209" s="1">
        <v>42735</v>
      </c>
      <c r="P209">
        <v>53.75</v>
      </c>
      <c r="S209" s="1">
        <v>42735</v>
      </c>
      <c r="T209">
        <v>54.75</v>
      </c>
    </row>
    <row r="210" spans="7:20" x14ac:dyDescent="0.25">
      <c r="G210" s="1">
        <v>42766</v>
      </c>
      <c r="H210">
        <v>1.0798000000000001</v>
      </c>
      <c r="O210" s="1">
        <v>42766</v>
      </c>
      <c r="P210">
        <v>52.75</v>
      </c>
      <c r="S210" s="1">
        <v>42766</v>
      </c>
      <c r="T210">
        <v>53.43</v>
      </c>
    </row>
    <row r="211" spans="7:20" x14ac:dyDescent="0.25">
      <c r="G211" s="1">
        <v>42794</v>
      </c>
      <c r="H211">
        <v>1.0577000000000001</v>
      </c>
      <c r="O211" s="1">
        <v>42794</v>
      </c>
      <c r="P211">
        <v>54</v>
      </c>
      <c r="S211" s="1">
        <v>42794</v>
      </c>
      <c r="T211">
        <v>53.63</v>
      </c>
    </row>
    <row r="212" spans="7:20" x14ac:dyDescent="0.25">
      <c r="G212" s="1">
        <v>42825</v>
      </c>
      <c r="H212">
        <v>1.0651999999999999</v>
      </c>
      <c r="O212" s="1">
        <v>42825</v>
      </c>
      <c r="P212">
        <v>50.54</v>
      </c>
      <c r="S212" s="1">
        <v>42825</v>
      </c>
      <c r="T212">
        <v>49.57</v>
      </c>
    </row>
    <row r="213" spans="7:20" x14ac:dyDescent="0.25">
      <c r="G213" s="1">
        <v>42855</v>
      </c>
      <c r="H213">
        <v>1.0896999999999999</v>
      </c>
      <c r="O213" s="1">
        <v>42855</v>
      </c>
      <c r="P213">
        <v>49.31</v>
      </c>
      <c r="S213" s="1">
        <v>42855</v>
      </c>
      <c r="T213">
        <v>48.49</v>
      </c>
    </row>
    <row r="214" spans="7:20" x14ac:dyDescent="0.25">
      <c r="G214" s="1">
        <v>42886</v>
      </c>
      <c r="H214">
        <v>1.12435</v>
      </c>
      <c r="O214" s="1">
        <v>42886</v>
      </c>
      <c r="P214">
        <v>48.29</v>
      </c>
      <c r="S214" s="1">
        <v>42886</v>
      </c>
      <c r="T214">
        <v>47.79</v>
      </c>
    </row>
    <row r="215" spans="7:20" x14ac:dyDescent="0.25">
      <c r="G215" s="1">
        <v>42916</v>
      </c>
      <c r="H215">
        <v>1.1426000000000001</v>
      </c>
      <c r="O215" s="1">
        <v>42916</v>
      </c>
      <c r="P215">
        <v>46.02</v>
      </c>
      <c r="S215" s="1">
        <v>42916</v>
      </c>
      <c r="T215">
        <v>45.1</v>
      </c>
    </row>
    <row r="216" spans="7:20" x14ac:dyDescent="0.25">
      <c r="G216" s="1">
        <v>42947</v>
      </c>
      <c r="H216">
        <v>1.1841999999999999</v>
      </c>
      <c r="O216" s="1">
        <v>42947</v>
      </c>
      <c r="P216">
        <v>50.21</v>
      </c>
      <c r="S216" s="1">
        <v>42947</v>
      </c>
      <c r="T216">
        <v>49.11</v>
      </c>
    </row>
    <row r="217" spans="7:20" x14ac:dyDescent="0.25">
      <c r="G217" s="1">
        <v>42978</v>
      </c>
      <c r="H217">
        <v>1.1910000000000001</v>
      </c>
      <c r="O217" s="1">
        <v>42978</v>
      </c>
      <c r="P217">
        <v>47.26</v>
      </c>
      <c r="S217" s="1">
        <v>42978</v>
      </c>
      <c r="T217">
        <v>45.96</v>
      </c>
    </row>
    <row r="218" spans="7:20" x14ac:dyDescent="0.25">
      <c r="G218" s="1">
        <v>43008</v>
      </c>
      <c r="H218">
        <v>1.1814</v>
      </c>
      <c r="O218" s="1">
        <v>43008</v>
      </c>
      <c r="P218">
        <v>51.67</v>
      </c>
      <c r="S218" s="1">
        <v>43008</v>
      </c>
      <c r="T218">
        <v>51.27</v>
      </c>
    </row>
    <row r="219" spans="7:20" x14ac:dyDescent="0.25">
      <c r="G219" s="1">
        <v>43039</v>
      </c>
      <c r="H219">
        <v>1.1646000000000001</v>
      </c>
      <c r="O219" s="1">
        <v>43039</v>
      </c>
      <c r="P219">
        <v>54.36</v>
      </c>
      <c r="S219" s="1">
        <v>43039</v>
      </c>
      <c r="T219">
        <v>54.89</v>
      </c>
    </row>
    <row r="220" spans="7:20" x14ac:dyDescent="0.25">
      <c r="G220" s="1">
        <v>43069</v>
      </c>
      <c r="H220">
        <v>1.1903999999999999</v>
      </c>
      <c r="O220" s="1">
        <v>43069</v>
      </c>
      <c r="P220">
        <v>57.4</v>
      </c>
      <c r="S220" s="1">
        <v>43069</v>
      </c>
      <c r="T220">
        <v>57.95</v>
      </c>
    </row>
    <row r="221" spans="7:20" x14ac:dyDescent="0.25">
      <c r="G221" s="1">
        <v>43100</v>
      </c>
      <c r="H221">
        <v>1.1998</v>
      </c>
      <c r="O221" s="1">
        <v>43100</v>
      </c>
      <c r="P221">
        <v>60.46</v>
      </c>
      <c r="S221" s="1">
        <v>43100</v>
      </c>
      <c r="T221">
        <v>61.09</v>
      </c>
    </row>
    <row r="222" spans="7:20" x14ac:dyDescent="0.25">
      <c r="G222" s="1">
        <v>43131</v>
      </c>
      <c r="H222">
        <v>1.2421</v>
      </c>
      <c r="O222" s="1">
        <v>43131</v>
      </c>
      <c r="P222">
        <v>64.819999999999993</v>
      </c>
      <c r="S222" s="1">
        <v>43131</v>
      </c>
      <c r="T222">
        <v>64.819999999999993</v>
      </c>
    </row>
    <row r="223" spans="7:20" x14ac:dyDescent="0.25">
      <c r="G223" s="1">
        <v>43159</v>
      </c>
      <c r="H223">
        <v>1.2194499999999999</v>
      </c>
      <c r="O223" s="1">
        <v>43159</v>
      </c>
      <c r="P223">
        <v>61.43</v>
      </c>
      <c r="S223" s="1">
        <v>43159</v>
      </c>
      <c r="T223">
        <v>60.81</v>
      </c>
    </row>
    <row r="224" spans="7:20" x14ac:dyDescent="0.25">
      <c r="G224" s="1">
        <v>43190</v>
      </c>
      <c r="H224">
        <v>1.2414000000000001</v>
      </c>
      <c r="O224" s="1">
        <v>43190</v>
      </c>
      <c r="P224">
        <v>61.09</v>
      </c>
      <c r="S224" s="1">
        <v>43190</v>
      </c>
      <c r="T224">
        <v>60.14</v>
      </c>
    </row>
    <row r="225" spans="7:7" x14ac:dyDescent="0.25">
      <c r="G225" s="1"/>
    </row>
    <row r="226" spans="7:7" x14ac:dyDescent="0.25">
      <c r="G226" s="1"/>
    </row>
    <row r="227" spans="7:7" x14ac:dyDescent="0.25">
      <c r="G227" s="1"/>
    </row>
    <row r="228" spans="7:7" x14ac:dyDescent="0.25">
      <c r="G228" s="1"/>
    </row>
    <row r="229" spans="7:7" x14ac:dyDescent="0.25">
      <c r="G229" s="1"/>
    </row>
    <row r="230" spans="7:7" x14ac:dyDescent="0.25">
      <c r="G230" s="1"/>
    </row>
    <row r="231" spans="7:7" x14ac:dyDescent="0.25">
      <c r="G231" s="1"/>
    </row>
    <row r="232" spans="7:7" x14ac:dyDescent="0.25">
      <c r="G232" s="1"/>
    </row>
    <row r="233" spans="7:7" x14ac:dyDescent="0.25">
      <c r="G233" s="1"/>
    </row>
    <row r="234" spans="7:7" x14ac:dyDescent="0.25">
      <c r="G234" s="1"/>
    </row>
    <row r="235" spans="7:7" x14ac:dyDescent="0.25">
      <c r="G235" s="1"/>
    </row>
    <row r="236" spans="7:7" x14ac:dyDescent="0.25">
      <c r="G236" s="1"/>
    </row>
    <row r="237" spans="7:7" x14ac:dyDescent="0.25">
      <c r="G237" s="1"/>
    </row>
    <row r="238" spans="7:7" x14ac:dyDescent="0.25">
      <c r="G238" s="1"/>
    </row>
    <row r="239" spans="7:7" x14ac:dyDescent="0.25">
      <c r="G239" s="1"/>
    </row>
    <row r="240" spans="7:7" x14ac:dyDescent="0.25">
      <c r="G240" s="1"/>
    </row>
    <row r="241" spans="7:7" x14ac:dyDescent="0.25">
      <c r="G241" s="1"/>
    </row>
    <row r="242" spans="7:7" x14ac:dyDescent="0.25">
      <c r="G242" s="1"/>
    </row>
    <row r="243" spans="7:7" x14ac:dyDescent="0.25">
      <c r="G243" s="1"/>
    </row>
    <row r="244" spans="7:7" x14ac:dyDescent="0.25">
      <c r="G244" s="1"/>
    </row>
    <row r="245" spans="7:7" x14ac:dyDescent="0.25">
      <c r="G245" s="1"/>
    </row>
    <row r="246" spans="7:7" x14ac:dyDescent="0.25">
      <c r="G246" s="1"/>
    </row>
    <row r="247" spans="7:7" x14ac:dyDescent="0.25">
      <c r="G247" s="1"/>
    </row>
    <row r="248" spans="7:7" x14ac:dyDescent="0.25">
      <c r="G248" s="1"/>
    </row>
    <row r="249" spans="7:7" x14ac:dyDescent="0.25">
      <c r="G249" s="1"/>
    </row>
    <row r="250" spans="7:7" x14ac:dyDescent="0.25">
      <c r="G250" s="1"/>
    </row>
    <row r="251" spans="7:7" x14ac:dyDescent="0.25">
      <c r="G251" s="1"/>
    </row>
    <row r="252" spans="7:7" x14ac:dyDescent="0.25">
      <c r="G252" s="1"/>
    </row>
    <row r="253" spans="7:7" x14ac:dyDescent="0.25">
      <c r="G253" s="1"/>
    </row>
    <row r="254" spans="7:7" x14ac:dyDescent="0.25">
      <c r="G254" s="1"/>
    </row>
    <row r="255" spans="7:7" x14ac:dyDescent="0.25">
      <c r="G255" s="1"/>
    </row>
    <row r="256" spans="7:7" x14ac:dyDescent="0.25">
      <c r="G256" s="1"/>
    </row>
    <row r="257" spans="7:7" x14ac:dyDescent="0.25">
      <c r="G257" s="1"/>
    </row>
    <row r="258" spans="7:7" x14ac:dyDescent="0.25">
      <c r="G258" s="1"/>
    </row>
    <row r="259" spans="7:7" x14ac:dyDescent="0.25">
      <c r="G259" s="1"/>
    </row>
    <row r="260" spans="7:7" x14ac:dyDescent="0.25">
      <c r="G260" s="1"/>
    </row>
    <row r="261" spans="7:7" x14ac:dyDescent="0.25">
      <c r="G261" s="1"/>
    </row>
    <row r="262" spans="7:7" x14ac:dyDescent="0.25">
      <c r="G262" s="1"/>
    </row>
    <row r="263" spans="7:7" x14ac:dyDescent="0.25">
      <c r="G263" s="1"/>
    </row>
    <row r="264" spans="7:7" x14ac:dyDescent="0.25">
      <c r="G264" s="1"/>
    </row>
    <row r="265" spans="7:7" x14ac:dyDescent="0.25">
      <c r="G265" s="1"/>
    </row>
    <row r="266" spans="7:7" x14ac:dyDescent="0.25">
      <c r="G266" s="1"/>
    </row>
    <row r="267" spans="7:7" x14ac:dyDescent="0.25">
      <c r="G267" s="1"/>
    </row>
    <row r="268" spans="7:7" x14ac:dyDescent="0.25">
      <c r="G268" s="1"/>
    </row>
    <row r="269" spans="7:7" x14ac:dyDescent="0.25">
      <c r="G269" s="1"/>
    </row>
    <row r="270" spans="7:7" x14ac:dyDescent="0.25">
      <c r="G270" s="1"/>
    </row>
    <row r="271" spans="7:7" x14ac:dyDescent="0.25">
      <c r="G271" s="1"/>
    </row>
    <row r="272" spans="7:7" x14ac:dyDescent="0.25">
      <c r="G272" s="1"/>
    </row>
    <row r="273" spans="7:7" x14ac:dyDescent="0.25">
      <c r="G273" s="1"/>
    </row>
    <row r="274" spans="7:7" x14ac:dyDescent="0.25">
      <c r="G274" s="1"/>
    </row>
    <row r="275" spans="7:7" x14ac:dyDescent="0.25">
      <c r="G275" s="1"/>
    </row>
    <row r="276" spans="7:7" x14ac:dyDescent="0.25">
      <c r="G276" s="1"/>
    </row>
    <row r="277" spans="7:7" x14ac:dyDescent="0.25">
      <c r="G277" s="1"/>
    </row>
    <row r="278" spans="7:7" x14ac:dyDescent="0.25">
      <c r="G278" s="1"/>
    </row>
    <row r="279" spans="7:7" x14ac:dyDescent="0.25">
      <c r="G279" s="1"/>
    </row>
    <row r="280" spans="7:7" x14ac:dyDescent="0.25">
      <c r="G280" s="1"/>
    </row>
    <row r="281" spans="7:7" x14ac:dyDescent="0.25">
      <c r="G281" s="1"/>
    </row>
    <row r="282" spans="7:7" x14ac:dyDescent="0.25">
      <c r="G282" s="1"/>
    </row>
    <row r="283" spans="7:7" x14ac:dyDescent="0.25">
      <c r="G283" s="1"/>
    </row>
    <row r="284" spans="7:7" x14ac:dyDescent="0.25">
      <c r="G284" s="1"/>
    </row>
    <row r="285" spans="7:7" x14ac:dyDescent="0.25">
      <c r="G285" s="1"/>
    </row>
    <row r="286" spans="7:7" x14ac:dyDescent="0.25">
      <c r="G286" s="1"/>
    </row>
    <row r="287" spans="7:7" x14ac:dyDescent="0.25">
      <c r="G287" s="1"/>
    </row>
    <row r="288" spans="7:7" x14ac:dyDescent="0.25">
      <c r="G288" s="1"/>
    </row>
    <row r="289" spans="7:7" x14ac:dyDescent="0.25">
      <c r="G289" s="1"/>
    </row>
    <row r="290" spans="7:7" x14ac:dyDescent="0.25">
      <c r="G290" s="1"/>
    </row>
    <row r="291" spans="7:7" x14ac:dyDescent="0.25">
      <c r="G291" s="1"/>
    </row>
    <row r="292" spans="7:7" x14ac:dyDescent="0.25">
      <c r="G292" s="1"/>
    </row>
    <row r="293" spans="7:7" x14ac:dyDescent="0.25">
      <c r="G293" s="1"/>
    </row>
    <row r="294" spans="7:7" x14ac:dyDescent="0.25">
      <c r="G294" s="1"/>
    </row>
    <row r="295" spans="7:7" x14ac:dyDescent="0.25">
      <c r="G295" s="1"/>
    </row>
    <row r="296" spans="7:7" x14ac:dyDescent="0.25">
      <c r="G296" s="1"/>
    </row>
    <row r="297" spans="7:7" x14ac:dyDescent="0.25">
      <c r="G297" s="1"/>
    </row>
    <row r="298" spans="7:7" x14ac:dyDescent="0.25">
      <c r="G298" s="1"/>
    </row>
    <row r="299" spans="7:7" x14ac:dyDescent="0.25">
      <c r="G299" s="1"/>
    </row>
    <row r="300" spans="7:7" x14ac:dyDescent="0.25">
      <c r="G300" s="1"/>
    </row>
    <row r="301" spans="7:7" x14ac:dyDescent="0.25">
      <c r="G301" s="1"/>
    </row>
    <row r="302" spans="7:7" x14ac:dyDescent="0.25">
      <c r="G302" s="1"/>
    </row>
    <row r="303" spans="7:7" x14ac:dyDescent="0.25">
      <c r="G303" s="1"/>
    </row>
    <row r="304" spans="7:7" x14ac:dyDescent="0.25">
      <c r="G304" s="1"/>
    </row>
    <row r="305" spans="7:7" x14ac:dyDescent="0.25">
      <c r="G305" s="1"/>
    </row>
    <row r="306" spans="7:7" x14ac:dyDescent="0.25">
      <c r="G306" s="1"/>
    </row>
    <row r="307" spans="7:7" x14ac:dyDescent="0.25">
      <c r="G307" s="1"/>
    </row>
    <row r="308" spans="7:7" x14ac:dyDescent="0.25">
      <c r="G308" s="1"/>
    </row>
    <row r="309" spans="7:7" x14ac:dyDescent="0.25">
      <c r="G309" s="1"/>
    </row>
    <row r="310" spans="7:7" x14ac:dyDescent="0.25">
      <c r="G310" s="1"/>
    </row>
    <row r="311" spans="7:7" x14ac:dyDescent="0.25">
      <c r="G311" s="1"/>
    </row>
    <row r="312" spans="7:7" x14ac:dyDescent="0.25">
      <c r="G312" s="1"/>
    </row>
    <row r="313" spans="7:7" x14ac:dyDescent="0.25">
      <c r="G313" s="1"/>
    </row>
    <row r="314" spans="7:7" x14ac:dyDescent="0.25">
      <c r="G314" s="1"/>
    </row>
    <row r="315" spans="7:7" x14ac:dyDescent="0.25">
      <c r="G315" s="1"/>
    </row>
    <row r="316" spans="7:7" x14ac:dyDescent="0.25">
      <c r="G316" s="1"/>
    </row>
    <row r="317" spans="7:7" x14ac:dyDescent="0.25">
      <c r="G317" s="1"/>
    </row>
    <row r="318" spans="7:7" x14ac:dyDescent="0.25">
      <c r="G318" s="1"/>
    </row>
    <row r="319" spans="7:7" x14ac:dyDescent="0.25">
      <c r="G319" s="1"/>
    </row>
    <row r="320" spans="7:7" x14ac:dyDescent="0.25">
      <c r="G320" s="1"/>
    </row>
    <row r="321" spans="7:7" x14ac:dyDescent="0.25">
      <c r="G321" s="1"/>
    </row>
    <row r="322" spans="7:7" x14ac:dyDescent="0.25">
      <c r="G322" s="1"/>
    </row>
    <row r="323" spans="7:7" x14ac:dyDescent="0.25">
      <c r="G323" s="1"/>
    </row>
    <row r="324" spans="7:7" x14ac:dyDescent="0.25">
      <c r="G324" s="1"/>
    </row>
    <row r="325" spans="7:7" x14ac:dyDescent="0.25">
      <c r="G325" s="1"/>
    </row>
    <row r="326" spans="7:7" x14ac:dyDescent="0.25">
      <c r="G326" s="1"/>
    </row>
    <row r="327" spans="7:7" x14ac:dyDescent="0.25">
      <c r="G327" s="1"/>
    </row>
    <row r="328" spans="7:7" x14ac:dyDescent="0.25">
      <c r="G328" s="1"/>
    </row>
    <row r="329" spans="7:7" x14ac:dyDescent="0.25">
      <c r="G329" s="1"/>
    </row>
    <row r="330" spans="7:7" x14ac:dyDescent="0.25">
      <c r="G330" s="1"/>
    </row>
    <row r="331" spans="7:7" x14ac:dyDescent="0.25">
      <c r="G331" s="1"/>
    </row>
    <row r="332" spans="7:7" x14ac:dyDescent="0.25">
      <c r="G332" s="1"/>
    </row>
    <row r="333" spans="7:7" x14ac:dyDescent="0.25">
      <c r="G333" s="1"/>
    </row>
    <row r="334" spans="7:7" x14ac:dyDescent="0.25">
      <c r="G334" s="1"/>
    </row>
    <row r="335" spans="7:7" x14ac:dyDescent="0.25">
      <c r="G335" s="1"/>
    </row>
    <row r="336" spans="7:7" x14ac:dyDescent="0.25">
      <c r="G336" s="1"/>
    </row>
    <row r="337" spans="7:7" x14ac:dyDescent="0.25">
      <c r="G337" s="1"/>
    </row>
    <row r="338" spans="7:7" x14ac:dyDescent="0.25">
      <c r="G338" s="1"/>
    </row>
    <row r="339" spans="7:7" x14ac:dyDescent="0.25">
      <c r="G339" s="1"/>
    </row>
    <row r="340" spans="7:7" x14ac:dyDescent="0.25">
      <c r="G340" s="1"/>
    </row>
    <row r="341" spans="7:7" x14ac:dyDescent="0.25">
      <c r="G341" s="1"/>
    </row>
    <row r="342" spans="7:7" x14ac:dyDescent="0.25">
      <c r="G342" s="1"/>
    </row>
    <row r="343" spans="7:7" x14ac:dyDescent="0.25">
      <c r="G343" s="1"/>
    </row>
    <row r="344" spans="7:7" x14ac:dyDescent="0.25">
      <c r="G344" s="1"/>
    </row>
    <row r="345" spans="7:7" x14ac:dyDescent="0.25">
      <c r="G345" s="1"/>
    </row>
    <row r="346" spans="7:7" x14ac:dyDescent="0.25">
      <c r="G346" s="1"/>
    </row>
    <row r="347" spans="7:7" x14ac:dyDescent="0.25">
      <c r="G347" s="1"/>
    </row>
    <row r="348" spans="7:7" x14ac:dyDescent="0.25">
      <c r="G348" s="1"/>
    </row>
    <row r="349" spans="7:7" x14ac:dyDescent="0.25">
      <c r="G349" s="1"/>
    </row>
    <row r="350" spans="7:7" x14ac:dyDescent="0.25">
      <c r="G350" s="1"/>
    </row>
    <row r="351" spans="7:7" x14ac:dyDescent="0.25">
      <c r="G351" s="1"/>
    </row>
    <row r="352" spans="7:7" x14ac:dyDescent="0.25">
      <c r="G352" s="1"/>
    </row>
    <row r="353" spans="7:7" x14ac:dyDescent="0.25">
      <c r="G353" s="1"/>
    </row>
    <row r="354" spans="7:7" x14ac:dyDescent="0.25">
      <c r="G354" s="1"/>
    </row>
    <row r="355" spans="7:7" x14ac:dyDescent="0.25">
      <c r="G355" s="1"/>
    </row>
    <row r="356" spans="7:7" x14ac:dyDescent="0.25">
      <c r="G356" s="1"/>
    </row>
    <row r="357" spans="7:7" x14ac:dyDescent="0.25">
      <c r="G357" s="1"/>
    </row>
    <row r="358" spans="7:7" x14ac:dyDescent="0.25">
      <c r="G358" s="1"/>
    </row>
    <row r="359" spans="7:7" x14ac:dyDescent="0.25">
      <c r="G359" s="1"/>
    </row>
    <row r="360" spans="7:7" x14ac:dyDescent="0.25">
      <c r="G360" s="1"/>
    </row>
    <row r="361" spans="7:7" x14ac:dyDescent="0.25">
      <c r="G361" s="1"/>
    </row>
    <row r="362" spans="7:7" x14ac:dyDescent="0.25">
      <c r="G362" s="1"/>
    </row>
    <row r="363" spans="7:7" x14ac:dyDescent="0.25">
      <c r="G363" s="1"/>
    </row>
    <row r="364" spans="7:7" x14ac:dyDescent="0.25">
      <c r="G364" s="1"/>
    </row>
    <row r="365" spans="7:7" x14ac:dyDescent="0.25">
      <c r="G365" s="1"/>
    </row>
    <row r="366" spans="7:7" x14ac:dyDescent="0.25">
      <c r="G366" s="1"/>
    </row>
    <row r="367" spans="7:7" x14ac:dyDescent="0.25">
      <c r="G367" s="1"/>
    </row>
    <row r="368" spans="7:7" x14ac:dyDescent="0.25">
      <c r="G368" s="1"/>
    </row>
    <row r="369" spans="7:7" x14ac:dyDescent="0.25">
      <c r="G369" s="1"/>
    </row>
    <row r="370" spans="7:7" x14ac:dyDescent="0.25">
      <c r="G370" s="1"/>
    </row>
    <row r="371" spans="7:7" x14ac:dyDescent="0.25">
      <c r="G371" s="1"/>
    </row>
    <row r="372" spans="7:7" x14ac:dyDescent="0.25">
      <c r="G372" s="1"/>
    </row>
    <row r="373" spans="7:7" x14ac:dyDescent="0.25">
      <c r="G373" s="1"/>
    </row>
    <row r="374" spans="7:7" x14ac:dyDescent="0.25">
      <c r="G374" s="1"/>
    </row>
    <row r="375" spans="7:7" x14ac:dyDescent="0.25">
      <c r="G375" s="1"/>
    </row>
    <row r="376" spans="7:7" x14ac:dyDescent="0.25">
      <c r="G376" s="1"/>
    </row>
    <row r="377" spans="7:7" x14ac:dyDescent="0.25">
      <c r="G377" s="1"/>
    </row>
    <row r="378" spans="7:7" x14ac:dyDescent="0.25">
      <c r="G378" s="1"/>
    </row>
    <row r="379" spans="7:7" x14ac:dyDescent="0.25">
      <c r="G379" s="1"/>
    </row>
    <row r="380" spans="7:7" x14ac:dyDescent="0.25">
      <c r="G380" s="1"/>
    </row>
    <row r="381" spans="7:7" x14ac:dyDescent="0.25">
      <c r="G381" s="1"/>
    </row>
    <row r="382" spans="7:7" x14ac:dyDescent="0.25">
      <c r="G382" s="1"/>
    </row>
    <row r="383" spans="7:7" x14ac:dyDescent="0.25">
      <c r="G383" s="1"/>
    </row>
    <row r="384" spans="7:7" x14ac:dyDescent="0.25">
      <c r="G384" s="1"/>
    </row>
    <row r="385" spans="7:7" x14ac:dyDescent="0.25">
      <c r="G385" s="1"/>
    </row>
    <row r="386" spans="7:7" x14ac:dyDescent="0.25">
      <c r="G386" s="1"/>
    </row>
    <row r="387" spans="7:7" x14ac:dyDescent="0.25">
      <c r="G387" s="1"/>
    </row>
    <row r="388" spans="7:7" x14ac:dyDescent="0.25">
      <c r="G388" s="1"/>
    </row>
    <row r="389" spans="7:7" x14ac:dyDescent="0.25">
      <c r="G389" s="1"/>
    </row>
    <row r="390" spans="7:7" x14ac:dyDescent="0.25">
      <c r="G390" s="1"/>
    </row>
    <row r="391" spans="7:7" x14ac:dyDescent="0.25">
      <c r="G391" s="1"/>
    </row>
    <row r="392" spans="7:7" x14ac:dyDescent="0.25">
      <c r="G392" s="1"/>
    </row>
    <row r="393" spans="7:7" x14ac:dyDescent="0.25">
      <c r="G393" s="1"/>
    </row>
    <row r="394" spans="7:7" x14ac:dyDescent="0.25">
      <c r="G394" s="1"/>
    </row>
    <row r="395" spans="7:7" x14ac:dyDescent="0.25">
      <c r="G395" s="1"/>
    </row>
    <row r="396" spans="7:7" x14ac:dyDescent="0.25">
      <c r="G396" s="1"/>
    </row>
    <row r="397" spans="7:7" x14ac:dyDescent="0.25">
      <c r="G397" s="1"/>
    </row>
    <row r="398" spans="7:7" x14ac:dyDescent="0.25">
      <c r="G398" s="1"/>
    </row>
    <row r="399" spans="7:7" x14ac:dyDescent="0.25">
      <c r="G399" s="1"/>
    </row>
    <row r="400" spans="7:7" x14ac:dyDescent="0.25">
      <c r="G400" s="1"/>
    </row>
    <row r="401" spans="7:7" x14ac:dyDescent="0.25">
      <c r="G401" s="1"/>
    </row>
    <row r="402" spans="7:7" x14ac:dyDescent="0.25">
      <c r="G402" s="1"/>
    </row>
    <row r="403" spans="7:7" x14ac:dyDescent="0.25">
      <c r="G403" s="1"/>
    </row>
    <row r="404" spans="7:7" x14ac:dyDescent="0.25">
      <c r="G404" s="1"/>
    </row>
    <row r="405" spans="7:7" x14ac:dyDescent="0.25">
      <c r="G405" s="1"/>
    </row>
    <row r="406" spans="7:7" x14ac:dyDescent="0.25">
      <c r="G406" s="1"/>
    </row>
    <row r="407" spans="7:7" x14ac:dyDescent="0.25">
      <c r="G407" s="1"/>
    </row>
    <row r="408" spans="7:7" x14ac:dyDescent="0.25">
      <c r="G408" s="1"/>
    </row>
    <row r="409" spans="7:7" x14ac:dyDescent="0.25">
      <c r="G409" s="1"/>
    </row>
    <row r="410" spans="7:7" x14ac:dyDescent="0.25">
      <c r="G410" s="1"/>
    </row>
    <row r="411" spans="7:7" x14ac:dyDescent="0.25">
      <c r="G411" s="1"/>
    </row>
    <row r="412" spans="7:7" x14ac:dyDescent="0.25">
      <c r="G412" s="1"/>
    </row>
    <row r="413" spans="7:7" x14ac:dyDescent="0.25">
      <c r="G413" s="1"/>
    </row>
    <row r="414" spans="7:7" x14ac:dyDescent="0.25">
      <c r="G414" s="1"/>
    </row>
    <row r="415" spans="7:7" x14ac:dyDescent="0.25">
      <c r="G415" s="1"/>
    </row>
    <row r="416" spans="7:7" x14ac:dyDescent="0.25">
      <c r="G416" s="1"/>
    </row>
    <row r="417" spans="7:7" x14ac:dyDescent="0.25">
      <c r="G417" s="1"/>
    </row>
    <row r="418" spans="7:7" x14ac:dyDescent="0.25">
      <c r="G418" s="1"/>
    </row>
    <row r="419" spans="7:7" x14ac:dyDescent="0.25">
      <c r="G419" s="1"/>
    </row>
    <row r="420" spans="7:7" x14ac:dyDescent="0.25">
      <c r="G420" s="1"/>
    </row>
    <row r="421" spans="7:7" x14ac:dyDescent="0.25">
      <c r="G421" s="1"/>
    </row>
    <row r="422" spans="7:7" x14ac:dyDescent="0.25">
      <c r="G422" s="1"/>
    </row>
    <row r="423" spans="7:7" x14ac:dyDescent="0.25">
      <c r="G423" s="1"/>
    </row>
    <row r="424" spans="7:7" x14ac:dyDescent="0.25">
      <c r="G424" s="1"/>
    </row>
    <row r="425" spans="7:7" x14ac:dyDescent="0.25">
      <c r="G425" s="1"/>
    </row>
    <row r="426" spans="7:7" x14ac:dyDescent="0.25">
      <c r="G426" s="1"/>
    </row>
    <row r="427" spans="7:7" x14ac:dyDescent="0.25">
      <c r="G427" s="1"/>
    </row>
    <row r="428" spans="7:7" x14ac:dyDescent="0.25">
      <c r="G428" s="1"/>
    </row>
    <row r="429" spans="7:7" x14ac:dyDescent="0.25">
      <c r="G429" s="1"/>
    </row>
    <row r="430" spans="7:7" x14ac:dyDescent="0.25">
      <c r="G430" s="1"/>
    </row>
    <row r="431" spans="7:7" x14ac:dyDescent="0.25">
      <c r="G431" s="1"/>
    </row>
    <row r="432" spans="7:7" x14ac:dyDescent="0.25">
      <c r="G432" s="1"/>
    </row>
    <row r="433" spans="7:7" x14ac:dyDescent="0.25">
      <c r="G433" s="1"/>
    </row>
    <row r="434" spans="7:7" x14ac:dyDescent="0.25">
      <c r="G434" s="1"/>
    </row>
    <row r="435" spans="7:7" x14ac:dyDescent="0.25">
      <c r="G435" s="1"/>
    </row>
    <row r="436" spans="7:7" x14ac:dyDescent="0.25">
      <c r="G436" s="1"/>
    </row>
    <row r="437" spans="7:7" x14ac:dyDescent="0.25">
      <c r="G437" s="1"/>
    </row>
    <row r="438" spans="7:7" x14ac:dyDescent="0.25">
      <c r="G438" s="1"/>
    </row>
    <row r="439" spans="7:7" x14ac:dyDescent="0.25">
      <c r="G439" s="1"/>
    </row>
    <row r="440" spans="7:7" x14ac:dyDescent="0.25">
      <c r="G440" s="1"/>
    </row>
    <row r="441" spans="7:7" x14ac:dyDescent="0.25">
      <c r="G441" s="1"/>
    </row>
    <row r="442" spans="7:7" x14ac:dyDescent="0.25">
      <c r="G442" s="1"/>
    </row>
    <row r="443" spans="7:7" x14ac:dyDescent="0.25">
      <c r="G443" s="1"/>
    </row>
    <row r="444" spans="7:7" x14ac:dyDescent="0.25">
      <c r="G444" s="1"/>
    </row>
    <row r="445" spans="7:7" x14ac:dyDescent="0.25">
      <c r="G445" s="1"/>
    </row>
    <row r="446" spans="7:7" x14ac:dyDescent="0.25">
      <c r="G446" s="1"/>
    </row>
    <row r="447" spans="7:7" x14ac:dyDescent="0.25">
      <c r="G447" s="1"/>
    </row>
    <row r="448" spans="7:7" x14ac:dyDescent="0.25">
      <c r="G448" s="1"/>
    </row>
    <row r="449" spans="7:7" x14ac:dyDescent="0.25">
      <c r="G449" s="1"/>
    </row>
    <row r="450" spans="7:7" x14ac:dyDescent="0.25">
      <c r="G450" s="1"/>
    </row>
    <row r="451" spans="7:7" x14ac:dyDescent="0.25">
      <c r="G451" s="1"/>
    </row>
    <row r="452" spans="7:7" x14ac:dyDescent="0.25">
      <c r="G452" s="1"/>
    </row>
    <row r="453" spans="7:7" x14ac:dyDescent="0.25">
      <c r="G453" s="1"/>
    </row>
    <row r="454" spans="7:7" x14ac:dyDescent="0.25">
      <c r="G454" s="1"/>
    </row>
    <row r="455" spans="7:7" x14ac:dyDescent="0.25">
      <c r="G455" s="1"/>
    </row>
    <row r="456" spans="7:7" x14ac:dyDescent="0.25">
      <c r="G456" s="1"/>
    </row>
    <row r="457" spans="7:7" x14ac:dyDescent="0.25">
      <c r="G457" s="1"/>
    </row>
    <row r="458" spans="7:7" x14ac:dyDescent="0.25">
      <c r="G458" s="1"/>
    </row>
    <row r="459" spans="7:7" x14ac:dyDescent="0.25">
      <c r="G459" s="1"/>
    </row>
    <row r="460" spans="7:7" x14ac:dyDescent="0.25">
      <c r="G460" s="1"/>
    </row>
    <row r="461" spans="7:7" x14ac:dyDescent="0.25">
      <c r="G461" s="1"/>
    </row>
    <row r="462" spans="7:7" x14ac:dyDescent="0.25">
      <c r="G462" s="1"/>
    </row>
    <row r="463" spans="7:7" x14ac:dyDescent="0.25">
      <c r="G463" s="1"/>
    </row>
    <row r="464" spans="7:7" x14ac:dyDescent="0.25">
      <c r="G464" s="1"/>
    </row>
    <row r="465" spans="7:7" x14ac:dyDescent="0.25">
      <c r="G465" s="1"/>
    </row>
    <row r="466" spans="7:7" x14ac:dyDescent="0.25">
      <c r="G466" s="1"/>
    </row>
    <row r="467" spans="7:7" x14ac:dyDescent="0.25">
      <c r="G467" s="1"/>
    </row>
    <row r="468" spans="7:7" x14ac:dyDescent="0.25">
      <c r="G468" s="1"/>
    </row>
    <row r="469" spans="7:7" x14ac:dyDescent="0.25">
      <c r="G469" s="1"/>
    </row>
    <row r="470" spans="7:7" x14ac:dyDescent="0.25">
      <c r="G470" s="1"/>
    </row>
    <row r="471" spans="7:7" x14ac:dyDescent="0.25">
      <c r="G471" s="1"/>
    </row>
    <row r="472" spans="7:7" x14ac:dyDescent="0.25">
      <c r="G472" s="1"/>
    </row>
    <row r="473" spans="7:7" x14ac:dyDescent="0.25">
      <c r="G473" s="1"/>
    </row>
    <row r="474" spans="7:7" x14ac:dyDescent="0.25">
      <c r="G474" s="1"/>
    </row>
    <row r="475" spans="7:7" x14ac:dyDescent="0.25">
      <c r="G475" s="1"/>
    </row>
    <row r="476" spans="7:7" x14ac:dyDescent="0.25">
      <c r="G476" s="1"/>
    </row>
    <row r="477" spans="7:7" x14ac:dyDescent="0.25">
      <c r="G477" s="1"/>
    </row>
    <row r="478" spans="7:7" x14ac:dyDescent="0.25">
      <c r="G478" s="1"/>
    </row>
    <row r="479" spans="7:7" x14ac:dyDescent="0.25">
      <c r="G479" s="1"/>
    </row>
    <row r="480" spans="7:7" x14ac:dyDescent="0.25">
      <c r="G480" s="1"/>
    </row>
    <row r="481" spans="7:7" x14ac:dyDescent="0.25">
      <c r="G481" s="1"/>
    </row>
    <row r="482" spans="7:7" x14ac:dyDescent="0.25">
      <c r="G482" s="1"/>
    </row>
    <row r="483" spans="7:7" x14ac:dyDescent="0.25">
      <c r="G483" s="1"/>
    </row>
    <row r="484" spans="7:7" x14ac:dyDescent="0.25">
      <c r="G484" s="1"/>
    </row>
    <row r="485" spans="7:7" x14ac:dyDescent="0.25">
      <c r="G485" s="1"/>
    </row>
    <row r="486" spans="7:7" x14ac:dyDescent="0.25">
      <c r="G486" s="1"/>
    </row>
    <row r="487" spans="7:7" x14ac:dyDescent="0.25">
      <c r="G487" s="1"/>
    </row>
    <row r="488" spans="7:7" x14ac:dyDescent="0.25">
      <c r="G488" s="1"/>
    </row>
    <row r="489" spans="7:7" x14ac:dyDescent="0.25">
      <c r="G489" s="1"/>
    </row>
    <row r="490" spans="7:7" x14ac:dyDescent="0.25">
      <c r="G490" s="1"/>
    </row>
    <row r="491" spans="7:7" x14ac:dyDescent="0.25">
      <c r="G491" s="1"/>
    </row>
    <row r="492" spans="7:7" x14ac:dyDescent="0.25">
      <c r="G492" s="1"/>
    </row>
    <row r="493" spans="7:7" x14ac:dyDescent="0.25">
      <c r="G493" s="1"/>
    </row>
    <row r="494" spans="7:7" x14ac:dyDescent="0.25">
      <c r="G494" s="1"/>
    </row>
    <row r="495" spans="7:7" x14ac:dyDescent="0.25">
      <c r="G495" s="1"/>
    </row>
    <row r="496" spans="7:7" x14ac:dyDescent="0.25">
      <c r="G496" s="1"/>
    </row>
    <row r="497" spans="7:7" x14ac:dyDescent="0.25">
      <c r="G497" s="1"/>
    </row>
    <row r="498" spans="7:7" x14ac:dyDescent="0.25">
      <c r="G498" s="1"/>
    </row>
    <row r="499" spans="7:7" x14ac:dyDescent="0.25">
      <c r="G499" s="1"/>
    </row>
    <row r="500" spans="7:7" x14ac:dyDescent="0.25">
      <c r="G500" s="1"/>
    </row>
    <row r="501" spans="7:7" x14ac:dyDescent="0.25">
      <c r="G501" s="1"/>
    </row>
    <row r="502" spans="7:7" x14ac:dyDescent="0.25">
      <c r="G502" s="1"/>
    </row>
    <row r="503" spans="7:7" x14ac:dyDescent="0.25">
      <c r="G503" s="1"/>
    </row>
    <row r="504" spans="7:7" x14ac:dyDescent="0.25">
      <c r="G504" s="1"/>
    </row>
    <row r="505" spans="7:7" x14ac:dyDescent="0.25">
      <c r="G505" s="1"/>
    </row>
    <row r="506" spans="7:7" x14ac:dyDescent="0.25">
      <c r="G506" s="1"/>
    </row>
    <row r="507" spans="7:7" x14ac:dyDescent="0.25">
      <c r="G507" s="1"/>
    </row>
    <row r="508" spans="7:7" x14ac:dyDescent="0.25">
      <c r="G508" s="1"/>
    </row>
    <row r="509" spans="7:7" x14ac:dyDescent="0.25">
      <c r="G509" s="1"/>
    </row>
    <row r="510" spans="7:7" x14ac:dyDescent="0.25">
      <c r="G510" s="1"/>
    </row>
    <row r="511" spans="7:7" x14ac:dyDescent="0.25">
      <c r="G511" s="1"/>
    </row>
    <row r="512" spans="7:7" x14ac:dyDescent="0.25">
      <c r="G512" s="1"/>
    </row>
    <row r="513" spans="7:7" x14ac:dyDescent="0.25">
      <c r="G513" s="1"/>
    </row>
    <row r="514" spans="7:7" x14ac:dyDescent="0.25">
      <c r="G514" s="1"/>
    </row>
    <row r="515" spans="7:7" x14ac:dyDescent="0.25">
      <c r="G515" s="1"/>
    </row>
    <row r="516" spans="7:7" x14ac:dyDescent="0.25">
      <c r="G516" s="1"/>
    </row>
    <row r="517" spans="7:7" x14ac:dyDescent="0.25">
      <c r="G517" s="1"/>
    </row>
    <row r="518" spans="7:7" x14ac:dyDescent="0.25">
      <c r="G518" s="1"/>
    </row>
    <row r="519" spans="7:7" x14ac:dyDescent="0.25">
      <c r="G519" s="1"/>
    </row>
    <row r="520" spans="7:7" x14ac:dyDescent="0.25">
      <c r="G520" s="1"/>
    </row>
    <row r="521" spans="7:7" x14ac:dyDescent="0.25">
      <c r="G521" s="1"/>
    </row>
    <row r="522" spans="7:7" x14ac:dyDescent="0.25">
      <c r="G522" s="1"/>
    </row>
    <row r="523" spans="7:7" x14ac:dyDescent="0.25">
      <c r="G523" s="1"/>
    </row>
    <row r="524" spans="7:7" x14ac:dyDescent="0.25">
      <c r="G524" s="1"/>
    </row>
    <row r="525" spans="7:7" x14ac:dyDescent="0.25">
      <c r="G525" s="1"/>
    </row>
    <row r="526" spans="7:7" x14ac:dyDescent="0.25">
      <c r="G526" s="1"/>
    </row>
    <row r="527" spans="7:7" x14ac:dyDescent="0.25">
      <c r="G527" s="1"/>
    </row>
    <row r="528" spans="7:7" x14ac:dyDescent="0.25">
      <c r="G528" s="1"/>
    </row>
    <row r="529" spans="7:7" x14ac:dyDescent="0.25">
      <c r="G529" s="1"/>
    </row>
    <row r="530" spans="7:7" x14ac:dyDescent="0.25">
      <c r="G530" s="1"/>
    </row>
    <row r="531" spans="7:7" x14ac:dyDescent="0.25">
      <c r="G531" s="1"/>
    </row>
    <row r="532" spans="7:7" x14ac:dyDescent="0.25">
      <c r="G532" s="1"/>
    </row>
    <row r="533" spans="7:7" x14ac:dyDescent="0.25">
      <c r="G533" s="1"/>
    </row>
    <row r="534" spans="7:7" x14ac:dyDescent="0.25">
      <c r="G534" s="1"/>
    </row>
    <row r="535" spans="7:7" x14ac:dyDescent="0.25">
      <c r="G535" s="1"/>
    </row>
    <row r="536" spans="7:7" x14ac:dyDescent="0.25">
      <c r="G536" s="1"/>
    </row>
    <row r="537" spans="7:7" x14ac:dyDescent="0.25">
      <c r="G537" s="1"/>
    </row>
    <row r="538" spans="7:7" x14ac:dyDescent="0.25">
      <c r="G538" s="1"/>
    </row>
    <row r="539" spans="7:7" x14ac:dyDescent="0.25">
      <c r="G539" s="1"/>
    </row>
    <row r="540" spans="7:7" x14ac:dyDescent="0.25">
      <c r="G540" s="1"/>
    </row>
    <row r="541" spans="7:7" x14ac:dyDescent="0.25">
      <c r="G541" s="1"/>
    </row>
    <row r="542" spans="7:7" x14ac:dyDescent="0.25">
      <c r="G542" s="1"/>
    </row>
    <row r="543" spans="7:7" x14ac:dyDescent="0.25">
      <c r="G543" s="1"/>
    </row>
    <row r="544" spans="7:7" x14ac:dyDescent="0.25">
      <c r="G544" s="1"/>
    </row>
    <row r="545" spans="7:7" x14ac:dyDescent="0.25">
      <c r="G545" s="1"/>
    </row>
    <row r="546" spans="7:7" x14ac:dyDescent="0.25">
      <c r="G546" s="1"/>
    </row>
    <row r="547" spans="7:7" x14ac:dyDescent="0.25">
      <c r="G547" s="1"/>
    </row>
    <row r="548" spans="7:7" x14ac:dyDescent="0.25">
      <c r="G548" s="1"/>
    </row>
    <row r="549" spans="7:7" x14ac:dyDescent="0.25">
      <c r="G549" s="1"/>
    </row>
    <row r="550" spans="7:7" x14ac:dyDescent="0.25">
      <c r="G550" s="1"/>
    </row>
    <row r="551" spans="7:7" x14ac:dyDescent="0.25">
      <c r="G551" s="1"/>
    </row>
    <row r="552" spans="7:7" x14ac:dyDescent="0.25">
      <c r="G552" s="1"/>
    </row>
    <row r="553" spans="7:7" x14ac:dyDescent="0.25">
      <c r="G553" s="1"/>
    </row>
    <row r="554" spans="7:7" x14ac:dyDescent="0.25">
      <c r="G554" s="1"/>
    </row>
    <row r="555" spans="7:7" x14ac:dyDescent="0.25">
      <c r="G555" s="1"/>
    </row>
    <row r="556" spans="7:7" x14ac:dyDescent="0.25">
      <c r="G556" s="1"/>
    </row>
    <row r="557" spans="7:7" x14ac:dyDescent="0.25">
      <c r="G557" s="1"/>
    </row>
    <row r="558" spans="7:7" x14ac:dyDescent="0.25">
      <c r="G558" s="1"/>
    </row>
    <row r="559" spans="7:7" x14ac:dyDescent="0.25">
      <c r="G559" s="1"/>
    </row>
    <row r="560" spans="7:7" x14ac:dyDescent="0.25">
      <c r="G560" s="1"/>
    </row>
    <row r="561" spans="7:7" x14ac:dyDescent="0.25">
      <c r="G561" s="1"/>
    </row>
    <row r="562" spans="7:7" x14ac:dyDescent="0.25">
      <c r="G562" s="1"/>
    </row>
    <row r="563" spans="7:7" x14ac:dyDescent="0.25">
      <c r="G563" s="1"/>
    </row>
    <row r="564" spans="7:7" x14ac:dyDescent="0.25">
      <c r="G564" s="1"/>
    </row>
    <row r="565" spans="7:7" x14ac:dyDescent="0.25">
      <c r="G565" s="1"/>
    </row>
    <row r="566" spans="7:7" x14ac:dyDescent="0.25">
      <c r="G566" s="1"/>
    </row>
    <row r="567" spans="7:7" x14ac:dyDescent="0.25">
      <c r="G567" s="1"/>
    </row>
    <row r="568" spans="7:7" x14ac:dyDescent="0.25">
      <c r="G568" s="1"/>
    </row>
    <row r="569" spans="7:7" x14ac:dyDescent="0.25">
      <c r="G569" s="1"/>
    </row>
    <row r="570" spans="7:7" x14ac:dyDescent="0.25">
      <c r="G570" s="1"/>
    </row>
    <row r="571" spans="7:7" x14ac:dyDescent="0.25">
      <c r="G571" s="1"/>
    </row>
    <row r="572" spans="7:7" x14ac:dyDescent="0.25">
      <c r="G572" s="1"/>
    </row>
    <row r="573" spans="7:7" x14ac:dyDescent="0.25">
      <c r="G573" s="1"/>
    </row>
    <row r="574" spans="7:7" x14ac:dyDescent="0.25">
      <c r="G574" s="1"/>
    </row>
    <row r="575" spans="7:7" x14ac:dyDescent="0.25">
      <c r="G575" s="1"/>
    </row>
    <row r="576" spans="7:7" x14ac:dyDescent="0.25">
      <c r="G576" s="1"/>
    </row>
    <row r="577" spans="7:7" x14ac:dyDescent="0.25">
      <c r="G577" s="1"/>
    </row>
    <row r="578" spans="7:7" x14ac:dyDescent="0.25">
      <c r="G578" s="1"/>
    </row>
    <row r="579" spans="7:7" x14ac:dyDescent="0.25">
      <c r="G579" s="1"/>
    </row>
    <row r="580" spans="7:7" x14ac:dyDescent="0.25">
      <c r="G580" s="1"/>
    </row>
    <row r="581" spans="7:7" x14ac:dyDescent="0.25">
      <c r="G581" s="1"/>
    </row>
    <row r="582" spans="7:7" x14ac:dyDescent="0.25">
      <c r="G582" s="1"/>
    </row>
    <row r="583" spans="7:7" x14ac:dyDescent="0.25">
      <c r="G583" s="1"/>
    </row>
    <row r="584" spans="7:7" x14ac:dyDescent="0.25">
      <c r="G584" s="1"/>
    </row>
    <row r="585" spans="7:7" x14ac:dyDescent="0.25">
      <c r="G585" s="1"/>
    </row>
    <row r="586" spans="7:7" x14ac:dyDescent="0.25">
      <c r="G586" s="1"/>
    </row>
    <row r="587" spans="7:7" x14ac:dyDescent="0.25">
      <c r="G587" s="1"/>
    </row>
    <row r="588" spans="7:7" x14ac:dyDescent="0.25">
      <c r="G588" s="1"/>
    </row>
    <row r="589" spans="7:7" x14ac:dyDescent="0.25">
      <c r="G589" s="1"/>
    </row>
    <row r="590" spans="7:7" x14ac:dyDescent="0.25">
      <c r="G590" s="1"/>
    </row>
    <row r="591" spans="7:7" x14ac:dyDescent="0.25">
      <c r="G591" s="1"/>
    </row>
    <row r="592" spans="7:7" x14ac:dyDescent="0.25">
      <c r="G592" s="1"/>
    </row>
    <row r="593" spans="7:7" x14ac:dyDescent="0.25">
      <c r="G593" s="1"/>
    </row>
    <row r="594" spans="7:7" x14ac:dyDescent="0.25">
      <c r="G594" s="1"/>
    </row>
    <row r="595" spans="7:7" x14ac:dyDescent="0.25">
      <c r="G595" s="1"/>
    </row>
    <row r="596" spans="7:7" x14ac:dyDescent="0.25">
      <c r="G596" s="1"/>
    </row>
    <row r="597" spans="7:7" x14ac:dyDescent="0.25">
      <c r="G597" s="1"/>
    </row>
    <row r="598" spans="7:7" x14ac:dyDescent="0.25">
      <c r="G598" s="1"/>
    </row>
    <row r="599" spans="7:7" x14ac:dyDescent="0.25">
      <c r="G599" s="1"/>
    </row>
    <row r="600" spans="7:7" x14ac:dyDescent="0.25">
      <c r="G600" s="1"/>
    </row>
    <row r="601" spans="7:7" x14ac:dyDescent="0.25">
      <c r="G601" s="1"/>
    </row>
    <row r="602" spans="7:7" x14ac:dyDescent="0.25">
      <c r="G602" s="1"/>
    </row>
    <row r="603" spans="7:7" x14ac:dyDescent="0.25">
      <c r="G603" s="1"/>
    </row>
    <row r="604" spans="7:7" x14ac:dyDescent="0.25">
      <c r="G604" s="1"/>
    </row>
    <row r="605" spans="7:7" x14ac:dyDescent="0.25">
      <c r="G605" s="1"/>
    </row>
    <row r="606" spans="7:7" x14ac:dyDescent="0.25">
      <c r="G606" s="1"/>
    </row>
    <row r="607" spans="7:7" x14ac:dyDescent="0.25">
      <c r="G607" s="1"/>
    </row>
    <row r="608" spans="7:7" x14ac:dyDescent="0.25">
      <c r="G608" s="1"/>
    </row>
    <row r="609" spans="7:7" x14ac:dyDescent="0.25">
      <c r="G609" s="1"/>
    </row>
    <row r="610" spans="7:7" x14ac:dyDescent="0.25">
      <c r="G610" s="1"/>
    </row>
    <row r="611" spans="7:7" x14ac:dyDescent="0.25">
      <c r="G611" s="1"/>
    </row>
    <row r="612" spans="7:7" x14ac:dyDescent="0.25">
      <c r="G612" s="1"/>
    </row>
    <row r="613" spans="7:7" x14ac:dyDescent="0.25">
      <c r="G613" s="1"/>
    </row>
    <row r="614" spans="7:7" x14ac:dyDescent="0.25">
      <c r="G614" s="1"/>
    </row>
    <row r="615" spans="7:7" x14ac:dyDescent="0.25">
      <c r="G615" s="1"/>
    </row>
    <row r="616" spans="7:7" x14ac:dyDescent="0.25">
      <c r="G616" s="1"/>
    </row>
    <row r="617" spans="7:7" x14ac:dyDescent="0.25">
      <c r="G617" s="1"/>
    </row>
    <row r="618" spans="7:7" x14ac:dyDescent="0.25">
      <c r="G618" s="1"/>
    </row>
    <row r="619" spans="7:7" x14ac:dyDescent="0.25">
      <c r="G619" s="1"/>
    </row>
    <row r="620" spans="7:7" x14ac:dyDescent="0.25">
      <c r="G620" s="1"/>
    </row>
    <row r="621" spans="7:7" x14ac:dyDescent="0.25">
      <c r="G621" s="1"/>
    </row>
    <row r="622" spans="7:7" x14ac:dyDescent="0.25">
      <c r="G622" s="1"/>
    </row>
    <row r="623" spans="7:7" x14ac:dyDescent="0.25">
      <c r="G623" s="1"/>
    </row>
    <row r="624" spans="7:7" x14ac:dyDescent="0.25">
      <c r="G624" s="1"/>
    </row>
    <row r="625" spans="7:7" x14ac:dyDescent="0.25">
      <c r="G625" s="1"/>
    </row>
    <row r="626" spans="7:7" x14ac:dyDescent="0.25">
      <c r="G626" s="1"/>
    </row>
    <row r="627" spans="7:7" x14ac:dyDescent="0.25">
      <c r="G627" s="1"/>
    </row>
    <row r="628" spans="7:7" x14ac:dyDescent="0.25">
      <c r="G628" s="1"/>
    </row>
    <row r="629" spans="7:7" x14ac:dyDescent="0.25">
      <c r="G629" s="1"/>
    </row>
    <row r="630" spans="7:7" x14ac:dyDescent="0.25">
      <c r="G630" s="1"/>
    </row>
    <row r="631" spans="7:7" x14ac:dyDescent="0.25">
      <c r="G631" s="1"/>
    </row>
    <row r="632" spans="7:7" x14ac:dyDescent="0.25">
      <c r="G632" s="1"/>
    </row>
    <row r="633" spans="7:7" x14ac:dyDescent="0.25">
      <c r="G633" s="1"/>
    </row>
    <row r="634" spans="7:7" x14ac:dyDescent="0.25">
      <c r="G634" s="1"/>
    </row>
    <row r="635" spans="7:7" x14ac:dyDescent="0.25">
      <c r="G635" s="1"/>
    </row>
    <row r="636" spans="7:7" x14ac:dyDescent="0.25">
      <c r="G636" s="1"/>
    </row>
    <row r="637" spans="7:7" x14ac:dyDescent="0.25">
      <c r="G637" s="1"/>
    </row>
    <row r="638" spans="7:7" x14ac:dyDescent="0.25">
      <c r="G638" s="1"/>
    </row>
    <row r="639" spans="7:7" x14ac:dyDescent="0.25">
      <c r="G639" s="1"/>
    </row>
    <row r="640" spans="7:7" x14ac:dyDescent="0.25">
      <c r="G640" s="1"/>
    </row>
    <row r="641" spans="7:7" x14ac:dyDescent="0.25">
      <c r="G641" s="1"/>
    </row>
    <row r="642" spans="7:7" x14ac:dyDescent="0.25">
      <c r="G642" s="1"/>
    </row>
    <row r="643" spans="7:7" x14ac:dyDescent="0.25">
      <c r="G643" s="1"/>
    </row>
    <row r="644" spans="7:7" x14ac:dyDescent="0.25">
      <c r="G644" s="1"/>
    </row>
    <row r="645" spans="7:7" x14ac:dyDescent="0.25">
      <c r="G645" s="1"/>
    </row>
    <row r="646" spans="7:7" x14ac:dyDescent="0.25">
      <c r="G646" s="1"/>
    </row>
    <row r="647" spans="7:7" x14ac:dyDescent="0.25">
      <c r="G647" s="1"/>
    </row>
    <row r="648" spans="7:7" x14ac:dyDescent="0.25">
      <c r="G648" s="1"/>
    </row>
    <row r="649" spans="7:7" x14ac:dyDescent="0.25">
      <c r="G649" s="1"/>
    </row>
    <row r="650" spans="7:7" x14ac:dyDescent="0.25">
      <c r="G650" s="1"/>
    </row>
    <row r="651" spans="7:7" x14ac:dyDescent="0.25">
      <c r="G651" s="1"/>
    </row>
    <row r="652" spans="7:7" x14ac:dyDescent="0.25">
      <c r="G652" s="1"/>
    </row>
    <row r="653" spans="7:7" x14ac:dyDescent="0.25">
      <c r="G653" s="1"/>
    </row>
    <row r="654" spans="7:7" x14ac:dyDescent="0.25">
      <c r="G654" s="1"/>
    </row>
    <row r="655" spans="7:7" x14ac:dyDescent="0.25">
      <c r="G655" s="1"/>
    </row>
    <row r="656" spans="7:7" x14ac:dyDescent="0.25">
      <c r="G656" s="1"/>
    </row>
    <row r="657" spans="7:7" x14ac:dyDescent="0.25">
      <c r="G657" s="1"/>
    </row>
    <row r="658" spans="7:7" x14ac:dyDescent="0.25">
      <c r="G658" s="1"/>
    </row>
    <row r="659" spans="7:7" x14ac:dyDescent="0.25">
      <c r="G659" s="1"/>
    </row>
    <row r="660" spans="7:7" x14ac:dyDescent="0.25">
      <c r="G660" s="1"/>
    </row>
    <row r="661" spans="7:7" x14ac:dyDescent="0.25">
      <c r="G661" s="1"/>
    </row>
    <row r="662" spans="7:7" x14ac:dyDescent="0.25">
      <c r="G662" s="1"/>
    </row>
    <row r="663" spans="7:7" x14ac:dyDescent="0.25">
      <c r="G663" s="1"/>
    </row>
    <row r="664" spans="7:7" x14ac:dyDescent="0.25">
      <c r="G664" s="1"/>
    </row>
    <row r="665" spans="7:7" x14ac:dyDescent="0.25">
      <c r="G665" s="1"/>
    </row>
    <row r="666" spans="7:7" x14ac:dyDescent="0.25">
      <c r="G666" s="1"/>
    </row>
    <row r="667" spans="7:7" x14ac:dyDescent="0.25">
      <c r="G667" s="1"/>
    </row>
    <row r="668" spans="7:7" x14ac:dyDescent="0.25">
      <c r="G668" s="1"/>
    </row>
    <row r="669" spans="7:7" x14ac:dyDescent="0.25">
      <c r="G669" s="1"/>
    </row>
    <row r="670" spans="7:7" x14ac:dyDescent="0.25">
      <c r="G670" s="1"/>
    </row>
    <row r="671" spans="7:7" x14ac:dyDescent="0.25">
      <c r="G671" s="1"/>
    </row>
    <row r="672" spans="7:7" x14ac:dyDescent="0.25">
      <c r="G672" s="1"/>
    </row>
    <row r="673" spans="7:7" x14ac:dyDescent="0.25">
      <c r="G673" s="1"/>
    </row>
    <row r="674" spans="7:7" x14ac:dyDescent="0.25">
      <c r="G674" s="1"/>
    </row>
    <row r="675" spans="7:7" x14ac:dyDescent="0.25">
      <c r="G675" s="1"/>
    </row>
    <row r="676" spans="7:7" x14ac:dyDescent="0.25">
      <c r="G676" s="1"/>
    </row>
    <row r="677" spans="7:7" x14ac:dyDescent="0.25">
      <c r="G677" s="1"/>
    </row>
    <row r="678" spans="7:7" x14ac:dyDescent="0.25">
      <c r="G678" s="1"/>
    </row>
    <row r="679" spans="7:7" x14ac:dyDescent="0.25">
      <c r="G679" s="1"/>
    </row>
    <row r="680" spans="7:7" x14ac:dyDescent="0.25">
      <c r="G680" s="1"/>
    </row>
    <row r="681" spans="7:7" x14ac:dyDescent="0.25">
      <c r="G681" s="1"/>
    </row>
    <row r="682" spans="7:7" x14ac:dyDescent="0.25">
      <c r="G682" s="1"/>
    </row>
    <row r="683" spans="7:7" x14ac:dyDescent="0.25">
      <c r="G683" s="1"/>
    </row>
    <row r="684" spans="7:7" x14ac:dyDescent="0.25">
      <c r="G684" s="1"/>
    </row>
    <row r="685" spans="7:7" x14ac:dyDescent="0.25">
      <c r="G685" s="1"/>
    </row>
    <row r="686" spans="7:7" x14ac:dyDescent="0.25">
      <c r="G686" s="1"/>
    </row>
    <row r="687" spans="7:7" x14ac:dyDescent="0.25">
      <c r="G687" s="1"/>
    </row>
    <row r="688" spans="7:7" x14ac:dyDescent="0.25">
      <c r="G688" s="1"/>
    </row>
    <row r="689" spans="7:7" x14ac:dyDescent="0.25">
      <c r="G689" s="1"/>
    </row>
    <row r="690" spans="7:7" x14ac:dyDescent="0.25">
      <c r="G690" s="1"/>
    </row>
    <row r="691" spans="7:7" x14ac:dyDescent="0.25">
      <c r="G691" s="1"/>
    </row>
    <row r="692" spans="7:7" x14ac:dyDescent="0.25">
      <c r="G692" s="1"/>
    </row>
    <row r="693" spans="7:7" x14ac:dyDescent="0.25">
      <c r="G693" s="1"/>
    </row>
    <row r="694" spans="7:7" x14ac:dyDescent="0.25">
      <c r="G694" s="1"/>
    </row>
    <row r="695" spans="7:7" x14ac:dyDescent="0.25">
      <c r="G695" s="1"/>
    </row>
    <row r="696" spans="7:7" x14ac:dyDescent="0.25">
      <c r="G696" s="1"/>
    </row>
    <row r="697" spans="7:7" x14ac:dyDescent="0.25">
      <c r="G697" s="1"/>
    </row>
    <row r="698" spans="7:7" x14ac:dyDescent="0.25">
      <c r="G698" s="1"/>
    </row>
    <row r="699" spans="7:7" x14ac:dyDescent="0.25">
      <c r="G699" s="1"/>
    </row>
    <row r="700" spans="7:7" x14ac:dyDescent="0.25">
      <c r="G700" s="1"/>
    </row>
    <row r="701" spans="7:7" x14ac:dyDescent="0.25">
      <c r="G701" s="1"/>
    </row>
    <row r="702" spans="7:7" x14ac:dyDescent="0.25">
      <c r="G702" s="1"/>
    </row>
    <row r="703" spans="7:7" x14ac:dyDescent="0.25">
      <c r="G703" s="1"/>
    </row>
    <row r="704" spans="7:7" x14ac:dyDescent="0.25">
      <c r="G704" s="1"/>
    </row>
    <row r="705" spans="7:7" x14ac:dyDescent="0.25">
      <c r="G705" s="1"/>
    </row>
    <row r="706" spans="7:7" x14ac:dyDescent="0.25">
      <c r="G706" s="1"/>
    </row>
    <row r="707" spans="7:7" x14ac:dyDescent="0.25">
      <c r="G707" s="1"/>
    </row>
    <row r="708" spans="7:7" x14ac:dyDescent="0.25">
      <c r="G708" s="1"/>
    </row>
    <row r="709" spans="7:7" x14ac:dyDescent="0.25">
      <c r="G709" s="1"/>
    </row>
    <row r="710" spans="7:7" x14ac:dyDescent="0.25">
      <c r="G710" s="1"/>
    </row>
    <row r="711" spans="7:7" x14ac:dyDescent="0.25">
      <c r="G711" s="1"/>
    </row>
    <row r="712" spans="7:7" x14ac:dyDescent="0.25">
      <c r="G712" s="1"/>
    </row>
    <row r="713" spans="7:7" x14ac:dyDescent="0.25">
      <c r="G713" s="1"/>
    </row>
    <row r="714" spans="7:7" x14ac:dyDescent="0.25">
      <c r="G714" s="1"/>
    </row>
    <row r="715" spans="7:7" x14ac:dyDescent="0.25">
      <c r="G715" s="1"/>
    </row>
    <row r="716" spans="7:7" x14ac:dyDescent="0.25">
      <c r="G716" s="1"/>
    </row>
    <row r="717" spans="7:7" x14ac:dyDescent="0.25">
      <c r="G717" s="1"/>
    </row>
    <row r="718" spans="7:7" x14ac:dyDescent="0.25">
      <c r="G718" s="1"/>
    </row>
    <row r="719" spans="7:7" x14ac:dyDescent="0.25">
      <c r="G719" s="1"/>
    </row>
    <row r="720" spans="7:7" x14ac:dyDescent="0.25">
      <c r="G720" s="1"/>
    </row>
    <row r="721" spans="7:7" x14ac:dyDescent="0.25">
      <c r="G721" s="1"/>
    </row>
    <row r="722" spans="7:7" x14ac:dyDescent="0.25">
      <c r="G722" s="1"/>
    </row>
    <row r="723" spans="7:7" x14ac:dyDescent="0.25">
      <c r="G723" s="1"/>
    </row>
    <row r="724" spans="7:7" x14ac:dyDescent="0.25">
      <c r="G724" s="1"/>
    </row>
    <row r="725" spans="7:7" x14ac:dyDescent="0.25">
      <c r="G725" s="1"/>
    </row>
    <row r="726" spans="7:7" x14ac:dyDescent="0.25">
      <c r="G726" s="1"/>
    </row>
    <row r="727" spans="7:7" x14ac:dyDescent="0.25">
      <c r="G727" s="1"/>
    </row>
    <row r="728" spans="7:7" x14ac:dyDescent="0.25">
      <c r="G728" s="1"/>
    </row>
    <row r="729" spans="7:7" x14ac:dyDescent="0.25">
      <c r="G729" s="1"/>
    </row>
    <row r="730" spans="7:7" x14ac:dyDescent="0.25">
      <c r="G730" s="1"/>
    </row>
    <row r="731" spans="7:7" x14ac:dyDescent="0.25">
      <c r="G731" s="1"/>
    </row>
    <row r="732" spans="7:7" x14ac:dyDescent="0.25">
      <c r="G732" s="1"/>
    </row>
    <row r="733" spans="7:7" x14ac:dyDescent="0.25">
      <c r="G733" s="1"/>
    </row>
    <row r="734" spans="7:7" x14ac:dyDescent="0.25">
      <c r="G734" s="1"/>
    </row>
    <row r="735" spans="7:7" x14ac:dyDescent="0.25">
      <c r="G735" s="1"/>
    </row>
    <row r="736" spans="7:7" x14ac:dyDescent="0.25">
      <c r="G736" s="1"/>
    </row>
    <row r="737" spans="7:7" x14ac:dyDescent="0.25">
      <c r="G737" s="1"/>
    </row>
    <row r="738" spans="7:7" x14ac:dyDescent="0.25">
      <c r="G738" s="1"/>
    </row>
    <row r="739" spans="7:7" x14ac:dyDescent="0.25">
      <c r="G739" s="1"/>
    </row>
    <row r="740" spans="7:7" x14ac:dyDescent="0.25">
      <c r="G740" s="1"/>
    </row>
    <row r="741" spans="7:7" x14ac:dyDescent="0.25">
      <c r="G741" s="1"/>
    </row>
    <row r="742" spans="7:7" x14ac:dyDescent="0.25">
      <c r="G742" s="1"/>
    </row>
    <row r="743" spans="7:7" x14ac:dyDescent="0.25">
      <c r="G743" s="1"/>
    </row>
    <row r="744" spans="7:7" x14ac:dyDescent="0.25">
      <c r="G744" s="1"/>
    </row>
    <row r="745" spans="7:7" x14ac:dyDescent="0.25">
      <c r="G745" s="1"/>
    </row>
    <row r="746" spans="7:7" x14ac:dyDescent="0.25">
      <c r="G746" s="1"/>
    </row>
    <row r="747" spans="7:7" x14ac:dyDescent="0.25">
      <c r="G747" s="1"/>
    </row>
    <row r="748" spans="7:7" x14ac:dyDescent="0.25">
      <c r="G748" s="1"/>
    </row>
    <row r="749" spans="7:7" x14ac:dyDescent="0.25">
      <c r="G749" s="1"/>
    </row>
    <row r="750" spans="7:7" x14ac:dyDescent="0.25">
      <c r="G750" s="1"/>
    </row>
    <row r="751" spans="7:7" x14ac:dyDescent="0.25">
      <c r="G751" s="1"/>
    </row>
    <row r="752" spans="7:7" x14ac:dyDescent="0.25">
      <c r="G752" s="1"/>
    </row>
    <row r="753" spans="7:7" x14ac:dyDescent="0.25">
      <c r="G753" s="1"/>
    </row>
    <row r="754" spans="7:7" x14ac:dyDescent="0.25">
      <c r="G754" s="1"/>
    </row>
    <row r="755" spans="7:7" x14ac:dyDescent="0.25">
      <c r="G755" s="1"/>
    </row>
    <row r="756" spans="7:7" x14ac:dyDescent="0.25">
      <c r="G756" s="1"/>
    </row>
    <row r="757" spans="7:7" x14ac:dyDescent="0.25">
      <c r="G757" s="1"/>
    </row>
    <row r="758" spans="7:7" x14ac:dyDescent="0.25">
      <c r="G758" s="1"/>
    </row>
    <row r="759" spans="7:7" x14ac:dyDescent="0.25">
      <c r="G759" s="1"/>
    </row>
    <row r="760" spans="7:7" x14ac:dyDescent="0.25">
      <c r="G760" s="1"/>
    </row>
    <row r="761" spans="7:7" x14ac:dyDescent="0.25">
      <c r="G761" s="1"/>
    </row>
    <row r="762" spans="7:7" x14ac:dyDescent="0.25">
      <c r="G762" s="1"/>
    </row>
    <row r="763" spans="7:7" x14ac:dyDescent="0.25">
      <c r="G763" s="1"/>
    </row>
    <row r="764" spans="7:7" x14ac:dyDescent="0.25">
      <c r="G764" s="1"/>
    </row>
    <row r="765" spans="7:7" x14ac:dyDescent="0.25">
      <c r="G765" s="1"/>
    </row>
    <row r="766" spans="7:7" x14ac:dyDescent="0.25">
      <c r="G766" s="1"/>
    </row>
    <row r="767" spans="7:7" x14ac:dyDescent="0.25">
      <c r="G767" s="1"/>
    </row>
    <row r="768" spans="7:7" x14ac:dyDescent="0.25">
      <c r="G768" s="1"/>
    </row>
    <row r="769" spans="7:7" x14ac:dyDescent="0.25">
      <c r="G769" s="1"/>
    </row>
    <row r="770" spans="7:7" x14ac:dyDescent="0.25">
      <c r="G770" s="1"/>
    </row>
    <row r="771" spans="7:7" x14ac:dyDescent="0.25">
      <c r="G771" s="1"/>
    </row>
    <row r="772" spans="7:7" x14ac:dyDescent="0.25">
      <c r="G772" s="1"/>
    </row>
    <row r="773" spans="7:7" x14ac:dyDescent="0.25">
      <c r="G773" s="1"/>
    </row>
    <row r="774" spans="7:7" x14ac:dyDescent="0.25">
      <c r="G774" s="1"/>
    </row>
    <row r="775" spans="7:7" x14ac:dyDescent="0.25">
      <c r="G775" s="1"/>
    </row>
    <row r="776" spans="7:7" x14ac:dyDescent="0.25">
      <c r="G776" s="1"/>
    </row>
    <row r="777" spans="7:7" x14ac:dyDescent="0.25">
      <c r="G777" s="1"/>
    </row>
    <row r="778" spans="7:7" x14ac:dyDescent="0.25">
      <c r="G778" s="1"/>
    </row>
    <row r="779" spans="7:7" x14ac:dyDescent="0.25">
      <c r="G779" s="1"/>
    </row>
    <row r="780" spans="7:7" x14ac:dyDescent="0.25">
      <c r="G780" s="1"/>
    </row>
    <row r="781" spans="7:7" x14ac:dyDescent="0.25">
      <c r="G781" s="1"/>
    </row>
    <row r="782" spans="7:7" x14ac:dyDescent="0.25">
      <c r="G782" s="1"/>
    </row>
    <row r="783" spans="7:7" x14ac:dyDescent="0.25">
      <c r="G783" s="1"/>
    </row>
    <row r="784" spans="7:7" x14ac:dyDescent="0.25">
      <c r="G784" s="1"/>
    </row>
    <row r="785" spans="7:7" x14ac:dyDescent="0.25">
      <c r="G785" s="1"/>
    </row>
    <row r="786" spans="7:7" x14ac:dyDescent="0.25">
      <c r="G786" s="1"/>
    </row>
    <row r="787" spans="7:7" x14ac:dyDescent="0.25">
      <c r="G787" s="1"/>
    </row>
    <row r="788" spans="7:7" x14ac:dyDescent="0.25">
      <c r="G788" s="1"/>
    </row>
    <row r="789" spans="7:7" x14ac:dyDescent="0.25">
      <c r="G789" s="1"/>
    </row>
    <row r="790" spans="7:7" x14ac:dyDescent="0.25">
      <c r="G790" s="1"/>
    </row>
    <row r="791" spans="7:7" x14ac:dyDescent="0.25">
      <c r="G791" s="1"/>
    </row>
    <row r="792" spans="7:7" x14ac:dyDescent="0.25">
      <c r="G792" s="1"/>
    </row>
    <row r="793" spans="7:7" x14ac:dyDescent="0.25">
      <c r="G793" s="1"/>
    </row>
    <row r="794" spans="7:7" x14ac:dyDescent="0.25">
      <c r="G794" s="1"/>
    </row>
    <row r="795" spans="7:7" x14ac:dyDescent="0.25">
      <c r="G795" s="1"/>
    </row>
    <row r="796" spans="7:7" x14ac:dyDescent="0.25">
      <c r="G796" s="1"/>
    </row>
    <row r="797" spans="7:7" x14ac:dyDescent="0.25">
      <c r="G797" s="1"/>
    </row>
    <row r="798" spans="7:7" x14ac:dyDescent="0.25">
      <c r="G798" s="1"/>
    </row>
    <row r="799" spans="7:7" x14ac:dyDescent="0.25">
      <c r="G799" s="1"/>
    </row>
    <row r="800" spans="7:7" x14ac:dyDescent="0.25">
      <c r="G800" s="1"/>
    </row>
    <row r="801" spans="7:7" x14ac:dyDescent="0.25">
      <c r="G801" s="1"/>
    </row>
    <row r="802" spans="7:7" x14ac:dyDescent="0.25">
      <c r="G802" s="1"/>
    </row>
    <row r="803" spans="7:7" x14ac:dyDescent="0.25">
      <c r="G803" s="1"/>
    </row>
    <row r="804" spans="7:7" x14ac:dyDescent="0.25">
      <c r="G804" s="1"/>
    </row>
    <row r="805" spans="7:7" x14ac:dyDescent="0.25">
      <c r="G805" s="1"/>
    </row>
    <row r="806" spans="7:7" x14ac:dyDescent="0.25">
      <c r="G806" s="1"/>
    </row>
    <row r="807" spans="7:7" x14ac:dyDescent="0.25">
      <c r="G807" s="1"/>
    </row>
    <row r="808" spans="7:7" x14ac:dyDescent="0.25">
      <c r="G808" s="1"/>
    </row>
    <row r="809" spans="7:7" x14ac:dyDescent="0.25">
      <c r="G809" s="1"/>
    </row>
    <row r="810" spans="7:7" x14ac:dyDescent="0.25">
      <c r="G810" s="1"/>
    </row>
    <row r="811" spans="7:7" x14ac:dyDescent="0.25">
      <c r="G811" s="1"/>
    </row>
    <row r="812" spans="7:7" x14ac:dyDescent="0.25">
      <c r="G812" s="1"/>
    </row>
    <row r="813" spans="7:7" x14ac:dyDescent="0.25">
      <c r="G813" s="1"/>
    </row>
    <row r="814" spans="7:7" x14ac:dyDescent="0.25">
      <c r="G814" s="1"/>
    </row>
    <row r="815" spans="7:7" x14ac:dyDescent="0.25">
      <c r="G815" s="1"/>
    </row>
    <row r="816" spans="7:7" x14ac:dyDescent="0.25">
      <c r="G816" s="1"/>
    </row>
    <row r="817" spans="7:7" x14ac:dyDescent="0.25">
      <c r="G817" s="1"/>
    </row>
    <row r="818" spans="7:7" x14ac:dyDescent="0.25">
      <c r="G818" s="1"/>
    </row>
    <row r="819" spans="7:7" x14ac:dyDescent="0.25">
      <c r="G819" s="1"/>
    </row>
    <row r="820" spans="7:7" x14ac:dyDescent="0.25">
      <c r="G820" s="1"/>
    </row>
    <row r="821" spans="7:7" x14ac:dyDescent="0.25">
      <c r="G821" s="1"/>
    </row>
    <row r="822" spans="7:7" x14ac:dyDescent="0.25">
      <c r="G822" s="1"/>
    </row>
    <row r="823" spans="7:7" x14ac:dyDescent="0.25">
      <c r="G823" s="1"/>
    </row>
    <row r="824" spans="7:7" x14ac:dyDescent="0.25">
      <c r="G824" s="1"/>
    </row>
    <row r="825" spans="7:7" x14ac:dyDescent="0.25">
      <c r="G825" s="1"/>
    </row>
    <row r="826" spans="7:7" x14ac:dyDescent="0.25">
      <c r="G826" s="1"/>
    </row>
    <row r="827" spans="7:7" x14ac:dyDescent="0.25">
      <c r="G827" s="1"/>
    </row>
    <row r="828" spans="7:7" x14ac:dyDescent="0.25">
      <c r="G828" s="1"/>
    </row>
    <row r="829" spans="7:7" x14ac:dyDescent="0.25">
      <c r="G829" s="1"/>
    </row>
    <row r="830" spans="7:7" x14ac:dyDescent="0.25">
      <c r="G830" s="1"/>
    </row>
    <row r="831" spans="7:7" x14ac:dyDescent="0.25">
      <c r="G831" s="1"/>
    </row>
    <row r="832" spans="7:7" x14ac:dyDescent="0.25">
      <c r="G832" s="1"/>
    </row>
    <row r="833" spans="7:7" x14ac:dyDescent="0.25">
      <c r="G833" s="1"/>
    </row>
    <row r="834" spans="7:7" x14ac:dyDescent="0.25">
      <c r="G834" s="1"/>
    </row>
    <row r="835" spans="7:7" x14ac:dyDescent="0.25">
      <c r="G835" s="1"/>
    </row>
    <row r="836" spans="7:7" x14ac:dyDescent="0.25">
      <c r="G836" s="1"/>
    </row>
    <row r="837" spans="7:7" x14ac:dyDescent="0.25">
      <c r="G837" s="1"/>
    </row>
    <row r="838" spans="7:7" x14ac:dyDescent="0.25">
      <c r="G838" s="1"/>
    </row>
    <row r="839" spans="7:7" x14ac:dyDescent="0.25">
      <c r="G839" s="1"/>
    </row>
    <row r="840" spans="7:7" x14ac:dyDescent="0.25">
      <c r="G840" s="1"/>
    </row>
    <row r="841" spans="7:7" x14ac:dyDescent="0.25">
      <c r="G841" s="1"/>
    </row>
    <row r="842" spans="7:7" x14ac:dyDescent="0.25">
      <c r="G842" s="1"/>
    </row>
    <row r="843" spans="7:7" x14ac:dyDescent="0.25">
      <c r="G843" s="1"/>
    </row>
    <row r="844" spans="7:7" x14ac:dyDescent="0.25">
      <c r="G844" s="1"/>
    </row>
    <row r="845" spans="7:7" x14ac:dyDescent="0.25">
      <c r="G845" s="1"/>
    </row>
    <row r="846" spans="7:7" x14ac:dyDescent="0.25">
      <c r="G846" s="1"/>
    </row>
    <row r="847" spans="7:7" x14ac:dyDescent="0.25">
      <c r="G847" s="1"/>
    </row>
    <row r="848" spans="7:7" x14ac:dyDescent="0.25">
      <c r="G848" s="1"/>
    </row>
    <row r="849" spans="7:7" x14ac:dyDescent="0.25">
      <c r="G849" s="1"/>
    </row>
    <row r="850" spans="7:7" x14ac:dyDescent="0.25">
      <c r="G850" s="1"/>
    </row>
    <row r="851" spans="7:7" x14ac:dyDescent="0.25">
      <c r="G851" s="1"/>
    </row>
    <row r="852" spans="7:7" x14ac:dyDescent="0.25">
      <c r="G852" s="1"/>
    </row>
    <row r="853" spans="7:7" x14ac:dyDescent="0.25">
      <c r="G853" s="1"/>
    </row>
    <row r="854" spans="7:7" x14ac:dyDescent="0.25">
      <c r="G854" s="1"/>
    </row>
    <row r="855" spans="7:7" x14ac:dyDescent="0.25">
      <c r="G855" s="1"/>
    </row>
    <row r="856" spans="7:7" x14ac:dyDescent="0.25">
      <c r="G856" s="1"/>
    </row>
    <row r="857" spans="7:7" x14ac:dyDescent="0.25">
      <c r="G857" s="1"/>
    </row>
    <row r="858" spans="7:7" x14ac:dyDescent="0.25">
      <c r="G858" s="1"/>
    </row>
    <row r="859" spans="7:7" x14ac:dyDescent="0.25">
      <c r="G859" s="1"/>
    </row>
    <row r="860" spans="7:7" x14ac:dyDescent="0.25">
      <c r="G860" s="1"/>
    </row>
    <row r="861" spans="7:7" x14ac:dyDescent="0.25">
      <c r="G861" s="1"/>
    </row>
    <row r="862" spans="7:7" x14ac:dyDescent="0.25">
      <c r="G862" s="1"/>
    </row>
    <row r="863" spans="7:7" x14ac:dyDescent="0.25">
      <c r="G863" s="1"/>
    </row>
    <row r="864" spans="7:7" x14ac:dyDescent="0.25">
      <c r="G864" s="1"/>
    </row>
    <row r="865" spans="7:7" x14ac:dyDescent="0.25">
      <c r="G865" s="1"/>
    </row>
    <row r="866" spans="7:7" x14ac:dyDescent="0.25">
      <c r="G866" s="1"/>
    </row>
    <row r="867" spans="7:7" x14ac:dyDescent="0.25">
      <c r="G867" s="1"/>
    </row>
    <row r="868" spans="7:7" x14ac:dyDescent="0.25">
      <c r="G868" s="1"/>
    </row>
    <row r="869" spans="7:7" x14ac:dyDescent="0.25">
      <c r="G869" s="1"/>
    </row>
    <row r="870" spans="7:7" x14ac:dyDescent="0.25">
      <c r="G870" s="1"/>
    </row>
    <row r="871" spans="7:7" x14ac:dyDescent="0.25">
      <c r="G871" s="1"/>
    </row>
    <row r="872" spans="7:7" x14ac:dyDescent="0.25">
      <c r="G872" s="1"/>
    </row>
    <row r="873" spans="7:7" x14ac:dyDescent="0.25">
      <c r="G873" s="1"/>
    </row>
    <row r="874" spans="7:7" x14ac:dyDescent="0.25">
      <c r="G874" s="1"/>
    </row>
    <row r="875" spans="7:7" x14ac:dyDescent="0.25">
      <c r="G875" s="1"/>
    </row>
    <row r="876" spans="7:7" x14ac:dyDescent="0.25">
      <c r="G876" s="1"/>
    </row>
    <row r="877" spans="7:7" x14ac:dyDescent="0.25">
      <c r="G877" s="1"/>
    </row>
    <row r="878" spans="7:7" x14ac:dyDescent="0.25">
      <c r="G878" s="1"/>
    </row>
    <row r="879" spans="7:7" x14ac:dyDescent="0.25">
      <c r="G879" s="1"/>
    </row>
    <row r="880" spans="7:7" x14ac:dyDescent="0.25">
      <c r="G880" s="1"/>
    </row>
    <row r="881" spans="7:7" x14ac:dyDescent="0.25">
      <c r="G881" s="1"/>
    </row>
    <row r="882" spans="7:7" x14ac:dyDescent="0.25">
      <c r="G882" s="1"/>
    </row>
    <row r="883" spans="7:7" x14ac:dyDescent="0.25">
      <c r="G883" s="1"/>
    </row>
    <row r="884" spans="7:7" x14ac:dyDescent="0.25">
      <c r="G884" s="1"/>
    </row>
    <row r="885" spans="7:7" x14ac:dyDescent="0.25">
      <c r="G885" s="1"/>
    </row>
    <row r="886" spans="7:7" x14ac:dyDescent="0.25">
      <c r="G886" s="1"/>
    </row>
    <row r="887" spans="7:7" x14ac:dyDescent="0.25">
      <c r="G887" s="1"/>
    </row>
    <row r="888" spans="7:7" x14ac:dyDescent="0.25">
      <c r="G888" s="1"/>
    </row>
    <row r="889" spans="7:7" x14ac:dyDescent="0.25">
      <c r="G889" s="1"/>
    </row>
    <row r="890" spans="7:7" x14ac:dyDescent="0.25">
      <c r="G890" s="1"/>
    </row>
    <row r="891" spans="7:7" x14ac:dyDescent="0.25">
      <c r="G891" s="1"/>
    </row>
    <row r="892" spans="7:7" x14ac:dyDescent="0.25">
      <c r="G892" s="1"/>
    </row>
    <row r="893" spans="7:7" x14ac:dyDescent="0.25">
      <c r="G893" s="1"/>
    </row>
    <row r="894" spans="7:7" x14ac:dyDescent="0.25">
      <c r="G894" s="1"/>
    </row>
    <row r="895" spans="7:7" x14ac:dyDescent="0.25">
      <c r="G895" s="1"/>
    </row>
    <row r="896" spans="7:7" x14ac:dyDescent="0.25">
      <c r="G896" s="1"/>
    </row>
    <row r="897" spans="7:7" x14ac:dyDescent="0.25">
      <c r="G897" s="1"/>
    </row>
    <row r="898" spans="7:7" x14ac:dyDescent="0.25">
      <c r="G898" s="1"/>
    </row>
    <row r="899" spans="7:7" x14ac:dyDescent="0.25">
      <c r="G899" s="1"/>
    </row>
    <row r="900" spans="7:7" x14ac:dyDescent="0.25">
      <c r="G900" s="1"/>
    </row>
    <row r="901" spans="7:7" x14ac:dyDescent="0.25">
      <c r="G901" s="1"/>
    </row>
    <row r="902" spans="7:7" x14ac:dyDescent="0.25">
      <c r="G902" s="1"/>
    </row>
    <row r="903" spans="7:7" x14ac:dyDescent="0.25">
      <c r="G903" s="1"/>
    </row>
    <row r="904" spans="7:7" x14ac:dyDescent="0.25">
      <c r="G904" s="1"/>
    </row>
    <row r="905" spans="7:7" x14ac:dyDescent="0.25">
      <c r="G905" s="1"/>
    </row>
    <row r="906" spans="7:7" x14ac:dyDescent="0.25">
      <c r="G906" s="1"/>
    </row>
    <row r="907" spans="7:7" x14ac:dyDescent="0.25">
      <c r="G907" s="1"/>
    </row>
    <row r="908" spans="7:7" x14ac:dyDescent="0.25">
      <c r="G908" s="1"/>
    </row>
    <row r="909" spans="7:7" x14ac:dyDescent="0.25">
      <c r="G909" s="1"/>
    </row>
    <row r="910" spans="7:7" x14ac:dyDescent="0.25">
      <c r="G910" s="1"/>
    </row>
    <row r="911" spans="7:7" x14ac:dyDescent="0.25">
      <c r="G911" s="1"/>
    </row>
    <row r="912" spans="7:7" x14ac:dyDescent="0.25">
      <c r="G912" s="1"/>
    </row>
    <row r="913" spans="7:7" x14ac:dyDescent="0.25">
      <c r="G913" s="1"/>
    </row>
    <row r="914" spans="7:7" x14ac:dyDescent="0.25">
      <c r="G914" s="1"/>
    </row>
    <row r="915" spans="7:7" x14ac:dyDescent="0.25">
      <c r="G915" s="1"/>
    </row>
    <row r="916" spans="7:7" x14ac:dyDescent="0.25">
      <c r="G916" s="1"/>
    </row>
    <row r="917" spans="7:7" x14ac:dyDescent="0.25">
      <c r="G917" s="1"/>
    </row>
    <row r="918" spans="7:7" x14ac:dyDescent="0.25">
      <c r="G918" s="1"/>
    </row>
    <row r="919" spans="7:7" x14ac:dyDescent="0.25">
      <c r="G919" s="1"/>
    </row>
    <row r="920" spans="7:7" x14ac:dyDescent="0.25">
      <c r="G920" s="1"/>
    </row>
    <row r="921" spans="7:7" x14ac:dyDescent="0.25">
      <c r="G921" s="1"/>
    </row>
    <row r="922" spans="7:7" x14ac:dyDescent="0.25">
      <c r="G922" s="1"/>
    </row>
    <row r="923" spans="7:7" x14ac:dyDescent="0.25">
      <c r="G923" s="1"/>
    </row>
    <row r="924" spans="7:7" x14ac:dyDescent="0.25">
      <c r="G924" s="1"/>
    </row>
    <row r="925" spans="7:7" x14ac:dyDescent="0.25">
      <c r="G925" s="1"/>
    </row>
    <row r="926" spans="7:7" x14ac:dyDescent="0.25">
      <c r="G926" s="1"/>
    </row>
    <row r="927" spans="7:7" x14ac:dyDescent="0.25">
      <c r="G927" s="1"/>
    </row>
    <row r="928" spans="7:7" x14ac:dyDescent="0.25">
      <c r="G928" s="1"/>
    </row>
    <row r="929" spans="7:7" x14ac:dyDescent="0.25">
      <c r="G929" s="1"/>
    </row>
    <row r="930" spans="7:7" x14ac:dyDescent="0.25">
      <c r="G930" s="1"/>
    </row>
    <row r="931" spans="7:7" x14ac:dyDescent="0.25">
      <c r="G931" s="1"/>
    </row>
    <row r="932" spans="7:7" x14ac:dyDescent="0.25">
      <c r="G932" s="1"/>
    </row>
    <row r="933" spans="7:7" x14ac:dyDescent="0.25">
      <c r="G933" s="1"/>
    </row>
    <row r="934" spans="7:7" x14ac:dyDescent="0.25">
      <c r="G934" s="1"/>
    </row>
    <row r="935" spans="7:7" x14ac:dyDescent="0.25">
      <c r="G935" s="1"/>
    </row>
    <row r="936" spans="7:7" x14ac:dyDescent="0.25">
      <c r="G936" s="1"/>
    </row>
    <row r="937" spans="7:7" x14ac:dyDescent="0.25">
      <c r="G937" s="1"/>
    </row>
    <row r="938" spans="7:7" x14ac:dyDescent="0.25">
      <c r="G938" s="1"/>
    </row>
    <row r="939" spans="7:7" x14ac:dyDescent="0.25">
      <c r="G939" s="1"/>
    </row>
    <row r="940" spans="7:7" x14ac:dyDescent="0.25">
      <c r="G940" s="1"/>
    </row>
    <row r="941" spans="7:7" x14ac:dyDescent="0.25">
      <c r="G941" s="1"/>
    </row>
    <row r="942" spans="7:7" x14ac:dyDescent="0.25">
      <c r="G942" s="1"/>
    </row>
    <row r="943" spans="7:7" x14ac:dyDescent="0.25">
      <c r="G943" s="1"/>
    </row>
    <row r="944" spans="7:7" x14ac:dyDescent="0.25">
      <c r="G944" s="1"/>
    </row>
    <row r="945" spans="7:7" x14ac:dyDescent="0.25">
      <c r="G945" s="1"/>
    </row>
    <row r="946" spans="7:7" x14ac:dyDescent="0.25">
      <c r="G946" s="1"/>
    </row>
    <row r="947" spans="7:7" x14ac:dyDescent="0.25">
      <c r="G947" s="1"/>
    </row>
    <row r="948" spans="7:7" x14ac:dyDescent="0.25">
      <c r="G948" s="1"/>
    </row>
    <row r="949" spans="7:7" x14ac:dyDescent="0.25">
      <c r="G949" s="1"/>
    </row>
    <row r="950" spans="7:7" x14ac:dyDescent="0.25">
      <c r="G950" s="1"/>
    </row>
    <row r="951" spans="7:7" x14ac:dyDescent="0.25">
      <c r="G951" s="1"/>
    </row>
    <row r="952" spans="7:7" x14ac:dyDescent="0.25">
      <c r="G952" s="1"/>
    </row>
    <row r="953" spans="7:7" x14ac:dyDescent="0.25">
      <c r="G953" s="1"/>
    </row>
    <row r="954" spans="7:7" x14ac:dyDescent="0.25">
      <c r="G954" s="1"/>
    </row>
    <row r="955" spans="7:7" x14ac:dyDescent="0.25">
      <c r="G955" s="1"/>
    </row>
    <row r="956" spans="7:7" x14ac:dyDescent="0.25">
      <c r="G956" s="1"/>
    </row>
    <row r="957" spans="7:7" x14ac:dyDescent="0.25">
      <c r="G957" s="1"/>
    </row>
    <row r="958" spans="7:7" x14ac:dyDescent="0.25">
      <c r="G958" s="1"/>
    </row>
    <row r="959" spans="7:7" x14ac:dyDescent="0.25">
      <c r="G959" s="1"/>
    </row>
    <row r="960" spans="7:7" x14ac:dyDescent="0.25">
      <c r="G960" s="1"/>
    </row>
    <row r="961" spans="7:7" x14ac:dyDescent="0.25">
      <c r="G961" s="1"/>
    </row>
    <row r="962" spans="7:7" x14ac:dyDescent="0.25">
      <c r="G962" s="1"/>
    </row>
    <row r="963" spans="7:7" x14ac:dyDescent="0.25">
      <c r="G963" s="1"/>
    </row>
    <row r="964" spans="7:7" x14ac:dyDescent="0.25">
      <c r="G964" s="1"/>
    </row>
    <row r="965" spans="7:7" x14ac:dyDescent="0.25">
      <c r="G965" s="1"/>
    </row>
    <row r="966" spans="7:7" x14ac:dyDescent="0.25">
      <c r="G966" s="1"/>
    </row>
    <row r="967" spans="7:7" x14ac:dyDescent="0.25">
      <c r="G967" s="1"/>
    </row>
    <row r="968" spans="7:7" x14ac:dyDescent="0.25">
      <c r="G968" s="1"/>
    </row>
    <row r="969" spans="7:7" x14ac:dyDescent="0.25">
      <c r="G969" s="1"/>
    </row>
    <row r="970" spans="7:7" x14ac:dyDescent="0.25">
      <c r="G970" s="1"/>
    </row>
    <row r="971" spans="7:7" x14ac:dyDescent="0.25">
      <c r="G971" s="1"/>
    </row>
    <row r="972" spans="7:7" x14ac:dyDescent="0.25">
      <c r="G972" s="1"/>
    </row>
    <row r="973" spans="7:7" x14ac:dyDescent="0.25">
      <c r="G973" s="1"/>
    </row>
    <row r="974" spans="7:7" x14ac:dyDescent="0.25">
      <c r="G974" s="1"/>
    </row>
    <row r="975" spans="7:7" x14ac:dyDescent="0.25">
      <c r="G975" s="1"/>
    </row>
    <row r="976" spans="7:7" x14ac:dyDescent="0.25">
      <c r="G976" s="1"/>
    </row>
    <row r="977" spans="7:7" x14ac:dyDescent="0.25">
      <c r="G977" s="1"/>
    </row>
    <row r="978" spans="7:7" x14ac:dyDescent="0.25">
      <c r="G978" s="1"/>
    </row>
    <row r="979" spans="7:7" x14ac:dyDescent="0.25">
      <c r="G979" s="1"/>
    </row>
    <row r="980" spans="7:7" x14ac:dyDescent="0.25">
      <c r="G980" s="1"/>
    </row>
    <row r="981" spans="7:7" x14ac:dyDescent="0.25">
      <c r="G981" s="1"/>
    </row>
    <row r="982" spans="7:7" x14ac:dyDescent="0.25">
      <c r="G982" s="1"/>
    </row>
    <row r="983" spans="7:7" x14ac:dyDescent="0.25">
      <c r="G983" s="1"/>
    </row>
    <row r="984" spans="7:7" x14ac:dyDescent="0.25">
      <c r="G984" s="1"/>
    </row>
    <row r="985" spans="7:7" x14ac:dyDescent="0.25">
      <c r="G985" s="1"/>
    </row>
    <row r="986" spans="7:7" x14ac:dyDescent="0.25">
      <c r="G986" s="1"/>
    </row>
    <row r="987" spans="7:7" x14ac:dyDescent="0.25">
      <c r="G987" s="1"/>
    </row>
    <row r="988" spans="7:7" x14ac:dyDescent="0.25">
      <c r="G988" s="1"/>
    </row>
    <row r="989" spans="7:7" x14ac:dyDescent="0.25">
      <c r="G989" s="1"/>
    </row>
    <row r="990" spans="7:7" x14ac:dyDescent="0.25">
      <c r="G990" s="1"/>
    </row>
    <row r="991" spans="7:7" x14ac:dyDescent="0.25">
      <c r="G991" s="1"/>
    </row>
    <row r="992" spans="7:7" x14ac:dyDescent="0.25">
      <c r="G992" s="1"/>
    </row>
    <row r="993" spans="7:7" x14ac:dyDescent="0.25">
      <c r="G993" s="1"/>
    </row>
    <row r="994" spans="7:7" x14ac:dyDescent="0.25">
      <c r="G994" s="1"/>
    </row>
    <row r="995" spans="7:7" x14ac:dyDescent="0.25">
      <c r="G995" s="1"/>
    </row>
    <row r="996" spans="7:7" x14ac:dyDescent="0.25">
      <c r="G996" s="1"/>
    </row>
    <row r="997" spans="7:7" x14ac:dyDescent="0.25">
      <c r="G997" s="1"/>
    </row>
    <row r="998" spans="7:7" x14ac:dyDescent="0.25">
      <c r="G998" s="1"/>
    </row>
    <row r="999" spans="7:7" x14ac:dyDescent="0.25">
      <c r="G999" s="1"/>
    </row>
    <row r="1000" spans="7:7" x14ac:dyDescent="0.25">
      <c r="G1000" s="1"/>
    </row>
    <row r="1001" spans="7:7" x14ac:dyDescent="0.25">
      <c r="G1001" s="1"/>
    </row>
    <row r="1002" spans="7:7" x14ac:dyDescent="0.25">
      <c r="G1002" s="1"/>
    </row>
    <row r="1003" spans="7:7" x14ac:dyDescent="0.25">
      <c r="G1003" s="1"/>
    </row>
    <row r="1004" spans="7:7" x14ac:dyDescent="0.25">
      <c r="G1004" s="1"/>
    </row>
    <row r="1005" spans="7:7" x14ac:dyDescent="0.25">
      <c r="G1005" s="1"/>
    </row>
    <row r="1006" spans="7:7" x14ac:dyDescent="0.25">
      <c r="G1006" s="1"/>
    </row>
    <row r="1007" spans="7:7" x14ac:dyDescent="0.25">
      <c r="G1007" s="1"/>
    </row>
    <row r="1008" spans="7:7" x14ac:dyDescent="0.25">
      <c r="G1008" s="1"/>
    </row>
    <row r="1009" spans="7:7" x14ac:dyDescent="0.25">
      <c r="G1009" s="1"/>
    </row>
    <row r="1010" spans="7:7" x14ac:dyDescent="0.25">
      <c r="G1010" s="1"/>
    </row>
    <row r="1011" spans="7:7" x14ac:dyDescent="0.25">
      <c r="G1011" s="1"/>
    </row>
    <row r="1012" spans="7:7" x14ac:dyDescent="0.25">
      <c r="G1012" s="1"/>
    </row>
    <row r="1013" spans="7:7" x14ac:dyDescent="0.25">
      <c r="G1013" s="1"/>
    </row>
    <row r="1014" spans="7:7" x14ac:dyDescent="0.25">
      <c r="G1014" s="1"/>
    </row>
    <row r="1015" spans="7:7" x14ac:dyDescent="0.25">
      <c r="G1015" s="1"/>
    </row>
    <row r="1016" spans="7:7" x14ac:dyDescent="0.25">
      <c r="G1016" s="1"/>
    </row>
    <row r="1017" spans="7:7" x14ac:dyDescent="0.25">
      <c r="G1017" s="1"/>
    </row>
    <row r="1018" spans="7:7" x14ac:dyDescent="0.25">
      <c r="G1018" s="1"/>
    </row>
    <row r="1019" spans="7:7" x14ac:dyDescent="0.25">
      <c r="G1019" s="1"/>
    </row>
    <row r="1020" spans="7:7" x14ac:dyDescent="0.25">
      <c r="G1020" s="1"/>
    </row>
    <row r="1021" spans="7:7" x14ac:dyDescent="0.25">
      <c r="G1021" s="1"/>
    </row>
    <row r="1022" spans="7:7" x14ac:dyDescent="0.25">
      <c r="G1022" s="1"/>
    </row>
    <row r="1023" spans="7:7" x14ac:dyDescent="0.25">
      <c r="G1023" s="1"/>
    </row>
    <row r="1024" spans="7:7" x14ac:dyDescent="0.25">
      <c r="G1024" s="1"/>
    </row>
    <row r="1025" spans="7:7" x14ac:dyDescent="0.25">
      <c r="G1025" s="1"/>
    </row>
    <row r="1026" spans="7:7" x14ac:dyDescent="0.25">
      <c r="G1026" s="1"/>
    </row>
    <row r="1027" spans="7:7" x14ac:dyDescent="0.25">
      <c r="G1027" s="1"/>
    </row>
    <row r="1028" spans="7:7" x14ac:dyDescent="0.25">
      <c r="G1028" s="1"/>
    </row>
    <row r="1029" spans="7:7" x14ac:dyDescent="0.25">
      <c r="G1029" s="1"/>
    </row>
    <row r="1030" spans="7:7" x14ac:dyDescent="0.25">
      <c r="G1030" s="1"/>
    </row>
    <row r="1031" spans="7:7" x14ac:dyDescent="0.25">
      <c r="G1031" s="1"/>
    </row>
    <row r="1032" spans="7:7" x14ac:dyDescent="0.25">
      <c r="G1032" s="1"/>
    </row>
    <row r="1033" spans="7:7" x14ac:dyDescent="0.25">
      <c r="G1033" s="1"/>
    </row>
    <row r="1034" spans="7:7" x14ac:dyDescent="0.25">
      <c r="G1034" s="1"/>
    </row>
    <row r="1035" spans="7:7" x14ac:dyDescent="0.25">
      <c r="G1035" s="1"/>
    </row>
    <row r="1036" spans="7:7" x14ac:dyDescent="0.25">
      <c r="G1036" s="1"/>
    </row>
    <row r="1037" spans="7:7" x14ac:dyDescent="0.25">
      <c r="G1037" s="1"/>
    </row>
    <row r="1038" spans="7:7" x14ac:dyDescent="0.25">
      <c r="G1038" s="1"/>
    </row>
    <row r="1039" spans="7:7" x14ac:dyDescent="0.25">
      <c r="G1039" s="1"/>
    </row>
    <row r="1040" spans="7:7" x14ac:dyDescent="0.25">
      <c r="G1040" s="1"/>
    </row>
    <row r="1041" spans="7:7" x14ac:dyDescent="0.25">
      <c r="G1041" s="1"/>
    </row>
    <row r="1042" spans="7:7" x14ac:dyDescent="0.25">
      <c r="G1042" s="1"/>
    </row>
    <row r="1043" spans="7:7" x14ac:dyDescent="0.25">
      <c r="G1043" s="1"/>
    </row>
    <row r="1044" spans="7:7" x14ac:dyDescent="0.25">
      <c r="G1044" s="1"/>
    </row>
    <row r="1045" spans="7:7" x14ac:dyDescent="0.25">
      <c r="G1045" s="1"/>
    </row>
    <row r="1046" spans="7:7" x14ac:dyDescent="0.25">
      <c r="G1046" s="1"/>
    </row>
    <row r="1047" spans="7:7" x14ac:dyDescent="0.25">
      <c r="G1047" s="1"/>
    </row>
    <row r="1048" spans="7:7" x14ac:dyDescent="0.25">
      <c r="G1048" s="1"/>
    </row>
    <row r="1049" spans="7:7" x14ac:dyDescent="0.25">
      <c r="G1049" s="1"/>
    </row>
    <row r="1050" spans="7:7" x14ac:dyDescent="0.25">
      <c r="G1050" s="1"/>
    </row>
    <row r="1051" spans="7:7" x14ac:dyDescent="0.25">
      <c r="G1051" s="1"/>
    </row>
    <row r="1052" spans="7:7" x14ac:dyDescent="0.25">
      <c r="G1052" s="1"/>
    </row>
    <row r="1053" spans="7:7" x14ac:dyDescent="0.25">
      <c r="G1053" s="1"/>
    </row>
    <row r="1054" spans="7:7" x14ac:dyDescent="0.25">
      <c r="G1054" s="1"/>
    </row>
    <row r="1055" spans="7:7" x14ac:dyDescent="0.25">
      <c r="G1055" s="1"/>
    </row>
    <row r="1056" spans="7:7" x14ac:dyDescent="0.25">
      <c r="G1056" s="1"/>
    </row>
    <row r="1057" spans="7:7" x14ac:dyDescent="0.25">
      <c r="G1057" s="1"/>
    </row>
    <row r="1058" spans="7:7" x14ac:dyDescent="0.25">
      <c r="G1058" s="1"/>
    </row>
    <row r="1059" spans="7:7" x14ac:dyDescent="0.25">
      <c r="G1059" s="1"/>
    </row>
    <row r="1060" spans="7:7" x14ac:dyDescent="0.25">
      <c r="G1060" s="1"/>
    </row>
    <row r="1061" spans="7:7" x14ac:dyDescent="0.25">
      <c r="G1061" s="1"/>
    </row>
    <row r="1062" spans="7:7" x14ac:dyDescent="0.25">
      <c r="G1062" s="1"/>
    </row>
    <row r="1063" spans="7:7" x14ac:dyDescent="0.25">
      <c r="G1063" s="1"/>
    </row>
    <row r="1064" spans="7:7" x14ac:dyDescent="0.25">
      <c r="G1064" s="1"/>
    </row>
    <row r="1065" spans="7:7" x14ac:dyDescent="0.25">
      <c r="G1065" s="1"/>
    </row>
    <row r="1066" spans="7:7" x14ac:dyDescent="0.25">
      <c r="G1066" s="1"/>
    </row>
    <row r="1067" spans="7:7" x14ac:dyDescent="0.25">
      <c r="G1067" s="1"/>
    </row>
    <row r="1068" spans="7:7" x14ac:dyDescent="0.25">
      <c r="G1068" s="1"/>
    </row>
    <row r="1069" spans="7:7" x14ac:dyDescent="0.25">
      <c r="G1069" s="1"/>
    </row>
    <row r="1070" spans="7:7" x14ac:dyDescent="0.25">
      <c r="G1070" s="1"/>
    </row>
    <row r="1071" spans="7:7" x14ac:dyDescent="0.25">
      <c r="G1071" s="1"/>
    </row>
    <row r="1072" spans="7:7" x14ac:dyDescent="0.25">
      <c r="G1072" s="1"/>
    </row>
    <row r="1073" spans="7:7" x14ac:dyDescent="0.25">
      <c r="G1073" s="1"/>
    </row>
    <row r="1074" spans="7:7" x14ac:dyDescent="0.25">
      <c r="G1074" s="1"/>
    </row>
    <row r="1075" spans="7:7" x14ac:dyDescent="0.25">
      <c r="G1075" s="1"/>
    </row>
    <row r="1076" spans="7:7" x14ac:dyDescent="0.25">
      <c r="G1076" s="1"/>
    </row>
    <row r="1077" spans="7:7" x14ac:dyDescent="0.25">
      <c r="G1077" s="1"/>
    </row>
    <row r="1078" spans="7:7" x14ac:dyDescent="0.25">
      <c r="G1078" s="1"/>
    </row>
    <row r="1079" spans="7:7" x14ac:dyDescent="0.25">
      <c r="G1079" s="1"/>
    </row>
    <row r="1080" spans="7:7" x14ac:dyDescent="0.25">
      <c r="G1080" s="1"/>
    </row>
    <row r="1081" spans="7:7" x14ac:dyDescent="0.25">
      <c r="G1081" s="1"/>
    </row>
    <row r="1082" spans="7:7" x14ac:dyDescent="0.25">
      <c r="G1082" s="1"/>
    </row>
    <row r="1083" spans="7:7" x14ac:dyDescent="0.25">
      <c r="G1083" s="1"/>
    </row>
    <row r="1084" spans="7:7" x14ac:dyDescent="0.25">
      <c r="G1084" s="1"/>
    </row>
    <row r="1085" spans="7:7" x14ac:dyDescent="0.25">
      <c r="G1085" s="1"/>
    </row>
    <row r="1086" spans="7:7" x14ac:dyDescent="0.25">
      <c r="G1086" s="1"/>
    </row>
    <row r="1087" spans="7:7" x14ac:dyDescent="0.25">
      <c r="G1087" s="1"/>
    </row>
    <row r="1088" spans="7:7" x14ac:dyDescent="0.25">
      <c r="G1088" s="1"/>
    </row>
    <row r="1089" spans="7:7" x14ac:dyDescent="0.25">
      <c r="G1089" s="1"/>
    </row>
    <row r="1090" spans="7:7" x14ac:dyDescent="0.25">
      <c r="G1090" s="1"/>
    </row>
    <row r="1091" spans="7:7" x14ac:dyDescent="0.25">
      <c r="G1091" s="1"/>
    </row>
    <row r="1092" spans="7:7" x14ac:dyDescent="0.25">
      <c r="G1092" s="1"/>
    </row>
    <row r="1093" spans="7:7" x14ac:dyDescent="0.25">
      <c r="G1093" s="1"/>
    </row>
    <row r="1094" spans="7:7" x14ac:dyDescent="0.25">
      <c r="G1094" s="1"/>
    </row>
    <row r="1095" spans="7:7" x14ac:dyDescent="0.25">
      <c r="G1095" s="1"/>
    </row>
    <row r="1096" spans="7:7" x14ac:dyDescent="0.25">
      <c r="G1096" s="1"/>
    </row>
    <row r="1097" spans="7:7" x14ac:dyDescent="0.25">
      <c r="G1097" s="1"/>
    </row>
    <row r="1098" spans="7:7" x14ac:dyDescent="0.25">
      <c r="G1098" s="1"/>
    </row>
    <row r="1099" spans="7:7" x14ac:dyDescent="0.25">
      <c r="G1099" s="1"/>
    </row>
    <row r="1100" spans="7:7" x14ac:dyDescent="0.25">
      <c r="G1100" s="1"/>
    </row>
    <row r="1101" spans="7:7" x14ac:dyDescent="0.25">
      <c r="G1101" s="1"/>
    </row>
    <row r="1102" spans="7:7" x14ac:dyDescent="0.25">
      <c r="G1102" s="1"/>
    </row>
    <row r="1103" spans="7:7" x14ac:dyDescent="0.25">
      <c r="G1103" s="1"/>
    </row>
    <row r="1104" spans="7:7" x14ac:dyDescent="0.25">
      <c r="G1104" s="1"/>
    </row>
    <row r="1105" spans="7:7" x14ac:dyDescent="0.25">
      <c r="G1105" s="1"/>
    </row>
    <row r="1106" spans="7:7" x14ac:dyDescent="0.25">
      <c r="G1106" s="1"/>
    </row>
    <row r="1107" spans="7:7" x14ac:dyDescent="0.25">
      <c r="G1107" s="1"/>
    </row>
    <row r="1108" spans="7:7" x14ac:dyDescent="0.25">
      <c r="G1108" s="1"/>
    </row>
    <row r="1109" spans="7:7" x14ac:dyDescent="0.25">
      <c r="G1109" s="1"/>
    </row>
    <row r="1110" spans="7:7" x14ac:dyDescent="0.25">
      <c r="G1110" s="1"/>
    </row>
    <row r="1111" spans="7:7" x14ac:dyDescent="0.25">
      <c r="G1111" s="1"/>
    </row>
    <row r="1112" spans="7:7" x14ac:dyDescent="0.25">
      <c r="G1112" s="1"/>
    </row>
    <row r="1113" spans="7:7" x14ac:dyDescent="0.25">
      <c r="G1113" s="1"/>
    </row>
    <row r="1114" spans="7:7" x14ac:dyDescent="0.25">
      <c r="G1114" s="1"/>
    </row>
    <row r="1115" spans="7:7" x14ac:dyDescent="0.25">
      <c r="G1115" s="1"/>
    </row>
    <row r="1116" spans="7:7" x14ac:dyDescent="0.25">
      <c r="G1116" s="1"/>
    </row>
    <row r="1117" spans="7:7" x14ac:dyDescent="0.25">
      <c r="G1117" s="1"/>
    </row>
    <row r="1118" spans="7:7" x14ac:dyDescent="0.25">
      <c r="G1118" s="1"/>
    </row>
    <row r="1119" spans="7:7" x14ac:dyDescent="0.25">
      <c r="G1119" s="1"/>
    </row>
    <row r="1120" spans="7:7" x14ac:dyDescent="0.25">
      <c r="G1120" s="1"/>
    </row>
    <row r="1121" spans="7:7" x14ac:dyDescent="0.25">
      <c r="G1121" s="1"/>
    </row>
    <row r="1122" spans="7:7" x14ac:dyDescent="0.25">
      <c r="G1122" s="1"/>
    </row>
    <row r="1123" spans="7:7" x14ac:dyDescent="0.25">
      <c r="G1123" s="1"/>
    </row>
    <row r="1124" spans="7:7" x14ac:dyDescent="0.25">
      <c r="G1124" s="1"/>
    </row>
    <row r="1125" spans="7:7" x14ac:dyDescent="0.25">
      <c r="G1125" s="1"/>
    </row>
    <row r="1126" spans="7:7" x14ac:dyDescent="0.25">
      <c r="G1126" s="1"/>
    </row>
    <row r="1127" spans="7:7" x14ac:dyDescent="0.25">
      <c r="G1127" s="1"/>
    </row>
    <row r="1128" spans="7:7" x14ac:dyDescent="0.25">
      <c r="G1128" s="1"/>
    </row>
    <row r="1129" spans="7:7" x14ac:dyDescent="0.25">
      <c r="G1129" s="1"/>
    </row>
    <row r="1130" spans="7:7" x14ac:dyDescent="0.25">
      <c r="G1130" s="1"/>
    </row>
    <row r="1131" spans="7:7" x14ac:dyDescent="0.25">
      <c r="G1131" s="1"/>
    </row>
    <row r="1132" spans="7:7" x14ac:dyDescent="0.25">
      <c r="G1132" s="1"/>
    </row>
    <row r="1133" spans="7:7" x14ac:dyDescent="0.25">
      <c r="G1133" s="1"/>
    </row>
    <row r="1134" spans="7:7" x14ac:dyDescent="0.25">
      <c r="G1134" s="1"/>
    </row>
    <row r="1135" spans="7:7" x14ac:dyDescent="0.25">
      <c r="G1135" s="1"/>
    </row>
    <row r="1136" spans="7:7" x14ac:dyDescent="0.25">
      <c r="G1136" s="1"/>
    </row>
    <row r="1137" spans="7:7" x14ac:dyDescent="0.25">
      <c r="G1137" s="1"/>
    </row>
    <row r="1138" spans="7:7" x14ac:dyDescent="0.25">
      <c r="G1138" s="1"/>
    </row>
    <row r="1139" spans="7:7" x14ac:dyDescent="0.25">
      <c r="G1139" s="1"/>
    </row>
    <row r="1140" spans="7:7" x14ac:dyDescent="0.25">
      <c r="G1140" s="1"/>
    </row>
    <row r="1141" spans="7:7" x14ac:dyDescent="0.25">
      <c r="G1141" s="1"/>
    </row>
    <row r="1142" spans="7:7" x14ac:dyDescent="0.25">
      <c r="G1142" s="1"/>
    </row>
    <row r="1143" spans="7:7" x14ac:dyDescent="0.25">
      <c r="G1143" s="1"/>
    </row>
    <row r="1144" spans="7:7" x14ac:dyDescent="0.25">
      <c r="G1144" s="1"/>
    </row>
    <row r="1145" spans="7:7" x14ac:dyDescent="0.25">
      <c r="G1145" s="1"/>
    </row>
    <row r="1146" spans="7:7" x14ac:dyDescent="0.25">
      <c r="G1146" s="1"/>
    </row>
    <row r="1147" spans="7:7" x14ac:dyDescent="0.25">
      <c r="G1147" s="1"/>
    </row>
    <row r="1148" spans="7:7" x14ac:dyDescent="0.25">
      <c r="G1148" s="1"/>
    </row>
    <row r="1149" spans="7:7" x14ac:dyDescent="0.25">
      <c r="G1149" s="1"/>
    </row>
    <row r="1150" spans="7:7" x14ac:dyDescent="0.25">
      <c r="G1150" s="1"/>
    </row>
    <row r="1151" spans="7:7" x14ac:dyDescent="0.25">
      <c r="G1151" s="1"/>
    </row>
    <row r="1152" spans="7:7" x14ac:dyDescent="0.25">
      <c r="G1152" s="1"/>
    </row>
    <row r="1153" spans="7:7" x14ac:dyDescent="0.25">
      <c r="G1153" s="1"/>
    </row>
    <row r="1154" spans="7:7" x14ac:dyDescent="0.25">
      <c r="G1154" s="1"/>
    </row>
    <row r="1155" spans="7:7" x14ac:dyDescent="0.25">
      <c r="G1155" s="1"/>
    </row>
    <row r="1156" spans="7:7" x14ac:dyDescent="0.25">
      <c r="G1156" s="1"/>
    </row>
    <row r="1157" spans="7:7" x14ac:dyDescent="0.25">
      <c r="G1157" s="1"/>
    </row>
    <row r="1158" spans="7:7" x14ac:dyDescent="0.25">
      <c r="G1158" s="1"/>
    </row>
    <row r="1159" spans="7:7" x14ac:dyDescent="0.25">
      <c r="G1159" s="1"/>
    </row>
    <row r="1160" spans="7:7" x14ac:dyDescent="0.25">
      <c r="G1160" s="1"/>
    </row>
    <row r="1161" spans="7:7" x14ac:dyDescent="0.25">
      <c r="G1161" s="1"/>
    </row>
    <row r="1162" spans="7:7" x14ac:dyDescent="0.25">
      <c r="G1162" s="1"/>
    </row>
    <row r="1163" spans="7:7" x14ac:dyDescent="0.25">
      <c r="G1163" s="1"/>
    </row>
    <row r="1164" spans="7:7" x14ac:dyDescent="0.25">
      <c r="G1164" s="1"/>
    </row>
    <row r="1165" spans="7:7" x14ac:dyDescent="0.25">
      <c r="G1165" s="1"/>
    </row>
    <row r="1166" spans="7:7" x14ac:dyDescent="0.25">
      <c r="G1166" s="1"/>
    </row>
    <row r="1167" spans="7:7" x14ac:dyDescent="0.25">
      <c r="G1167" s="1"/>
    </row>
    <row r="1168" spans="7:7" x14ac:dyDescent="0.25">
      <c r="G1168" s="1"/>
    </row>
    <row r="1169" spans="7:7" x14ac:dyDescent="0.25">
      <c r="G1169" s="1"/>
    </row>
    <row r="1170" spans="7:7" x14ac:dyDescent="0.25">
      <c r="G1170" s="1"/>
    </row>
    <row r="1171" spans="7:7" x14ac:dyDescent="0.25">
      <c r="G1171" s="1"/>
    </row>
    <row r="1172" spans="7:7" x14ac:dyDescent="0.25">
      <c r="G1172" s="1"/>
    </row>
    <row r="1173" spans="7:7" x14ac:dyDescent="0.25">
      <c r="G1173" s="1"/>
    </row>
    <row r="1174" spans="7:7" x14ac:dyDescent="0.25">
      <c r="G1174" s="1"/>
    </row>
    <row r="1175" spans="7:7" x14ac:dyDescent="0.25">
      <c r="G1175" s="1"/>
    </row>
    <row r="1176" spans="7:7" x14ac:dyDescent="0.25">
      <c r="G1176" s="1"/>
    </row>
    <row r="1177" spans="7:7" x14ac:dyDescent="0.25">
      <c r="G1177" s="1"/>
    </row>
    <row r="1178" spans="7:7" x14ac:dyDescent="0.25">
      <c r="G1178" s="1"/>
    </row>
    <row r="1179" spans="7:7" x14ac:dyDescent="0.25">
      <c r="G1179" s="1"/>
    </row>
    <row r="1180" spans="7:7" x14ac:dyDescent="0.25">
      <c r="G1180" s="1"/>
    </row>
    <row r="1181" spans="7:7" x14ac:dyDescent="0.25">
      <c r="G1181" s="1"/>
    </row>
    <row r="1182" spans="7:7" x14ac:dyDescent="0.25">
      <c r="G1182" s="1"/>
    </row>
    <row r="1183" spans="7:7" x14ac:dyDescent="0.25">
      <c r="G1183" s="1"/>
    </row>
    <row r="1184" spans="7:7" x14ac:dyDescent="0.25">
      <c r="G1184" s="1"/>
    </row>
    <row r="1185" spans="7:7" x14ac:dyDescent="0.25">
      <c r="G1185" s="1"/>
    </row>
    <row r="1186" spans="7:7" x14ac:dyDescent="0.25">
      <c r="G1186" s="1"/>
    </row>
    <row r="1187" spans="7:7" x14ac:dyDescent="0.25">
      <c r="G1187" s="1"/>
    </row>
    <row r="1188" spans="7:7" x14ac:dyDescent="0.25">
      <c r="G1188" s="1"/>
    </row>
    <row r="1189" spans="7:7" x14ac:dyDescent="0.25">
      <c r="G1189" s="1"/>
    </row>
    <row r="1190" spans="7:7" x14ac:dyDescent="0.25">
      <c r="G1190" s="1"/>
    </row>
    <row r="1191" spans="7:7" x14ac:dyDescent="0.25">
      <c r="G1191" s="1"/>
    </row>
    <row r="1192" spans="7:7" x14ac:dyDescent="0.25">
      <c r="G1192" s="1"/>
    </row>
    <row r="1193" spans="7:7" x14ac:dyDescent="0.25">
      <c r="G1193" s="1"/>
    </row>
    <row r="1194" spans="7:7" x14ac:dyDescent="0.25">
      <c r="G1194" s="1"/>
    </row>
    <row r="1195" spans="7:7" x14ac:dyDescent="0.25">
      <c r="G1195" s="1"/>
    </row>
    <row r="1196" spans="7:7" x14ac:dyDescent="0.25">
      <c r="G1196" s="1"/>
    </row>
    <row r="1197" spans="7:7" x14ac:dyDescent="0.25">
      <c r="G1197" s="1"/>
    </row>
    <row r="1198" spans="7:7" x14ac:dyDescent="0.25">
      <c r="G1198" s="1"/>
    </row>
    <row r="1199" spans="7:7" x14ac:dyDescent="0.25">
      <c r="G1199" s="1"/>
    </row>
    <row r="1200" spans="7:7" x14ac:dyDescent="0.25">
      <c r="G1200" s="1"/>
    </row>
    <row r="1201" spans="7:7" x14ac:dyDescent="0.25">
      <c r="G1201" s="1"/>
    </row>
    <row r="1202" spans="7:7" x14ac:dyDescent="0.25">
      <c r="G1202" s="1"/>
    </row>
    <row r="1203" spans="7:7" x14ac:dyDescent="0.25">
      <c r="G1203" s="1"/>
    </row>
    <row r="1204" spans="7:7" x14ac:dyDescent="0.25">
      <c r="G1204" s="1"/>
    </row>
    <row r="1205" spans="7:7" x14ac:dyDescent="0.25">
      <c r="G1205" s="1"/>
    </row>
    <row r="1206" spans="7:7" x14ac:dyDescent="0.25">
      <c r="G1206" s="1"/>
    </row>
    <row r="1207" spans="7:7" x14ac:dyDescent="0.25">
      <c r="G1207" s="1"/>
    </row>
    <row r="1208" spans="7:7" x14ac:dyDescent="0.25">
      <c r="G1208" s="1"/>
    </row>
    <row r="1209" spans="7:7" x14ac:dyDescent="0.25">
      <c r="G1209" s="1"/>
    </row>
    <row r="1210" spans="7:7" x14ac:dyDescent="0.25">
      <c r="G1210" s="1"/>
    </row>
    <row r="1211" spans="7:7" x14ac:dyDescent="0.25">
      <c r="G1211" s="1"/>
    </row>
    <row r="1212" spans="7:7" x14ac:dyDescent="0.25">
      <c r="G1212" s="1"/>
    </row>
    <row r="1213" spans="7:7" x14ac:dyDescent="0.25">
      <c r="G1213" s="1"/>
    </row>
    <row r="1214" spans="7:7" x14ac:dyDescent="0.25">
      <c r="G1214" s="1"/>
    </row>
    <row r="1215" spans="7:7" x14ac:dyDescent="0.25">
      <c r="G1215" s="1"/>
    </row>
    <row r="1216" spans="7:7" x14ac:dyDescent="0.25">
      <c r="G1216" s="1"/>
    </row>
    <row r="1217" spans="7:7" x14ac:dyDescent="0.25">
      <c r="G1217" s="1"/>
    </row>
    <row r="1218" spans="7:7" x14ac:dyDescent="0.25">
      <c r="G1218" s="1"/>
    </row>
    <row r="1219" spans="7:7" x14ac:dyDescent="0.25">
      <c r="G1219" s="1"/>
    </row>
    <row r="1220" spans="7:7" x14ac:dyDescent="0.25">
      <c r="G1220" s="1"/>
    </row>
    <row r="1221" spans="7:7" x14ac:dyDescent="0.25">
      <c r="G1221" s="1"/>
    </row>
    <row r="1222" spans="7:7" x14ac:dyDescent="0.25">
      <c r="G1222" s="1"/>
    </row>
    <row r="1223" spans="7:7" x14ac:dyDescent="0.25">
      <c r="G1223" s="1"/>
    </row>
    <row r="1224" spans="7:7" x14ac:dyDescent="0.25">
      <c r="G1224" s="1"/>
    </row>
    <row r="1225" spans="7:7" x14ac:dyDescent="0.25">
      <c r="G1225" s="1"/>
    </row>
    <row r="1226" spans="7:7" x14ac:dyDescent="0.25">
      <c r="G1226" s="1"/>
    </row>
    <row r="1227" spans="7:7" x14ac:dyDescent="0.25">
      <c r="G1227" s="1"/>
    </row>
    <row r="1228" spans="7:7" x14ac:dyDescent="0.25">
      <c r="G1228" s="1"/>
    </row>
    <row r="1229" spans="7:7" x14ac:dyDescent="0.25">
      <c r="G1229" s="1"/>
    </row>
    <row r="1230" spans="7:7" x14ac:dyDescent="0.25">
      <c r="G1230" s="1"/>
    </row>
    <row r="1231" spans="7:7" x14ac:dyDescent="0.25">
      <c r="G1231" s="1"/>
    </row>
    <row r="1232" spans="7:7" x14ac:dyDescent="0.25">
      <c r="G1232" s="1"/>
    </row>
    <row r="1233" spans="7:7" x14ac:dyDescent="0.25">
      <c r="G1233" s="1"/>
    </row>
    <row r="1234" spans="7:7" x14ac:dyDescent="0.25">
      <c r="G1234" s="1"/>
    </row>
    <row r="1235" spans="7:7" x14ac:dyDescent="0.25">
      <c r="G1235" s="1"/>
    </row>
    <row r="1236" spans="7:7" x14ac:dyDescent="0.25">
      <c r="G1236" s="1"/>
    </row>
    <row r="1237" spans="7:7" x14ac:dyDescent="0.25">
      <c r="G1237" s="1"/>
    </row>
    <row r="1238" spans="7:7" x14ac:dyDescent="0.25">
      <c r="G1238" s="1"/>
    </row>
    <row r="1239" spans="7:7" x14ac:dyDescent="0.25">
      <c r="G1239" s="1"/>
    </row>
    <row r="1240" spans="7:7" x14ac:dyDescent="0.25">
      <c r="G1240" s="1"/>
    </row>
    <row r="1241" spans="7:7" x14ac:dyDescent="0.25">
      <c r="G1241" s="1"/>
    </row>
    <row r="1242" spans="7:7" x14ac:dyDescent="0.25">
      <c r="G1242" s="1"/>
    </row>
    <row r="1243" spans="7:7" x14ac:dyDescent="0.25">
      <c r="G1243" s="1"/>
    </row>
    <row r="1244" spans="7:7" x14ac:dyDescent="0.25">
      <c r="G1244" s="1"/>
    </row>
    <row r="1245" spans="7:7" x14ac:dyDescent="0.25">
      <c r="G1245" s="1"/>
    </row>
    <row r="1246" spans="7:7" x14ac:dyDescent="0.25">
      <c r="G1246" s="1"/>
    </row>
    <row r="1247" spans="7:7" x14ac:dyDescent="0.25">
      <c r="G1247" s="1"/>
    </row>
    <row r="1248" spans="7:7" x14ac:dyDescent="0.25">
      <c r="G1248" s="1"/>
    </row>
    <row r="1249" spans="7:7" x14ac:dyDescent="0.25">
      <c r="G1249" s="1"/>
    </row>
    <row r="1250" spans="7:7" x14ac:dyDescent="0.25">
      <c r="G1250" s="1"/>
    </row>
    <row r="1251" spans="7:7" x14ac:dyDescent="0.25">
      <c r="G1251" s="1"/>
    </row>
    <row r="1252" spans="7:7" x14ac:dyDescent="0.25">
      <c r="G1252" s="1"/>
    </row>
    <row r="1253" spans="7:7" x14ac:dyDescent="0.25">
      <c r="G1253" s="1"/>
    </row>
    <row r="1254" spans="7:7" x14ac:dyDescent="0.25">
      <c r="G1254" s="1"/>
    </row>
    <row r="1255" spans="7:7" x14ac:dyDescent="0.25">
      <c r="G1255" s="1"/>
    </row>
    <row r="1256" spans="7:7" x14ac:dyDescent="0.25">
      <c r="G1256" s="1"/>
    </row>
    <row r="1257" spans="7:7" x14ac:dyDescent="0.25">
      <c r="G1257" s="1"/>
    </row>
    <row r="1258" spans="7:7" x14ac:dyDescent="0.25">
      <c r="G1258" s="1"/>
    </row>
    <row r="1259" spans="7:7" x14ac:dyDescent="0.25">
      <c r="G1259" s="1"/>
    </row>
    <row r="1260" spans="7:7" x14ac:dyDescent="0.25">
      <c r="G1260" s="1"/>
    </row>
    <row r="1261" spans="7:7" x14ac:dyDescent="0.25">
      <c r="G1261" s="1"/>
    </row>
    <row r="1262" spans="7:7" x14ac:dyDescent="0.25">
      <c r="G1262" s="1"/>
    </row>
    <row r="1263" spans="7:7" x14ac:dyDescent="0.25">
      <c r="G1263" s="1"/>
    </row>
    <row r="1264" spans="7:7" x14ac:dyDescent="0.25">
      <c r="G1264" s="1"/>
    </row>
    <row r="1265" spans="7:7" x14ac:dyDescent="0.25">
      <c r="G1265" s="1"/>
    </row>
    <row r="1266" spans="7:7" x14ac:dyDescent="0.25">
      <c r="G1266" s="1"/>
    </row>
    <row r="1267" spans="7:7" x14ac:dyDescent="0.25">
      <c r="G1267" s="1"/>
    </row>
    <row r="1268" spans="7:7" x14ac:dyDescent="0.25">
      <c r="G1268" s="1"/>
    </row>
    <row r="1269" spans="7:7" x14ac:dyDescent="0.25">
      <c r="G1269" s="1"/>
    </row>
    <row r="1270" spans="7:7" x14ac:dyDescent="0.25">
      <c r="G1270" s="1"/>
    </row>
    <row r="1271" spans="7:7" x14ac:dyDescent="0.25">
      <c r="G1271" s="1"/>
    </row>
    <row r="1272" spans="7:7" x14ac:dyDescent="0.25">
      <c r="G1272" s="1"/>
    </row>
    <row r="1273" spans="7:7" x14ac:dyDescent="0.25">
      <c r="G1273" s="1"/>
    </row>
    <row r="1274" spans="7:7" x14ac:dyDescent="0.25">
      <c r="G1274" s="1"/>
    </row>
    <row r="1275" spans="7:7" x14ac:dyDescent="0.25">
      <c r="G1275" s="1"/>
    </row>
    <row r="1276" spans="7:7" x14ac:dyDescent="0.25">
      <c r="G1276" s="1"/>
    </row>
    <row r="1277" spans="7:7" x14ac:dyDescent="0.25">
      <c r="G1277" s="1"/>
    </row>
    <row r="1278" spans="7:7" x14ac:dyDescent="0.25">
      <c r="G1278" s="1"/>
    </row>
    <row r="1279" spans="7:7" x14ac:dyDescent="0.25">
      <c r="G1279" s="1"/>
    </row>
    <row r="1280" spans="7:7" x14ac:dyDescent="0.25">
      <c r="G1280" s="1"/>
    </row>
    <row r="1281" spans="7:7" x14ac:dyDescent="0.25">
      <c r="G1281" s="1"/>
    </row>
    <row r="1282" spans="7:7" x14ac:dyDescent="0.25">
      <c r="G1282" s="1"/>
    </row>
    <row r="1283" spans="7:7" x14ac:dyDescent="0.25">
      <c r="G1283" s="1"/>
    </row>
    <row r="1284" spans="7:7" x14ac:dyDescent="0.25">
      <c r="G1284" s="1"/>
    </row>
    <row r="1285" spans="7:7" x14ac:dyDescent="0.25">
      <c r="G1285" s="1"/>
    </row>
    <row r="1286" spans="7:7" x14ac:dyDescent="0.25">
      <c r="G1286" s="1"/>
    </row>
    <row r="1287" spans="7:7" x14ac:dyDescent="0.25">
      <c r="G1287" s="1"/>
    </row>
    <row r="1288" spans="7:7" x14ac:dyDescent="0.25">
      <c r="G1288" s="1"/>
    </row>
    <row r="1289" spans="7:7" x14ac:dyDescent="0.25">
      <c r="G1289" s="1"/>
    </row>
    <row r="1290" spans="7:7" x14ac:dyDescent="0.25">
      <c r="G1290" s="1"/>
    </row>
    <row r="1291" spans="7:7" x14ac:dyDescent="0.25">
      <c r="G1291" s="1"/>
    </row>
    <row r="1292" spans="7:7" x14ac:dyDescent="0.25">
      <c r="G1292" s="1"/>
    </row>
    <row r="1293" spans="7:7" x14ac:dyDescent="0.25">
      <c r="G1293" s="1"/>
    </row>
    <row r="1294" spans="7:7" x14ac:dyDescent="0.25">
      <c r="G1294" s="1"/>
    </row>
    <row r="1295" spans="7:7" x14ac:dyDescent="0.25">
      <c r="G1295" s="1"/>
    </row>
    <row r="1296" spans="7:7" x14ac:dyDescent="0.25">
      <c r="G1296" s="1"/>
    </row>
    <row r="1297" spans="7:7" x14ac:dyDescent="0.25">
      <c r="G1297" s="1"/>
    </row>
    <row r="1298" spans="7:7" x14ac:dyDescent="0.25">
      <c r="G1298" s="1"/>
    </row>
    <row r="1299" spans="7:7" x14ac:dyDescent="0.25">
      <c r="G1299" s="1"/>
    </row>
    <row r="1300" spans="7:7" x14ac:dyDescent="0.25">
      <c r="G1300" s="1"/>
    </row>
    <row r="1301" spans="7:7" x14ac:dyDescent="0.25">
      <c r="G1301" s="1"/>
    </row>
    <row r="1302" spans="7:7" x14ac:dyDescent="0.25">
      <c r="G1302" s="1"/>
    </row>
    <row r="1303" spans="7:7" x14ac:dyDescent="0.25">
      <c r="G1303" s="1"/>
    </row>
    <row r="1304" spans="7:7" x14ac:dyDescent="0.25">
      <c r="G1304" s="1"/>
    </row>
    <row r="1305" spans="7:7" x14ac:dyDescent="0.25">
      <c r="G1305" s="1"/>
    </row>
    <row r="1306" spans="7:7" x14ac:dyDescent="0.25">
      <c r="G1306" s="1"/>
    </row>
    <row r="1307" spans="7:7" x14ac:dyDescent="0.25">
      <c r="G1307" s="1"/>
    </row>
    <row r="1308" spans="7:7" x14ac:dyDescent="0.25">
      <c r="G1308" s="1"/>
    </row>
    <row r="1309" spans="7:7" x14ac:dyDescent="0.25">
      <c r="G1309" s="1"/>
    </row>
    <row r="1310" spans="7:7" x14ac:dyDescent="0.25">
      <c r="G1310" s="1"/>
    </row>
    <row r="1311" spans="7:7" x14ac:dyDescent="0.25">
      <c r="G1311" s="1"/>
    </row>
    <row r="1312" spans="7:7" x14ac:dyDescent="0.25">
      <c r="G1312" s="1"/>
    </row>
    <row r="1313" spans="7:7" x14ac:dyDescent="0.25">
      <c r="G1313" s="1"/>
    </row>
    <row r="1314" spans="7:7" x14ac:dyDescent="0.25">
      <c r="G1314" s="1"/>
    </row>
    <row r="1315" spans="7:7" x14ac:dyDescent="0.25">
      <c r="G1315" s="1"/>
    </row>
    <row r="1316" spans="7:7" x14ac:dyDescent="0.25">
      <c r="G1316" s="1"/>
    </row>
    <row r="1317" spans="7:7" x14ac:dyDescent="0.25">
      <c r="G1317" s="1"/>
    </row>
    <row r="1318" spans="7:7" x14ac:dyDescent="0.25">
      <c r="G1318" s="1"/>
    </row>
    <row r="1319" spans="7:7" x14ac:dyDescent="0.25">
      <c r="G1319" s="1"/>
    </row>
    <row r="1320" spans="7:7" x14ac:dyDescent="0.25">
      <c r="G1320" s="1"/>
    </row>
    <row r="1321" spans="7:7" x14ac:dyDescent="0.25">
      <c r="G1321" s="1"/>
    </row>
    <row r="1322" spans="7:7" x14ac:dyDescent="0.25">
      <c r="G1322" s="1"/>
    </row>
    <row r="1323" spans="7:7" x14ac:dyDescent="0.25">
      <c r="G1323" s="1"/>
    </row>
    <row r="1324" spans="7:7" x14ac:dyDescent="0.25">
      <c r="G1324" s="1"/>
    </row>
    <row r="1325" spans="7:7" x14ac:dyDescent="0.25">
      <c r="G1325" s="1"/>
    </row>
    <row r="1326" spans="7:7" x14ac:dyDescent="0.25">
      <c r="G1326" s="1"/>
    </row>
    <row r="1327" spans="7:7" x14ac:dyDescent="0.25">
      <c r="G1327" s="1"/>
    </row>
    <row r="1328" spans="7:7" x14ac:dyDescent="0.25">
      <c r="G1328" s="1"/>
    </row>
    <row r="1329" spans="7:7" x14ac:dyDescent="0.25">
      <c r="G1329" s="1"/>
    </row>
    <row r="1330" spans="7:7" x14ac:dyDescent="0.25">
      <c r="G1330" s="1"/>
    </row>
    <row r="1331" spans="7:7" x14ac:dyDescent="0.25">
      <c r="G1331" s="1"/>
    </row>
    <row r="1332" spans="7:7" x14ac:dyDescent="0.25">
      <c r="G1332" s="1"/>
    </row>
    <row r="1333" spans="7:7" x14ac:dyDescent="0.25">
      <c r="G1333" s="1"/>
    </row>
    <row r="1334" spans="7:7" x14ac:dyDescent="0.25">
      <c r="G1334" s="1"/>
    </row>
    <row r="1335" spans="7:7" x14ac:dyDescent="0.25">
      <c r="G1335" s="1"/>
    </row>
    <row r="1336" spans="7:7" x14ac:dyDescent="0.25">
      <c r="G1336" s="1"/>
    </row>
    <row r="1337" spans="7:7" x14ac:dyDescent="0.25">
      <c r="G1337" s="1"/>
    </row>
    <row r="1338" spans="7:7" x14ac:dyDescent="0.25">
      <c r="G1338" s="1"/>
    </row>
    <row r="1339" spans="7:7" x14ac:dyDescent="0.25">
      <c r="G1339" s="1"/>
    </row>
    <row r="1340" spans="7:7" x14ac:dyDescent="0.25">
      <c r="G1340" s="1"/>
    </row>
    <row r="1341" spans="7:7" x14ac:dyDescent="0.25">
      <c r="G1341" s="1"/>
    </row>
    <row r="1342" spans="7:7" x14ac:dyDescent="0.25">
      <c r="G1342" s="1"/>
    </row>
    <row r="1343" spans="7:7" x14ac:dyDescent="0.25">
      <c r="G1343" s="1"/>
    </row>
    <row r="1344" spans="7:7" x14ac:dyDescent="0.25">
      <c r="G1344" s="1"/>
    </row>
    <row r="1345" spans="7:7" x14ac:dyDescent="0.25">
      <c r="G1345" s="1"/>
    </row>
    <row r="1346" spans="7:7" x14ac:dyDescent="0.25">
      <c r="G1346" s="1"/>
    </row>
    <row r="1347" spans="7:7" x14ac:dyDescent="0.25">
      <c r="G1347" s="1"/>
    </row>
    <row r="1348" spans="7:7" x14ac:dyDescent="0.25">
      <c r="G1348" s="1"/>
    </row>
    <row r="1349" spans="7:7" x14ac:dyDescent="0.25">
      <c r="G1349" s="1"/>
    </row>
    <row r="1350" spans="7:7" x14ac:dyDescent="0.25">
      <c r="G1350" s="1"/>
    </row>
    <row r="1351" spans="7:7" x14ac:dyDescent="0.25">
      <c r="G1351" s="1"/>
    </row>
    <row r="1352" spans="7:7" x14ac:dyDescent="0.25">
      <c r="G1352" s="1"/>
    </row>
    <row r="1353" spans="7:7" x14ac:dyDescent="0.25">
      <c r="G1353" s="1"/>
    </row>
    <row r="1354" spans="7:7" x14ac:dyDescent="0.25">
      <c r="G1354" s="1"/>
    </row>
    <row r="1355" spans="7:7" x14ac:dyDescent="0.25">
      <c r="G1355" s="1"/>
    </row>
    <row r="1356" spans="7:7" x14ac:dyDescent="0.25">
      <c r="G1356" s="1"/>
    </row>
    <row r="1357" spans="7:7" x14ac:dyDescent="0.25">
      <c r="G1357" s="1"/>
    </row>
    <row r="1358" spans="7:7" x14ac:dyDescent="0.25">
      <c r="G1358" s="1"/>
    </row>
    <row r="1359" spans="7:7" x14ac:dyDescent="0.25">
      <c r="G1359" s="1"/>
    </row>
    <row r="1360" spans="7:7" x14ac:dyDescent="0.25">
      <c r="G1360" s="1"/>
    </row>
    <row r="1361" spans="7:7" x14ac:dyDescent="0.25">
      <c r="G1361" s="1"/>
    </row>
    <row r="1362" spans="7:7" x14ac:dyDescent="0.25">
      <c r="G1362" s="1"/>
    </row>
    <row r="1363" spans="7:7" x14ac:dyDescent="0.25">
      <c r="G1363" s="1"/>
    </row>
    <row r="1364" spans="7:7" x14ac:dyDescent="0.25">
      <c r="G1364" s="1"/>
    </row>
    <row r="1365" spans="7:7" x14ac:dyDescent="0.25">
      <c r="G1365" s="1"/>
    </row>
    <row r="1366" spans="7:7" x14ac:dyDescent="0.25">
      <c r="G1366" s="1"/>
    </row>
    <row r="1367" spans="7:7" x14ac:dyDescent="0.25">
      <c r="G1367" s="1"/>
    </row>
    <row r="1368" spans="7:7" x14ac:dyDescent="0.25">
      <c r="G1368" s="1"/>
    </row>
    <row r="1369" spans="7:7" x14ac:dyDescent="0.25">
      <c r="G1369" s="1"/>
    </row>
    <row r="1370" spans="7:7" x14ac:dyDescent="0.25">
      <c r="G1370" s="1"/>
    </row>
    <row r="1371" spans="7:7" x14ac:dyDescent="0.25">
      <c r="G1371" s="1"/>
    </row>
    <row r="1372" spans="7:7" x14ac:dyDescent="0.25">
      <c r="G1372" s="1"/>
    </row>
    <row r="1373" spans="7:7" x14ac:dyDescent="0.25">
      <c r="G1373" s="1"/>
    </row>
    <row r="1374" spans="7:7" x14ac:dyDescent="0.25">
      <c r="G1374" s="1"/>
    </row>
    <row r="1375" spans="7:7" x14ac:dyDescent="0.25">
      <c r="G1375" s="1"/>
    </row>
    <row r="1376" spans="7:7" x14ac:dyDescent="0.25">
      <c r="G1376" s="1"/>
    </row>
    <row r="1377" spans="7:7" x14ac:dyDescent="0.25">
      <c r="G1377" s="1"/>
    </row>
    <row r="1378" spans="7:7" x14ac:dyDescent="0.25">
      <c r="G1378" s="1"/>
    </row>
    <row r="1379" spans="7:7" x14ac:dyDescent="0.25">
      <c r="G1379" s="1"/>
    </row>
    <row r="1380" spans="7:7" x14ac:dyDescent="0.25">
      <c r="G1380" s="1"/>
    </row>
    <row r="1381" spans="7:7" x14ac:dyDescent="0.25">
      <c r="G1381" s="1"/>
    </row>
    <row r="1382" spans="7:7" x14ac:dyDescent="0.25">
      <c r="G1382" s="1"/>
    </row>
    <row r="1383" spans="7:7" x14ac:dyDescent="0.25">
      <c r="G1383" s="1"/>
    </row>
    <row r="1384" spans="7:7" x14ac:dyDescent="0.25">
      <c r="G1384" s="1"/>
    </row>
    <row r="1385" spans="7:7" x14ac:dyDescent="0.25">
      <c r="G1385" s="1"/>
    </row>
    <row r="1386" spans="7:7" x14ac:dyDescent="0.25">
      <c r="G1386" s="1"/>
    </row>
    <row r="1387" spans="7:7" x14ac:dyDescent="0.25">
      <c r="G1387" s="1"/>
    </row>
    <row r="1388" spans="7:7" x14ac:dyDescent="0.25">
      <c r="G1388" s="1"/>
    </row>
    <row r="1389" spans="7:7" x14ac:dyDescent="0.25">
      <c r="G1389" s="1"/>
    </row>
    <row r="1390" spans="7:7" x14ac:dyDescent="0.25">
      <c r="G1390" s="1"/>
    </row>
    <row r="1391" spans="7:7" x14ac:dyDescent="0.25">
      <c r="G1391" s="1"/>
    </row>
    <row r="1392" spans="7:7" x14ac:dyDescent="0.25">
      <c r="G1392" s="1"/>
    </row>
    <row r="1393" spans="7:7" x14ac:dyDescent="0.25">
      <c r="G1393" s="1"/>
    </row>
    <row r="1394" spans="7:7" x14ac:dyDescent="0.25">
      <c r="G1394" s="1"/>
    </row>
    <row r="1395" spans="7:7" x14ac:dyDescent="0.25">
      <c r="G1395" s="1"/>
    </row>
    <row r="1396" spans="7:7" x14ac:dyDescent="0.25">
      <c r="G1396" s="1"/>
    </row>
    <row r="1397" spans="7:7" x14ac:dyDescent="0.25">
      <c r="G1397" s="1"/>
    </row>
    <row r="1398" spans="7:7" x14ac:dyDescent="0.25">
      <c r="G1398" s="1"/>
    </row>
    <row r="1399" spans="7:7" x14ac:dyDescent="0.25">
      <c r="G1399" s="1"/>
    </row>
    <row r="1400" spans="7:7" x14ac:dyDescent="0.25">
      <c r="G1400" s="1"/>
    </row>
    <row r="1401" spans="7:7" x14ac:dyDescent="0.25">
      <c r="G1401" s="1"/>
    </row>
    <row r="1402" spans="7:7" x14ac:dyDescent="0.25">
      <c r="G1402" s="1"/>
    </row>
    <row r="1403" spans="7:7" x14ac:dyDescent="0.25">
      <c r="G1403" s="1"/>
    </row>
    <row r="1404" spans="7:7" x14ac:dyDescent="0.25">
      <c r="G1404" s="1"/>
    </row>
    <row r="1405" spans="7:7" x14ac:dyDescent="0.25">
      <c r="G1405" s="1"/>
    </row>
    <row r="1406" spans="7:7" x14ac:dyDescent="0.25">
      <c r="G1406" s="1"/>
    </row>
    <row r="1407" spans="7:7" x14ac:dyDescent="0.25">
      <c r="G1407" s="1"/>
    </row>
    <row r="1408" spans="7:7" x14ac:dyDescent="0.25">
      <c r="G1408" s="1"/>
    </row>
    <row r="1409" spans="7:7" x14ac:dyDescent="0.25">
      <c r="G1409" s="1"/>
    </row>
    <row r="1410" spans="7:7" x14ac:dyDescent="0.25">
      <c r="G1410" s="1"/>
    </row>
    <row r="1411" spans="7:7" x14ac:dyDescent="0.25">
      <c r="G1411" s="1"/>
    </row>
    <row r="1412" spans="7:7" x14ac:dyDescent="0.25">
      <c r="G1412" s="1"/>
    </row>
    <row r="1413" spans="7:7" x14ac:dyDescent="0.25">
      <c r="G1413" s="1"/>
    </row>
    <row r="1414" spans="7:7" x14ac:dyDescent="0.25">
      <c r="G1414" s="1"/>
    </row>
    <row r="1415" spans="7:7" x14ac:dyDescent="0.25">
      <c r="G1415" s="1"/>
    </row>
    <row r="1416" spans="7:7" x14ac:dyDescent="0.25">
      <c r="G1416" s="1"/>
    </row>
    <row r="1417" spans="7:7" x14ac:dyDescent="0.25">
      <c r="G1417" s="1"/>
    </row>
    <row r="1418" spans="7:7" x14ac:dyDescent="0.25">
      <c r="G1418" s="1"/>
    </row>
    <row r="1419" spans="7:7" x14ac:dyDescent="0.25">
      <c r="G1419" s="1"/>
    </row>
    <row r="1420" spans="7:7" x14ac:dyDescent="0.25">
      <c r="G1420" s="1"/>
    </row>
    <row r="1421" spans="7:7" x14ac:dyDescent="0.25">
      <c r="G1421" s="1"/>
    </row>
    <row r="1422" spans="7:7" x14ac:dyDescent="0.25">
      <c r="G1422" s="1"/>
    </row>
    <row r="1423" spans="7:7" x14ac:dyDescent="0.25">
      <c r="G1423" s="1"/>
    </row>
    <row r="1424" spans="7:7" x14ac:dyDescent="0.25">
      <c r="G1424" s="1"/>
    </row>
    <row r="1425" spans="7:7" x14ac:dyDescent="0.25">
      <c r="G1425" s="1"/>
    </row>
    <row r="1426" spans="7:7" x14ac:dyDescent="0.25">
      <c r="G1426" s="1"/>
    </row>
    <row r="1427" spans="7:7" x14ac:dyDescent="0.25">
      <c r="G1427" s="1"/>
    </row>
    <row r="1428" spans="7:7" x14ac:dyDescent="0.25">
      <c r="G1428" s="1"/>
    </row>
    <row r="1429" spans="7:7" x14ac:dyDescent="0.25">
      <c r="G1429" s="1"/>
    </row>
    <row r="1430" spans="7:7" x14ac:dyDescent="0.25">
      <c r="G1430" s="1"/>
    </row>
    <row r="1431" spans="7:7" x14ac:dyDescent="0.25">
      <c r="G1431" s="1"/>
    </row>
    <row r="1432" spans="7:7" x14ac:dyDescent="0.25">
      <c r="G1432" s="1"/>
    </row>
    <row r="1433" spans="7:7" x14ac:dyDescent="0.25">
      <c r="G1433" s="1"/>
    </row>
    <row r="1434" spans="7:7" x14ac:dyDescent="0.25">
      <c r="G1434" s="1"/>
    </row>
    <row r="1435" spans="7:7" x14ac:dyDescent="0.25">
      <c r="G1435" s="1"/>
    </row>
    <row r="1436" spans="7:7" x14ac:dyDescent="0.25">
      <c r="G1436" s="1"/>
    </row>
    <row r="1437" spans="7:7" x14ac:dyDescent="0.25">
      <c r="G1437" s="1"/>
    </row>
    <row r="1438" spans="7:7" x14ac:dyDescent="0.25">
      <c r="G1438" s="1"/>
    </row>
    <row r="1439" spans="7:7" x14ac:dyDescent="0.25">
      <c r="G1439" s="1"/>
    </row>
    <row r="1440" spans="7:7" x14ac:dyDescent="0.25">
      <c r="G1440" s="1"/>
    </row>
    <row r="1441" spans="7:7" x14ac:dyDescent="0.25">
      <c r="G1441" s="1"/>
    </row>
    <row r="1442" spans="7:7" x14ac:dyDescent="0.25">
      <c r="G1442" s="1"/>
    </row>
    <row r="1443" spans="7:7" x14ac:dyDescent="0.25">
      <c r="G1443" s="1"/>
    </row>
    <row r="1444" spans="7:7" x14ac:dyDescent="0.25">
      <c r="G1444" s="1"/>
    </row>
    <row r="1445" spans="7:7" x14ac:dyDescent="0.25">
      <c r="G1445" s="1"/>
    </row>
    <row r="1446" spans="7:7" x14ac:dyDescent="0.25">
      <c r="G1446" s="1"/>
    </row>
    <row r="1447" spans="7:7" x14ac:dyDescent="0.25">
      <c r="G1447" s="1"/>
    </row>
    <row r="1448" spans="7:7" x14ac:dyDescent="0.25">
      <c r="G1448" s="1"/>
    </row>
    <row r="1449" spans="7:7" x14ac:dyDescent="0.25">
      <c r="G1449" s="1"/>
    </row>
    <row r="1450" spans="7:7" x14ac:dyDescent="0.25">
      <c r="G1450" s="1"/>
    </row>
    <row r="1451" spans="7:7" x14ac:dyDescent="0.25">
      <c r="G1451" s="1"/>
    </row>
    <row r="1452" spans="7:7" x14ac:dyDescent="0.25">
      <c r="G1452" s="1"/>
    </row>
    <row r="1453" spans="7:7" x14ac:dyDescent="0.25">
      <c r="G1453" s="1"/>
    </row>
    <row r="1454" spans="7:7" x14ac:dyDescent="0.25">
      <c r="G1454" s="1"/>
    </row>
    <row r="1455" spans="7:7" x14ac:dyDescent="0.25">
      <c r="G1455" s="1"/>
    </row>
    <row r="1456" spans="7:7" x14ac:dyDescent="0.25">
      <c r="G1456" s="1"/>
    </row>
    <row r="1457" spans="7:7" x14ac:dyDescent="0.25">
      <c r="G1457" s="1"/>
    </row>
    <row r="1458" spans="7:7" x14ac:dyDescent="0.25">
      <c r="G1458" s="1"/>
    </row>
    <row r="1459" spans="7:7" x14ac:dyDescent="0.25">
      <c r="G1459" s="1"/>
    </row>
    <row r="1460" spans="7:7" x14ac:dyDescent="0.25">
      <c r="G1460" s="1"/>
    </row>
    <row r="1461" spans="7:7" x14ac:dyDescent="0.25">
      <c r="G1461" s="1"/>
    </row>
    <row r="1462" spans="7:7" x14ac:dyDescent="0.25">
      <c r="G1462" s="1"/>
    </row>
    <row r="1463" spans="7:7" x14ac:dyDescent="0.25">
      <c r="G1463" s="1"/>
    </row>
    <row r="1464" spans="7:7" x14ac:dyDescent="0.25">
      <c r="G1464" s="1"/>
    </row>
    <row r="1465" spans="7:7" x14ac:dyDescent="0.25">
      <c r="G1465" s="1"/>
    </row>
    <row r="1466" spans="7:7" x14ac:dyDescent="0.25">
      <c r="G1466" s="1"/>
    </row>
    <row r="1467" spans="7:7" x14ac:dyDescent="0.25">
      <c r="G1467" s="1"/>
    </row>
    <row r="1468" spans="7:7" x14ac:dyDescent="0.25">
      <c r="G1468" s="1"/>
    </row>
    <row r="1469" spans="7:7" x14ac:dyDescent="0.25">
      <c r="G1469" s="1"/>
    </row>
    <row r="1470" spans="7:7" x14ac:dyDescent="0.25">
      <c r="G1470" s="1"/>
    </row>
    <row r="1471" spans="7:7" x14ac:dyDescent="0.25">
      <c r="G1471" s="1"/>
    </row>
    <row r="1472" spans="7:7" x14ac:dyDescent="0.25">
      <c r="G1472" s="1"/>
    </row>
    <row r="1473" spans="7:7" x14ac:dyDescent="0.25">
      <c r="G1473" s="1"/>
    </row>
    <row r="1474" spans="7:7" x14ac:dyDescent="0.25">
      <c r="G1474" s="1"/>
    </row>
    <row r="1475" spans="7:7" x14ac:dyDescent="0.25">
      <c r="G1475" s="1"/>
    </row>
    <row r="1476" spans="7:7" x14ac:dyDescent="0.25">
      <c r="G1476" s="1"/>
    </row>
    <row r="1477" spans="7:7" x14ac:dyDescent="0.25">
      <c r="G1477" s="1"/>
    </row>
    <row r="1478" spans="7:7" x14ac:dyDescent="0.25">
      <c r="G1478" s="1"/>
    </row>
    <row r="1479" spans="7:7" x14ac:dyDescent="0.25">
      <c r="G1479" s="1"/>
    </row>
    <row r="1480" spans="7:7" x14ac:dyDescent="0.25">
      <c r="G1480" s="1"/>
    </row>
    <row r="1481" spans="7:7" x14ac:dyDescent="0.25">
      <c r="G1481" s="1"/>
    </row>
    <row r="1482" spans="7:7" x14ac:dyDescent="0.25">
      <c r="G1482" s="1"/>
    </row>
    <row r="1483" spans="7:7" x14ac:dyDescent="0.25">
      <c r="G1483" s="1"/>
    </row>
    <row r="1484" spans="7:7" x14ac:dyDescent="0.25">
      <c r="G1484" s="1"/>
    </row>
    <row r="1485" spans="7:7" x14ac:dyDescent="0.25">
      <c r="G1485" s="1"/>
    </row>
    <row r="1486" spans="7:7" x14ac:dyDescent="0.25">
      <c r="G1486" s="1"/>
    </row>
    <row r="1487" spans="7:7" x14ac:dyDescent="0.25">
      <c r="G1487" s="1"/>
    </row>
    <row r="1488" spans="7:7" x14ac:dyDescent="0.25">
      <c r="G1488" s="1"/>
    </row>
    <row r="1489" spans="7:7" x14ac:dyDescent="0.25">
      <c r="G1489" s="1"/>
    </row>
    <row r="1490" spans="7:7" x14ac:dyDescent="0.25">
      <c r="G1490" s="1"/>
    </row>
    <row r="1491" spans="7:7" x14ac:dyDescent="0.25">
      <c r="G1491" s="1"/>
    </row>
    <row r="1492" spans="7:7" x14ac:dyDescent="0.25">
      <c r="G1492" s="1"/>
    </row>
    <row r="1493" spans="7:7" x14ac:dyDescent="0.25">
      <c r="G1493" s="1"/>
    </row>
    <row r="1494" spans="7:7" x14ac:dyDescent="0.25">
      <c r="G1494" s="1"/>
    </row>
    <row r="1495" spans="7:7" x14ac:dyDescent="0.25">
      <c r="G1495" s="1"/>
    </row>
    <row r="1496" spans="7:7" x14ac:dyDescent="0.25">
      <c r="G1496" s="1"/>
    </row>
    <row r="1497" spans="7:7" x14ac:dyDescent="0.25">
      <c r="G1497" s="1"/>
    </row>
    <row r="1498" spans="7:7" x14ac:dyDescent="0.25">
      <c r="G1498" s="1"/>
    </row>
    <row r="1499" spans="7:7" x14ac:dyDescent="0.25">
      <c r="G1499" s="1"/>
    </row>
    <row r="1500" spans="7:7" x14ac:dyDescent="0.25">
      <c r="G1500" s="1"/>
    </row>
    <row r="1501" spans="7:7" x14ac:dyDescent="0.25">
      <c r="G1501" s="1"/>
    </row>
    <row r="1502" spans="7:7" x14ac:dyDescent="0.25">
      <c r="G1502" s="1"/>
    </row>
    <row r="1503" spans="7:7" x14ac:dyDescent="0.25">
      <c r="G1503" s="1"/>
    </row>
    <row r="1504" spans="7:7" x14ac:dyDescent="0.25">
      <c r="G1504" s="1"/>
    </row>
    <row r="1505" spans="7:7" x14ac:dyDescent="0.25">
      <c r="G1505" s="1"/>
    </row>
    <row r="1506" spans="7:7" x14ac:dyDescent="0.25">
      <c r="G1506" s="1"/>
    </row>
    <row r="1507" spans="7:7" x14ac:dyDescent="0.25">
      <c r="G1507" s="1"/>
    </row>
    <row r="1508" spans="7:7" x14ac:dyDescent="0.25">
      <c r="G1508" s="1"/>
    </row>
    <row r="1509" spans="7:7" x14ac:dyDescent="0.25">
      <c r="G1509" s="1"/>
    </row>
    <row r="1510" spans="7:7" x14ac:dyDescent="0.25">
      <c r="G1510" s="1"/>
    </row>
    <row r="1511" spans="7:7" x14ac:dyDescent="0.25">
      <c r="G1511" s="1"/>
    </row>
    <row r="1512" spans="7:7" x14ac:dyDescent="0.25">
      <c r="G1512" s="1"/>
    </row>
    <row r="1513" spans="7:7" x14ac:dyDescent="0.25">
      <c r="G1513" s="1"/>
    </row>
    <row r="1514" spans="7:7" x14ac:dyDescent="0.25">
      <c r="G1514" s="1"/>
    </row>
    <row r="1515" spans="7:7" x14ac:dyDescent="0.25">
      <c r="G1515" s="1"/>
    </row>
    <row r="1516" spans="7:7" x14ac:dyDescent="0.25">
      <c r="G1516" s="1"/>
    </row>
    <row r="1517" spans="7:7" x14ac:dyDescent="0.25">
      <c r="G1517" s="1"/>
    </row>
    <row r="1518" spans="7:7" x14ac:dyDescent="0.25">
      <c r="G1518" s="1"/>
    </row>
    <row r="1519" spans="7:7" x14ac:dyDescent="0.25">
      <c r="G1519" s="1"/>
    </row>
    <row r="1520" spans="7:7" x14ac:dyDescent="0.25">
      <c r="G1520" s="1"/>
    </row>
    <row r="1521" spans="7:7" x14ac:dyDescent="0.25">
      <c r="G1521" s="1"/>
    </row>
    <row r="1522" spans="7:7" x14ac:dyDescent="0.25">
      <c r="G1522" s="1"/>
    </row>
    <row r="1523" spans="7:7" x14ac:dyDescent="0.25">
      <c r="G1523" s="1"/>
    </row>
    <row r="1524" spans="7:7" x14ac:dyDescent="0.25">
      <c r="G1524" s="1"/>
    </row>
    <row r="1525" spans="7:7" x14ac:dyDescent="0.25">
      <c r="G1525" s="1"/>
    </row>
    <row r="1526" spans="7:7" x14ac:dyDescent="0.25">
      <c r="G1526" s="1"/>
    </row>
    <row r="1527" spans="7:7" x14ac:dyDescent="0.25">
      <c r="G1527" s="1"/>
    </row>
    <row r="1528" spans="7:7" x14ac:dyDescent="0.25">
      <c r="G1528" s="1"/>
    </row>
    <row r="1529" spans="7:7" x14ac:dyDescent="0.25">
      <c r="G1529" s="1"/>
    </row>
    <row r="1530" spans="7:7" x14ac:dyDescent="0.25">
      <c r="G1530" s="1"/>
    </row>
    <row r="1531" spans="7:7" x14ac:dyDescent="0.25">
      <c r="G1531" s="1"/>
    </row>
    <row r="1532" spans="7:7" x14ac:dyDescent="0.25">
      <c r="G1532" s="1"/>
    </row>
    <row r="1533" spans="7:7" x14ac:dyDescent="0.25">
      <c r="G1533" s="1"/>
    </row>
    <row r="1534" spans="7:7" x14ac:dyDescent="0.25">
      <c r="G1534" s="1"/>
    </row>
    <row r="1535" spans="7:7" x14ac:dyDescent="0.25">
      <c r="G1535" s="1"/>
    </row>
    <row r="1536" spans="7:7" x14ac:dyDescent="0.25">
      <c r="G1536" s="1"/>
    </row>
    <row r="1537" spans="7:7" x14ac:dyDescent="0.25">
      <c r="G1537" s="1"/>
    </row>
    <row r="1538" spans="7:7" x14ac:dyDescent="0.25">
      <c r="G1538" s="1"/>
    </row>
    <row r="1539" spans="7:7" x14ac:dyDescent="0.25">
      <c r="G1539" s="1"/>
    </row>
    <row r="1540" spans="7:7" x14ac:dyDescent="0.25">
      <c r="G1540" s="1"/>
    </row>
    <row r="1541" spans="7:7" x14ac:dyDescent="0.25">
      <c r="G1541" s="1"/>
    </row>
    <row r="1542" spans="7:7" x14ac:dyDescent="0.25">
      <c r="G1542" s="1"/>
    </row>
    <row r="1543" spans="7:7" x14ac:dyDescent="0.25">
      <c r="G1543" s="1"/>
    </row>
    <row r="1544" spans="7:7" x14ac:dyDescent="0.25">
      <c r="G1544" s="1"/>
    </row>
    <row r="1545" spans="7:7" x14ac:dyDescent="0.25">
      <c r="G1545" s="1"/>
    </row>
    <row r="1546" spans="7:7" x14ac:dyDescent="0.25">
      <c r="G1546" s="1"/>
    </row>
    <row r="1547" spans="7:7" x14ac:dyDescent="0.25">
      <c r="G1547" s="1"/>
    </row>
    <row r="1548" spans="7:7" x14ac:dyDescent="0.25">
      <c r="G1548" s="1"/>
    </row>
    <row r="1549" spans="7:7" x14ac:dyDescent="0.25">
      <c r="G1549" s="1"/>
    </row>
    <row r="1550" spans="7:7" x14ac:dyDescent="0.25">
      <c r="G1550" s="1"/>
    </row>
    <row r="1551" spans="7:7" x14ac:dyDescent="0.25">
      <c r="G1551" s="1"/>
    </row>
    <row r="1552" spans="7:7" x14ac:dyDescent="0.25">
      <c r="G1552" s="1"/>
    </row>
    <row r="1553" spans="7:7" x14ac:dyDescent="0.25">
      <c r="G1553" s="1"/>
    </row>
    <row r="1554" spans="7:7" x14ac:dyDescent="0.25">
      <c r="G1554" s="1"/>
    </row>
    <row r="1555" spans="7:7" x14ac:dyDescent="0.25">
      <c r="G1555" s="1"/>
    </row>
    <row r="1556" spans="7:7" x14ac:dyDescent="0.25">
      <c r="G1556" s="1"/>
    </row>
    <row r="1557" spans="7:7" x14ac:dyDescent="0.25">
      <c r="G1557" s="1"/>
    </row>
    <row r="1558" spans="7:7" x14ac:dyDescent="0.25">
      <c r="G1558" s="1"/>
    </row>
    <row r="1559" spans="7:7" x14ac:dyDescent="0.25">
      <c r="G1559" s="1"/>
    </row>
    <row r="1560" spans="7:7" x14ac:dyDescent="0.25">
      <c r="G1560" s="1"/>
    </row>
    <row r="1561" spans="7:7" x14ac:dyDescent="0.25">
      <c r="G1561" s="1"/>
    </row>
    <row r="1562" spans="7:7" x14ac:dyDescent="0.25">
      <c r="G1562" s="1"/>
    </row>
    <row r="1563" spans="7:7" x14ac:dyDescent="0.25">
      <c r="G1563" s="1"/>
    </row>
    <row r="1564" spans="7:7" x14ac:dyDescent="0.25">
      <c r="G1564" s="1"/>
    </row>
    <row r="1565" spans="7:7" x14ac:dyDescent="0.25">
      <c r="G1565" s="1"/>
    </row>
    <row r="1566" spans="7:7" x14ac:dyDescent="0.25">
      <c r="G1566" s="1"/>
    </row>
    <row r="1567" spans="7:7" x14ac:dyDescent="0.25">
      <c r="G1567" s="1"/>
    </row>
    <row r="1568" spans="7:7" x14ac:dyDescent="0.25">
      <c r="G1568" s="1"/>
    </row>
    <row r="1569" spans="7:7" x14ac:dyDescent="0.25">
      <c r="G1569" s="1"/>
    </row>
    <row r="1570" spans="7:7" x14ac:dyDescent="0.25">
      <c r="G1570" s="1"/>
    </row>
    <row r="1571" spans="7:7" x14ac:dyDescent="0.25">
      <c r="G1571" s="1"/>
    </row>
    <row r="1572" spans="7:7" x14ac:dyDescent="0.25">
      <c r="G1572" s="1"/>
    </row>
    <row r="1573" spans="7:7" x14ac:dyDescent="0.25">
      <c r="G1573" s="1"/>
    </row>
    <row r="1574" spans="7:7" x14ac:dyDescent="0.25">
      <c r="G1574" s="1"/>
    </row>
    <row r="1575" spans="7:7" x14ac:dyDescent="0.25">
      <c r="G1575" s="1"/>
    </row>
    <row r="1576" spans="7:7" x14ac:dyDescent="0.25">
      <c r="G1576" s="1"/>
    </row>
    <row r="1577" spans="7:7" x14ac:dyDescent="0.25">
      <c r="G1577" s="1"/>
    </row>
    <row r="1578" spans="7:7" x14ac:dyDescent="0.25">
      <c r="G1578" s="1"/>
    </row>
    <row r="1579" spans="7:7" x14ac:dyDescent="0.25">
      <c r="G1579" s="1"/>
    </row>
    <row r="1580" spans="7:7" x14ac:dyDescent="0.25">
      <c r="G1580" s="1"/>
    </row>
    <row r="1581" spans="7:7" x14ac:dyDescent="0.25">
      <c r="G1581" s="1"/>
    </row>
    <row r="1582" spans="7:7" x14ac:dyDescent="0.25">
      <c r="G1582" s="1"/>
    </row>
    <row r="1583" spans="7:7" x14ac:dyDescent="0.25">
      <c r="G1583" s="1"/>
    </row>
    <row r="1584" spans="7:7" x14ac:dyDescent="0.25">
      <c r="G1584" s="1"/>
    </row>
    <row r="1585" spans="7:7" x14ac:dyDescent="0.25">
      <c r="G1585" s="1"/>
    </row>
    <row r="1586" spans="7:7" x14ac:dyDescent="0.25">
      <c r="G1586" s="1"/>
    </row>
    <row r="1587" spans="7:7" x14ac:dyDescent="0.25">
      <c r="G1587" s="1"/>
    </row>
    <row r="1588" spans="7:7" x14ac:dyDescent="0.25">
      <c r="G1588" s="1"/>
    </row>
    <row r="1589" spans="7:7" x14ac:dyDescent="0.25">
      <c r="G1589" s="1"/>
    </row>
    <row r="1590" spans="7:7" x14ac:dyDescent="0.25">
      <c r="G1590" s="1"/>
    </row>
    <row r="1591" spans="7:7" x14ac:dyDescent="0.25">
      <c r="G1591" s="1"/>
    </row>
    <row r="1592" spans="7:7" x14ac:dyDescent="0.25">
      <c r="G1592" s="1"/>
    </row>
    <row r="1593" spans="7:7" x14ac:dyDescent="0.25">
      <c r="G1593" s="1"/>
    </row>
    <row r="1594" spans="7:7" x14ac:dyDescent="0.25">
      <c r="G1594" s="1"/>
    </row>
    <row r="1595" spans="7:7" x14ac:dyDescent="0.25">
      <c r="G1595" s="1"/>
    </row>
    <row r="1596" spans="7:7" x14ac:dyDescent="0.25">
      <c r="G1596" s="1"/>
    </row>
    <row r="1597" spans="7:7" x14ac:dyDescent="0.25">
      <c r="G1597" s="1"/>
    </row>
    <row r="1598" spans="7:7" x14ac:dyDescent="0.25">
      <c r="G1598" s="1"/>
    </row>
    <row r="1599" spans="7:7" x14ac:dyDescent="0.25">
      <c r="G1599" s="1"/>
    </row>
    <row r="1600" spans="7:7" x14ac:dyDescent="0.25">
      <c r="G1600" s="1"/>
    </row>
    <row r="1601" spans="7:7" x14ac:dyDescent="0.25">
      <c r="G1601" s="1"/>
    </row>
    <row r="1602" spans="7:7" x14ac:dyDescent="0.25">
      <c r="G1602" s="1"/>
    </row>
    <row r="1603" spans="7:7" x14ac:dyDescent="0.25">
      <c r="G1603" s="1"/>
    </row>
    <row r="1604" spans="7:7" x14ac:dyDescent="0.25">
      <c r="G1604" s="1"/>
    </row>
    <row r="1605" spans="7:7" x14ac:dyDescent="0.25">
      <c r="G1605" s="1"/>
    </row>
    <row r="1606" spans="7:7" x14ac:dyDescent="0.25">
      <c r="G1606" s="1"/>
    </row>
    <row r="1607" spans="7:7" x14ac:dyDescent="0.25">
      <c r="G1607" s="1"/>
    </row>
    <row r="1608" spans="7:7" x14ac:dyDescent="0.25">
      <c r="G1608" s="1"/>
    </row>
    <row r="1609" spans="7:7" x14ac:dyDescent="0.25">
      <c r="G1609" s="1"/>
    </row>
    <row r="1610" spans="7:7" x14ac:dyDescent="0.25">
      <c r="G1610" s="1"/>
    </row>
    <row r="1611" spans="7:7" x14ac:dyDescent="0.25">
      <c r="G1611" s="1"/>
    </row>
    <row r="1612" spans="7:7" x14ac:dyDescent="0.25">
      <c r="G1612" s="1"/>
    </row>
    <row r="1613" spans="7:7" x14ac:dyDescent="0.25">
      <c r="G1613" s="1"/>
    </row>
    <row r="1614" spans="7:7" x14ac:dyDescent="0.25">
      <c r="G1614" s="1"/>
    </row>
    <row r="1615" spans="7:7" x14ac:dyDescent="0.25">
      <c r="G1615" s="1"/>
    </row>
    <row r="1616" spans="7:7" x14ac:dyDescent="0.25">
      <c r="G1616" s="1"/>
    </row>
    <row r="1617" spans="7:7" x14ac:dyDescent="0.25">
      <c r="G1617" s="1"/>
    </row>
    <row r="1618" spans="7:7" x14ac:dyDescent="0.25">
      <c r="G1618" s="1"/>
    </row>
    <row r="1619" spans="7:7" x14ac:dyDescent="0.25">
      <c r="G1619" s="1"/>
    </row>
    <row r="1620" spans="7:7" x14ac:dyDescent="0.25">
      <c r="G1620" s="1"/>
    </row>
    <row r="1621" spans="7:7" x14ac:dyDescent="0.25">
      <c r="G1621" s="1"/>
    </row>
    <row r="1622" spans="7:7" x14ac:dyDescent="0.25">
      <c r="G1622" s="1"/>
    </row>
    <row r="1623" spans="7:7" x14ac:dyDescent="0.25">
      <c r="G1623" s="1"/>
    </row>
    <row r="1624" spans="7:7" x14ac:dyDescent="0.25">
      <c r="G1624" s="1"/>
    </row>
    <row r="1625" spans="7:7" x14ac:dyDescent="0.25">
      <c r="G1625" s="1"/>
    </row>
    <row r="1626" spans="7:7" x14ac:dyDescent="0.25">
      <c r="G1626" s="1"/>
    </row>
    <row r="1627" spans="7:7" x14ac:dyDescent="0.25">
      <c r="G1627" s="1"/>
    </row>
    <row r="1628" spans="7:7" x14ac:dyDescent="0.25">
      <c r="G1628" s="1"/>
    </row>
    <row r="1629" spans="7:7" x14ac:dyDescent="0.25">
      <c r="G1629" s="1"/>
    </row>
    <row r="1630" spans="7:7" x14ac:dyDescent="0.25">
      <c r="G1630" s="1"/>
    </row>
    <row r="1631" spans="7:7" x14ac:dyDescent="0.25">
      <c r="G1631" s="1"/>
    </row>
    <row r="1632" spans="7:7" x14ac:dyDescent="0.25">
      <c r="G1632" s="1"/>
    </row>
    <row r="1633" spans="7:7" x14ac:dyDescent="0.25">
      <c r="G1633" s="1"/>
    </row>
    <row r="1634" spans="7:7" x14ac:dyDescent="0.25">
      <c r="G1634" s="1"/>
    </row>
    <row r="1635" spans="7:7" x14ac:dyDescent="0.25">
      <c r="G1635" s="1"/>
    </row>
    <row r="1636" spans="7:7" x14ac:dyDescent="0.25">
      <c r="G1636" s="1"/>
    </row>
    <row r="1637" spans="7:7" x14ac:dyDescent="0.25">
      <c r="G1637" s="1"/>
    </row>
    <row r="1638" spans="7:7" x14ac:dyDescent="0.25">
      <c r="G1638" s="1"/>
    </row>
    <row r="1639" spans="7:7" x14ac:dyDescent="0.25">
      <c r="G1639" s="1"/>
    </row>
    <row r="1640" spans="7:7" x14ac:dyDescent="0.25">
      <c r="G1640" s="1"/>
    </row>
    <row r="1641" spans="7:7" x14ac:dyDescent="0.25">
      <c r="G1641" s="1"/>
    </row>
    <row r="1642" spans="7:7" x14ac:dyDescent="0.25">
      <c r="G1642" s="1"/>
    </row>
    <row r="1643" spans="7:7" x14ac:dyDescent="0.25">
      <c r="G1643" s="1"/>
    </row>
    <row r="1644" spans="7:7" x14ac:dyDescent="0.25">
      <c r="G1644" s="1"/>
    </row>
    <row r="1645" spans="7:7" x14ac:dyDescent="0.25">
      <c r="G1645" s="1"/>
    </row>
    <row r="1646" spans="7:7" x14ac:dyDescent="0.25">
      <c r="G1646" s="1"/>
    </row>
    <row r="1647" spans="7:7" x14ac:dyDescent="0.25">
      <c r="G1647" s="1"/>
    </row>
    <row r="1648" spans="7:7" x14ac:dyDescent="0.25">
      <c r="G1648" s="1"/>
    </row>
    <row r="1649" spans="7:7" x14ac:dyDescent="0.25">
      <c r="G1649" s="1"/>
    </row>
    <row r="1650" spans="7:7" x14ac:dyDescent="0.25">
      <c r="G1650" s="1"/>
    </row>
    <row r="1651" spans="7:7" x14ac:dyDescent="0.25">
      <c r="G1651" s="1"/>
    </row>
    <row r="1652" spans="7:7" x14ac:dyDescent="0.25">
      <c r="G1652" s="1"/>
    </row>
    <row r="1653" spans="7:7" x14ac:dyDescent="0.25">
      <c r="G1653" s="1"/>
    </row>
    <row r="1654" spans="7:7" x14ac:dyDescent="0.25">
      <c r="G1654" s="1"/>
    </row>
    <row r="1655" spans="7:7" x14ac:dyDescent="0.25">
      <c r="G1655" s="1"/>
    </row>
    <row r="1656" spans="7:7" x14ac:dyDescent="0.25">
      <c r="G1656" s="1"/>
    </row>
    <row r="1657" spans="7:7" x14ac:dyDescent="0.25">
      <c r="G1657" s="1"/>
    </row>
    <row r="1658" spans="7:7" x14ac:dyDescent="0.25">
      <c r="G1658" s="1"/>
    </row>
    <row r="1659" spans="7:7" x14ac:dyDescent="0.25">
      <c r="G1659" s="1"/>
    </row>
    <row r="1660" spans="7:7" x14ac:dyDescent="0.25">
      <c r="G1660" s="1"/>
    </row>
    <row r="1661" spans="7:7" x14ac:dyDescent="0.25">
      <c r="G1661" s="1"/>
    </row>
    <row r="1662" spans="7:7" x14ac:dyDescent="0.25">
      <c r="G1662" s="1"/>
    </row>
    <row r="1663" spans="7:7" x14ac:dyDescent="0.25">
      <c r="G1663" s="1"/>
    </row>
    <row r="1664" spans="7:7" x14ac:dyDescent="0.25">
      <c r="G1664" s="1"/>
    </row>
    <row r="1665" spans="7:7" x14ac:dyDescent="0.25">
      <c r="G1665" s="1"/>
    </row>
    <row r="1666" spans="7:7" x14ac:dyDescent="0.25">
      <c r="G1666" s="1"/>
    </row>
    <row r="1667" spans="7:7" x14ac:dyDescent="0.25">
      <c r="G1667" s="1"/>
    </row>
    <row r="1668" spans="7:7" x14ac:dyDescent="0.25">
      <c r="G1668" s="1"/>
    </row>
    <row r="1669" spans="7:7" x14ac:dyDescent="0.25">
      <c r="G1669" s="1"/>
    </row>
    <row r="1670" spans="7:7" x14ac:dyDescent="0.25">
      <c r="G1670" s="1"/>
    </row>
    <row r="1671" spans="7:7" x14ac:dyDescent="0.25">
      <c r="G1671" s="1"/>
    </row>
    <row r="1672" spans="7:7" x14ac:dyDescent="0.25">
      <c r="G1672" s="1"/>
    </row>
    <row r="1673" spans="7:7" x14ac:dyDescent="0.25">
      <c r="G1673" s="1"/>
    </row>
    <row r="1674" spans="7:7" x14ac:dyDescent="0.25">
      <c r="G1674" s="1"/>
    </row>
    <row r="1675" spans="7:7" x14ac:dyDescent="0.25">
      <c r="G1675" s="1"/>
    </row>
    <row r="1676" spans="7:7" x14ac:dyDescent="0.25">
      <c r="G1676" s="1"/>
    </row>
    <row r="1677" spans="7:7" x14ac:dyDescent="0.25">
      <c r="G1677" s="1"/>
    </row>
    <row r="1678" spans="7:7" x14ac:dyDescent="0.25">
      <c r="G1678" s="1"/>
    </row>
    <row r="1679" spans="7:7" x14ac:dyDescent="0.25">
      <c r="G1679" s="1"/>
    </row>
    <row r="1680" spans="7:7" x14ac:dyDescent="0.25">
      <c r="G1680" s="1"/>
    </row>
    <row r="1681" spans="7:7" x14ac:dyDescent="0.25">
      <c r="G1681" s="1"/>
    </row>
    <row r="1682" spans="7:7" x14ac:dyDescent="0.25">
      <c r="G1682" s="1"/>
    </row>
    <row r="1683" spans="7:7" x14ac:dyDescent="0.25">
      <c r="G1683" s="1"/>
    </row>
    <row r="1684" spans="7:7" x14ac:dyDescent="0.25">
      <c r="G1684" s="1"/>
    </row>
    <row r="1685" spans="7:7" x14ac:dyDescent="0.25">
      <c r="G1685" s="1"/>
    </row>
    <row r="1686" spans="7:7" x14ac:dyDescent="0.25">
      <c r="G1686" s="1"/>
    </row>
    <row r="1687" spans="7:7" x14ac:dyDescent="0.25">
      <c r="G1687" s="1"/>
    </row>
    <row r="1688" spans="7:7" x14ac:dyDescent="0.25">
      <c r="G1688" s="1"/>
    </row>
    <row r="1689" spans="7:7" x14ac:dyDescent="0.25">
      <c r="G1689" s="1"/>
    </row>
    <row r="1690" spans="7:7" x14ac:dyDescent="0.25">
      <c r="G1690" s="1"/>
    </row>
    <row r="1691" spans="7:7" x14ac:dyDescent="0.25">
      <c r="G1691" s="1"/>
    </row>
    <row r="1692" spans="7:7" x14ac:dyDescent="0.25">
      <c r="G1692" s="1"/>
    </row>
    <row r="1693" spans="7:7" x14ac:dyDescent="0.25">
      <c r="G1693" s="1"/>
    </row>
    <row r="1694" spans="7:7" x14ac:dyDescent="0.25">
      <c r="G1694" s="1"/>
    </row>
    <row r="1695" spans="7:7" x14ac:dyDescent="0.25">
      <c r="G1695" s="1"/>
    </row>
    <row r="1696" spans="7:7" x14ac:dyDescent="0.25">
      <c r="G1696" s="1"/>
    </row>
    <row r="1697" spans="7:7" x14ac:dyDescent="0.25">
      <c r="G1697" s="1"/>
    </row>
    <row r="1698" spans="7:7" x14ac:dyDescent="0.25">
      <c r="G1698" s="1"/>
    </row>
    <row r="1699" spans="7:7" x14ac:dyDescent="0.25">
      <c r="G1699" s="1"/>
    </row>
    <row r="1700" spans="7:7" x14ac:dyDescent="0.25">
      <c r="G1700" s="1"/>
    </row>
    <row r="1701" spans="7:7" x14ac:dyDescent="0.25">
      <c r="G1701" s="1"/>
    </row>
    <row r="1702" spans="7:7" x14ac:dyDescent="0.25">
      <c r="G1702" s="1"/>
    </row>
    <row r="1703" spans="7:7" x14ac:dyDescent="0.25">
      <c r="G1703" s="1"/>
    </row>
    <row r="1704" spans="7:7" x14ac:dyDescent="0.25">
      <c r="G1704" s="1"/>
    </row>
    <row r="1705" spans="7:7" x14ac:dyDescent="0.25">
      <c r="G1705" s="1"/>
    </row>
    <row r="1706" spans="7:7" x14ac:dyDescent="0.25">
      <c r="G1706" s="1"/>
    </row>
    <row r="1707" spans="7:7" x14ac:dyDescent="0.25">
      <c r="G1707" s="1"/>
    </row>
    <row r="1708" spans="7:7" x14ac:dyDescent="0.25">
      <c r="G1708" s="1"/>
    </row>
    <row r="1709" spans="7:7" x14ac:dyDescent="0.25">
      <c r="G1709" s="1"/>
    </row>
    <row r="1710" spans="7:7" x14ac:dyDescent="0.25">
      <c r="G1710" s="1"/>
    </row>
    <row r="1711" spans="7:7" x14ac:dyDescent="0.25">
      <c r="G1711" s="1"/>
    </row>
    <row r="1712" spans="7:7" x14ac:dyDescent="0.25">
      <c r="G1712" s="1"/>
    </row>
    <row r="1713" spans="7:7" x14ac:dyDescent="0.25">
      <c r="G1713" s="1"/>
    </row>
    <row r="1714" spans="7:7" x14ac:dyDescent="0.25">
      <c r="G1714" s="1"/>
    </row>
    <row r="1715" spans="7:7" x14ac:dyDescent="0.25">
      <c r="G1715" s="1"/>
    </row>
    <row r="1716" spans="7:7" x14ac:dyDescent="0.25">
      <c r="G1716" s="1"/>
    </row>
    <row r="1717" spans="7:7" x14ac:dyDescent="0.25">
      <c r="G1717" s="1"/>
    </row>
    <row r="1718" spans="7:7" x14ac:dyDescent="0.25">
      <c r="G1718" s="1"/>
    </row>
    <row r="1719" spans="7:7" x14ac:dyDescent="0.25">
      <c r="G1719" s="1"/>
    </row>
    <row r="1720" spans="7:7" x14ac:dyDescent="0.25">
      <c r="G1720" s="1"/>
    </row>
    <row r="1721" spans="7:7" x14ac:dyDescent="0.25">
      <c r="G1721" s="1"/>
    </row>
    <row r="1722" spans="7:7" x14ac:dyDescent="0.25">
      <c r="G1722" s="1"/>
    </row>
    <row r="1723" spans="7:7" x14ac:dyDescent="0.25">
      <c r="G1723" s="1"/>
    </row>
    <row r="1724" spans="7:7" x14ac:dyDescent="0.25">
      <c r="G1724" s="1"/>
    </row>
    <row r="1725" spans="7:7" x14ac:dyDescent="0.25">
      <c r="G1725" s="1"/>
    </row>
    <row r="1726" spans="7:7" x14ac:dyDescent="0.25">
      <c r="G1726" s="1"/>
    </row>
    <row r="1727" spans="7:7" x14ac:dyDescent="0.25">
      <c r="G1727" s="1"/>
    </row>
    <row r="1728" spans="7:7" x14ac:dyDescent="0.25">
      <c r="G1728" s="1"/>
    </row>
    <row r="1729" spans="7:7" x14ac:dyDescent="0.25">
      <c r="G1729" s="1"/>
    </row>
    <row r="1730" spans="7:7" x14ac:dyDescent="0.25">
      <c r="G1730" s="1"/>
    </row>
    <row r="1731" spans="7:7" x14ac:dyDescent="0.25">
      <c r="G1731" s="1"/>
    </row>
    <row r="1732" spans="7:7" x14ac:dyDescent="0.25">
      <c r="G1732" s="1"/>
    </row>
    <row r="1733" spans="7:7" x14ac:dyDescent="0.25">
      <c r="G1733" s="1"/>
    </row>
    <row r="1734" spans="7:7" x14ac:dyDescent="0.25">
      <c r="G1734" s="1"/>
    </row>
    <row r="1735" spans="7:7" x14ac:dyDescent="0.25">
      <c r="G1735" s="1"/>
    </row>
    <row r="1736" spans="7:7" x14ac:dyDescent="0.25">
      <c r="G1736" s="1"/>
    </row>
    <row r="1737" spans="7:7" x14ac:dyDescent="0.25">
      <c r="G1737" s="1"/>
    </row>
    <row r="1738" spans="7:7" x14ac:dyDescent="0.25">
      <c r="G1738" s="1"/>
    </row>
    <row r="1739" spans="7:7" x14ac:dyDescent="0.25">
      <c r="G1739" s="1"/>
    </row>
    <row r="1740" spans="7:7" x14ac:dyDescent="0.25">
      <c r="G1740" s="1"/>
    </row>
    <row r="1741" spans="7:7" x14ac:dyDescent="0.25">
      <c r="G1741" s="1"/>
    </row>
    <row r="1742" spans="7:7" x14ac:dyDescent="0.25">
      <c r="G1742" s="1"/>
    </row>
    <row r="1743" spans="7:7" x14ac:dyDescent="0.25">
      <c r="G1743" s="1"/>
    </row>
    <row r="1744" spans="7:7" x14ac:dyDescent="0.25">
      <c r="G1744" s="1"/>
    </row>
    <row r="1745" spans="7:7" x14ac:dyDescent="0.25">
      <c r="G1745" s="1"/>
    </row>
    <row r="1746" spans="7:7" x14ac:dyDescent="0.25">
      <c r="G1746" s="1"/>
    </row>
    <row r="1747" spans="7:7" x14ac:dyDescent="0.25">
      <c r="G1747" s="1"/>
    </row>
    <row r="1748" spans="7:7" x14ac:dyDescent="0.25">
      <c r="G1748" s="1"/>
    </row>
    <row r="1749" spans="7:7" x14ac:dyDescent="0.25">
      <c r="G1749" s="1"/>
    </row>
    <row r="1750" spans="7:7" x14ac:dyDescent="0.25">
      <c r="G1750" s="1"/>
    </row>
    <row r="1751" spans="7:7" x14ac:dyDescent="0.25">
      <c r="G1751" s="1"/>
    </row>
    <row r="1752" spans="7:7" x14ac:dyDescent="0.25">
      <c r="G1752" s="1"/>
    </row>
    <row r="1753" spans="7:7" x14ac:dyDescent="0.25">
      <c r="G1753" s="1"/>
    </row>
    <row r="1754" spans="7:7" x14ac:dyDescent="0.25">
      <c r="G1754" s="1"/>
    </row>
    <row r="1755" spans="7:7" x14ac:dyDescent="0.25">
      <c r="G1755" s="1"/>
    </row>
    <row r="1756" spans="7:7" x14ac:dyDescent="0.25">
      <c r="G1756" s="1"/>
    </row>
    <row r="1757" spans="7:7" x14ac:dyDescent="0.25">
      <c r="G1757" s="1"/>
    </row>
    <row r="1758" spans="7:7" x14ac:dyDescent="0.25">
      <c r="G1758" s="1"/>
    </row>
    <row r="1759" spans="7:7" x14ac:dyDescent="0.25">
      <c r="G1759" s="1"/>
    </row>
    <row r="1760" spans="7:7" x14ac:dyDescent="0.25">
      <c r="G1760" s="1"/>
    </row>
    <row r="1761" spans="7:7" x14ac:dyDescent="0.25">
      <c r="G1761" s="1"/>
    </row>
    <row r="1762" spans="7:7" x14ac:dyDescent="0.25">
      <c r="G1762" s="1"/>
    </row>
    <row r="1763" spans="7:7" x14ac:dyDescent="0.25">
      <c r="G1763" s="1"/>
    </row>
    <row r="1764" spans="7:7" x14ac:dyDescent="0.25">
      <c r="G1764" s="1"/>
    </row>
    <row r="1765" spans="7:7" x14ac:dyDescent="0.25">
      <c r="G1765" s="1"/>
    </row>
    <row r="1766" spans="7:7" x14ac:dyDescent="0.25">
      <c r="G1766" s="1"/>
    </row>
    <row r="1767" spans="7:7" x14ac:dyDescent="0.25">
      <c r="G1767" s="1"/>
    </row>
    <row r="1768" spans="7:7" x14ac:dyDescent="0.25">
      <c r="G1768" s="1"/>
    </row>
    <row r="1769" spans="7:7" x14ac:dyDescent="0.25">
      <c r="G1769" s="1"/>
    </row>
    <row r="1770" spans="7:7" x14ac:dyDescent="0.25">
      <c r="G1770" s="1"/>
    </row>
    <row r="1771" spans="7:7" x14ac:dyDescent="0.25">
      <c r="G1771" s="1"/>
    </row>
    <row r="1772" spans="7:7" x14ac:dyDescent="0.25">
      <c r="G1772" s="1"/>
    </row>
    <row r="1773" spans="7:7" x14ac:dyDescent="0.25">
      <c r="G1773" s="1"/>
    </row>
    <row r="1774" spans="7:7" x14ac:dyDescent="0.25">
      <c r="G1774" s="1"/>
    </row>
    <row r="1775" spans="7:7" x14ac:dyDescent="0.25">
      <c r="G1775" s="1"/>
    </row>
    <row r="1776" spans="7:7" x14ac:dyDescent="0.25">
      <c r="G1776" s="1"/>
    </row>
    <row r="1777" spans="7:7" x14ac:dyDescent="0.25">
      <c r="G1777" s="1"/>
    </row>
    <row r="1778" spans="7:7" x14ac:dyDescent="0.25">
      <c r="G1778" s="1"/>
    </row>
    <row r="1779" spans="7:7" x14ac:dyDescent="0.25">
      <c r="G1779" s="1"/>
    </row>
    <row r="1780" spans="7:7" x14ac:dyDescent="0.25">
      <c r="G1780" s="1"/>
    </row>
    <row r="1781" spans="7:7" x14ac:dyDescent="0.25">
      <c r="G1781" s="1"/>
    </row>
    <row r="1782" spans="7:7" x14ac:dyDescent="0.25">
      <c r="G1782" s="1"/>
    </row>
    <row r="1783" spans="7:7" x14ac:dyDescent="0.25">
      <c r="G1783" s="1"/>
    </row>
    <row r="1784" spans="7:7" x14ac:dyDescent="0.25">
      <c r="G1784" s="1"/>
    </row>
    <row r="1785" spans="7:7" x14ac:dyDescent="0.25">
      <c r="G1785" s="1"/>
    </row>
    <row r="1786" spans="7:7" x14ac:dyDescent="0.25">
      <c r="G1786" s="1"/>
    </row>
    <row r="1787" spans="7:7" x14ac:dyDescent="0.25">
      <c r="G1787" s="1"/>
    </row>
    <row r="1788" spans="7:7" x14ac:dyDescent="0.25">
      <c r="G1788" s="1"/>
    </row>
    <row r="1789" spans="7:7" x14ac:dyDescent="0.25">
      <c r="G1789" s="1"/>
    </row>
    <row r="1790" spans="7:7" x14ac:dyDescent="0.25">
      <c r="G1790" s="1"/>
    </row>
    <row r="1791" spans="7:7" x14ac:dyDescent="0.25">
      <c r="G1791" s="1"/>
    </row>
    <row r="1792" spans="7:7" x14ac:dyDescent="0.25">
      <c r="G1792" s="1"/>
    </row>
    <row r="1793" spans="7:7" x14ac:dyDescent="0.25">
      <c r="G1793" s="1"/>
    </row>
    <row r="1794" spans="7:7" x14ac:dyDescent="0.25">
      <c r="G1794" s="1"/>
    </row>
    <row r="1795" spans="7:7" x14ac:dyDescent="0.25">
      <c r="G1795" s="1"/>
    </row>
    <row r="1796" spans="7:7" x14ac:dyDescent="0.25">
      <c r="G1796" s="1"/>
    </row>
    <row r="1797" spans="7:7" x14ac:dyDescent="0.25">
      <c r="G1797" s="1"/>
    </row>
    <row r="1798" spans="7:7" x14ac:dyDescent="0.25">
      <c r="G1798" s="1"/>
    </row>
    <row r="1799" spans="7:7" x14ac:dyDescent="0.25">
      <c r="G1799" s="1"/>
    </row>
    <row r="1800" spans="7:7" x14ac:dyDescent="0.25">
      <c r="G1800" s="1"/>
    </row>
    <row r="1801" spans="7:7" x14ac:dyDescent="0.25">
      <c r="G1801" s="1"/>
    </row>
    <row r="1802" spans="7:7" x14ac:dyDescent="0.25">
      <c r="G1802" s="1"/>
    </row>
    <row r="1803" spans="7:7" x14ac:dyDescent="0.25">
      <c r="G1803" s="1"/>
    </row>
    <row r="1804" spans="7:7" x14ac:dyDescent="0.25">
      <c r="G1804" s="1"/>
    </row>
    <row r="1805" spans="7:7" x14ac:dyDescent="0.25">
      <c r="G1805" s="1"/>
    </row>
    <row r="1806" spans="7:7" x14ac:dyDescent="0.25">
      <c r="G1806" s="1"/>
    </row>
    <row r="1807" spans="7:7" x14ac:dyDescent="0.25">
      <c r="G1807" s="1"/>
    </row>
    <row r="1808" spans="7:7" x14ac:dyDescent="0.25">
      <c r="G1808" s="1"/>
    </row>
    <row r="1809" spans="7:7" x14ac:dyDescent="0.25">
      <c r="G1809" s="1"/>
    </row>
    <row r="1810" spans="7:7" x14ac:dyDescent="0.25">
      <c r="G1810" s="1"/>
    </row>
    <row r="1811" spans="7:7" x14ac:dyDescent="0.25">
      <c r="G1811" s="1"/>
    </row>
    <row r="1812" spans="7:7" x14ac:dyDescent="0.25">
      <c r="G1812" s="1"/>
    </row>
    <row r="1813" spans="7:7" x14ac:dyDescent="0.25">
      <c r="G1813" s="1"/>
    </row>
    <row r="1814" spans="7:7" x14ac:dyDescent="0.25">
      <c r="G1814" s="1"/>
    </row>
    <row r="1815" spans="7:7" x14ac:dyDescent="0.25">
      <c r="G1815" s="1"/>
    </row>
    <row r="1816" spans="7:7" x14ac:dyDescent="0.25">
      <c r="G1816" s="1"/>
    </row>
    <row r="1817" spans="7:7" x14ac:dyDescent="0.25">
      <c r="G1817" s="1"/>
    </row>
    <row r="1818" spans="7:7" x14ac:dyDescent="0.25">
      <c r="G1818" s="1"/>
    </row>
    <row r="1819" spans="7:7" x14ac:dyDescent="0.25">
      <c r="G1819" s="1"/>
    </row>
    <row r="1820" spans="7:7" x14ac:dyDescent="0.25">
      <c r="G1820" s="1"/>
    </row>
    <row r="1821" spans="7:7" x14ac:dyDescent="0.25">
      <c r="G1821" s="1"/>
    </row>
    <row r="1822" spans="7:7" x14ac:dyDescent="0.25">
      <c r="G1822" s="1"/>
    </row>
    <row r="1823" spans="7:7" x14ac:dyDescent="0.25">
      <c r="G1823" s="1"/>
    </row>
    <row r="1824" spans="7:7" x14ac:dyDescent="0.25">
      <c r="G1824" s="1"/>
    </row>
    <row r="1825" spans="7:7" x14ac:dyDescent="0.25">
      <c r="G1825" s="1"/>
    </row>
    <row r="1826" spans="7:7" x14ac:dyDescent="0.25">
      <c r="G1826" s="1"/>
    </row>
    <row r="1827" spans="7:7" x14ac:dyDescent="0.25">
      <c r="G1827" s="1"/>
    </row>
    <row r="1828" spans="7:7" x14ac:dyDescent="0.25">
      <c r="G1828" s="1"/>
    </row>
    <row r="1829" spans="7:7" x14ac:dyDescent="0.25">
      <c r="G1829" s="1"/>
    </row>
    <row r="1830" spans="7:7" x14ac:dyDescent="0.25">
      <c r="G1830" s="1"/>
    </row>
    <row r="1831" spans="7:7" x14ac:dyDescent="0.25">
      <c r="G1831" s="1"/>
    </row>
    <row r="1832" spans="7:7" x14ac:dyDescent="0.25">
      <c r="G1832" s="1"/>
    </row>
    <row r="1833" spans="7:7" x14ac:dyDescent="0.25">
      <c r="G1833" s="1"/>
    </row>
    <row r="1834" spans="7:7" x14ac:dyDescent="0.25">
      <c r="G1834" s="1"/>
    </row>
    <row r="1835" spans="7:7" x14ac:dyDescent="0.25">
      <c r="G1835" s="1"/>
    </row>
    <row r="1836" spans="7:7" x14ac:dyDescent="0.25">
      <c r="G1836" s="1"/>
    </row>
    <row r="1837" spans="7:7" x14ac:dyDescent="0.25">
      <c r="G1837" s="1"/>
    </row>
    <row r="1838" spans="7:7" x14ac:dyDescent="0.25">
      <c r="G1838" s="1"/>
    </row>
    <row r="1839" spans="7:7" x14ac:dyDescent="0.25">
      <c r="G1839" s="1"/>
    </row>
    <row r="1840" spans="7:7" x14ac:dyDescent="0.25">
      <c r="G1840" s="1"/>
    </row>
    <row r="1841" spans="7:7" x14ac:dyDescent="0.25">
      <c r="G1841" s="1"/>
    </row>
    <row r="1842" spans="7:7" x14ac:dyDescent="0.25">
      <c r="G1842" s="1"/>
    </row>
    <row r="1843" spans="7:7" x14ac:dyDescent="0.25">
      <c r="G1843" s="1"/>
    </row>
    <row r="1844" spans="7:7" x14ac:dyDescent="0.25">
      <c r="G1844" s="1"/>
    </row>
    <row r="1845" spans="7:7" x14ac:dyDescent="0.25">
      <c r="G1845" s="1"/>
    </row>
    <row r="1846" spans="7:7" x14ac:dyDescent="0.25">
      <c r="G1846" s="1"/>
    </row>
    <row r="1847" spans="7:7" x14ac:dyDescent="0.25">
      <c r="G1847" s="1"/>
    </row>
    <row r="1848" spans="7:7" x14ac:dyDescent="0.25">
      <c r="G1848" s="1"/>
    </row>
    <row r="1849" spans="7:7" x14ac:dyDescent="0.25">
      <c r="G1849" s="1"/>
    </row>
    <row r="1850" spans="7:7" x14ac:dyDescent="0.25">
      <c r="G1850" s="1"/>
    </row>
    <row r="1851" spans="7:7" x14ac:dyDescent="0.25">
      <c r="G1851" s="1"/>
    </row>
    <row r="1852" spans="7:7" x14ac:dyDescent="0.25">
      <c r="G1852" s="1"/>
    </row>
    <row r="1853" spans="7:7" x14ac:dyDescent="0.25">
      <c r="G1853" s="1"/>
    </row>
    <row r="1854" spans="7:7" x14ac:dyDescent="0.25">
      <c r="G1854" s="1"/>
    </row>
    <row r="1855" spans="7:7" x14ac:dyDescent="0.25">
      <c r="G1855" s="1"/>
    </row>
    <row r="1856" spans="7:7" x14ac:dyDescent="0.25">
      <c r="G1856" s="1"/>
    </row>
    <row r="1857" spans="7:7" x14ac:dyDescent="0.25">
      <c r="G1857" s="1"/>
    </row>
    <row r="1858" spans="7:7" x14ac:dyDescent="0.25">
      <c r="G1858" s="1"/>
    </row>
    <row r="1859" spans="7:7" x14ac:dyDescent="0.25">
      <c r="G1859" s="1"/>
    </row>
    <row r="1860" spans="7:7" x14ac:dyDescent="0.25">
      <c r="G1860" s="1"/>
    </row>
    <row r="1861" spans="7:7" x14ac:dyDescent="0.25">
      <c r="G1861" s="1"/>
    </row>
    <row r="1862" spans="7:7" x14ac:dyDescent="0.25">
      <c r="G1862" s="1"/>
    </row>
    <row r="1863" spans="7:7" x14ac:dyDescent="0.25">
      <c r="G1863" s="1"/>
    </row>
    <row r="1864" spans="7:7" x14ac:dyDescent="0.25">
      <c r="G1864" s="1"/>
    </row>
    <row r="1865" spans="7:7" x14ac:dyDescent="0.25">
      <c r="G1865" s="1"/>
    </row>
    <row r="1866" spans="7:7" x14ac:dyDescent="0.25">
      <c r="G1866" s="1"/>
    </row>
    <row r="1867" spans="7:7" x14ac:dyDescent="0.25">
      <c r="G1867" s="1"/>
    </row>
    <row r="1868" spans="7:7" x14ac:dyDescent="0.25">
      <c r="G1868" s="1"/>
    </row>
    <row r="1869" spans="7:7" x14ac:dyDescent="0.25">
      <c r="G1869" s="1"/>
    </row>
    <row r="1870" spans="7:7" x14ac:dyDescent="0.25">
      <c r="G1870" s="1"/>
    </row>
    <row r="1871" spans="7:7" x14ac:dyDescent="0.25">
      <c r="G1871" s="1"/>
    </row>
    <row r="1872" spans="7:7" x14ac:dyDescent="0.25">
      <c r="G1872" s="1"/>
    </row>
    <row r="1873" spans="7:7" x14ac:dyDescent="0.25">
      <c r="G1873" s="1"/>
    </row>
    <row r="1874" spans="7:7" x14ac:dyDescent="0.25">
      <c r="G1874" s="1"/>
    </row>
    <row r="1875" spans="7:7" x14ac:dyDescent="0.25">
      <c r="G1875" s="1"/>
    </row>
    <row r="1876" spans="7:7" x14ac:dyDescent="0.25">
      <c r="G1876" s="1"/>
    </row>
    <row r="1877" spans="7:7" x14ac:dyDescent="0.25">
      <c r="G1877" s="1"/>
    </row>
    <row r="1878" spans="7:7" x14ac:dyDescent="0.25">
      <c r="G1878" s="1"/>
    </row>
    <row r="1879" spans="7:7" x14ac:dyDescent="0.25">
      <c r="G1879" s="1"/>
    </row>
    <row r="1880" spans="7:7" x14ac:dyDescent="0.25">
      <c r="G1880" s="1"/>
    </row>
    <row r="1881" spans="7:7" x14ac:dyDescent="0.25">
      <c r="G1881" s="1"/>
    </row>
    <row r="1882" spans="7:7" x14ac:dyDescent="0.25">
      <c r="G1882" s="1"/>
    </row>
    <row r="1883" spans="7:7" x14ac:dyDescent="0.25">
      <c r="G1883" s="1"/>
    </row>
    <row r="1884" spans="7:7" x14ac:dyDescent="0.25">
      <c r="G1884" s="1"/>
    </row>
    <row r="1885" spans="7:7" x14ac:dyDescent="0.25">
      <c r="G1885" s="1"/>
    </row>
    <row r="1886" spans="7:7" x14ac:dyDescent="0.25">
      <c r="G1886" s="1"/>
    </row>
    <row r="1887" spans="7:7" x14ac:dyDescent="0.25">
      <c r="G1887" s="1"/>
    </row>
    <row r="1888" spans="7:7" x14ac:dyDescent="0.25">
      <c r="G1888" s="1"/>
    </row>
    <row r="1889" spans="7:7" x14ac:dyDescent="0.25">
      <c r="G1889" s="1"/>
    </row>
    <row r="1890" spans="7:7" x14ac:dyDescent="0.25">
      <c r="G1890" s="1"/>
    </row>
    <row r="1891" spans="7:7" x14ac:dyDescent="0.25">
      <c r="G1891" s="1"/>
    </row>
    <row r="1892" spans="7:7" x14ac:dyDescent="0.25">
      <c r="G1892" s="1"/>
    </row>
    <row r="1893" spans="7:7" x14ac:dyDescent="0.25">
      <c r="G1893" s="1"/>
    </row>
    <row r="1894" spans="7:7" x14ac:dyDescent="0.25">
      <c r="G1894" s="1"/>
    </row>
    <row r="1895" spans="7:7" x14ac:dyDescent="0.25">
      <c r="G1895" s="1"/>
    </row>
    <row r="1896" spans="7:7" x14ac:dyDescent="0.25">
      <c r="G1896" s="1"/>
    </row>
    <row r="1897" spans="7:7" x14ac:dyDescent="0.25">
      <c r="G1897" s="1"/>
    </row>
    <row r="1898" spans="7:7" x14ac:dyDescent="0.25">
      <c r="G1898" s="1"/>
    </row>
    <row r="1899" spans="7:7" x14ac:dyDescent="0.25">
      <c r="G1899" s="1"/>
    </row>
    <row r="1900" spans="7:7" x14ac:dyDescent="0.25">
      <c r="G1900" s="1"/>
    </row>
    <row r="1901" spans="7:7" x14ac:dyDescent="0.25">
      <c r="G1901" s="1"/>
    </row>
    <row r="1902" spans="7:7" x14ac:dyDescent="0.25">
      <c r="G1902" s="1"/>
    </row>
    <row r="1903" spans="7:7" x14ac:dyDescent="0.25">
      <c r="G1903" s="1"/>
    </row>
    <row r="1904" spans="7:7" x14ac:dyDescent="0.25">
      <c r="G1904" s="1"/>
    </row>
    <row r="1905" spans="7:7" x14ac:dyDescent="0.25">
      <c r="G1905" s="1"/>
    </row>
    <row r="1906" spans="7:7" x14ac:dyDescent="0.25">
      <c r="G1906" s="1"/>
    </row>
    <row r="1907" spans="7:7" x14ac:dyDescent="0.25">
      <c r="G1907" s="1"/>
    </row>
    <row r="1908" spans="7:7" x14ac:dyDescent="0.25">
      <c r="G1908" s="1"/>
    </row>
    <row r="1909" spans="7:7" x14ac:dyDescent="0.25">
      <c r="G1909" s="1"/>
    </row>
    <row r="1910" spans="7:7" x14ac:dyDescent="0.25">
      <c r="G1910" s="1"/>
    </row>
    <row r="1911" spans="7:7" x14ac:dyDescent="0.25">
      <c r="G1911" s="1"/>
    </row>
    <row r="1912" spans="7:7" x14ac:dyDescent="0.25">
      <c r="G1912" s="1"/>
    </row>
    <row r="1913" spans="7:7" x14ac:dyDescent="0.25">
      <c r="G1913" s="1"/>
    </row>
    <row r="1914" spans="7:7" x14ac:dyDescent="0.25">
      <c r="G1914" s="1"/>
    </row>
    <row r="1915" spans="7:7" x14ac:dyDescent="0.25">
      <c r="G1915" s="1"/>
    </row>
    <row r="1916" spans="7:7" x14ac:dyDescent="0.25">
      <c r="G1916" s="1"/>
    </row>
    <row r="1917" spans="7:7" x14ac:dyDescent="0.25">
      <c r="G1917" s="1"/>
    </row>
    <row r="1918" spans="7:7" x14ac:dyDescent="0.25">
      <c r="G1918" s="1"/>
    </row>
    <row r="1919" spans="7:7" x14ac:dyDescent="0.25">
      <c r="G1919" s="1"/>
    </row>
    <row r="1920" spans="7:7" x14ac:dyDescent="0.25">
      <c r="G1920" s="1"/>
    </row>
    <row r="1921" spans="7:7" x14ac:dyDescent="0.25">
      <c r="G1921" s="1"/>
    </row>
    <row r="1922" spans="7:7" x14ac:dyDescent="0.25">
      <c r="G1922" s="1"/>
    </row>
    <row r="1923" spans="7:7" x14ac:dyDescent="0.25">
      <c r="G1923" s="1"/>
    </row>
    <row r="1924" spans="7:7" x14ac:dyDescent="0.25">
      <c r="G1924" s="1"/>
    </row>
    <row r="1925" spans="7:7" x14ac:dyDescent="0.25">
      <c r="G1925" s="1"/>
    </row>
    <row r="1926" spans="7:7" x14ac:dyDescent="0.25">
      <c r="G1926" s="1"/>
    </row>
    <row r="1927" spans="7:7" x14ac:dyDescent="0.25">
      <c r="G1927" s="1"/>
    </row>
    <row r="1928" spans="7:7" x14ac:dyDescent="0.25">
      <c r="G1928" s="1"/>
    </row>
    <row r="1929" spans="7:7" x14ac:dyDescent="0.25">
      <c r="G1929" s="1"/>
    </row>
    <row r="1930" spans="7:7" x14ac:dyDescent="0.25">
      <c r="G1930" s="1"/>
    </row>
    <row r="1931" spans="7:7" x14ac:dyDescent="0.25">
      <c r="G1931" s="1"/>
    </row>
    <row r="1932" spans="7:7" x14ac:dyDescent="0.25">
      <c r="G1932" s="1"/>
    </row>
    <row r="1933" spans="7:7" x14ac:dyDescent="0.25">
      <c r="G1933" s="1"/>
    </row>
    <row r="1934" spans="7:7" x14ac:dyDescent="0.25">
      <c r="G1934" s="1"/>
    </row>
    <row r="1935" spans="7:7" x14ac:dyDescent="0.25">
      <c r="G1935" s="1"/>
    </row>
    <row r="1936" spans="7:7" x14ac:dyDescent="0.25">
      <c r="G1936" s="1"/>
    </row>
    <row r="1937" spans="7:7" x14ac:dyDescent="0.25">
      <c r="G1937" s="1"/>
    </row>
    <row r="1938" spans="7:7" x14ac:dyDescent="0.25">
      <c r="G1938" s="1"/>
    </row>
    <row r="1939" spans="7:7" x14ac:dyDescent="0.25">
      <c r="G1939" s="1"/>
    </row>
    <row r="1940" spans="7:7" x14ac:dyDescent="0.25">
      <c r="G1940" s="1"/>
    </row>
    <row r="1941" spans="7:7" x14ac:dyDescent="0.25">
      <c r="G1941" s="1"/>
    </row>
    <row r="1942" spans="7:7" x14ac:dyDescent="0.25">
      <c r="G1942" s="1"/>
    </row>
    <row r="1943" spans="7:7" x14ac:dyDescent="0.25">
      <c r="G1943" s="1"/>
    </row>
    <row r="1944" spans="7:7" x14ac:dyDescent="0.25">
      <c r="G1944" s="1"/>
    </row>
    <row r="1945" spans="7:7" x14ac:dyDescent="0.25">
      <c r="G1945" s="1"/>
    </row>
    <row r="1946" spans="7:7" x14ac:dyDescent="0.25">
      <c r="G1946" s="1"/>
    </row>
    <row r="1947" spans="7:7" x14ac:dyDescent="0.25">
      <c r="G1947" s="1"/>
    </row>
    <row r="1948" spans="7:7" x14ac:dyDescent="0.25">
      <c r="G1948" s="1"/>
    </row>
    <row r="1949" spans="7:7" x14ac:dyDescent="0.25">
      <c r="G1949" s="1"/>
    </row>
    <row r="1950" spans="7:7" x14ac:dyDescent="0.25">
      <c r="G1950" s="1"/>
    </row>
    <row r="1951" spans="7:7" x14ac:dyDescent="0.25">
      <c r="G1951" s="1"/>
    </row>
    <row r="1952" spans="7:7" x14ac:dyDescent="0.25">
      <c r="G1952" s="1"/>
    </row>
    <row r="1953" spans="7:7" x14ac:dyDescent="0.25">
      <c r="G1953" s="1"/>
    </row>
    <row r="1954" spans="7:7" x14ac:dyDescent="0.25">
      <c r="G1954" s="1"/>
    </row>
    <row r="1955" spans="7:7" x14ac:dyDescent="0.25">
      <c r="G1955" s="1"/>
    </row>
    <row r="1956" spans="7:7" x14ac:dyDescent="0.25">
      <c r="G1956" s="1"/>
    </row>
    <row r="1957" spans="7:7" x14ac:dyDescent="0.25">
      <c r="G1957" s="1"/>
    </row>
    <row r="1958" spans="7:7" x14ac:dyDescent="0.25">
      <c r="G1958" s="1"/>
    </row>
    <row r="1959" spans="7:7" x14ac:dyDescent="0.25">
      <c r="G1959" s="1"/>
    </row>
    <row r="1960" spans="7:7" x14ac:dyDescent="0.25">
      <c r="G1960" s="1"/>
    </row>
    <row r="1961" spans="7:7" x14ac:dyDescent="0.25">
      <c r="G1961" s="1"/>
    </row>
    <row r="1962" spans="7:7" x14ac:dyDescent="0.25">
      <c r="G1962" s="1"/>
    </row>
    <row r="1963" spans="7:7" x14ac:dyDescent="0.25">
      <c r="G1963" s="1"/>
    </row>
    <row r="1964" spans="7:7" x14ac:dyDescent="0.25">
      <c r="G1964" s="1"/>
    </row>
    <row r="1965" spans="7:7" x14ac:dyDescent="0.25">
      <c r="G1965" s="1"/>
    </row>
    <row r="1966" spans="7:7" x14ac:dyDescent="0.25">
      <c r="G1966" s="1"/>
    </row>
    <row r="1967" spans="7:7" x14ac:dyDescent="0.25">
      <c r="G1967" s="1"/>
    </row>
    <row r="1968" spans="7:7" x14ac:dyDescent="0.25">
      <c r="G1968" s="1"/>
    </row>
    <row r="1969" spans="7:7" x14ac:dyDescent="0.25">
      <c r="G1969" s="1"/>
    </row>
    <row r="1970" spans="7:7" x14ac:dyDescent="0.25">
      <c r="G1970" s="1"/>
    </row>
    <row r="1971" spans="7:7" x14ac:dyDescent="0.25">
      <c r="G1971" s="1"/>
    </row>
    <row r="1972" spans="7:7" x14ac:dyDescent="0.25">
      <c r="G1972" s="1"/>
    </row>
    <row r="1973" spans="7:7" x14ac:dyDescent="0.25">
      <c r="G1973" s="1"/>
    </row>
    <row r="1974" spans="7:7" x14ac:dyDescent="0.25">
      <c r="G1974" s="1"/>
    </row>
    <row r="1975" spans="7:7" x14ac:dyDescent="0.25">
      <c r="G1975" s="1"/>
    </row>
    <row r="1976" spans="7:7" x14ac:dyDescent="0.25">
      <c r="G1976" s="1"/>
    </row>
    <row r="1977" spans="7:7" x14ac:dyDescent="0.25">
      <c r="G1977" s="1"/>
    </row>
    <row r="1978" spans="7:7" x14ac:dyDescent="0.25">
      <c r="G1978" s="1"/>
    </row>
    <row r="1979" spans="7:7" x14ac:dyDescent="0.25">
      <c r="G1979" s="1"/>
    </row>
    <row r="1980" spans="7:7" x14ac:dyDescent="0.25">
      <c r="G1980" s="1"/>
    </row>
    <row r="1981" spans="7:7" x14ac:dyDescent="0.25">
      <c r="G1981" s="1"/>
    </row>
    <row r="1982" spans="7:7" x14ac:dyDescent="0.25">
      <c r="G1982" s="1"/>
    </row>
    <row r="1983" spans="7:7" x14ac:dyDescent="0.25">
      <c r="G1983" s="1"/>
    </row>
    <row r="1984" spans="7:7" x14ac:dyDescent="0.25">
      <c r="G1984" s="1"/>
    </row>
    <row r="1985" spans="7:7" x14ac:dyDescent="0.25">
      <c r="G1985" s="1"/>
    </row>
    <row r="1986" spans="7:7" x14ac:dyDescent="0.25">
      <c r="G1986" s="1"/>
    </row>
    <row r="1987" spans="7:7" x14ac:dyDescent="0.25">
      <c r="G1987" s="1"/>
    </row>
    <row r="1988" spans="7:7" x14ac:dyDescent="0.25">
      <c r="G1988" s="1"/>
    </row>
    <row r="1989" spans="7:7" x14ac:dyDescent="0.25">
      <c r="G1989" s="1"/>
    </row>
    <row r="1990" spans="7:7" x14ac:dyDescent="0.25">
      <c r="G1990" s="1"/>
    </row>
    <row r="1991" spans="7:7" x14ac:dyDescent="0.25">
      <c r="G1991" s="1"/>
    </row>
    <row r="1992" spans="7:7" x14ac:dyDescent="0.25">
      <c r="G1992" s="1"/>
    </row>
    <row r="1993" spans="7:7" x14ac:dyDescent="0.25">
      <c r="G1993" s="1"/>
    </row>
    <row r="1994" spans="7:7" x14ac:dyDescent="0.25">
      <c r="G1994" s="1"/>
    </row>
    <row r="1995" spans="7:7" x14ac:dyDescent="0.25">
      <c r="G1995" s="1"/>
    </row>
    <row r="1996" spans="7:7" x14ac:dyDescent="0.25">
      <c r="G1996" s="1"/>
    </row>
    <row r="1997" spans="7:7" x14ac:dyDescent="0.25">
      <c r="G1997" s="1"/>
    </row>
    <row r="1998" spans="7:7" x14ac:dyDescent="0.25">
      <c r="G1998" s="1"/>
    </row>
    <row r="1999" spans="7:7" x14ac:dyDescent="0.25">
      <c r="G1999" s="1"/>
    </row>
    <row r="2000" spans="7:7" x14ac:dyDescent="0.25">
      <c r="G2000" s="1"/>
    </row>
    <row r="2001" spans="7:7" x14ac:dyDescent="0.25">
      <c r="G2001" s="1"/>
    </row>
    <row r="2002" spans="7:7" x14ac:dyDescent="0.25">
      <c r="G2002" s="1"/>
    </row>
    <row r="2003" spans="7:7" x14ac:dyDescent="0.25">
      <c r="G2003" s="1"/>
    </row>
    <row r="2004" spans="7:7" x14ac:dyDescent="0.25">
      <c r="G2004" s="1"/>
    </row>
    <row r="2005" spans="7:7" x14ac:dyDescent="0.25">
      <c r="G2005" s="1"/>
    </row>
    <row r="2006" spans="7:7" x14ac:dyDescent="0.25">
      <c r="G2006" s="1"/>
    </row>
    <row r="2007" spans="7:7" x14ac:dyDescent="0.25">
      <c r="G2007" s="1"/>
    </row>
    <row r="2008" spans="7:7" x14ac:dyDescent="0.25">
      <c r="G2008" s="1"/>
    </row>
    <row r="2009" spans="7:7" x14ac:dyDescent="0.25">
      <c r="G2009" s="1"/>
    </row>
    <row r="2010" spans="7:7" x14ac:dyDescent="0.25">
      <c r="G2010" s="1"/>
    </row>
    <row r="2011" spans="7:7" x14ac:dyDescent="0.25">
      <c r="G2011" s="1"/>
    </row>
    <row r="2012" spans="7:7" x14ac:dyDescent="0.25">
      <c r="G2012" s="1"/>
    </row>
    <row r="2013" spans="7:7" x14ac:dyDescent="0.25">
      <c r="G2013" s="1"/>
    </row>
    <row r="2014" spans="7:7" x14ac:dyDescent="0.25">
      <c r="G2014" s="1"/>
    </row>
    <row r="2015" spans="7:7" x14ac:dyDescent="0.25">
      <c r="G2015" s="1"/>
    </row>
    <row r="2016" spans="7:7" x14ac:dyDescent="0.25">
      <c r="G2016" s="1"/>
    </row>
    <row r="2017" spans="7:7" x14ac:dyDescent="0.25">
      <c r="G2017" s="1"/>
    </row>
    <row r="2018" spans="7:7" x14ac:dyDescent="0.25">
      <c r="G2018" s="1"/>
    </row>
    <row r="2019" spans="7:7" x14ac:dyDescent="0.25">
      <c r="G2019" s="1"/>
    </row>
    <row r="2020" spans="7:7" x14ac:dyDescent="0.25">
      <c r="G2020" s="1"/>
    </row>
    <row r="2021" spans="7:7" x14ac:dyDescent="0.25">
      <c r="G2021" s="1"/>
    </row>
    <row r="2022" spans="7:7" x14ac:dyDescent="0.25">
      <c r="G2022" s="1"/>
    </row>
    <row r="2023" spans="7:7" x14ac:dyDescent="0.25">
      <c r="G2023" s="1"/>
    </row>
    <row r="2024" spans="7:7" x14ac:dyDescent="0.25">
      <c r="G2024" s="1"/>
    </row>
    <row r="2025" spans="7:7" x14ac:dyDescent="0.25">
      <c r="G2025" s="1"/>
    </row>
    <row r="2026" spans="7:7" x14ac:dyDescent="0.25">
      <c r="G2026" s="1"/>
    </row>
    <row r="2027" spans="7:7" x14ac:dyDescent="0.25">
      <c r="G2027" s="1"/>
    </row>
    <row r="2028" spans="7:7" x14ac:dyDescent="0.25">
      <c r="G2028" s="1"/>
    </row>
    <row r="2029" spans="7:7" x14ac:dyDescent="0.25">
      <c r="G2029" s="1"/>
    </row>
    <row r="2030" spans="7:7" x14ac:dyDescent="0.25">
      <c r="G2030" s="1"/>
    </row>
    <row r="2031" spans="7:7" x14ac:dyDescent="0.25">
      <c r="G2031" s="1"/>
    </row>
    <row r="2032" spans="7:7" x14ac:dyDescent="0.25">
      <c r="G2032" s="1"/>
    </row>
    <row r="2033" spans="7:7" x14ac:dyDescent="0.25">
      <c r="G2033" s="1"/>
    </row>
    <row r="2034" spans="7:7" x14ac:dyDescent="0.25">
      <c r="G2034" s="1"/>
    </row>
    <row r="2035" spans="7:7" x14ac:dyDescent="0.25">
      <c r="G2035" s="1"/>
    </row>
    <row r="2036" spans="7:7" x14ac:dyDescent="0.25">
      <c r="G2036" s="1"/>
    </row>
    <row r="2037" spans="7:7" x14ac:dyDescent="0.25">
      <c r="G2037" s="1"/>
    </row>
    <row r="2038" spans="7:7" x14ac:dyDescent="0.25">
      <c r="G2038" s="1"/>
    </row>
    <row r="2039" spans="7:7" x14ac:dyDescent="0.25">
      <c r="G2039" s="1"/>
    </row>
    <row r="2040" spans="7:7" x14ac:dyDescent="0.25">
      <c r="G2040" s="1"/>
    </row>
    <row r="2041" spans="7:7" x14ac:dyDescent="0.25">
      <c r="G2041" s="1"/>
    </row>
    <row r="2042" spans="7:7" x14ac:dyDescent="0.25">
      <c r="G2042" s="1"/>
    </row>
    <row r="2043" spans="7:7" x14ac:dyDescent="0.25">
      <c r="G2043" s="1"/>
    </row>
    <row r="2044" spans="7:7" x14ac:dyDescent="0.25">
      <c r="G2044" s="1"/>
    </row>
    <row r="2045" spans="7:7" x14ac:dyDescent="0.25">
      <c r="G2045" s="1"/>
    </row>
    <row r="2046" spans="7:7" x14ac:dyDescent="0.25">
      <c r="G2046" s="1"/>
    </row>
    <row r="2047" spans="7:7" x14ac:dyDescent="0.25">
      <c r="G2047" s="1"/>
    </row>
    <row r="2048" spans="7:7" x14ac:dyDescent="0.25">
      <c r="G2048" s="1"/>
    </row>
    <row r="2049" spans="7:7" x14ac:dyDescent="0.25">
      <c r="G2049" s="1"/>
    </row>
    <row r="2050" spans="7:7" x14ac:dyDescent="0.25">
      <c r="G2050" s="1"/>
    </row>
    <row r="2051" spans="7:7" x14ac:dyDescent="0.25">
      <c r="G2051" s="1"/>
    </row>
    <row r="2052" spans="7:7" x14ac:dyDescent="0.25">
      <c r="G2052" s="1"/>
    </row>
    <row r="2053" spans="7:7" x14ac:dyDescent="0.25">
      <c r="G2053" s="1"/>
    </row>
    <row r="2054" spans="7:7" x14ac:dyDescent="0.25">
      <c r="G2054" s="1"/>
    </row>
    <row r="2055" spans="7:7" x14ac:dyDescent="0.25">
      <c r="G2055" s="1"/>
    </row>
    <row r="2056" spans="7:7" x14ac:dyDescent="0.25">
      <c r="G2056" s="1"/>
    </row>
    <row r="2057" spans="7:7" x14ac:dyDescent="0.25">
      <c r="G2057" s="1"/>
    </row>
    <row r="2058" spans="7:7" x14ac:dyDescent="0.25">
      <c r="G2058" s="1"/>
    </row>
    <row r="2059" spans="7:7" x14ac:dyDescent="0.25">
      <c r="G2059" s="1"/>
    </row>
    <row r="2060" spans="7:7" x14ac:dyDescent="0.25">
      <c r="G2060" s="1"/>
    </row>
    <row r="2061" spans="7:7" x14ac:dyDescent="0.25">
      <c r="G2061" s="1"/>
    </row>
    <row r="2062" spans="7:7" x14ac:dyDescent="0.25">
      <c r="G2062" s="1"/>
    </row>
    <row r="2063" spans="7:7" x14ac:dyDescent="0.25">
      <c r="G2063" s="1"/>
    </row>
    <row r="2064" spans="7:7" x14ac:dyDescent="0.25">
      <c r="G2064" s="1"/>
    </row>
    <row r="2065" spans="7:7" x14ac:dyDescent="0.25">
      <c r="G2065" s="1"/>
    </row>
    <row r="2066" spans="7:7" x14ac:dyDescent="0.25">
      <c r="G2066" s="1"/>
    </row>
    <row r="2067" spans="7:7" x14ac:dyDescent="0.25">
      <c r="G2067" s="1"/>
    </row>
    <row r="2068" spans="7:7" x14ac:dyDescent="0.25">
      <c r="G2068" s="1"/>
    </row>
    <row r="2069" spans="7:7" x14ac:dyDescent="0.25">
      <c r="G2069" s="1"/>
    </row>
    <row r="2070" spans="7:7" x14ac:dyDescent="0.25">
      <c r="G2070" s="1"/>
    </row>
    <row r="2071" spans="7:7" x14ac:dyDescent="0.25">
      <c r="G2071" s="1"/>
    </row>
    <row r="2072" spans="7:7" x14ac:dyDescent="0.25">
      <c r="G2072" s="1"/>
    </row>
    <row r="2073" spans="7:7" x14ac:dyDescent="0.25">
      <c r="G2073" s="1"/>
    </row>
    <row r="2074" spans="7:7" x14ac:dyDescent="0.25">
      <c r="G2074" s="1"/>
    </row>
    <row r="2075" spans="7:7" x14ac:dyDescent="0.25">
      <c r="G2075" s="1"/>
    </row>
    <row r="2076" spans="7:7" x14ac:dyDescent="0.25">
      <c r="G2076" s="1"/>
    </row>
    <row r="2077" spans="7:7" x14ac:dyDescent="0.25">
      <c r="G2077" s="1"/>
    </row>
    <row r="2078" spans="7:7" x14ac:dyDescent="0.25">
      <c r="G2078" s="1"/>
    </row>
    <row r="2079" spans="7:7" x14ac:dyDescent="0.25">
      <c r="G2079" s="1"/>
    </row>
    <row r="2080" spans="7:7" x14ac:dyDescent="0.25">
      <c r="G2080" s="1"/>
    </row>
    <row r="2081" spans="7:7" x14ac:dyDescent="0.25">
      <c r="G2081" s="1"/>
    </row>
    <row r="2082" spans="7:7" x14ac:dyDescent="0.25">
      <c r="G2082" s="1"/>
    </row>
    <row r="2083" spans="7:7" x14ac:dyDescent="0.25">
      <c r="G2083" s="1"/>
    </row>
    <row r="2084" spans="7:7" x14ac:dyDescent="0.25">
      <c r="G2084" s="1"/>
    </row>
    <row r="2085" spans="7:7" x14ac:dyDescent="0.25">
      <c r="G2085" s="1"/>
    </row>
    <row r="2086" spans="7:7" x14ac:dyDescent="0.25">
      <c r="G2086" s="1"/>
    </row>
    <row r="2087" spans="7:7" x14ac:dyDescent="0.25">
      <c r="G2087" s="1"/>
    </row>
    <row r="2088" spans="7:7" x14ac:dyDescent="0.25">
      <c r="G2088" s="1"/>
    </row>
    <row r="2089" spans="7:7" x14ac:dyDescent="0.25">
      <c r="G2089" s="1"/>
    </row>
    <row r="2090" spans="7:7" x14ac:dyDescent="0.25">
      <c r="G2090" s="1"/>
    </row>
    <row r="2091" spans="7:7" x14ac:dyDescent="0.25">
      <c r="G2091" s="1"/>
    </row>
    <row r="2092" spans="7:7" x14ac:dyDescent="0.25">
      <c r="G2092" s="1"/>
    </row>
    <row r="2093" spans="7:7" x14ac:dyDescent="0.25">
      <c r="G2093" s="1"/>
    </row>
    <row r="2094" spans="7:7" x14ac:dyDescent="0.25">
      <c r="G2094" s="1"/>
    </row>
    <row r="2095" spans="7:7" x14ac:dyDescent="0.25">
      <c r="G2095" s="1"/>
    </row>
    <row r="2096" spans="7:7" x14ac:dyDescent="0.25">
      <c r="G2096" s="1"/>
    </row>
    <row r="2097" spans="7:7" x14ac:dyDescent="0.25">
      <c r="G2097" s="1"/>
    </row>
    <row r="2098" spans="7:7" x14ac:dyDescent="0.25">
      <c r="G2098" s="1"/>
    </row>
    <row r="2099" spans="7:7" x14ac:dyDescent="0.25">
      <c r="G2099" s="1"/>
    </row>
    <row r="2100" spans="7:7" x14ac:dyDescent="0.25">
      <c r="G2100" s="1"/>
    </row>
    <row r="2101" spans="7:7" x14ac:dyDescent="0.25">
      <c r="G2101" s="1"/>
    </row>
    <row r="2102" spans="7:7" x14ac:dyDescent="0.25">
      <c r="G2102" s="1"/>
    </row>
    <row r="2103" spans="7:7" x14ac:dyDescent="0.25">
      <c r="G2103" s="1"/>
    </row>
    <row r="2104" spans="7:7" x14ac:dyDescent="0.25">
      <c r="G2104" s="1"/>
    </row>
    <row r="2105" spans="7:7" x14ac:dyDescent="0.25">
      <c r="G2105" s="1"/>
    </row>
    <row r="2106" spans="7:7" x14ac:dyDescent="0.25">
      <c r="G2106" s="1"/>
    </row>
    <row r="2107" spans="7:7" x14ac:dyDescent="0.25">
      <c r="G2107" s="1"/>
    </row>
    <row r="2108" spans="7:7" x14ac:dyDescent="0.25">
      <c r="G2108" s="1"/>
    </row>
    <row r="2109" spans="7:7" x14ac:dyDescent="0.25">
      <c r="G2109" s="1"/>
    </row>
    <row r="2110" spans="7:7" x14ac:dyDescent="0.25">
      <c r="G2110" s="1"/>
    </row>
    <row r="2111" spans="7:7" x14ac:dyDescent="0.25">
      <c r="G2111" s="1"/>
    </row>
    <row r="2112" spans="7:7" x14ac:dyDescent="0.25">
      <c r="G2112" s="1"/>
    </row>
    <row r="2113" spans="7:7" x14ac:dyDescent="0.25">
      <c r="G2113" s="1"/>
    </row>
    <row r="2114" spans="7:7" x14ac:dyDescent="0.25">
      <c r="G2114" s="1"/>
    </row>
    <row r="2115" spans="7:7" x14ac:dyDescent="0.25">
      <c r="G2115" s="1"/>
    </row>
    <row r="2116" spans="7:7" x14ac:dyDescent="0.25">
      <c r="G2116" s="1"/>
    </row>
    <row r="2117" spans="7:7" x14ac:dyDescent="0.25">
      <c r="G2117" s="1"/>
    </row>
    <row r="2118" spans="7:7" x14ac:dyDescent="0.25">
      <c r="G2118" s="1"/>
    </row>
    <row r="2119" spans="7:7" x14ac:dyDescent="0.25">
      <c r="G2119" s="1"/>
    </row>
    <row r="2120" spans="7:7" x14ac:dyDescent="0.25">
      <c r="G2120" s="1"/>
    </row>
    <row r="2121" spans="7:7" x14ac:dyDescent="0.25">
      <c r="G2121" s="1"/>
    </row>
    <row r="2122" spans="7:7" x14ac:dyDescent="0.25">
      <c r="G2122" s="1"/>
    </row>
    <row r="2123" spans="7:7" x14ac:dyDescent="0.25">
      <c r="G2123" s="1"/>
    </row>
    <row r="2124" spans="7:7" x14ac:dyDescent="0.25">
      <c r="G2124" s="1"/>
    </row>
    <row r="2125" spans="7:7" x14ac:dyDescent="0.25">
      <c r="G2125" s="1"/>
    </row>
    <row r="2126" spans="7:7" x14ac:dyDescent="0.25">
      <c r="G2126" s="1"/>
    </row>
    <row r="2127" spans="7:7" x14ac:dyDescent="0.25">
      <c r="G2127" s="1"/>
    </row>
    <row r="2128" spans="7:7" x14ac:dyDescent="0.25">
      <c r="G2128" s="1"/>
    </row>
    <row r="2129" spans="7:7" x14ac:dyDescent="0.25">
      <c r="G2129" s="1"/>
    </row>
    <row r="2130" spans="7:7" x14ac:dyDescent="0.25">
      <c r="G2130" s="1"/>
    </row>
    <row r="2131" spans="7:7" x14ac:dyDescent="0.25">
      <c r="G2131" s="1"/>
    </row>
    <row r="2132" spans="7:7" x14ac:dyDescent="0.25">
      <c r="G2132" s="1"/>
    </row>
    <row r="2133" spans="7:7" x14ac:dyDescent="0.25">
      <c r="G2133" s="1"/>
    </row>
    <row r="2134" spans="7:7" x14ac:dyDescent="0.25">
      <c r="G2134" s="1"/>
    </row>
    <row r="2135" spans="7:7" x14ac:dyDescent="0.25">
      <c r="G2135" s="1"/>
    </row>
    <row r="2136" spans="7:7" x14ac:dyDescent="0.25">
      <c r="G2136" s="1"/>
    </row>
    <row r="2137" spans="7:7" x14ac:dyDescent="0.25">
      <c r="G2137" s="1"/>
    </row>
    <row r="2138" spans="7:7" x14ac:dyDescent="0.25">
      <c r="G2138" s="1"/>
    </row>
    <row r="2139" spans="7:7" x14ac:dyDescent="0.25">
      <c r="G2139" s="1"/>
    </row>
    <row r="2140" spans="7:7" x14ac:dyDescent="0.25">
      <c r="G2140" s="1"/>
    </row>
    <row r="2141" spans="7:7" x14ac:dyDescent="0.25">
      <c r="G2141" s="1"/>
    </row>
    <row r="2142" spans="7:7" x14ac:dyDescent="0.25">
      <c r="G2142" s="1"/>
    </row>
    <row r="2143" spans="7:7" x14ac:dyDescent="0.25">
      <c r="G2143" s="1"/>
    </row>
    <row r="2144" spans="7:7" x14ac:dyDescent="0.25">
      <c r="G2144" s="1"/>
    </row>
    <row r="2145" spans="7:7" x14ac:dyDescent="0.25">
      <c r="G2145" s="1"/>
    </row>
    <row r="2146" spans="7:7" x14ac:dyDescent="0.25">
      <c r="G2146" s="1"/>
    </row>
    <row r="2147" spans="7:7" x14ac:dyDescent="0.25">
      <c r="G2147" s="1"/>
    </row>
    <row r="2148" spans="7:7" x14ac:dyDescent="0.25">
      <c r="G2148" s="1"/>
    </row>
    <row r="2149" spans="7:7" x14ac:dyDescent="0.25">
      <c r="G2149" s="1"/>
    </row>
    <row r="2150" spans="7:7" x14ac:dyDescent="0.25">
      <c r="G2150" s="1"/>
    </row>
    <row r="2151" spans="7:7" x14ac:dyDescent="0.25">
      <c r="G2151" s="1"/>
    </row>
    <row r="2152" spans="7:7" x14ac:dyDescent="0.25">
      <c r="G2152" s="1"/>
    </row>
    <row r="2153" spans="7:7" x14ac:dyDescent="0.25">
      <c r="G2153" s="1"/>
    </row>
    <row r="2154" spans="7:7" x14ac:dyDescent="0.25">
      <c r="G2154" s="1"/>
    </row>
    <row r="2155" spans="7:7" x14ac:dyDescent="0.25">
      <c r="G2155" s="1"/>
    </row>
    <row r="2156" spans="7:7" x14ac:dyDescent="0.25">
      <c r="G2156" s="1"/>
    </row>
    <row r="2157" spans="7:7" x14ac:dyDescent="0.25">
      <c r="G2157" s="1"/>
    </row>
    <row r="2158" spans="7:7" x14ac:dyDescent="0.25">
      <c r="G2158" s="1"/>
    </row>
    <row r="2159" spans="7:7" x14ac:dyDescent="0.25">
      <c r="G2159" s="1"/>
    </row>
    <row r="2160" spans="7:7" x14ac:dyDescent="0.25">
      <c r="G2160" s="1"/>
    </row>
    <row r="2161" spans="7:7" x14ac:dyDescent="0.25">
      <c r="G2161" s="1"/>
    </row>
    <row r="2162" spans="7:7" x14ac:dyDescent="0.25">
      <c r="G2162" s="1"/>
    </row>
    <row r="2163" spans="7:7" x14ac:dyDescent="0.25">
      <c r="G2163" s="1"/>
    </row>
    <row r="2164" spans="7:7" x14ac:dyDescent="0.25">
      <c r="G2164" s="1"/>
    </row>
    <row r="2165" spans="7:7" x14ac:dyDescent="0.25">
      <c r="G2165" s="1"/>
    </row>
    <row r="2166" spans="7:7" x14ac:dyDescent="0.25">
      <c r="G2166" s="1"/>
    </row>
    <row r="2167" spans="7:7" x14ac:dyDescent="0.25">
      <c r="G2167" s="1"/>
    </row>
    <row r="2168" spans="7:7" x14ac:dyDescent="0.25">
      <c r="G2168" s="1"/>
    </row>
    <row r="2169" spans="7:7" x14ac:dyDescent="0.25">
      <c r="G2169" s="1"/>
    </row>
    <row r="2170" spans="7:7" x14ac:dyDescent="0.25">
      <c r="G2170" s="1"/>
    </row>
    <row r="2171" spans="7:7" x14ac:dyDescent="0.25">
      <c r="G2171" s="1"/>
    </row>
    <row r="2172" spans="7:7" x14ac:dyDescent="0.25">
      <c r="G2172" s="1"/>
    </row>
    <row r="2173" spans="7:7" x14ac:dyDescent="0.25">
      <c r="G2173" s="1"/>
    </row>
    <row r="2174" spans="7:7" x14ac:dyDescent="0.25">
      <c r="G2174" s="1"/>
    </row>
    <row r="2175" spans="7:7" x14ac:dyDescent="0.25">
      <c r="G2175" s="1"/>
    </row>
    <row r="2176" spans="7:7" x14ac:dyDescent="0.25">
      <c r="G2176" s="1"/>
    </row>
    <row r="2177" spans="7:7" x14ac:dyDescent="0.25">
      <c r="G2177" s="1"/>
    </row>
    <row r="2178" spans="7:7" x14ac:dyDescent="0.25">
      <c r="G2178" s="1"/>
    </row>
    <row r="2179" spans="7:7" x14ac:dyDescent="0.25">
      <c r="G2179" s="1"/>
    </row>
    <row r="2180" spans="7:7" x14ac:dyDescent="0.25">
      <c r="G2180" s="1"/>
    </row>
    <row r="2181" spans="7:7" x14ac:dyDescent="0.25">
      <c r="G2181" s="1"/>
    </row>
    <row r="2182" spans="7:7" x14ac:dyDescent="0.25">
      <c r="G2182" s="1"/>
    </row>
    <row r="2183" spans="7:7" x14ac:dyDescent="0.25">
      <c r="G2183" s="1"/>
    </row>
    <row r="2184" spans="7:7" x14ac:dyDescent="0.25">
      <c r="G2184" s="1"/>
    </row>
    <row r="2185" spans="7:7" x14ac:dyDescent="0.25">
      <c r="G2185" s="1"/>
    </row>
    <row r="2186" spans="7:7" x14ac:dyDescent="0.25">
      <c r="G2186" s="1"/>
    </row>
    <row r="2187" spans="7:7" x14ac:dyDescent="0.25">
      <c r="G2187" s="1"/>
    </row>
    <row r="2188" spans="7:7" x14ac:dyDescent="0.25">
      <c r="G2188" s="1"/>
    </row>
    <row r="2189" spans="7:7" x14ac:dyDescent="0.25">
      <c r="G2189" s="1"/>
    </row>
    <row r="2190" spans="7:7" x14ac:dyDescent="0.25">
      <c r="G2190" s="1"/>
    </row>
    <row r="2191" spans="7:7" x14ac:dyDescent="0.25">
      <c r="G2191" s="1"/>
    </row>
    <row r="2192" spans="7:7" x14ac:dyDescent="0.25">
      <c r="G2192" s="1"/>
    </row>
    <row r="2193" spans="7:7" x14ac:dyDescent="0.25">
      <c r="G2193" s="1"/>
    </row>
    <row r="2194" spans="7:7" x14ac:dyDescent="0.25">
      <c r="G2194" s="1"/>
    </row>
    <row r="2195" spans="7:7" x14ac:dyDescent="0.25">
      <c r="G2195" s="1"/>
    </row>
    <row r="2196" spans="7:7" x14ac:dyDescent="0.25">
      <c r="G2196" s="1"/>
    </row>
    <row r="2197" spans="7:7" x14ac:dyDescent="0.25">
      <c r="G2197" s="1"/>
    </row>
    <row r="2198" spans="7:7" x14ac:dyDescent="0.25">
      <c r="G2198" s="1"/>
    </row>
    <row r="2199" spans="7:7" x14ac:dyDescent="0.25">
      <c r="G2199" s="1"/>
    </row>
    <row r="2200" spans="7:7" x14ac:dyDescent="0.25">
      <c r="G2200" s="1"/>
    </row>
    <row r="2201" spans="7:7" x14ac:dyDescent="0.25">
      <c r="G2201" s="1"/>
    </row>
    <row r="2202" spans="7:7" x14ac:dyDescent="0.25">
      <c r="G2202" s="1"/>
    </row>
    <row r="2203" spans="7:7" x14ac:dyDescent="0.25">
      <c r="G2203" s="1"/>
    </row>
    <row r="2204" spans="7:7" x14ac:dyDescent="0.25">
      <c r="G2204" s="1"/>
    </row>
    <row r="2205" spans="7:7" x14ac:dyDescent="0.25">
      <c r="G2205" s="1"/>
    </row>
    <row r="2206" spans="7:7" x14ac:dyDescent="0.25">
      <c r="G2206" s="1"/>
    </row>
    <row r="2207" spans="7:7" x14ac:dyDescent="0.25">
      <c r="G2207" s="1"/>
    </row>
    <row r="2208" spans="7:7" x14ac:dyDescent="0.25">
      <c r="G2208" s="1"/>
    </row>
    <row r="2209" spans="7:7" x14ac:dyDescent="0.25">
      <c r="G2209" s="1"/>
    </row>
    <row r="2210" spans="7:7" x14ac:dyDescent="0.25">
      <c r="G2210" s="1"/>
    </row>
    <row r="2211" spans="7:7" x14ac:dyDescent="0.25">
      <c r="G2211" s="1"/>
    </row>
    <row r="2212" spans="7:7" x14ac:dyDescent="0.25">
      <c r="G2212" s="1"/>
    </row>
    <row r="2213" spans="7:7" x14ac:dyDescent="0.25">
      <c r="G2213" s="1"/>
    </row>
    <row r="2214" spans="7:7" x14ac:dyDescent="0.25">
      <c r="G2214" s="1"/>
    </row>
    <row r="2215" spans="7:7" x14ac:dyDescent="0.25">
      <c r="G2215" s="1"/>
    </row>
    <row r="2216" spans="7:7" x14ac:dyDescent="0.25">
      <c r="G2216" s="1"/>
    </row>
    <row r="2217" spans="7:7" x14ac:dyDescent="0.25">
      <c r="G2217" s="1"/>
    </row>
    <row r="2218" spans="7:7" x14ac:dyDescent="0.25">
      <c r="G2218" s="1"/>
    </row>
    <row r="2219" spans="7:7" x14ac:dyDescent="0.25">
      <c r="G2219" s="1"/>
    </row>
    <row r="2220" spans="7:7" x14ac:dyDescent="0.25">
      <c r="G2220" s="1"/>
    </row>
    <row r="2221" spans="7:7" x14ac:dyDescent="0.25">
      <c r="G2221" s="1"/>
    </row>
    <row r="2222" spans="7:7" x14ac:dyDescent="0.25">
      <c r="G2222" s="1"/>
    </row>
    <row r="2223" spans="7:7" x14ac:dyDescent="0.25">
      <c r="G2223" s="1"/>
    </row>
    <row r="2224" spans="7:7" x14ac:dyDescent="0.25">
      <c r="G2224" s="1"/>
    </row>
    <row r="2225" spans="7:7" x14ac:dyDescent="0.25">
      <c r="G2225" s="1"/>
    </row>
    <row r="2226" spans="7:7" x14ac:dyDescent="0.25">
      <c r="G2226" s="1"/>
    </row>
    <row r="2227" spans="7:7" x14ac:dyDescent="0.25">
      <c r="G2227" s="1"/>
    </row>
    <row r="2228" spans="7:7" x14ac:dyDescent="0.25">
      <c r="G2228" s="1"/>
    </row>
    <row r="2229" spans="7:7" x14ac:dyDescent="0.25">
      <c r="G2229" s="1"/>
    </row>
    <row r="2230" spans="7:7" x14ac:dyDescent="0.25">
      <c r="G2230" s="1"/>
    </row>
    <row r="2231" spans="7:7" x14ac:dyDescent="0.25">
      <c r="G2231" s="1"/>
    </row>
    <row r="2232" spans="7:7" x14ac:dyDescent="0.25">
      <c r="G2232" s="1"/>
    </row>
    <row r="2233" spans="7:7" x14ac:dyDescent="0.25">
      <c r="G2233" s="1"/>
    </row>
    <row r="2234" spans="7:7" x14ac:dyDescent="0.25">
      <c r="G2234" s="1"/>
    </row>
    <row r="2235" spans="7:7" x14ac:dyDescent="0.25">
      <c r="G2235" s="1"/>
    </row>
    <row r="2236" spans="7:7" x14ac:dyDescent="0.25">
      <c r="G2236" s="1"/>
    </row>
    <row r="2237" spans="7:7" x14ac:dyDescent="0.25">
      <c r="G2237" s="1"/>
    </row>
    <row r="2238" spans="7:7" x14ac:dyDescent="0.25">
      <c r="G2238" s="1"/>
    </row>
    <row r="2239" spans="7:7" x14ac:dyDescent="0.25">
      <c r="G2239" s="1"/>
    </row>
    <row r="2240" spans="7:7" x14ac:dyDescent="0.25">
      <c r="G2240" s="1"/>
    </row>
    <row r="2241" spans="7:7" x14ac:dyDescent="0.25">
      <c r="G2241" s="1"/>
    </row>
    <row r="2242" spans="7:7" x14ac:dyDescent="0.25">
      <c r="G2242" s="1"/>
    </row>
    <row r="2243" spans="7:7" x14ac:dyDescent="0.25">
      <c r="G2243" s="1"/>
    </row>
    <row r="2244" spans="7:7" x14ac:dyDescent="0.25">
      <c r="G2244" s="1"/>
    </row>
    <row r="2245" spans="7:7" x14ac:dyDescent="0.25">
      <c r="G2245" s="1"/>
    </row>
    <row r="2246" spans="7:7" x14ac:dyDescent="0.25">
      <c r="G2246" s="1"/>
    </row>
    <row r="2247" spans="7:7" x14ac:dyDescent="0.25">
      <c r="G2247" s="1"/>
    </row>
    <row r="2248" spans="7:7" x14ac:dyDescent="0.25">
      <c r="G2248" s="1"/>
    </row>
    <row r="2249" spans="7:7" x14ac:dyDescent="0.25">
      <c r="G2249" s="1"/>
    </row>
    <row r="2250" spans="7:7" x14ac:dyDescent="0.25">
      <c r="G2250" s="1"/>
    </row>
    <row r="2251" spans="7:7" x14ac:dyDescent="0.25">
      <c r="G2251" s="1"/>
    </row>
    <row r="2252" spans="7:7" x14ac:dyDescent="0.25">
      <c r="G2252" s="1"/>
    </row>
    <row r="2253" spans="7:7" x14ac:dyDescent="0.25">
      <c r="G2253" s="1"/>
    </row>
    <row r="2254" spans="7:7" x14ac:dyDescent="0.25">
      <c r="G2254" s="1"/>
    </row>
    <row r="2255" spans="7:7" x14ac:dyDescent="0.25">
      <c r="G2255" s="1"/>
    </row>
    <row r="2256" spans="7:7" x14ac:dyDescent="0.25">
      <c r="G2256" s="1"/>
    </row>
    <row r="2257" spans="7:7" x14ac:dyDescent="0.25">
      <c r="G2257" s="1"/>
    </row>
    <row r="2258" spans="7:7" x14ac:dyDescent="0.25">
      <c r="G2258" s="1"/>
    </row>
    <row r="2259" spans="7:7" x14ac:dyDescent="0.25">
      <c r="G2259" s="1"/>
    </row>
    <row r="2260" spans="7:7" x14ac:dyDescent="0.25">
      <c r="G2260" s="1"/>
    </row>
    <row r="2261" spans="7:7" x14ac:dyDescent="0.25">
      <c r="G2261" s="1"/>
    </row>
    <row r="2262" spans="7:7" x14ac:dyDescent="0.25">
      <c r="G2262" s="1"/>
    </row>
    <row r="2263" spans="7:7" x14ac:dyDescent="0.25">
      <c r="G2263" s="1"/>
    </row>
    <row r="2264" spans="7:7" x14ac:dyDescent="0.25">
      <c r="G2264" s="1"/>
    </row>
    <row r="2265" spans="7:7" x14ac:dyDescent="0.25">
      <c r="G2265" s="1"/>
    </row>
    <row r="2266" spans="7:7" x14ac:dyDescent="0.25">
      <c r="G2266" s="1"/>
    </row>
    <row r="2267" spans="7:7" x14ac:dyDescent="0.25">
      <c r="G2267" s="1"/>
    </row>
    <row r="2268" spans="7:7" x14ac:dyDescent="0.25">
      <c r="G2268" s="1"/>
    </row>
    <row r="2269" spans="7:7" x14ac:dyDescent="0.25">
      <c r="G2269" s="1"/>
    </row>
    <row r="2270" spans="7:7" x14ac:dyDescent="0.25">
      <c r="G2270" s="1"/>
    </row>
    <row r="2271" spans="7:7" x14ac:dyDescent="0.25">
      <c r="G2271" s="1"/>
    </row>
    <row r="2272" spans="7:7" x14ac:dyDescent="0.25">
      <c r="G2272" s="1"/>
    </row>
    <row r="2273" spans="7:7" x14ac:dyDescent="0.25">
      <c r="G2273" s="1"/>
    </row>
    <row r="2274" spans="7:7" x14ac:dyDescent="0.25">
      <c r="G2274" s="1"/>
    </row>
    <row r="2275" spans="7:7" x14ac:dyDescent="0.25">
      <c r="G2275" s="1"/>
    </row>
    <row r="2276" spans="7:7" x14ac:dyDescent="0.25">
      <c r="G2276" s="1"/>
    </row>
    <row r="2277" spans="7:7" x14ac:dyDescent="0.25">
      <c r="G2277" s="1"/>
    </row>
    <row r="2278" spans="7:7" x14ac:dyDescent="0.25">
      <c r="G2278" s="1"/>
    </row>
    <row r="2279" spans="7:7" x14ac:dyDescent="0.25">
      <c r="G2279" s="1"/>
    </row>
    <row r="2280" spans="7:7" x14ac:dyDescent="0.25">
      <c r="G2280" s="1"/>
    </row>
    <row r="2281" spans="7:7" x14ac:dyDescent="0.25">
      <c r="G2281" s="1"/>
    </row>
    <row r="2282" spans="7:7" x14ac:dyDescent="0.25">
      <c r="G2282" s="1"/>
    </row>
    <row r="2283" spans="7:7" x14ac:dyDescent="0.25">
      <c r="G2283" s="1"/>
    </row>
    <row r="2284" spans="7:7" x14ac:dyDescent="0.25">
      <c r="G2284" s="1"/>
    </row>
    <row r="2285" spans="7:7" x14ac:dyDescent="0.25">
      <c r="G2285" s="1"/>
    </row>
    <row r="2286" spans="7:7" x14ac:dyDescent="0.25">
      <c r="G2286" s="1"/>
    </row>
    <row r="2287" spans="7:7" x14ac:dyDescent="0.25">
      <c r="G2287" s="1"/>
    </row>
    <row r="2288" spans="7:7" x14ac:dyDescent="0.25">
      <c r="G2288" s="1"/>
    </row>
    <row r="2289" spans="7:7" x14ac:dyDescent="0.25">
      <c r="G2289" s="1"/>
    </row>
    <row r="2290" spans="7:7" x14ac:dyDescent="0.25">
      <c r="G2290" s="1"/>
    </row>
    <row r="2291" spans="7:7" x14ac:dyDescent="0.25">
      <c r="G2291" s="1"/>
    </row>
    <row r="2292" spans="7:7" x14ac:dyDescent="0.25">
      <c r="G2292" s="1"/>
    </row>
    <row r="2293" spans="7:7" x14ac:dyDescent="0.25">
      <c r="G2293" s="1"/>
    </row>
    <row r="2294" spans="7:7" x14ac:dyDescent="0.25">
      <c r="G2294" s="1"/>
    </row>
    <row r="2295" spans="7:7" x14ac:dyDescent="0.25">
      <c r="G2295" s="1"/>
    </row>
    <row r="2296" spans="7:7" x14ac:dyDescent="0.25">
      <c r="G2296" s="1"/>
    </row>
    <row r="2297" spans="7:7" x14ac:dyDescent="0.25">
      <c r="G2297" s="1"/>
    </row>
    <row r="2298" spans="7:7" x14ac:dyDescent="0.25">
      <c r="G2298" s="1"/>
    </row>
    <row r="2299" spans="7:7" x14ac:dyDescent="0.25">
      <c r="G2299" s="1"/>
    </row>
    <row r="2300" spans="7:7" x14ac:dyDescent="0.25">
      <c r="G2300" s="1"/>
    </row>
    <row r="2301" spans="7:7" x14ac:dyDescent="0.25">
      <c r="G2301" s="1"/>
    </row>
    <row r="2302" spans="7:7" x14ac:dyDescent="0.25">
      <c r="G2302" s="1"/>
    </row>
    <row r="2303" spans="7:7" x14ac:dyDescent="0.25">
      <c r="G2303" s="1"/>
    </row>
    <row r="2304" spans="7:7" x14ac:dyDescent="0.25">
      <c r="G2304" s="1"/>
    </row>
    <row r="2305" spans="7:7" x14ac:dyDescent="0.25">
      <c r="G2305" s="1"/>
    </row>
    <row r="2306" spans="7:7" x14ac:dyDescent="0.25">
      <c r="G2306" s="1"/>
    </row>
    <row r="2307" spans="7:7" x14ac:dyDescent="0.25">
      <c r="G2307" s="1"/>
    </row>
    <row r="2308" spans="7:7" x14ac:dyDescent="0.25">
      <c r="G2308" s="1"/>
    </row>
    <row r="2309" spans="7:7" x14ac:dyDescent="0.25">
      <c r="G2309" s="1"/>
    </row>
    <row r="2310" spans="7:7" x14ac:dyDescent="0.25">
      <c r="G2310" s="1"/>
    </row>
    <row r="2311" spans="7:7" x14ac:dyDescent="0.25">
      <c r="G2311" s="1"/>
    </row>
    <row r="2312" spans="7:7" x14ac:dyDescent="0.25">
      <c r="G2312" s="1"/>
    </row>
    <row r="2313" spans="7:7" x14ac:dyDescent="0.25">
      <c r="G2313" s="1"/>
    </row>
    <row r="2314" spans="7:7" x14ac:dyDescent="0.25">
      <c r="G2314" s="1"/>
    </row>
    <row r="2315" spans="7:7" x14ac:dyDescent="0.25">
      <c r="G2315" s="1"/>
    </row>
    <row r="2316" spans="7:7" x14ac:dyDescent="0.25">
      <c r="G2316" s="1"/>
    </row>
    <row r="2317" spans="7:7" x14ac:dyDescent="0.25">
      <c r="G2317" s="1"/>
    </row>
    <row r="2318" spans="7:7" x14ac:dyDescent="0.25">
      <c r="G2318" s="1"/>
    </row>
    <row r="2319" spans="7:7" x14ac:dyDescent="0.25">
      <c r="G2319" s="1"/>
    </row>
    <row r="2320" spans="7:7" x14ac:dyDescent="0.25">
      <c r="G2320" s="1"/>
    </row>
    <row r="2321" spans="7:7" x14ac:dyDescent="0.25">
      <c r="G2321" s="1"/>
    </row>
    <row r="2322" spans="7:7" x14ac:dyDescent="0.25">
      <c r="G2322" s="1"/>
    </row>
    <row r="2323" spans="7:7" x14ac:dyDescent="0.25">
      <c r="G2323" s="1"/>
    </row>
    <row r="2324" spans="7:7" x14ac:dyDescent="0.25">
      <c r="G2324" s="1"/>
    </row>
    <row r="2325" spans="7:7" x14ac:dyDescent="0.25">
      <c r="G2325" s="1"/>
    </row>
    <row r="2326" spans="7:7" x14ac:dyDescent="0.25">
      <c r="G2326" s="1"/>
    </row>
    <row r="2327" spans="7:7" x14ac:dyDescent="0.25">
      <c r="G2327" s="1"/>
    </row>
    <row r="2328" spans="7:7" x14ac:dyDescent="0.25">
      <c r="G2328" s="1"/>
    </row>
    <row r="2329" spans="7:7" x14ac:dyDescent="0.25">
      <c r="G2329" s="1"/>
    </row>
    <row r="2330" spans="7:7" x14ac:dyDescent="0.25">
      <c r="G2330" s="1"/>
    </row>
    <row r="2331" spans="7:7" x14ac:dyDescent="0.25">
      <c r="G2331" s="1"/>
    </row>
    <row r="2332" spans="7:7" x14ac:dyDescent="0.25">
      <c r="G2332" s="1"/>
    </row>
    <row r="2333" spans="7:7" x14ac:dyDescent="0.25">
      <c r="G2333" s="1"/>
    </row>
    <row r="2334" spans="7:7" x14ac:dyDescent="0.25">
      <c r="G2334" s="1"/>
    </row>
    <row r="2335" spans="7:7" x14ac:dyDescent="0.25">
      <c r="G2335" s="1"/>
    </row>
    <row r="2336" spans="7:7" x14ac:dyDescent="0.25">
      <c r="G2336" s="1"/>
    </row>
    <row r="2337" spans="7:7" x14ac:dyDescent="0.25">
      <c r="G2337" s="1"/>
    </row>
    <row r="2338" spans="7:7" x14ac:dyDescent="0.25">
      <c r="G2338" s="1"/>
    </row>
    <row r="2339" spans="7:7" x14ac:dyDescent="0.25">
      <c r="G2339" s="1"/>
    </row>
    <row r="2340" spans="7:7" x14ac:dyDescent="0.25">
      <c r="G2340" s="1"/>
    </row>
    <row r="2341" spans="7:7" x14ac:dyDescent="0.25">
      <c r="G2341" s="1"/>
    </row>
    <row r="2342" spans="7:7" x14ac:dyDescent="0.25">
      <c r="G2342" s="1"/>
    </row>
    <row r="2343" spans="7:7" x14ac:dyDescent="0.25">
      <c r="G2343" s="1"/>
    </row>
    <row r="2344" spans="7:7" x14ac:dyDescent="0.25">
      <c r="G2344" s="1"/>
    </row>
    <row r="2345" spans="7:7" x14ac:dyDescent="0.25">
      <c r="G2345" s="1"/>
    </row>
    <row r="2346" spans="7:7" x14ac:dyDescent="0.25">
      <c r="G2346" s="1"/>
    </row>
    <row r="2347" spans="7:7" x14ac:dyDescent="0.25">
      <c r="G2347" s="1"/>
    </row>
    <row r="2348" spans="7:7" x14ac:dyDescent="0.25">
      <c r="G2348" s="1"/>
    </row>
    <row r="2349" spans="7:7" x14ac:dyDescent="0.25">
      <c r="G2349" s="1"/>
    </row>
    <row r="2350" spans="7:7" x14ac:dyDescent="0.25">
      <c r="G2350" s="1"/>
    </row>
    <row r="2351" spans="7:7" x14ac:dyDescent="0.25">
      <c r="G2351" s="1"/>
    </row>
    <row r="2352" spans="7:7" x14ac:dyDescent="0.25">
      <c r="G2352" s="1"/>
    </row>
    <row r="2353" spans="7:7" x14ac:dyDescent="0.25">
      <c r="G2353" s="1"/>
    </row>
    <row r="2354" spans="7:7" x14ac:dyDescent="0.25">
      <c r="G2354" s="1"/>
    </row>
    <row r="2355" spans="7:7" x14ac:dyDescent="0.25">
      <c r="G2355" s="1"/>
    </row>
    <row r="2356" spans="7:7" x14ac:dyDescent="0.25">
      <c r="G2356" s="1"/>
    </row>
    <row r="2357" spans="7:7" x14ac:dyDescent="0.25">
      <c r="G2357" s="1"/>
    </row>
    <row r="2358" spans="7:7" x14ac:dyDescent="0.25">
      <c r="G2358" s="1"/>
    </row>
    <row r="2359" spans="7:7" x14ac:dyDescent="0.25">
      <c r="G2359" s="1"/>
    </row>
    <row r="2360" spans="7:7" x14ac:dyDescent="0.25">
      <c r="G2360" s="1"/>
    </row>
    <row r="2361" spans="7:7" x14ac:dyDescent="0.25">
      <c r="G2361" s="1"/>
    </row>
    <row r="2362" spans="7:7" x14ac:dyDescent="0.25">
      <c r="G2362" s="1"/>
    </row>
    <row r="2363" spans="7:7" x14ac:dyDescent="0.25">
      <c r="G2363" s="1"/>
    </row>
    <row r="2364" spans="7:7" x14ac:dyDescent="0.25">
      <c r="G2364" s="1"/>
    </row>
    <row r="2365" spans="7:7" x14ac:dyDescent="0.25">
      <c r="G2365" s="1"/>
    </row>
    <row r="2366" spans="7:7" x14ac:dyDescent="0.25">
      <c r="G2366" s="1"/>
    </row>
    <row r="2367" spans="7:7" x14ac:dyDescent="0.25">
      <c r="G2367" s="1"/>
    </row>
    <row r="2368" spans="7:7" x14ac:dyDescent="0.25">
      <c r="G2368" s="1"/>
    </row>
    <row r="2369" spans="7:7" x14ac:dyDescent="0.25">
      <c r="G2369" s="1"/>
    </row>
    <row r="2370" spans="7:7" x14ac:dyDescent="0.25">
      <c r="G2370" s="1"/>
    </row>
    <row r="2371" spans="7:7" x14ac:dyDescent="0.25">
      <c r="G2371" s="1"/>
    </row>
    <row r="2372" spans="7:7" x14ac:dyDescent="0.25">
      <c r="G2372" s="1"/>
    </row>
    <row r="2373" spans="7:7" x14ac:dyDescent="0.25">
      <c r="G2373" s="1"/>
    </row>
    <row r="2374" spans="7:7" x14ac:dyDescent="0.25">
      <c r="G2374" s="1"/>
    </row>
    <row r="2375" spans="7:7" x14ac:dyDescent="0.25">
      <c r="G2375" s="1"/>
    </row>
    <row r="2376" spans="7:7" x14ac:dyDescent="0.25">
      <c r="G2376" s="1"/>
    </row>
    <row r="2377" spans="7:7" x14ac:dyDescent="0.25">
      <c r="G2377" s="1"/>
    </row>
    <row r="2378" spans="7:7" x14ac:dyDescent="0.25">
      <c r="G2378" s="1"/>
    </row>
    <row r="2379" spans="7:7" x14ac:dyDescent="0.25">
      <c r="G2379" s="1"/>
    </row>
    <row r="2380" spans="7:7" x14ac:dyDescent="0.25">
      <c r="G2380" s="1"/>
    </row>
    <row r="2381" spans="7:7" x14ac:dyDescent="0.25">
      <c r="G2381" s="1"/>
    </row>
    <row r="2382" spans="7:7" x14ac:dyDescent="0.25">
      <c r="G2382" s="1"/>
    </row>
    <row r="2383" spans="7:7" x14ac:dyDescent="0.25">
      <c r="G2383" s="1"/>
    </row>
    <row r="2384" spans="7:7" x14ac:dyDescent="0.25">
      <c r="G2384" s="1"/>
    </row>
    <row r="2385" spans="7:7" x14ac:dyDescent="0.25">
      <c r="G2385" s="1"/>
    </row>
    <row r="2386" spans="7:7" x14ac:dyDescent="0.25">
      <c r="G2386" s="1"/>
    </row>
    <row r="2387" spans="7:7" x14ac:dyDescent="0.25">
      <c r="G2387" s="1"/>
    </row>
    <row r="2388" spans="7:7" x14ac:dyDescent="0.25">
      <c r="G2388" s="1"/>
    </row>
    <row r="2389" spans="7:7" x14ac:dyDescent="0.25">
      <c r="G2389" s="1"/>
    </row>
    <row r="2390" spans="7:7" x14ac:dyDescent="0.25">
      <c r="G2390" s="1"/>
    </row>
    <row r="2391" spans="7:7" x14ac:dyDescent="0.25">
      <c r="G2391" s="1"/>
    </row>
    <row r="2392" spans="7:7" x14ac:dyDescent="0.25">
      <c r="G2392" s="1"/>
    </row>
    <row r="2393" spans="7:7" x14ac:dyDescent="0.25">
      <c r="G2393" s="1"/>
    </row>
    <row r="2394" spans="7:7" x14ac:dyDescent="0.25">
      <c r="G2394" s="1"/>
    </row>
    <row r="2395" spans="7:7" x14ac:dyDescent="0.25">
      <c r="G2395" s="1"/>
    </row>
    <row r="2396" spans="7:7" x14ac:dyDescent="0.25">
      <c r="G2396" s="1"/>
    </row>
    <row r="2397" spans="7:7" x14ac:dyDescent="0.25">
      <c r="G2397" s="1"/>
    </row>
    <row r="2398" spans="7:7" x14ac:dyDescent="0.25">
      <c r="G2398" s="1"/>
    </row>
    <row r="2399" spans="7:7" x14ac:dyDescent="0.25">
      <c r="G2399" s="1"/>
    </row>
    <row r="2400" spans="7:7" x14ac:dyDescent="0.25">
      <c r="G2400" s="1"/>
    </row>
    <row r="2401" spans="7:7" x14ac:dyDescent="0.25">
      <c r="G2401" s="1"/>
    </row>
    <row r="2402" spans="7:7" x14ac:dyDescent="0.25">
      <c r="G2402" s="1"/>
    </row>
    <row r="2403" spans="7:7" x14ac:dyDescent="0.25">
      <c r="G2403" s="1"/>
    </row>
    <row r="2404" spans="7:7" x14ac:dyDescent="0.25">
      <c r="G2404" s="1"/>
    </row>
    <row r="2405" spans="7:7" x14ac:dyDescent="0.25">
      <c r="G2405" s="1"/>
    </row>
    <row r="2406" spans="7:7" x14ac:dyDescent="0.25">
      <c r="G2406" s="1"/>
    </row>
    <row r="2407" spans="7:7" x14ac:dyDescent="0.25">
      <c r="G2407" s="1"/>
    </row>
    <row r="2408" spans="7:7" x14ac:dyDescent="0.25">
      <c r="G2408" s="1"/>
    </row>
    <row r="2409" spans="7:7" x14ac:dyDescent="0.25">
      <c r="G2409" s="1"/>
    </row>
    <row r="2410" spans="7:7" x14ac:dyDescent="0.25">
      <c r="G2410" s="1"/>
    </row>
    <row r="2411" spans="7:7" x14ac:dyDescent="0.25">
      <c r="G2411" s="1"/>
    </row>
    <row r="2412" spans="7:7" x14ac:dyDescent="0.25">
      <c r="G2412" s="1"/>
    </row>
    <row r="2413" spans="7:7" x14ac:dyDescent="0.25">
      <c r="G2413" s="1"/>
    </row>
    <row r="2414" spans="7:7" x14ac:dyDescent="0.25">
      <c r="G2414" s="1"/>
    </row>
    <row r="2415" spans="7:7" x14ac:dyDescent="0.25">
      <c r="G2415" s="1"/>
    </row>
    <row r="2416" spans="7:7" x14ac:dyDescent="0.25">
      <c r="G2416" s="1"/>
    </row>
    <row r="2417" spans="7:7" x14ac:dyDescent="0.25">
      <c r="G2417" s="1"/>
    </row>
    <row r="2418" spans="7:7" x14ac:dyDescent="0.25">
      <c r="G2418" s="1"/>
    </row>
    <row r="2419" spans="7:7" x14ac:dyDescent="0.25">
      <c r="G2419" s="1"/>
    </row>
    <row r="2420" spans="7:7" x14ac:dyDescent="0.25">
      <c r="G2420" s="1"/>
    </row>
    <row r="2421" spans="7:7" x14ac:dyDescent="0.25">
      <c r="G2421" s="1"/>
    </row>
    <row r="2422" spans="7:7" x14ac:dyDescent="0.25">
      <c r="G2422" s="1"/>
    </row>
    <row r="2423" spans="7:7" x14ac:dyDescent="0.25">
      <c r="G2423" s="1"/>
    </row>
    <row r="2424" spans="7:7" x14ac:dyDescent="0.25">
      <c r="G2424" s="1"/>
    </row>
    <row r="2425" spans="7:7" x14ac:dyDescent="0.25">
      <c r="G2425" s="1"/>
    </row>
    <row r="2426" spans="7:7" x14ac:dyDescent="0.25">
      <c r="G2426" s="1"/>
    </row>
    <row r="2427" spans="7:7" x14ac:dyDescent="0.25">
      <c r="G2427" s="1"/>
    </row>
    <row r="2428" spans="7:7" x14ac:dyDescent="0.25">
      <c r="G2428" s="1"/>
    </row>
    <row r="2429" spans="7:7" x14ac:dyDescent="0.25">
      <c r="G2429" s="1"/>
    </row>
    <row r="2430" spans="7:7" x14ac:dyDescent="0.25">
      <c r="G2430" s="1"/>
    </row>
    <row r="2431" spans="7:7" x14ac:dyDescent="0.25">
      <c r="G2431" s="1"/>
    </row>
    <row r="2432" spans="7:7" x14ac:dyDescent="0.25">
      <c r="G2432" s="1"/>
    </row>
    <row r="2433" spans="7:7" x14ac:dyDescent="0.25">
      <c r="G2433" s="1"/>
    </row>
    <row r="2434" spans="7:7" x14ac:dyDescent="0.25">
      <c r="G2434" s="1"/>
    </row>
    <row r="2435" spans="7:7" x14ac:dyDescent="0.25">
      <c r="G2435" s="1"/>
    </row>
    <row r="2436" spans="7:7" x14ac:dyDescent="0.25">
      <c r="G2436" s="1"/>
    </row>
    <row r="2437" spans="7:7" x14ac:dyDescent="0.25">
      <c r="G2437" s="1"/>
    </row>
    <row r="2438" spans="7:7" x14ac:dyDescent="0.25">
      <c r="G2438" s="1"/>
    </row>
    <row r="2439" spans="7:7" x14ac:dyDescent="0.25">
      <c r="G2439" s="1"/>
    </row>
    <row r="2440" spans="7:7" x14ac:dyDescent="0.25">
      <c r="G2440" s="1"/>
    </row>
    <row r="2441" spans="7:7" x14ac:dyDescent="0.25">
      <c r="G2441" s="1"/>
    </row>
    <row r="2442" spans="7:7" x14ac:dyDescent="0.25">
      <c r="G2442" s="1"/>
    </row>
    <row r="2443" spans="7:7" x14ac:dyDescent="0.25">
      <c r="G2443" s="1"/>
    </row>
    <row r="2444" spans="7:7" x14ac:dyDescent="0.25">
      <c r="G2444" s="1"/>
    </row>
    <row r="2445" spans="7:7" x14ac:dyDescent="0.25">
      <c r="G2445" s="1"/>
    </row>
    <row r="2446" spans="7:7" x14ac:dyDescent="0.25">
      <c r="G2446" s="1"/>
    </row>
    <row r="2447" spans="7:7" x14ac:dyDescent="0.25">
      <c r="G2447" s="1"/>
    </row>
    <row r="2448" spans="7:7" x14ac:dyDescent="0.25">
      <c r="G2448" s="1"/>
    </row>
    <row r="2449" spans="7:7" x14ac:dyDescent="0.25">
      <c r="G2449" s="1"/>
    </row>
    <row r="2450" spans="7:7" x14ac:dyDescent="0.25">
      <c r="G2450" s="1"/>
    </row>
    <row r="2451" spans="7:7" x14ac:dyDescent="0.25">
      <c r="G2451" s="1"/>
    </row>
    <row r="2452" spans="7:7" x14ac:dyDescent="0.25">
      <c r="G2452" s="1"/>
    </row>
    <row r="2453" spans="7:7" x14ac:dyDescent="0.25">
      <c r="G2453" s="1"/>
    </row>
    <row r="2454" spans="7:7" x14ac:dyDescent="0.25">
      <c r="G2454" s="1"/>
    </row>
    <row r="2455" spans="7:7" x14ac:dyDescent="0.25">
      <c r="G2455" s="1"/>
    </row>
    <row r="2456" spans="7:7" x14ac:dyDescent="0.25">
      <c r="G2456" s="1"/>
    </row>
    <row r="2457" spans="7:7" x14ac:dyDescent="0.25">
      <c r="G2457" s="1"/>
    </row>
    <row r="2458" spans="7:7" x14ac:dyDescent="0.25">
      <c r="G2458" s="1"/>
    </row>
    <row r="2459" spans="7:7" x14ac:dyDescent="0.25">
      <c r="G2459" s="1"/>
    </row>
    <row r="2460" spans="7:7" x14ac:dyDescent="0.25">
      <c r="G2460" s="1"/>
    </row>
    <row r="2461" spans="7:7" x14ac:dyDescent="0.25">
      <c r="G2461" s="1"/>
    </row>
    <row r="2462" spans="7:7" x14ac:dyDescent="0.25">
      <c r="G2462" s="1"/>
    </row>
    <row r="2463" spans="7:7" x14ac:dyDescent="0.25">
      <c r="G2463" s="1"/>
    </row>
    <row r="2464" spans="7:7" x14ac:dyDescent="0.25">
      <c r="G2464" s="1"/>
    </row>
    <row r="2465" spans="7:7" x14ac:dyDescent="0.25">
      <c r="G2465" s="1"/>
    </row>
    <row r="2466" spans="7:7" x14ac:dyDescent="0.25">
      <c r="G2466" s="1"/>
    </row>
    <row r="2467" spans="7:7" x14ac:dyDescent="0.25">
      <c r="G2467" s="1"/>
    </row>
    <row r="2468" spans="7:7" x14ac:dyDescent="0.25">
      <c r="G2468" s="1"/>
    </row>
    <row r="2469" spans="7:7" x14ac:dyDescent="0.25">
      <c r="G2469" s="1"/>
    </row>
    <row r="2470" spans="7:7" x14ac:dyDescent="0.25">
      <c r="G2470" s="1"/>
    </row>
    <row r="2471" spans="7:7" x14ac:dyDescent="0.25">
      <c r="G2471" s="1"/>
    </row>
    <row r="2472" spans="7:7" x14ac:dyDescent="0.25">
      <c r="G2472" s="1"/>
    </row>
    <row r="2473" spans="7:7" x14ac:dyDescent="0.25">
      <c r="G2473" s="1"/>
    </row>
    <row r="2474" spans="7:7" x14ac:dyDescent="0.25">
      <c r="G2474" s="1"/>
    </row>
    <row r="2475" spans="7:7" x14ac:dyDescent="0.25">
      <c r="G2475" s="1"/>
    </row>
    <row r="2476" spans="7:7" x14ac:dyDescent="0.25">
      <c r="G2476" s="1"/>
    </row>
    <row r="2477" spans="7:7" x14ac:dyDescent="0.25">
      <c r="G2477" s="1"/>
    </row>
    <row r="2478" spans="7:7" x14ac:dyDescent="0.25">
      <c r="G2478" s="1"/>
    </row>
    <row r="2479" spans="7:7" x14ac:dyDescent="0.25">
      <c r="G2479" s="1"/>
    </row>
    <row r="2480" spans="7:7" x14ac:dyDescent="0.25">
      <c r="G2480" s="1"/>
    </row>
    <row r="2481" spans="7:7" x14ac:dyDescent="0.25">
      <c r="G2481" s="1"/>
    </row>
    <row r="2482" spans="7:7" x14ac:dyDescent="0.25">
      <c r="G2482" s="1"/>
    </row>
    <row r="2483" spans="7:7" x14ac:dyDescent="0.25">
      <c r="G2483" s="1"/>
    </row>
    <row r="2484" spans="7:7" x14ac:dyDescent="0.25">
      <c r="G2484" s="1"/>
    </row>
    <row r="2485" spans="7:7" x14ac:dyDescent="0.25">
      <c r="G2485" s="1"/>
    </row>
    <row r="2486" spans="7:7" x14ac:dyDescent="0.25">
      <c r="G2486" s="1"/>
    </row>
    <row r="2487" spans="7:7" x14ac:dyDescent="0.25">
      <c r="G2487" s="1"/>
    </row>
    <row r="2488" spans="7:7" x14ac:dyDescent="0.25">
      <c r="G2488" s="1"/>
    </row>
    <row r="2489" spans="7:7" x14ac:dyDescent="0.25">
      <c r="G2489" s="1"/>
    </row>
    <row r="2490" spans="7:7" x14ac:dyDescent="0.25">
      <c r="G2490" s="1"/>
    </row>
    <row r="2491" spans="7:7" x14ac:dyDescent="0.25">
      <c r="G2491" s="1"/>
    </row>
    <row r="2492" spans="7:7" x14ac:dyDescent="0.25">
      <c r="G2492" s="1"/>
    </row>
    <row r="2493" spans="7:7" x14ac:dyDescent="0.25">
      <c r="G2493" s="1"/>
    </row>
    <row r="2494" spans="7:7" x14ac:dyDescent="0.25">
      <c r="G2494" s="1"/>
    </row>
    <row r="2495" spans="7:7" x14ac:dyDescent="0.25">
      <c r="G2495" s="1"/>
    </row>
    <row r="2496" spans="7:7" x14ac:dyDescent="0.25">
      <c r="G2496" s="1"/>
    </row>
    <row r="2497" spans="7:7" x14ac:dyDescent="0.25">
      <c r="G2497" s="1"/>
    </row>
    <row r="2498" spans="7:7" x14ac:dyDescent="0.25">
      <c r="G2498" s="1"/>
    </row>
    <row r="2499" spans="7:7" x14ac:dyDescent="0.25">
      <c r="G2499" s="1"/>
    </row>
    <row r="2500" spans="7:7" x14ac:dyDescent="0.25">
      <c r="G2500" s="1"/>
    </row>
    <row r="2501" spans="7:7" x14ac:dyDescent="0.25">
      <c r="G2501" s="1"/>
    </row>
    <row r="2502" spans="7:7" x14ac:dyDescent="0.25">
      <c r="G2502" s="1"/>
    </row>
    <row r="2503" spans="7:7" x14ac:dyDescent="0.25">
      <c r="G2503" s="1"/>
    </row>
    <row r="2504" spans="7:7" x14ac:dyDescent="0.25">
      <c r="G2504" s="1"/>
    </row>
    <row r="2505" spans="7:7" x14ac:dyDescent="0.25">
      <c r="G2505" s="1"/>
    </row>
    <row r="2506" spans="7:7" x14ac:dyDescent="0.25">
      <c r="G2506" s="1"/>
    </row>
    <row r="2507" spans="7:7" x14ac:dyDescent="0.25">
      <c r="G2507" s="1"/>
    </row>
    <row r="2508" spans="7:7" x14ac:dyDescent="0.25">
      <c r="G2508" s="1"/>
    </row>
    <row r="2509" spans="7:7" x14ac:dyDescent="0.25">
      <c r="G2509" s="1"/>
    </row>
    <row r="2510" spans="7:7" x14ac:dyDescent="0.25">
      <c r="G2510" s="1"/>
    </row>
    <row r="2511" spans="7:7" x14ac:dyDescent="0.25">
      <c r="G2511" s="1"/>
    </row>
    <row r="2512" spans="7:7" x14ac:dyDescent="0.25">
      <c r="G2512" s="1"/>
    </row>
    <row r="2513" spans="7:7" x14ac:dyDescent="0.25">
      <c r="G2513" s="1"/>
    </row>
    <row r="2514" spans="7:7" x14ac:dyDescent="0.25">
      <c r="G2514" s="1"/>
    </row>
    <row r="2515" spans="7:7" x14ac:dyDescent="0.25">
      <c r="G2515" s="1"/>
    </row>
    <row r="2516" spans="7:7" x14ac:dyDescent="0.25">
      <c r="G2516" s="1"/>
    </row>
    <row r="2517" spans="7:7" x14ac:dyDescent="0.25">
      <c r="G2517" s="1"/>
    </row>
    <row r="2518" spans="7:7" x14ac:dyDescent="0.25">
      <c r="G2518" s="1"/>
    </row>
    <row r="2519" spans="7:7" x14ac:dyDescent="0.25">
      <c r="G2519" s="1"/>
    </row>
    <row r="2520" spans="7:7" x14ac:dyDescent="0.25">
      <c r="G2520" s="1"/>
    </row>
    <row r="2521" spans="7:7" x14ac:dyDescent="0.25">
      <c r="G2521" s="1"/>
    </row>
    <row r="2522" spans="7:7" x14ac:dyDescent="0.25">
      <c r="G2522" s="1"/>
    </row>
    <row r="2523" spans="7:7" x14ac:dyDescent="0.25">
      <c r="G2523" s="1"/>
    </row>
    <row r="2524" spans="7:7" x14ac:dyDescent="0.25">
      <c r="G2524" s="1"/>
    </row>
    <row r="2525" spans="7:7" x14ac:dyDescent="0.25">
      <c r="G2525" s="1"/>
    </row>
    <row r="2526" spans="7:7" x14ac:dyDescent="0.25">
      <c r="G2526" s="1"/>
    </row>
    <row r="2527" spans="7:7" x14ac:dyDescent="0.25">
      <c r="G2527" s="1"/>
    </row>
    <row r="2528" spans="7:7" x14ac:dyDescent="0.25">
      <c r="G2528" s="1"/>
    </row>
    <row r="2529" spans="7:7" x14ac:dyDescent="0.25">
      <c r="G2529" s="1"/>
    </row>
    <row r="2530" spans="7:7" x14ac:dyDescent="0.25">
      <c r="G2530" s="1"/>
    </row>
    <row r="2531" spans="7:7" x14ac:dyDescent="0.25">
      <c r="G2531" s="1"/>
    </row>
    <row r="2532" spans="7:7" x14ac:dyDescent="0.25">
      <c r="G2532" s="1"/>
    </row>
    <row r="2533" spans="7:7" x14ac:dyDescent="0.25">
      <c r="G2533" s="1"/>
    </row>
    <row r="2534" spans="7:7" x14ac:dyDescent="0.25">
      <c r="G2534" s="1"/>
    </row>
    <row r="2535" spans="7:7" x14ac:dyDescent="0.25">
      <c r="G2535" s="1"/>
    </row>
    <row r="2536" spans="7:7" x14ac:dyDescent="0.25">
      <c r="G2536" s="1"/>
    </row>
    <row r="2537" spans="7:7" x14ac:dyDescent="0.25">
      <c r="G2537" s="1"/>
    </row>
    <row r="2538" spans="7:7" x14ac:dyDescent="0.25">
      <c r="G2538" s="1"/>
    </row>
    <row r="2539" spans="7:7" x14ac:dyDescent="0.25">
      <c r="G2539" s="1"/>
    </row>
    <row r="2540" spans="7:7" x14ac:dyDescent="0.25">
      <c r="G2540" s="1"/>
    </row>
    <row r="2541" spans="7:7" x14ac:dyDescent="0.25">
      <c r="G2541" s="1"/>
    </row>
    <row r="2542" spans="7:7" x14ac:dyDescent="0.25">
      <c r="G2542" s="1"/>
    </row>
    <row r="2543" spans="7:7" x14ac:dyDescent="0.25">
      <c r="G2543" s="1"/>
    </row>
    <row r="2544" spans="7:7" x14ac:dyDescent="0.25">
      <c r="G2544" s="1"/>
    </row>
    <row r="2545" spans="7:7" x14ac:dyDescent="0.25">
      <c r="G2545" s="1"/>
    </row>
    <row r="2546" spans="7:7" x14ac:dyDescent="0.25">
      <c r="G2546" s="1"/>
    </row>
    <row r="2547" spans="7:7" x14ac:dyDescent="0.25">
      <c r="G2547" s="1"/>
    </row>
    <row r="2548" spans="7:7" x14ac:dyDescent="0.25">
      <c r="G2548" s="1"/>
    </row>
    <row r="2549" spans="7:7" x14ac:dyDescent="0.25">
      <c r="G2549" s="1"/>
    </row>
    <row r="2550" spans="7:7" x14ac:dyDescent="0.25">
      <c r="G2550" s="1"/>
    </row>
    <row r="2551" spans="7:7" x14ac:dyDescent="0.25">
      <c r="G2551" s="1"/>
    </row>
    <row r="2552" spans="7:7" x14ac:dyDescent="0.25">
      <c r="G2552" s="1"/>
    </row>
    <row r="2553" spans="7:7" x14ac:dyDescent="0.25">
      <c r="G2553" s="1"/>
    </row>
    <row r="2554" spans="7:7" x14ac:dyDescent="0.25">
      <c r="G2554" s="1"/>
    </row>
    <row r="2555" spans="7:7" x14ac:dyDescent="0.25">
      <c r="G2555" s="1"/>
    </row>
    <row r="2556" spans="7:7" x14ac:dyDescent="0.25">
      <c r="G2556" s="1"/>
    </row>
    <row r="2557" spans="7:7" x14ac:dyDescent="0.25">
      <c r="G2557" s="1"/>
    </row>
    <row r="2558" spans="7:7" x14ac:dyDescent="0.25">
      <c r="G2558" s="1"/>
    </row>
    <row r="2559" spans="7:7" x14ac:dyDescent="0.25">
      <c r="G2559" s="1"/>
    </row>
    <row r="2560" spans="7:7" x14ac:dyDescent="0.25">
      <c r="G2560" s="1"/>
    </row>
    <row r="2561" spans="7:7" x14ac:dyDescent="0.25">
      <c r="G2561" s="1"/>
    </row>
    <row r="2562" spans="7:7" x14ac:dyDescent="0.25">
      <c r="G2562" s="1"/>
    </row>
    <row r="2563" spans="7:7" x14ac:dyDescent="0.25">
      <c r="G2563" s="1"/>
    </row>
    <row r="2564" spans="7:7" x14ac:dyDescent="0.25">
      <c r="G2564" s="1"/>
    </row>
    <row r="2565" spans="7:7" x14ac:dyDescent="0.25">
      <c r="G2565" s="1"/>
    </row>
    <row r="2566" spans="7:7" x14ac:dyDescent="0.25">
      <c r="G2566" s="1"/>
    </row>
    <row r="2567" spans="7:7" x14ac:dyDescent="0.25">
      <c r="G2567" s="1"/>
    </row>
    <row r="2568" spans="7:7" x14ac:dyDescent="0.25">
      <c r="G2568" s="1"/>
    </row>
    <row r="2569" spans="7:7" x14ac:dyDescent="0.25">
      <c r="G2569" s="1"/>
    </row>
    <row r="2570" spans="7:7" x14ac:dyDescent="0.25">
      <c r="G2570" s="1"/>
    </row>
    <row r="2571" spans="7:7" x14ac:dyDescent="0.25">
      <c r="G2571" s="1"/>
    </row>
    <row r="2572" spans="7:7" x14ac:dyDescent="0.25">
      <c r="G2572" s="1"/>
    </row>
    <row r="2573" spans="7:7" x14ac:dyDescent="0.25">
      <c r="G2573" s="1"/>
    </row>
    <row r="2574" spans="7:7" x14ac:dyDescent="0.25">
      <c r="G2574" s="1"/>
    </row>
    <row r="2575" spans="7:7" x14ac:dyDescent="0.25">
      <c r="G2575" s="1"/>
    </row>
    <row r="2576" spans="7:7" x14ac:dyDescent="0.25">
      <c r="G2576" s="1"/>
    </row>
    <row r="2577" spans="7:7" x14ac:dyDescent="0.25">
      <c r="G2577" s="1"/>
    </row>
    <row r="2578" spans="7:7" x14ac:dyDescent="0.25">
      <c r="G2578" s="1"/>
    </row>
    <row r="2579" spans="7:7" x14ac:dyDescent="0.25">
      <c r="G2579" s="1"/>
    </row>
    <row r="2580" spans="7:7" x14ac:dyDescent="0.25">
      <c r="G2580" s="1"/>
    </row>
    <row r="2581" spans="7:7" x14ac:dyDescent="0.25">
      <c r="G2581" s="1"/>
    </row>
    <row r="2582" spans="7:7" x14ac:dyDescent="0.25">
      <c r="G2582" s="1"/>
    </row>
    <row r="2583" spans="7:7" x14ac:dyDescent="0.25">
      <c r="G2583" s="1"/>
    </row>
    <row r="2584" spans="7:7" x14ac:dyDescent="0.25">
      <c r="G2584" s="1"/>
    </row>
    <row r="2585" spans="7:7" x14ac:dyDescent="0.25">
      <c r="G2585" s="1"/>
    </row>
    <row r="2586" spans="7:7" x14ac:dyDescent="0.25">
      <c r="G2586" s="1"/>
    </row>
    <row r="2587" spans="7:7" x14ac:dyDescent="0.25">
      <c r="G2587" s="1"/>
    </row>
    <row r="2588" spans="7:7" x14ac:dyDescent="0.25">
      <c r="G2588" s="1"/>
    </row>
    <row r="2589" spans="7:7" x14ac:dyDescent="0.25">
      <c r="G2589" s="1"/>
    </row>
    <row r="2590" spans="7:7" x14ac:dyDescent="0.25">
      <c r="G2590" s="1"/>
    </row>
    <row r="2591" spans="7:7" x14ac:dyDescent="0.25">
      <c r="G2591" s="1"/>
    </row>
    <row r="2592" spans="7:7" x14ac:dyDescent="0.25">
      <c r="G2592" s="1"/>
    </row>
    <row r="2593" spans="7:7" x14ac:dyDescent="0.25">
      <c r="G2593" s="1"/>
    </row>
    <row r="2594" spans="7:7" x14ac:dyDescent="0.25">
      <c r="G2594" s="1"/>
    </row>
    <row r="2595" spans="7:7" x14ac:dyDescent="0.25">
      <c r="G2595" s="1"/>
    </row>
    <row r="2596" spans="7:7" x14ac:dyDescent="0.25">
      <c r="G2596" s="1"/>
    </row>
    <row r="2597" spans="7:7" x14ac:dyDescent="0.25">
      <c r="G2597" s="1"/>
    </row>
    <row r="2598" spans="7:7" x14ac:dyDescent="0.25">
      <c r="G2598" s="1"/>
    </row>
    <row r="2599" spans="7:7" x14ac:dyDescent="0.25">
      <c r="G2599" s="1"/>
    </row>
    <row r="2600" spans="7:7" x14ac:dyDescent="0.25">
      <c r="G2600" s="1"/>
    </row>
    <row r="2601" spans="7:7" x14ac:dyDescent="0.25">
      <c r="G2601" s="1"/>
    </row>
    <row r="2602" spans="7:7" x14ac:dyDescent="0.25">
      <c r="G2602" s="1"/>
    </row>
    <row r="2603" spans="7:7" x14ac:dyDescent="0.25">
      <c r="G2603" s="1"/>
    </row>
    <row r="2604" spans="7:7" x14ac:dyDescent="0.25">
      <c r="G2604" s="1"/>
    </row>
    <row r="2605" spans="7:7" x14ac:dyDescent="0.25">
      <c r="G2605" s="1"/>
    </row>
    <row r="2606" spans="7:7" x14ac:dyDescent="0.25">
      <c r="G2606" s="1"/>
    </row>
    <row r="2607" spans="7:7" x14ac:dyDescent="0.25">
      <c r="G2607" s="1"/>
    </row>
    <row r="2608" spans="7:7" x14ac:dyDescent="0.25">
      <c r="G2608" s="1"/>
    </row>
    <row r="2609" spans="7:7" x14ac:dyDescent="0.25">
      <c r="G2609" s="1"/>
    </row>
    <row r="2610" spans="7:7" x14ac:dyDescent="0.25">
      <c r="G2610" s="1"/>
    </row>
    <row r="2611" spans="7:7" x14ac:dyDescent="0.25">
      <c r="G2611" s="1"/>
    </row>
    <row r="2612" spans="7:7" x14ac:dyDescent="0.25">
      <c r="G2612" s="1"/>
    </row>
    <row r="2613" spans="7:7" x14ac:dyDescent="0.25">
      <c r="G2613" s="1"/>
    </row>
    <row r="2614" spans="7:7" x14ac:dyDescent="0.25">
      <c r="G2614" s="1"/>
    </row>
    <row r="2615" spans="7:7" x14ac:dyDescent="0.25">
      <c r="G2615" s="1"/>
    </row>
    <row r="2616" spans="7:7" x14ac:dyDescent="0.25">
      <c r="G2616" s="1"/>
    </row>
    <row r="2617" spans="7:7" x14ac:dyDescent="0.25">
      <c r="G2617" s="1"/>
    </row>
    <row r="2618" spans="7:7" x14ac:dyDescent="0.25">
      <c r="G2618" s="1"/>
    </row>
    <row r="2619" spans="7:7" x14ac:dyDescent="0.25">
      <c r="G2619" s="1"/>
    </row>
    <row r="2620" spans="7:7" x14ac:dyDescent="0.25">
      <c r="G2620" s="1"/>
    </row>
    <row r="2621" spans="7:7" x14ac:dyDescent="0.25">
      <c r="G2621" s="1"/>
    </row>
    <row r="2622" spans="7:7" x14ac:dyDescent="0.25">
      <c r="G2622" s="1"/>
    </row>
    <row r="2623" spans="7:7" x14ac:dyDescent="0.25">
      <c r="G2623" s="1"/>
    </row>
    <row r="2624" spans="7:7" x14ac:dyDescent="0.25">
      <c r="G2624" s="1"/>
    </row>
    <row r="2625" spans="7:7" x14ac:dyDescent="0.25">
      <c r="G2625" s="1"/>
    </row>
    <row r="2626" spans="7:7" x14ac:dyDescent="0.25">
      <c r="G2626" s="1"/>
    </row>
    <row r="2627" spans="7:7" x14ac:dyDescent="0.25">
      <c r="G2627" s="1"/>
    </row>
    <row r="2628" spans="7:7" x14ac:dyDescent="0.25">
      <c r="G2628" s="1"/>
    </row>
    <row r="2629" spans="7:7" x14ac:dyDescent="0.25">
      <c r="G2629" s="1"/>
    </row>
    <row r="2630" spans="7:7" x14ac:dyDescent="0.25">
      <c r="G2630" s="1"/>
    </row>
    <row r="2631" spans="7:7" x14ac:dyDescent="0.25">
      <c r="G2631" s="1"/>
    </row>
    <row r="2632" spans="7:7" x14ac:dyDescent="0.25">
      <c r="G2632" s="1"/>
    </row>
    <row r="2633" spans="7:7" x14ac:dyDescent="0.25">
      <c r="G2633" s="1"/>
    </row>
    <row r="2634" spans="7:7" x14ac:dyDescent="0.25">
      <c r="G2634" s="1"/>
    </row>
    <row r="2635" spans="7:7" x14ac:dyDescent="0.25">
      <c r="G2635" s="1"/>
    </row>
    <row r="2636" spans="7:7" x14ac:dyDescent="0.25">
      <c r="G2636" s="1"/>
    </row>
    <row r="2637" spans="7:7" x14ac:dyDescent="0.25">
      <c r="G2637" s="1"/>
    </row>
    <row r="2638" spans="7:7" x14ac:dyDescent="0.25">
      <c r="G2638" s="1"/>
    </row>
    <row r="2639" spans="7:7" x14ac:dyDescent="0.25">
      <c r="G2639" s="1"/>
    </row>
    <row r="2640" spans="7:7" x14ac:dyDescent="0.25">
      <c r="G2640" s="1"/>
    </row>
    <row r="2641" spans="7:7" x14ac:dyDescent="0.25">
      <c r="G2641" s="1"/>
    </row>
    <row r="2642" spans="7:7" x14ac:dyDescent="0.25">
      <c r="G2642" s="1"/>
    </row>
    <row r="2643" spans="7:7" x14ac:dyDescent="0.25">
      <c r="G2643" s="1"/>
    </row>
    <row r="2644" spans="7:7" x14ac:dyDescent="0.25">
      <c r="G2644" s="1"/>
    </row>
    <row r="2645" spans="7:7" x14ac:dyDescent="0.25">
      <c r="G2645" s="1"/>
    </row>
    <row r="2646" spans="7:7" x14ac:dyDescent="0.25">
      <c r="G2646" s="1"/>
    </row>
    <row r="2647" spans="7:7" x14ac:dyDescent="0.25">
      <c r="G2647" s="1"/>
    </row>
    <row r="2648" spans="7:7" x14ac:dyDescent="0.25">
      <c r="G2648" s="1"/>
    </row>
    <row r="2649" spans="7:7" x14ac:dyDescent="0.25">
      <c r="G2649" s="1"/>
    </row>
    <row r="2650" spans="7:7" x14ac:dyDescent="0.25">
      <c r="G2650" s="1"/>
    </row>
    <row r="2651" spans="7:7" x14ac:dyDescent="0.25">
      <c r="G2651" s="1"/>
    </row>
    <row r="2652" spans="7:7" x14ac:dyDescent="0.25">
      <c r="G2652" s="1"/>
    </row>
    <row r="2653" spans="7:7" x14ac:dyDescent="0.25">
      <c r="G2653" s="1"/>
    </row>
    <row r="2654" spans="7:7" x14ac:dyDescent="0.25">
      <c r="G2654" s="1"/>
    </row>
    <row r="2655" spans="7:7" x14ac:dyDescent="0.25">
      <c r="G2655" s="1"/>
    </row>
    <row r="2656" spans="7:7" x14ac:dyDescent="0.25">
      <c r="G2656" s="1"/>
    </row>
    <row r="2657" spans="7:7" x14ac:dyDescent="0.25">
      <c r="G2657" s="1"/>
    </row>
    <row r="2658" spans="7:7" x14ac:dyDescent="0.25">
      <c r="G2658" s="1"/>
    </row>
    <row r="2659" spans="7:7" x14ac:dyDescent="0.25">
      <c r="G2659" s="1"/>
    </row>
    <row r="2660" spans="7:7" x14ac:dyDescent="0.25">
      <c r="G2660" s="1"/>
    </row>
    <row r="2661" spans="7:7" x14ac:dyDescent="0.25">
      <c r="G2661" s="1"/>
    </row>
    <row r="2662" spans="7:7" x14ac:dyDescent="0.25">
      <c r="G2662" s="1"/>
    </row>
    <row r="2663" spans="7:7" x14ac:dyDescent="0.25">
      <c r="G2663" s="1"/>
    </row>
    <row r="2664" spans="7:7" x14ac:dyDescent="0.25">
      <c r="G2664" s="1"/>
    </row>
    <row r="2665" spans="7:7" x14ac:dyDescent="0.25">
      <c r="G2665" s="1"/>
    </row>
    <row r="2666" spans="7:7" x14ac:dyDescent="0.25">
      <c r="G2666" s="1"/>
    </row>
    <row r="2667" spans="7:7" x14ac:dyDescent="0.25">
      <c r="G2667" s="1"/>
    </row>
    <row r="2668" spans="7:7" x14ac:dyDescent="0.25">
      <c r="G2668" s="1"/>
    </row>
    <row r="2669" spans="7:7" x14ac:dyDescent="0.25">
      <c r="G2669" s="1"/>
    </row>
    <row r="2670" spans="7:7" x14ac:dyDescent="0.25">
      <c r="G2670" s="1"/>
    </row>
    <row r="2671" spans="7:7" x14ac:dyDescent="0.25">
      <c r="G2671" s="1"/>
    </row>
    <row r="2672" spans="7:7" x14ac:dyDescent="0.25">
      <c r="G2672" s="1"/>
    </row>
    <row r="2673" spans="7:7" x14ac:dyDescent="0.25">
      <c r="G2673" s="1"/>
    </row>
    <row r="2674" spans="7:7" x14ac:dyDescent="0.25">
      <c r="G2674" s="1"/>
    </row>
    <row r="2675" spans="7:7" x14ac:dyDescent="0.25">
      <c r="G2675" s="1"/>
    </row>
    <row r="2676" spans="7:7" x14ac:dyDescent="0.25">
      <c r="G2676" s="1"/>
    </row>
    <row r="2677" spans="7:7" x14ac:dyDescent="0.25">
      <c r="G2677" s="1"/>
    </row>
    <row r="2678" spans="7:7" x14ac:dyDescent="0.25">
      <c r="G2678" s="1"/>
    </row>
    <row r="2679" spans="7:7" x14ac:dyDescent="0.25">
      <c r="G2679" s="1"/>
    </row>
    <row r="2680" spans="7:7" x14ac:dyDescent="0.25">
      <c r="G2680" s="1"/>
    </row>
    <row r="2681" spans="7:7" x14ac:dyDescent="0.25">
      <c r="G2681" s="1"/>
    </row>
    <row r="2682" spans="7:7" x14ac:dyDescent="0.25">
      <c r="G2682" s="1"/>
    </row>
    <row r="2683" spans="7:7" x14ac:dyDescent="0.25">
      <c r="G2683" s="1"/>
    </row>
    <row r="2684" spans="7:7" x14ac:dyDescent="0.25">
      <c r="G2684" s="1"/>
    </row>
    <row r="2685" spans="7:7" x14ac:dyDescent="0.25">
      <c r="G2685" s="1"/>
    </row>
    <row r="2686" spans="7:7" x14ac:dyDescent="0.25">
      <c r="G2686" s="1"/>
    </row>
    <row r="2687" spans="7:7" x14ac:dyDescent="0.25">
      <c r="G2687" s="1"/>
    </row>
    <row r="2688" spans="7:7" x14ac:dyDescent="0.25">
      <c r="G2688" s="1"/>
    </row>
    <row r="2689" spans="7:7" x14ac:dyDescent="0.25">
      <c r="G2689" s="1"/>
    </row>
    <row r="2690" spans="7:7" x14ac:dyDescent="0.25">
      <c r="G2690" s="1"/>
    </row>
    <row r="2691" spans="7:7" x14ac:dyDescent="0.25">
      <c r="G2691" s="1"/>
    </row>
    <row r="2692" spans="7:7" x14ac:dyDescent="0.25">
      <c r="G2692" s="1"/>
    </row>
    <row r="2693" spans="7:7" x14ac:dyDescent="0.25">
      <c r="G2693" s="1"/>
    </row>
    <row r="2694" spans="7:7" x14ac:dyDescent="0.25">
      <c r="G2694" s="1"/>
    </row>
    <row r="2695" spans="7:7" x14ac:dyDescent="0.25">
      <c r="G2695" s="1"/>
    </row>
    <row r="2696" spans="7:7" x14ac:dyDescent="0.25">
      <c r="G2696" s="1"/>
    </row>
    <row r="2697" spans="7:7" x14ac:dyDescent="0.25">
      <c r="G2697" s="1"/>
    </row>
    <row r="2698" spans="7:7" x14ac:dyDescent="0.25">
      <c r="G2698" s="1"/>
    </row>
    <row r="2699" spans="7:7" x14ac:dyDescent="0.25">
      <c r="G2699" s="1"/>
    </row>
    <row r="2700" spans="7:7" x14ac:dyDescent="0.25">
      <c r="G2700" s="1"/>
    </row>
    <row r="2701" spans="7:7" x14ac:dyDescent="0.25">
      <c r="G2701" s="1"/>
    </row>
    <row r="2702" spans="7:7" x14ac:dyDescent="0.25">
      <c r="G2702" s="1"/>
    </row>
    <row r="2703" spans="7:7" x14ac:dyDescent="0.25">
      <c r="G2703" s="1"/>
    </row>
    <row r="2704" spans="7:7" x14ac:dyDescent="0.25">
      <c r="G2704" s="1"/>
    </row>
    <row r="2705" spans="7:7" x14ac:dyDescent="0.25">
      <c r="G2705" s="1"/>
    </row>
    <row r="2706" spans="7:7" x14ac:dyDescent="0.25">
      <c r="G2706" s="1"/>
    </row>
    <row r="2707" spans="7:7" x14ac:dyDescent="0.25">
      <c r="G2707" s="1"/>
    </row>
    <row r="2708" spans="7:7" x14ac:dyDescent="0.25">
      <c r="G2708" s="1"/>
    </row>
    <row r="2709" spans="7:7" x14ac:dyDescent="0.25">
      <c r="G2709" s="1"/>
    </row>
    <row r="2710" spans="7:7" x14ac:dyDescent="0.25">
      <c r="G2710" s="1"/>
    </row>
    <row r="2711" spans="7:7" x14ac:dyDescent="0.25">
      <c r="G2711" s="1"/>
    </row>
    <row r="2712" spans="7:7" x14ac:dyDescent="0.25">
      <c r="G2712" s="1"/>
    </row>
    <row r="2713" spans="7:7" x14ac:dyDescent="0.25">
      <c r="G2713" s="1"/>
    </row>
    <row r="2714" spans="7:7" x14ac:dyDescent="0.25">
      <c r="G2714" s="1"/>
    </row>
    <row r="2715" spans="7:7" x14ac:dyDescent="0.25">
      <c r="G2715" s="1"/>
    </row>
    <row r="2716" spans="7:7" x14ac:dyDescent="0.25">
      <c r="G2716" s="1"/>
    </row>
    <row r="2717" spans="7:7" x14ac:dyDescent="0.25">
      <c r="G2717" s="1"/>
    </row>
    <row r="2718" spans="7:7" x14ac:dyDescent="0.25">
      <c r="G2718" s="1"/>
    </row>
    <row r="2719" spans="7:7" x14ac:dyDescent="0.25">
      <c r="G2719" s="1"/>
    </row>
    <row r="2720" spans="7:7" x14ac:dyDescent="0.25">
      <c r="G2720" s="1"/>
    </row>
    <row r="2721" spans="7:7" x14ac:dyDescent="0.25">
      <c r="G2721" s="1"/>
    </row>
    <row r="2722" spans="7:7" x14ac:dyDescent="0.25">
      <c r="G2722" s="1"/>
    </row>
    <row r="2723" spans="7:7" x14ac:dyDescent="0.25">
      <c r="G2723" s="1"/>
    </row>
    <row r="2724" spans="7:7" x14ac:dyDescent="0.25">
      <c r="G2724" s="1"/>
    </row>
    <row r="2725" spans="7:7" x14ac:dyDescent="0.25">
      <c r="G2725" s="1"/>
    </row>
    <row r="2726" spans="7:7" x14ac:dyDescent="0.25">
      <c r="G2726" s="1"/>
    </row>
    <row r="2727" spans="7:7" x14ac:dyDescent="0.25">
      <c r="G2727" s="1"/>
    </row>
    <row r="2728" spans="7:7" x14ac:dyDescent="0.25">
      <c r="G2728" s="1"/>
    </row>
    <row r="2729" spans="7:7" x14ac:dyDescent="0.25">
      <c r="G2729" s="1"/>
    </row>
    <row r="2730" spans="7:7" x14ac:dyDescent="0.25">
      <c r="G2730" s="1"/>
    </row>
    <row r="2731" spans="7:7" x14ac:dyDescent="0.25">
      <c r="G2731" s="1"/>
    </row>
    <row r="2732" spans="7:7" x14ac:dyDescent="0.25">
      <c r="G2732" s="1"/>
    </row>
    <row r="2733" spans="7:7" x14ac:dyDescent="0.25">
      <c r="G2733" s="1"/>
    </row>
    <row r="2734" spans="7:7" x14ac:dyDescent="0.25">
      <c r="G2734" s="1"/>
    </row>
    <row r="2735" spans="7:7" x14ac:dyDescent="0.25">
      <c r="G2735" s="1"/>
    </row>
    <row r="2736" spans="7:7" x14ac:dyDescent="0.25">
      <c r="G2736" s="1"/>
    </row>
    <row r="2737" spans="7:7" x14ac:dyDescent="0.25">
      <c r="G2737" s="1"/>
    </row>
    <row r="2738" spans="7:7" x14ac:dyDescent="0.25">
      <c r="G2738" s="1"/>
    </row>
    <row r="2739" spans="7:7" x14ac:dyDescent="0.25">
      <c r="G2739" s="1"/>
    </row>
    <row r="2740" spans="7:7" x14ac:dyDescent="0.25">
      <c r="G2740" s="1"/>
    </row>
    <row r="2741" spans="7:7" x14ac:dyDescent="0.25">
      <c r="G2741" s="1"/>
    </row>
    <row r="2742" spans="7:7" x14ac:dyDescent="0.25">
      <c r="G2742" s="1"/>
    </row>
    <row r="2743" spans="7:7" x14ac:dyDescent="0.25">
      <c r="G2743" s="1"/>
    </row>
    <row r="2744" spans="7:7" x14ac:dyDescent="0.25">
      <c r="G2744" s="1"/>
    </row>
    <row r="2745" spans="7:7" x14ac:dyDescent="0.25">
      <c r="G2745" s="1"/>
    </row>
    <row r="2746" spans="7:7" x14ac:dyDescent="0.25">
      <c r="G2746" s="1"/>
    </row>
    <row r="2747" spans="7:7" x14ac:dyDescent="0.25">
      <c r="G2747" s="1"/>
    </row>
    <row r="2748" spans="7:7" x14ac:dyDescent="0.25">
      <c r="G2748" s="1"/>
    </row>
    <row r="2749" spans="7:7" x14ac:dyDescent="0.25">
      <c r="G2749" s="1"/>
    </row>
    <row r="2750" spans="7:7" x14ac:dyDescent="0.25">
      <c r="G2750" s="1"/>
    </row>
    <row r="2751" spans="7:7" x14ac:dyDescent="0.25">
      <c r="G2751" s="1"/>
    </row>
    <row r="2752" spans="7:7" x14ac:dyDescent="0.25">
      <c r="G2752" s="1"/>
    </row>
    <row r="2753" spans="7:7" x14ac:dyDescent="0.25">
      <c r="G2753" s="1"/>
    </row>
    <row r="2754" spans="7:7" x14ac:dyDescent="0.25">
      <c r="G2754" s="1"/>
    </row>
    <row r="2755" spans="7:7" x14ac:dyDescent="0.25">
      <c r="G2755" s="1"/>
    </row>
    <row r="2756" spans="7:7" x14ac:dyDescent="0.25">
      <c r="G2756" s="1"/>
    </row>
    <row r="2757" spans="7:7" x14ac:dyDescent="0.25">
      <c r="G2757" s="1"/>
    </row>
    <row r="2758" spans="7:7" x14ac:dyDescent="0.25">
      <c r="G2758" s="1"/>
    </row>
    <row r="2759" spans="7:7" x14ac:dyDescent="0.25">
      <c r="G2759" s="1"/>
    </row>
    <row r="2760" spans="7:7" x14ac:dyDescent="0.25">
      <c r="G2760" s="1"/>
    </row>
    <row r="2761" spans="7:7" x14ac:dyDescent="0.25">
      <c r="G2761" s="1"/>
    </row>
    <row r="2762" spans="7:7" x14ac:dyDescent="0.25">
      <c r="G2762" s="1"/>
    </row>
    <row r="2763" spans="7:7" x14ac:dyDescent="0.25">
      <c r="G2763" s="1"/>
    </row>
    <row r="2764" spans="7:7" x14ac:dyDescent="0.25">
      <c r="G2764" s="1"/>
    </row>
    <row r="2765" spans="7:7" x14ac:dyDescent="0.25">
      <c r="G2765" s="1"/>
    </row>
    <row r="2766" spans="7:7" x14ac:dyDescent="0.25">
      <c r="G2766" s="1"/>
    </row>
    <row r="2767" spans="7:7" x14ac:dyDescent="0.25">
      <c r="G2767" s="1"/>
    </row>
    <row r="2768" spans="7:7" x14ac:dyDescent="0.25">
      <c r="G2768" s="1"/>
    </row>
    <row r="2769" spans="7:7" x14ac:dyDescent="0.25">
      <c r="G2769" s="1"/>
    </row>
    <row r="2770" spans="7:7" x14ac:dyDescent="0.25">
      <c r="G2770" s="1"/>
    </row>
    <row r="2771" spans="7:7" x14ac:dyDescent="0.25">
      <c r="G2771" s="1"/>
    </row>
    <row r="2772" spans="7:7" x14ac:dyDescent="0.25">
      <c r="G2772" s="1"/>
    </row>
    <row r="2773" spans="7:7" x14ac:dyDescent="0.25">
      <c r="G2773" s="1"/>
    </row>
    <row r="2774" spans="7:7" x14ac:dyDescent="0.25">
      <c r="G2774" s="1"/>
    </row>
    <row r="2775" spans="7:7" x14ac:dyDescent="0.25">
      <c r="G2775" s="1"/>
    </row>
    <row r="2776" spans="7:7" x14ac:dyDescent="0.25">
      <c r="G2776" s="1"/>
    </row>
    <row r="2777" spans="7:7" x14ac:dyDescent="0.25">
      <c r="G2777" s="1"/>
    </row>
    <row r="2778" spans="7:7" x14ac:dyDescent="0.25">
      <c r="G2778" s="1"/>
    </row>
    <row r="2779" spans="7:7" x14ac:dyDescent="0.25">
      <c r="G2779" s="1"/>
    </row>
    <row r="2780" spans="7:7" x14ac:dyDescent="0.25">
      <c r="G2780" s="1"/>
    </row>
    <row r="2781" spans="7:7" x14ac:dyDescent="0.25">
      <c r="G2781" s="1"/>
    </row>
    <row r="2782" spans="7:7" x14ac:dyDescent="0.25">
      <c r="G2782" s="1"/>
    </row>
    <row r="2783" spans="7:7" x14ac:dyDescent="0.25">
      <c r="G2783" s="1"/>
    </row>
    <row r="2784" spans="7:7" x14ac:dyDescent="0.25">
      <c r="G2784" s="1"/>
    </row>
    <row r="2785" spans="7:7" x14ac:dyDescent="0.25">
      <c r="G2785" s="1"/>
    </row>
    <row r="2786" spans="7:7" x14ac:dyDescent="0.25">
      <c r="G2786" s="1"/>
    </row>
    <row r="2787" spans="7:7" x14ac:dyDescent="0.25">
      <c r="G2787" s="1"/>
    </row>
    <row r="2788" spans="7:7" x14ac:dyDescent="0.25">
      <c r="G2788" s="1"/>
    </row>
    <row r="2789" spans="7:7" x14ac:dyDescent="0.25">
      <c r="G2789" s="1"/>
    </row>
    <row r="2790" spans="7:7" x14ac:dyDescent="0.25">
      <c r="G2790" s="1"/>
    </row>
    <row r="2791" spans="7:7" x14ac:dyDescent="0.25">
      <c r="G2791" s="1"/>
    </row>
    <row r="2792" spans="7:7" x14ac:dyDescent="0.25">
      <c r="G2792" s="1"/>
    </row>
    <row r="2793" spans="7:7" x14ac:dyDescent="0.25">
      <c r="G2793" s="1"/>
    </row>
    <row r="2794" spans="7:7" x14ac:dyDescent="0.25">
      <c r="G2794" s="1"/>
    </row>
    <row r="2795" spans="7:7" x14ac:dyDescent="0.25">
      <c r="G2795" s="1"/>
    </row>
    <row r="2796" spans="7:7" x14ac:dyDescent="0.25">
      <c r="G2796" s="1"/>
    </row>
    <row r="2797" spans="7:7" x14ac:dyDescent="0.25">
      <c r="G2797" s="1"/>
    </row>
    <row r="2798" spans="7:7" x14ac:dyDescent="0.25">
      <c r="G2798" s="1"/>
    </row>
    <row r="2799" spans="7:7" x14ac:dyDescent="0.25">
      <c r="G2799" s="1"/>
    </row>
    <row r="2800" spans="7:7" x14ac:dyDescent="0.25">
      <c r="G2800" s="1"/>
    </row>
    <row r="2801" spans="7:7" x14ac:dyDescent="0.25">
      <c r="G2801" s="1"/>
    </row>
    <row r="2802" spans="7:7" x14ac:dyDescent="0.25">
      <c r="G2802" s="1"/>
    </row>
    <row r="2803" spans="7:7" x14ac:dyDescent="0.25">
      <c r="G2803" s="1"/>
    </row>
    <row r="2804" spans="7:7" x14ac:dyDescent="0.25">
      <c r="G2804" s="1"/>
    </row>
    <row r="2805" spans="7:7" x14ac:dyDescent="0.25">
      <c r="G2805" s="1"/>
    </row>
    <row r="2806" spans="7:7" x14ac:dyDescent="0.25">
      <c r="G2806" s="1"/>
    </row>
    <row r="2807" spans="7:7" x14ac:dyDescent="0.25">
      <c r="G2807" s="1"/>
    </row>
    <row r="2808" spans="7:7" x14ac:dyDescent="0.25">
      <c r="G2808" s="1"/>
    </row>
    <row r="2809" spans="7:7" x14ac:dyDescent="0.25">
      <c r="G2809" s="1"/>
    </row>
    <row r="2810" spans="7:7" x14ac:dyDescent="0.25">
      <c r="G2810" s="1"/>
    </row>
    <row r="2811" spans="7:7" x14ac:dyDescent="0.25">
      <c r="G2811" s="1"/>
    </row>
    <row r="2812" spans="7:7" x14ac:dyDescent="0.25">
      <c r="G2812" s="1"/>
    </row>
    <row r="2813" spans="7:7" x14ac:dyDescent="0.25">
      <c r="G2813" s="1"/>
    </row>
    <row r="2814" spans="7:7" x14ac:dyDescent="0.25">
      <c r="G2814" s="1"/>
    </row>
    <row r="2815" spans="7:7" x14ac:dyDescent="0.25">
      <c r="G2815" s="1"/>
    </row>
    <row r="2816" spans="7:7" x14ac:dyDescent="0.25">
      <c r="G2816" s="1"/>
    </row>
    <row r="2817" spans="7:7" x14ac:dyDescent="0.25">
      <c r="G2817" s="1"/>
    </row>
    <row r="2818" spans="7:7" x14ac:dyDescent="0.25">
      <c r="G2818" s="1"/>
    </row>
    <row r="2819" spans="7:7" x14ac:dyDescent="0.25">
      <c r="G2819" s="1"/>
    </row>
    <row r="2820" spans="7:7" x14ac:dyDescent="0.25">
      <c r="G2820" s="1"/>
    </row>
    <row r="2821" spans="7:7" x14ac:dyDescent="0.25">
      <c r="G2821" s="1"/>
    </row>
    <row r="2822" spans="7:7" x14ac:dyDescent="0.25">
      <c r="G2822" s="1"/>
    </row>
    <row r="2823" spans="7:7" x14ac:dyDescent="0.25">
      <c r="G2823" s="1"/>
    </row>
    <row r="2824" spans="7:7" x14ac:dyDescent="0.25">
      <c r="G2824" s="1"/>
    </row>
    <row r="2825" spans="7:7" x14ac:dyDescent="0.25">
      <c r="G2825" s="1"/>
    </row>
    <row r="2826" spans="7:7" x14ac:dyDescent="0.25">
      <c r="G2826" s="1"/>
    </row>
    <row r="2827" spans="7:7" x14ac:dyDescent="0.25">
      <c r="G2827" s="1"/>
    </row>
    <row r="2828" spans="7:7" x14ac:dyDescent="0.25">
      <c r="G2828" s="1"/>
    </row>
    <row r="2829" spans="7:7" x14ac:dyDescent="0.25">
      <c r="G2829" s="1"/>
    </row>
    <row r="2830" spans="7:7" x14ac:dyDescent="0.25">
      <c r="G2830" s="1"/>
    </row>
    <row r="2831" spans="7:7" x14ac:dyDescent="0.25">
      <c r="G2831" s="1"/>
    </row>
    <row r="2832" spans="7:7" x14ac:dyDescent="0.25">
      <c r="G2832" s="1"/>
    </row>
    <row r="2833" spans="7:7" x14ac:dyDescent="0.25">
      <c r="G2833" s="1"/>
    </row>
    <row r="2834" spans="7:7" x14ac:dyDescent="0.25">
      <c r="G2834" s="1"/>
    </row>
    <row r="2835" spans="7:7" x14ac:dyDescent="0.25">
      <c r="G2835" s="1"/>
    </row>
    <row r="2836" spans="7:7" x14ac:dyDescent="0.25">
      <c r="G2836" s="1"/>
    </row>
    <row r="2837" spans="7:7" x14ac:dyDescent="0.25">
      <c r="G2837" s="1"/>
    </row>
    <row r="2838" spans="7:7" x14ac:dyDescent="0.25">
      <c r="G2838" s="1"/>
    </row>
    <row r="2839" spans="7:7" x14ac:dyDescent="0.25">
      <c r="G2839" s="1"/>
    </row>
    <row r="2840" spans="7:7" x14ac:dyDescent="0.25">
      <c r="G2840" s="1"/>
    </row>
    <row r="2841" spans="7:7" x14ac:dyDescent="0.25">
      <c r="G2841" s="1"/>
    </row>
    <row r="2842" spans="7:7" x14ac:dyDescent="0.25">
      <c r="G2842" s="1"/>
    </row>
    <row r="2843" spans="7:7" x14ac:dyDescent="0.25">
      <c r="G2843" s="1"/>
    </row>
    <row r="2844" spans="7:7" x14ac:dyDescent="0.25">
      <c r="G2844" s="1"/>
    </row>
    <row r="2845" spans="7:7" x14ac:dyDescent="0.25">
      <c r="G2845" s="1"/>
    </row>
    <row r="2846" spans="7:7" x14ac:dyDescent="0.25">
      <c r="G2846" s="1"/>
    </row>
    <row r="2847" spans="7:7" x14ac:dyDescent="0.25">
      <c r="G2847" s="1"/>
    </row>
    <row r="2848" spans="7:7" x14ac:dyDescent="0.25">
      <c r="G2848" s="1"/>
    </row>
    <row r="2849" spans="7:7" x14ac:dyDescent="0.25">
      <c r="G2849" s="1"/>
    </row>
    <row r="2850" spans="7:7" x14ac:dyDescent="0.25">
      <c r="G2850" s="1"/>
    </row>
    <row r="2851" spans="7:7" x14ac:dyDescent="0.25">
      <c r="G2851" s="1"/>
    </row>
    <row r="2852" spans="7:7" x14ac:dyDescent="0.25">
      <c r="G2852" s="1"/>
    </row>
    <row r="2853" spans="7:7" x14ac:dyDescent="0.25">
      <c r="G2853" s="1"/>
    </row>
    <row r="2854" spans="7:7" x14ac:dyDescent="0.25">
      <c r="G2854" s="1"/>
    </row>
    <row r="2855" spans="7:7" x14ac:dyDescent="0.25">
      <c r="G2855" s="1"/>
    </row>
    <row r="2856" spans="7:7" x14ac:dyDescent="0.25">
      <c r="G2856" s="1"/>
    </row>
    <row r="2857" spans="7:7" x14ac:dyDescent="0.25">
      <c r="G2857" s="1"/>
    </row>
    <row r="2858" spans="7:7" x14ac:dyDescent="0.25">
      <c r="G2858" s="1"/>
    </row>
    <row r="2859" spans="7:7" x14ac:dyDescent="0.25">
      <c r="G2859" s="1"/>
    </row>
    <row r="2860" spans="7:7" x14ac:dyDescent="0.25">
      <c r="G2860" s="1"/>
    </row>
    <row r="2861" spans="7:7" x14ac:dyDescent="0.25">
      <c r="G2861" s="1"/>
    </row>
    <row r="2862" spans="7:7" x14ac:dyDescent="0.25">
      <c r="G2862" s="1"/>
    </row>
    <row r="2863" spans="7:7" x14ac:dyDescent="0.25">
      <c r="G2863" s="1"/>
    </row>
    <row r="2864" spans="7:7" x14ac:dyDescent="0.25">
      <c r="G2864" s="1"/>
    </row>
    <row r="2865" spans="7:7" x14ac:dyDescent="0.25">
      <c r="G2865" s="1"/>
    </row>
    <row r="2866" spans="7:7" x14ac:dyDescent="0.25">
      <c r="G2866" s="1"/>
    </row>
    <row r="2867" spans="7:7" x14ac:dyDescent="0.25">
      <c r="G2867" s="1"/>
    </row>
    <row r="2868" spans="7:7" x14ac:dyDescent="0.25">
      <c r="G2868" s="1"/>
    </row>
    <row r="2869" spans="7:7" x14ac:dyDescent="0.25">
      <c r="G2869" s="1"/>
    </row>
    <row r="2870" spans="7:7" x14ac:dyDescent="0.25">
      <c r="G2870" s="1"/>
    </row>
    <row r="2871" spans="7:7" x14ac:dyDescent="0.25">
      <c r="G2871" s="1"/>
    </row>
    <row r="2872" spans="7:7" x14ac:dyDescent="0.25">
      <c r="G2872" s="1"/>
    </row>
    <row r="2873" spans="7:7" x14ac:dyDescent="0.25">
      <c r="G2873" s="1"/>
    </row>
    <row r="2874" spans="7:7" x14ac:dyDescent="0.25">
      <c r="G2874" s="1"/>
    </row>
    <row r="2875" spans="7:7" x14ac:dyDescent="0.25">
      <c r="G2875" s="1"/>
    </row>
    <row r="2876" spans="7:7" x14ac:dyDescent="0.25">
      <c r="G2876" s="1"/>
    </row>
    <row r="2877" spans="7:7" x14ac:dyDescent="0.25">
      <c r="G2877" s="1"/>
    </row>
    <row r="2878" spans="7:7" x14ac:dyDescent="0.25">
      <c r="G2878" s="1"/>
    </row>
    <row r="2879" spans="7:7" x14ac:dyDescent="0.25">
      <c r="G2879" s="1"/>
    </row>
    <row r="2880" spans="7:7" x14ac:dyDescent="0.25">
      <c r="G2880" s="1"/>
    </row>
    <row r="2881" spans="7:7" x14ac:dyDescent="0.25">
      <c r="G2881" s="1"/>
    </row>
    <row r="2882" spans="7:7" x14ac:dyDescent="0.25">
      <c r="G2882" s="1"/>
    </row>
    <row r="2883" spans="7:7" x14ac:dyDescent="0.25">
      <c r="G2883" s="1"/>
    </row>
    <row r="2884" spans="7:7" x14ac:dyDescent="0.25">
      <c r="G2884" s="1"/>
    </row>
    <row r="2885" spans="7:7" x14ac:dyDescent="0.25">
      <c r="G2885" s="1"/>
    </row>
    <row r="2886" spans="7:7" x14ac:dyDescent="0.25">
      <c r="G2886" s="1"/>
    </row>
    <row r="2887" spans="7:7" x14ac:dyDescent="0.25">
      <c r="G2887" s="1"/>
    </row>
    <row r="2888" spans="7:7" x14ac:dyDescent="0.25">
      <c r="G2888" s="1"/>
    </row>
    <row r="2889" spans="7:7" x14ac:dyDescent="0.25">
      <c r="G2889" s="1"/>
    </row>
    <row r="2890" spans="7:7" x14ac:dyDescent="0.25">
      <c r="G2890" s="1"/>
    </row>
    <row r="2891" spans="7:7" x14ac:dyDescent="0.25">
      <c r="G2891" s="1"/>
    </row>
    <row r="2892" spans="7:7" x14ac:dyDescent="0.25">
      <c r="G2892" s="1"/>
    </row>
    <row r="2893" spans="7:7" x14ac:dyDescent="0.25">
      <c r="G2893" s="1"/>
    </row>
    <row r="2894" spans="7:7" x14ac:dyDescent="0.25">
      <c r="G2894" s="1"/>
    </row>
    <row r="2895" spans="7:7" x14ac:dyDescent="0.25">
      <c r="G2895" s="1"/>
    </row>
    <row r="2896" spans="7:7" x14ac:dyDescent="0.25">
      <c r="G2896" s="1"/>
    </row>
    <row r="2897" spans="7:7" x14ac:dyDescent="0.25">
      <c r="G2897" s="1"/>
    </row>
    <row r="2898" spans="7:7" x14ac:dyDescent="0.25">
      <c r="G2898" s="1"/>
    </row>
    <row r="2899" spans="7:7" x14ac:dyDescent="0.25">
      <c r="G2899" s="1"/>
    </row>
    <row r="2900" spans="7:7" x14ac:dyDescent="0.25">
      <c r="G2900" s="1"/>
    </row>
    <row r="2901" spans="7:7" x14ac:dyDescent="0.25">
      <c r="G2901" s="1"/>
    </row>
    <row r="2902" spans="7:7" x14ac:dyDescent="0.25">
      <c r="G2902" s="1"/>
    </row>
    <row r="2903" spans="7:7" x14ac:dyDescent="0.25">
      <c r="G2903" s="1"/>
    </row>
    <row r="2904" spans="7:7" x14ac:dyDescent="0.25">
      <c r="G2904" s="1"/>
    </row>
    <row r="2905" spans="7:7" x14ac:dyDescent="0.25">
      <c r="G2905" s="1"/>
    </row>
    <row r="2906" spans="7:7" x14ac:dyDescent="0.25">
      <c r="G2906" s="1"/>
    </row>
    <row r="2907" spans="7:7" x14ac:dyDescent="0.25">
      <c r="G2907" s="1"/>
    </row>
    <row r="2908" spans="7:7" x14ac:dyDescent="0.25">
      <c r="G2908" s="1"/>
    </row>
    <row r="2909" spans="7:7" x14ac:dyDescent="0.25">
      <c r="G2909" s="1"/>
    </row>
    <row r="2910" spans="7:7" x14ac:dyDescent="0.25">
      <c r="G2910" s="1"/>
    </row>
    <row r="2911" spans="7:7" x14ac:dyDescent="0.25">
      <c r="G2911" s="1"/>
    </row>
    <row r="2912" spans="7:7" x14ac:dyDescent="0.25">
      <c r="G2912" s="1"/>
    </row>
    <row r="2913" spans="7:7" x14ac:dyDescent="0.25">
      <c r="G2913" s="1"/>
    </row>
    <row r="2914" spans="7:7" x14ac:dyDescent="0.25">
      <c r="G2914" s="1"/>
    </row>
    <row r="2915" spans="7:7" x14ac:dyDescent="0.25">
      <c r="G2915" s="1"/>
    </row>
    <row r="2916" spans="7:7" x14ac:dyDescent="0.25">
      <c r="G2916" s="1"/>
    </row>
    <row r="2917" spans="7:7" x14ac:dyDescent="0.25">
      <c r="G2917" s="1"/>
    </row>
    <row r="2918" spans="7:7" x14ac:dyDescent="0.25">
      <c r="G2918" s="1"/>
    </row>
    <row r="2919" spans="7:7" x14ac:dyDescent="0.25">
      <c r="G2919" s="1"/>
    </row>
    <row r="2920" spans="7:7" x14ac:dyDescent="0.25">
      <c r="G2920" s="1"/>
    </row>
    <row r="2921" spans="7:7" x14ac:dyDescent="0.25">
      <c r="G2921" s="1"/>
    </row>
    <row r="2922" spans="7:7" x14ac:dyDescent="0.25">
      <c r="G2922" s="1"/>
    </row>
    <row r="2923" spans="7:7" x14ac:dyDescent="0.25">
      <c r="G2923" s="1"/>
    </row>
    <row r="2924" spans="7:7" x14ac:dyDescent="0.25">
      <c r="G2924" s="1"/>
    </row>
    <row r="2925" spans="7:7" x14ac:dyDescent="0.25">
      <c r="G2925" s="1"/>
    </row>
    <row r="2926" spans="7:7" x14ac:dyDescent="0.25">
      <c r="G2926" s="1"/>
    </row>
    <row r="2927" spans="7:7" x14ac:dyDescent="0.25">
      <c r="G2927" s="1"/>
    </row>
    <row r="2928" spans="7:7" x14ac:dyDescent="0.25">
      <c r="G2928" s="1"/>
    </row>
    <row r="2929" spans="7:7" x14ac:dyDescent="0.25">
      <c r="G2929" s="1"/>
    </row>
    <row r="2930" spans="7:7" x14ac:dyDescent="0.25">
      <c r="G2930" s="1"/>
    </row>
    <row r="2931" spans="7:7" x14ac:dyDescent="0.25">
      <c r="G2931" s="1"/>
    </row>
    <row r="2932" spans="7:7" x14ac:dyDescent="0.25">
      <c r="G2932" s="1"/>
    </row>
    <row r="2933" spans="7:7" x14ac:dyDescent="0.25">
      <c r="G2933" s="1"/>
    </row>
    <row r="2934" spans="7:7" x14ac:dyDescent="0.25">
      <c r="G2934" s="1"/>
    </row>
    <row r="2935" spans="7:7" x14ac:dyDescent="0.25">
      <c r="G2935" s="1"/>
    </row>
    <row r="2936" spans="7:7" x14ac:dyDescent="0.25">
      <c r="G2936" s="1"/>
    </row>
    <row r="2937" spans="7:7" x14ac:dyDescent="0.25">
      <c r="G2937" s="1"/>
    </row>
    <row r="2938" spans="7:7" x14ac:dyDescent="0.25">
      <c r="G2938" s="1"/>
    </row>
    <row r="2939" spans="7:7" x14ac:dyDescent="0.25">
      <c r="G2939" s="1"/>
    </row>
    <row r="2940" spans="7:7" x14ac:dyDescent="0.25">
      <c r="G2940" s="1"/>
    </row>
    <row r="2941" spans="7:7" x14ac:dyDescent="0.25">
      <c r="G2941" s="1"/>
    </row>
    <row r="2942" spans="7:7" x14ac:dyDescent="0.25">
      <c r="G2942" s="1"/>
    </row>
    <row r="2943" spans="7:7" x14ac:dyDescent="0.25">
      <c r="G2943" s="1"/>
    </row>
    <row r="2944" spans="7:7" x14ac:dyDescent="0.25">
      <c r="G2944" s="1"/>
    </row>
    <row r="2945" spans="7:7" x14ac:dyDescent="0.25">
      <c r="G2945" s="1"/>
    </row>
    <row r="2946" spans="7:7" x14ac:dyDescent="0.25">
      <c r="G2946" s="1"/>
    </row>
    <row r="2947" spans="7:7" x14ac:dyDescent="0.25">
      <c r="G2947" s="1"/>
    </row>
    <row r="2948" spans="7:7" x14ac:dyDescent="0.25">
      <c r="G2948" s="1"/>
    </row>
    <row r="2949" spans="7:7" x14ac:dyDescent="0.25">
      <c r="G2949" s="1"/>
    </row>
    <row r="2950" spans="7:7" x14ac:dyDescent="0.25">
      <c r="G2950" s="1"/>
    </row>
    <row r="2951" spans="7:7" x14ac:dyDescent="0.25">
      <c r="G2951" s="1"/>
    </row>
    <row r="2952" spans="7:7" x14ac:dyDescent="0.25">
      <c r="G2952" s="1"/>
    </row>
    <row r="2953" spans="7:7" x14ac:dyDescent="0.25">
      <c r="G2953" s="1"/>
    </row>
    <row r="2954" spans="7:7" x14ac:dyDescent="0.25">
      <c r="G2954" s="1"/>
    </row>
    <row r="2955" spans="7:7" x14ac:dyDescent="0.25">
      <c r="G2955" s="1"/>
    </row>
    <row r="2956" spans="7:7" x14ac:dyDescent="0.25">
      <c r="G2956" s="1"/>
    </row>
    <row r="2957" spans="7:7" x14ac:dyDescent="0.25">
      <c r="G2957" s="1"/>
    </row>
    <row r="2958" spans="7:7" x14ac:dyDescent="0.25">
      <c r="G2958" s="1"/>
    </row>
    <row r="2959" spans="7:7" x14ac:dyDescent="0.25">
      <c r="G2959" s="1"/>
    </row>
    <row r="2960" spans="7:7" x14ac:dyDescent="0.25">
      <c r="G2960" s="1"/>
    </row>
    <row r="2961" spans="7:7" x14ac:dyDescent="0.25">
      <c r="G2961" s="1"/>
    </row>
    <row r="2962" spans="7:7" x14ac:dyDescent="0.25">
      <c r="G2962" s="1"/>
    </row>
    <row r="2963" spans="7:7" x14ac:dyDescent="0.25">
      <c r="G2963" s="1"/>
    </row>
    <row r="2964" spans="7:7" x14ac:dyDescent="0.25">
      <c r="G2964" s="1"/>
    </row>
    <row r="2965" spans="7:7" x14ac:dyDescent="0.25">
      <c r="G2965" s="1"/>
    </row>
    <row r="2966" spans="7:7" x14ac:dyDescent="0.25">
      <c r="G2966" s="1"/>
    </row>
    <row r="2967" spans="7:7" x14ac:dyDescent="0.25">
      <c r="G2967" s="1"/>
    </row>
    <row r="2968" spans="7:7" x14ac:dyDescent="0.25">
      <c r="G2968" s="1"/>
    </row>
    <row r="2969" spans="7:7" x14ac:dyDescent="0.25">
      <c r="G2969" s="1"/>
    </row>
    <row r="2970" spans="7:7" x14ac:dyDescent="0.25">
      <c r="G2970" s="1"/>
    </row>
    <row r="2971" spans="7:7" x14ac:dyDescent="0.25">
      <c r="G2971" s="1"/>
    </row>
    <row r="2972" spans="7:7" x14ac:dyDescent="0.25">
      <c r="G2972" s="1"/>
    </row>
    <row r="2973" spans="7:7" x14ac:dyDescent="0.25">
      <c r="G2973" s="1"/>
    </row>
    <row r="2974" spans="7:7" x14ac:dyDescent="0.25">
      <c r="G2974" s="1"/>
    </row>
    <row r="2975" spans="7:7" x14ac:dyDescent="0.25">
      <c r="G2975" s="1"/>
    </row>
    <row r="2976" spans="7:7" x14ac:dyDescent="0.25">
      <c r="G2976" s="1"/>
    </row>
    <row r="2977" spans="7:7" x14ac:dyDescent="0.25">
      <c r="G2977" s="1"/>
    </row>
    <row r="2978" spans="7:7" x14ac:dyDescent="0.25">
      <c r="G2978" s="1"/>
    </row>
    <row r="2979" spans="7:7" x14ac:dyDescent="0.25">
      <c r="G2979" s="1"/>
    </row>
    <row r="2980" spans="7:7" x14ac:dyDescent="0.25">
      <c r="G2980" s="1"/>
    </row>
    <row r="2981" spans="7:7" x14ac:dyDescent="0.25">
      <c r="G2981" s="1"/>
    </row>
    <row r="2982" spans="7:7" x14ac:dyDescent="0.25">
      <c r="G2982" s="1"/>
    </row>
    <row r="2983" spans="7:7" x14ac:dyDescent="0.25">
      <c r="G2983" s="1"/>
    </row>
    <row r="2984" spans="7:7" x14ac:dyDescent="0.25">
      <c r="G2984" s="1"/>
    </row>
    <row r="2985" spans="7:7" x14ac:dyDescent="0.25">
      <c r="G2985" s="1"/>
    </row>
    <row r="2986" spans="7:7" x14ac:dyDescent="0.25">
      <c r="G2986" s="1"/>
    </row>
    <row r="2987" spans="7:7" x14ac:dyDescent="0.25">
      <c r="G2987" s="1"/>
    </row>
    <row r="2988" spans="7:7" x14ac:dyDescent="0.25">
      <c r="G2988" s="1"/>
    </row>
    <row r="2989" spans="7:7" x14ac:dyDescent="0.25">
      <c r="G2989" s="1"/>
    </row>
    <row r="2990" spans="7:7" x14ac:dyDescent="0.25">
      <c r="G2990" s="1"/>
    </row>
    <row r="2991" spans="7:7" x14ac:dyDescent="0.25">
      <c r="G2991" s="1"/>
    </row>
    <row r="2992" spans="7:7" x14ac:dyDescent="0.25">
      <c r="G2992" s="1"/>
    </row>
    <row r="2993" spans="7:7" x14ac:dyDescent="0.25">
      <c r="G2993" s="1"/>
    </row>
    <row r="2994" spans="7:7" x14ac:dyDescent="0.25">
      <c r="G2994" s="1"/>
    </row>
    <row r="2995" spans="7:7" x14ac:dyDescent="0.25">
      <c r="G2995" s="1"/>
    </row>
    <row r="2996" spans="7:7" x14ac:dyDescent="0.25">
      <c r="G2996" s="1"/>
    </row>
    <row r="2997" spans="7:7" x14ac:dyDescent="0.25">
      <c r="G2997" s="1"/>
    </row>
    <row r="2998" spans="7:7" x14ac:dyDescent="0.25">
      <c r="G2998" s="1"/>
    </row>
    <row r="2999" spans="7:7" x14ac:dyDescent="0.25">
      <c r="G2999" s="1"/>
    </row>
    <row r="3000" spans="7:7" x14ac:dyDescent="0.25">
      <c r="G3000" s="1"/>
    </row>
    <row r="3001" spans="7:7" x14ac:dyDescent="0.25">
      <c r="G3001" s="1"/>
    </row>
    <row r="3002" spans="7:7" x14ac:dyDescent="0.25">
      <c r="G3002" s="1"/>
    </row>
    <row r="3003" spans="7:7" x14ac:dyDescent="0.25">
      <c r="G3003" s="1"/>
    </row>
    <row r="3004" spans="7:7" x14ac:dyDescent="0.25">
      <c r="G3004" s="1"/>
    </row>
    <row r="3005" spans="7:7" x14ac:dyDescent="0.25">
      <c r="G3005" s="1"/>
    </row>
    <row r="3006" spans="7:7" x14ac:dyDescent="0.25">
      <c r="G3006" s="1"/>
    </row>
    <row r="3007" spans="7:7" x14ac:dyDescent="0.25">
      <c r="G3007" s="1"/>
    </row>
    <row r="3008" spans="7:7" x14ac:dyDescent="0.25">
      <c r="G3008" s="1"/>
    </row>
    <row r="3009" spans="7:7" x14ac:dyDescent="0.25">
      <c r="G3009" s="1"/>
    </row>
    <row r="3010" spans="7:7" x14ac:dyDescent="0.25">
      <c r="G3010" s="1"/>
    </row>
    <row r="3011" spans="7:7" x14ac:dyDescent="0.25">
      <c r="G3011" s="1"/>
    </row>
    <row r="3012" spans="7:7" x14ac:dyDescent="0.25">
      <c r="G3012" s="1"/>
    </row>
    <row r="3013" spans="7:7" x14ac:dyDescent="0.25">
      <c r="G3013" s="1"/>
    </row>
    <row r="3014" spans="7:7" x14ac:dyDescent="0.25">
      <c r="G3014" s="1"/>
    </row>
    <row r="3015" spans="7:7" x14ac:dyDescent="0.25">
      <c r="G3015" s="1"/>
    </row>
    <row r="3016" spans="7:7" x14ac:dyDescent="0.25">
      <c r="G3016" s="1"/>
    </row>
    <row r="3017" spans="7:7" x14ac:dyDescent="0.25">
      <c r="G3017" s="1"/>
    </row>
    <row r="3018" spans="7:7" x14ac:dyDescent="0.25">
      <c r="G3018" s="1"/>
    </row>
    <row r="3019" spans="7:7" x14ac:dyDescent="0.25">
      <c r="G3019" s="1"/>
    </row>
    <row r="3020" spans="7:7" x14ac:dyDescent="0.25">
      <c r="G3020" s="1"/>
    </row>
    <row r="3021" spans="7:7" x14ac:dyDescent="0.25">
      <c r="G3021" s="1"/>
    </row>
    <row r="3022" spans="7:7" x14ac:dyDescent="0.25">
      <c r="G3022" s="1"/>
    </row>
    <row r="3023" spans="7:7" x14ac:dyDescent="0.25">
      <c r="G3023" s="1"/>
    </row>
    <row r="3024" spans="7:7" x14ac:dyDescent="0.25">
      <c r="G3024" s="1"/>
    </row>
    <row r="3025" spans="7:7" x14ac:dyDescent="0.25">
      <c r="G3025" s="1"/>
    </row>
    <row r="3026" spans="7:7" x14ac:dyDescent="0.25">
      <c r="G3026" s="1"/>
    </row>
    <row r="3027" spans="7:7" x14ac:dyDescent="0.25">
      <c r="G3027" s="1"/>
    </row>
    <row r="3028" spans="7:7" x14ac:dyDescent="0.25">
      <c r="G3028" s="1"/>
    </row>
    <row r="3029" spans="7:7" x14ac:dyDescent="0.25">
      <c r="G3029" s="1"/>
    </row>
    <row r="3030" spans="7:7" x14ac:dyDescent="0.25">
      <c r="G3030" s="1"/>
    </row>
    <row r="3031" spans="7:7" x14ac:dyDescent="0.25">
      <c r="G3031" s="1"/>
    </row>
    <row r="3032" spans="7:7" x14ac:dyDescent="0.25">
      <c r="G3032" s="1"/>
    </row>
    <row r="3033" spans="7:7" x14ac:dyDescent="0.25">
      <c r="G3033" s="1"/>
    </row>
    <row r="3034" spans="7:7" x14ac:dyDescent="0.25">
      <c r="G3034" s="1"/>
    </row>
    <row r="3035" spans="7:7" x14ac:dyDescent="0.25">
      <c r="G3035" s="1"/>
    </row>
    <row r="3036" spans="7:7" x14ac:dyDescent="0.25">
      <c r="G3036" s="1"/>
    </row>
    <row r="3037" spans="7:7" x14ac:dyDescent="0.25">
      <c r="G3037" s="1"/>
    </row>
    <row r="3038" spans="7:7" x14ac:dyDescent="0.25">
      <c r="G3038" s="1"/>
    </row>
    <row r="3039" spans="7:7" x14ac:dyDescent="0.25">
      <c r="G3039" s="1"/>
    </row>
    <row r="3040" spans="7:7" x14ac:dyDescent="0.25">
      <c r="G3040" s="1"/>
    </row>
    <row r="3041" spans="7:7" x14ac:dyDescent="0.25">
      <c r="G3041" s="1"/>
    </row>
    <row r="3042" spans="7:7" x14ac:dyDescent="0.25">
      <c r="G3042" s="1"/>
    </row>
    <row r="3043" spans="7:7" x14ac:dyDescent="0.25">
      <c r="G3043" s="1"/>
    </row>
    <row r="3044" spans="7:7" x14ac:dyDescent="0.25">
      <c r="G3044" s="1"/>
    </row>
    <row r="3045" spans="7:7" x14ac:dyDescent="0.25">
      <c r="G3045" s="1"/>
    </row>
    <row r="3046" spans="7:7" x14ac:dyDescent="0.25">
      <c r="G3046" s="1"/>
    </row>
    <row r="3047" spans="7:7" x14ac:dyDescent="0.25">
      <c r="G3047" s="1"/>
    </row>
    <row r="3048" spans="7:7" x14ac:dyDescent="0.25">
      <c r="G3048" s="1"/>
    </row>
    <row r="3049" spans="7:7" x14ac:dyDescent="0.25">
      <c r="G3049" s="1"/>
    </row>
    <row r="3050" spans="7:7" x14ac:dyDescent="0.25">
      <c r="G3050" s="1"/>
    </row>
    <row r="3051" spans="7:7" x14ac:dyDescent="0.25">
      <c r="G3051" s="1"/>
    </row>
    <row r="3052" spans="7:7" x14ac:dyDescent="0.25">
      <c r="G3052" s="1"/>
    </row>
    <row r="3053" spans="7:7" x14ac:dyDescent="0.25">
      <c r="G3053" s="1"/>
    </row>
    <row r="3054" spans="7:7" x14ac:dyDescent="0.25">
      <c r="G3054" s="1"/>
    </row>
    <row r="3055" spans="7:7" x14ac:dyDescent="0.25">
      <c r="G3055" s="1"/>
    </row>
    <row r="3056" spans="7:7" x14ac:dyDescent="0.25">
      <c r="G3056" s="1"/>
    </row>
    <row r="3057" spans="7:7" x14ac:dyDescent="0.25">
      <c r="G3057" s="1"/>
    </row>
    <row r="3058" spans="7:7" x14ac:dyDescent="0.25">
      <c r="G3058" s="1"/>
    </row>
    <row r="3059" spans="7:7" x14ac:dyDescent="0.25">
      <c r="G3059" s="1"/>
    </row>
    <row r="3060" spans="7:7" x14ac:dyDescent="0.25">
      <c r="G3060" s="1"/>
    </row>
    <row r="3061" spans="7:7" x14ac:dyDescent="0.25">
      <c r="G3061" s="1"/>
    </row>
    <row r="3062" spans="7:7" x14ac:dyDescent="0.25">
      <c r="G3062" s="1"/>
    </row>
    <row r="3063" spans="7:7" x14ac:dyDescent="0.25">
      <c r="G3063" s="1"/>
    </row>
    <row r="3064" spans="7:7" x14ac:dyDescent="0.25">
      <c r="G3064" s="1"/>
    </row>
    <row r="3065" spans="7:7" x14ac:dyDescent="0.25">
      <c r="G3065" s="1"/>
    </row>
    <row r="3066" spans="7:7" x14ac:dyDescent="0.25">
      <c r="G3066" s="1"/>
    </row>
    <row r="3067" spans="7:7" x14ac:dyDescent="0.25">
      <c r="G3067" s="1"/>
    </row>
    <row r="3068" spans="7:7" x14ac:dyDescent="0.25">
      <c r="G3068" s="1"/>
    </row>
    <row r="3069" spans="7:7" x14ac:dyDescent="0.25">
      <c r="G3069" s="1"/>
    </row>
    <row r="3070" spans="7:7" x14ac:dyDescent="0.25">
      <c r="G3070" s="1"/>
    </row>
    <row r="3071" spans="7:7" x14ac:dyDescent="0.25">
      <c r="G3071" s="1"/>
    </row>
    <row r="3072" spans="7:7" x14ac:dyDescent="0.25">
      <c r="G3072" s="1"/>
    </row>
    <row r="3073" spans="7:7" x14ac:dyDescent="0.25">
      <c r="G3073" s="1"/>
    </row>
    <row r="3074" spans="7:7" x14ac:dyDescent="0.25">
      <c r="G3074" s="1"/>
    </row>
    <row r="3075" spans="7:7" x14ac:dyDescent="0.25">
      <c r="G3075" s="1"/>
    </row>
    <row r="3076" spans="7:7" x14ac:dyDescent="0.25">
      <c r="G3076" s="1"/>
    </row>
    <row r="3077" spans="7:7" x14ac:dyDescent="0.25">
      <c r="G3077" s="1"/>
    </row>
    <row r="3078" spans="7:7" x14ac:dyDescent="0.25">
      <c r="G3078" s="1"/>
    </row>
    <row r="3079" spans="7:7" x14ac:dyDescent="0.25">
      <c r="G3079" s="1"/>
    </row>
    <row r="3080" spans="7:7" x14ac:dyDescent="0.25">
      <c r="G3080" s="1"/>
    </row>
    <row r="3081" spans="7:7" x14ac:dyDescent="0.25">
      <c r="G3081" s="1"/>
    </row>
    <row r="3082" spans="7:7" x14ac:dyDescent="0.25">
      <c r="G3082" s="1"/>
    </row>
    <row r="3083" spans="7:7" x14ac:dyDescent="0.25">
      <c r="G3083" s="1"/>
    </row>
    <row r="3084" spans="7:7" x14ac:dyDescent="0.25">
      <c r="G3084" s="1"/>
    </row>
    <row r="3085" spans="7:7" x14ac:dyDescent="0.25">
      <c r="G3085" s="1"/>
    </row>
    <row r="3086" spans="7:7" x14ac:dyDescent="0.25">
      <c r="G3086" s="1"/>
    </row>
    <row r="3087" spans="7:7" x14ac:dyDescent="0.25">
      <c r="G3087" s="1"/>
    </row>
    <row r="3088" spans="7:7" x14ac:dyDescent="0.25">
      <c r="G3088" s="1"/>
    </row>
    <row r="3089" spans="7:7" x14ac:dyDescent="0.25">
      <c r="G3089" s="1"/>
    </row>
    <row r="3090" spans="7:7" x14ac:dyDescent="0.25">
      <c r="G3090" s="1"/>
    </row>
    <row r="3091" spans="7:7" x14ac:dyDescent="0.25">
      <c r="G3091" s="1"/>
    </row>
    <row r="3092" spans="7:7" x14ac:dyDescent="0.25">
      <c r="G3092" s="1"/>
    </row>
    <row r="3093" spans="7:7" x14ac:dyDescent="0.25">
      <c r="G3093" s="1"/>
    </row>
    <row r="3094" spans="7:7" x14ac:dyDescent="0.25">
      <c r="G3094" s="1"/>
    </row>
    <row r="3095" spans="7:7" x14ac:dyDescent="0.25">
      <c r="G3095" s="1"/>
    </row>
    <row r="3096" spans="7:7" x14ac:dyDescent="0.25">
      <c r="G3096" s="1"/>
    </row>
    <row r="3097" spans="7:7" x14ac:dyDescent="0.25">
      <c r="G3097" s="1"/>
    </row>
    <row r="3098" spans="7:7" x14ac:dyDescent="0.25">
      <c r="G3098" s="1"/>
    </row>
    <row r="3099" spans="7:7" x14ac:dyDescent="0.25">
      <c r="G3099" s="1"/>
    </row>
    <row r="3100" spans="7:7" x14ac:dyDescent="0.25">
      <c r="G3100" s="1"/>
    </row>
    <row r="3101" spans="7:7" x14ac:dyDescent="0.25">
      <c r="G3101" s="1"/>
    </row>
    <row r="3102" spans="7:7" x14ac:dyDescent="0.25">
      <c r="G3102" s="1"/>
    </row>
    <row r="3103" spans="7:7" x14ac:dyDescent="0.25">
      <c r="G3103" s="1"/>
    </row>
    <row r="3104" spans="7:7" x14ac:dyDescent="0.25">
      <c r="G3104" s="1"/>
    </row>
    <row r="3105" spans="7:7" x14ac:dyDescent="0.25">
      <c r="G3105" s="1"/>
    </row>
    <row r="3106" spans="7:7" x14ac:dyDescent="0.25">
      <c r="G3106" s="1"/>
    </row>
    <row r="3107" spans="7:7" x14ac:dyDescent="0.25">
      <c r="G3107" s="1"/>
    </row>
    <row r="3108" spans="7:7" x14ac:dyDescent="0.25">
      <c r="G3108" s="1"/>
    </row>
    <row r="3109" spans="7:7" x14ac:dyDescent="0.25">
      <c r="G3109" s="1"/>
    </row>
    <row r="3110" spans="7:7" x14ac:dyDescent="0.25">
      <c r="G3110" s="1"/>
    </row>
    <row r="3111" spans="7:7" x14ac:dyDescent="0.25">
      <c r="G3111" s="1"/>
    </row>
    <row r="3112" spans="7:7" x14ac:dyDescent="0.25">
      <c r="G3112" s="1"/>
    </row>
    <row r="3113" spans="7:7" x14ac:dyDescent="0.25">
      <c r="G3113" s="1"/>
    </row>
    <row r="3114" spans="7:7" x14ac:dyDescent="0.25">
      <c r="G3114" s="1"/>
    </row>
    <row r="3115" spans="7:7" x14ac:dyDescent="0.25">
      <c r="G3115" s="1"/>
    </row>
    <row r="3116" spans="7:7" x14ac:dyDescent="0.25">
      <c r="G3116" s="1"/>
    </row>
    <row r="3117" spans="7:7" x14ac:dyDescent="0.25">
      <c r="G3117" s="1"/>
    </row>
    <row r="3118" spans="7:7" x14ac:dyDescent="0.25">
      <c r="G3118" s="1"/>
    </row>
    <row r="3119" spans="7:7" x14ac:dyDescent="0.25">
      <c r="G3119" s="1"/>
    </row>
    <row r="3120" spans="7:7" x14ac:dyDescent="0.25">
      <c r="G3120" s="1"/>
    </row>
    <row r="3121" spans="7:7" x14ac:dyDescent="0.25">
      <c r="G3121" s="1"/>
    </row>
    <row r="3122" spans="7:7" x14ac:dyDescent="0.25">
      <c r="G3122" s="1"/>
    </row>
    <row r="3123" spans="7:7" x14ac:dyDescent="0.25">
      <c r="G3123" s="1"/>
    </row>
    <row r="3124" spans="7:7" x14ac:dyDescent="0.25">
      <c r="G3124" s="1"/>
    </row>
    <row r="3125" spans="7:7" x14ac:dyDescent="0.25">
      <c r="G3125" s="1"/>
    </row>
    <row r="3126" spans="7:7" x14ac:dyDescent="0.25">
      <c r="G3126" s="1"/>
    </row>
    <row r="3127" spans="7:7" x14ac:dyDescent="0.25">
      <c r="G3127" s="1"/>
    </row>
    <row r="3128" spans="7:7" x14ac:dyDescent="0.25">
      <c r="G3128" s="1"/>
    </row>
    <row r="3129" spans="7:7" x14ac:dyDescent="0.25">
      <c r="G3129" s="1"/>
    </row>
    <row r="3130" spans="7:7" x14ac:dyDescent="0.25">
      <c r="G3130" s="1"/>
    </row>
    <row r="3131" spans="7:7" x14ac:dyDescent="0.25">
      <c r="G3131" s="1"/>
    </row>
    <row r="3132" spans="7:7" x14ac:dyDescent="0.25">
      <c r="G3132" s="1"/>
    </row>
    <row r="3133" spans="7:7" x14ac:dyDescent="0.25">
      <c r="G3133" s="1"/>
    </row>
    <row r="3134" spans="7:7" x14ac:dyDescent="0.25">
      <c r="G3134" s="1"/>
    </row>
    <row r="3135" spans="7:7" x14ac:dyDescent="0.25">
      <c r="G3135" s="1"/>
    </row>
    <row r="3136" spans="7:7" x14ac:dyDescent="0.25">
      <c r="G3136" s="1"/>
    </row>
    <row r="3137" spans="7:7" x14ac:dyDescent="0.25">
      <c r="G3137" s="1"/>
    </row>
    <row r="3138" spans="7:7" x14ac:dyDescent="0.25">
      <c r="G3138" s="1"/>
    </row>
    <row r="3139" spans="7:7" x14ac:dyDescent="0.25">
      <c r="G3139" s="1"/>
    </row>
    <row r="3140" spans="7:7" x14ac:dyDescent="0.25">
      <c r="G3140" s="1"/>
    </row>
    <row r="3141" spans="7:7" x14ac:dyDescent="0.25">
      <c r="G3141" s="1"/>
    </row>
    <row r="3142" spans="7:7" x14ac:dyDescent="0.25">
      <c r="G3142" s="1"/>
    </row>
    <row r="3143" spans="7:7" x14ac:dyDescent="0.25">
      <c r="G3143" s="1"/>
    </row>
    <row r="3144" spans="7:7" x14ac:dyDescent="0.25">
      <c r="G3144" s="1"/>
    </row>
    <row r="3145" spans="7:7" x14ac:dyDescent="0.25">
      <c r="G3145" s="1"/>
    </row>
    <row r="3146" spans="7:7" x14ac:dyDescent="0.25">
      <c r="G3146" s="1"/>
    </row>
    <row r="3147" spans="7:7" x14ac:dyDescent="0.25">
      <c r="G3147" s="1"/>
    </row>
    <row r="3148" spans="7:7" x14ac:dyDescent="0.25">
      <c r="G3148" s="1"/>
    </row>
    <row r="3149" spans="7:7" x14ac:dyDescent="0.25">
      <c r="G3149" s="1"/>
    </row>
    <row r="3150" spans="7:7" x14ac:dyDescent="0.25">
      <c r="G3150" s="1"/>
    </row>
    <row r="3151" spans="7:7" x14ac:dyDescent="0.25">
      <c r="G3151" s="1"/>
    </row>
    <row r="3152" spans="7:7" x14ac:dyDescent="0.25">
      <c r="G3152" s="1"/>
    </row>
    <row r="3153" spans="7:7" x14ac:dyDescent="0.25">
      <c r="G3153" s="1"/>
    </row>
    <row r="3154" spans="7:7" x14ac:dyDescent="0.25">
      <c r="G3154" s="1"/>
    </row>
    <row r="3155" spans="7:7" x14ac:dyDescent="0.25">
      <c r="G3155" s="1"/>
    </row>
    <row r="3156" spans="7:7" x14ac:dyDescent="0.25">
      <c r="G3156" s="1"/>
    </row>
    <row r="3157" spans="7:7" x14ac:dyDescent="0.25">
      <c r="G3157" s="1"/>
    </row>
    <row r="3158" spans="7:7" x14ac:dyDescent="0.25">
      <c r="G3158" s="1"/>
    </row>
    <row r="3159" spans="7:7" x14ac:dyDescent="0.25">
      <c r="G3159" s="1"/>
    </row>
    <row r="3160" spans="7:7" x14ac:dyDescent="0.25">
      <c r="G3160" s="1"/>
    </row>
    <row r="3161" spans="7:7" x14ac:dyDescent="0.25">
      <c r="G3161" s="1"/>
    </row>
    <row r="3162" spans="7:7" x14ac:dyDescent="0.25">
      <c r="G3162" s="1"/>
    </row>
    <row r="3163" spans="7:7" x14ac:dyDescent="0.25">
      <c r="G3163" s="1"/>
    </row>
    <row r="3164" spans="7:7" x14ac:dyDescent="0.25">
      <c r="G3164" s="1"/>
    </row>
    <row r="3165" spans="7:7" x14ac:dyDescent="0.25">
      <c r="G3165" s="1"/>
    </row>
    <row r="3166" spans="7:7" x14ac:dyDescent="0.25">
      <c r="G3166" s="1"/>
    </row>
    <row r="3167" spans="7:7" x14ac:dyDescent="0.25">
      <c r="G3167" s="1"/>
    </row>
    <row r="3168" spans="7:7" x14ac:dyDescent="0.25">
      <c r="G3168" s="1"/>
    </row>
    <row r="3169" spans="7:7" x14ac:dyDescent="0.25">
      <c r="G3169" s="1"/>
    </row>
    <row r="3170" spans="7:7" x14ac:dyDescent="0.25">
      <c r="G3170" s="1"/>
    </row>
    <row r="3171" spans="7:7" x14ac:dyDescent="0.25">
      <c r="G3171" s="1"/>
    </row>
    <row r="3172" spans="7:7" x14ac:dyDescent="0.25">
      <c r="G3172" s="1"/>
    </row>
    <row r="3173" spans="7:7" x14ac:dyDescent="0.25">
      <c r="G3173" s="1"/>
    </row>
    <row r="3174" spans="7:7" x14ac:dyDescent="0.25">
      <c r="G3174" s="1"/>
    </row>
    <row r="3175" spans="7:7" x14ac:dyDescent="0.25">
      <c r="G3175" s="1"/>
    </row>
    <row r="3176" spans="7:7" x14ac:dyDescent="0.25">
      <c r="G3176" s="1"/>
    </row>
    <row r="3177" spans="7:7" x14ac:dyDescent="0.25">
      <c r="G3177" s="1"/>
    </row>
    <row r="3178" spans="7:7" x14ac:dyDescent="0.25">
      <c r="G3178" s="1"/>
    </row>
    <row r="3179" spans="7:7" x14ac:dyDescent="0.25">
      <c r="G3179" s="1"/>
    </row>
    <row r="3180" spans="7:7" x14ac:dyDescent="0.25">
      <c r="G3180" s="1"/>
    </row>
    <row r="3181" spans="7:7" x14ac:dyDescent="0.25">
      <c r="G3181" s="1"/>
    </row>
    <row r="3182" spans="7:7" x14ac:dyDescent="0.25">
      <c r="G3182" s="1"/>
    </row>
    <row r="3183" spans="7:7" x14ac:dyDescent="0.25">
      <c r="G3183" s="1"/>
    </row>
    <row r="3184" spans="7:7" x14ac:dyDescent="0.25">
      <c r="G3184" s="1"/>
    </row>
    <row r="3185" spans="7:7" x14ac:dyDescent="0.25">
      <c r="G3185" s="1"/>
    </row>
    <row r="3186" spans="7:7" x14ac:dyDescent="0.25">
      <c r="G3186" s="1"/>
    </row>
    <row r="3187" spans="7:7" x14ac:dyDescent="0.25">
      <c r="G3187" s="1"/>
    </row>
    <row r="3188" spans="7:7" x14ac:dyDescent="0.25">
      <c r="G3188" s="1"/>
    </row>
    <row r="3189" spans="7:7" x14ac:dyDescent="0.25">
      <c r="G3189" s="1"/>
    </row>
    <row r="3190" spans="7:7" x14ac:dyDescent="0.25">
      <c r="G3190" s="1"/>
    </row>
    <row r="3191" spans="7:7" x14ac:dyDescent="0.25">
      <c r="G3191" s="1"/>
    </row>
    <row r="3192" spans="7:7" x14ac:dyDescent="0.25">
      <c r="G3192" s="1"/>
    </row>
    <row r="3193" spans="7:7" x14ac:dyDescent="0.25">
      <c r="G3193" s="1"/>
    </row>
    <row r="3194" spans="7:7" x14ac:dyDescent="0.25">
      <c r="G3194" s="1"/>
    </row>
    <row r="3195" spans="7:7" x14ac:dyDescent="0.25">
      <c r="G3195" s="1"/>
    </row>
    <row r="3196" spans="7:7" x14ac:dyDescent="0.25">
      <c r="G3196" s="1"/>
    </row>
    <row r="3197" spans="7:7" x14ac:dyDescent="0.25">
      <c r="G3197" s="1"/>
    </row>
    <row r="3198" spans="7:7" x14ac:dyDescent="0.25">
      <c r="G3198" s="1"/>
    </row>
    <row r="3199" spans="7:7" x14ac:dyDescent="0.25">
      <c r="G3199" s="1"/>
    </row>
    <row r="3200" spans="7:7" x14ac:dyDescent="0.25">
      <c r="G3200" s="1"/>
    </row>
    <row r="3201" spans="7:7" x14ac:dyDescent="0.25">
      <c r="G3201" s="1"/>
    </row>
    <row r="3202" spans="7:7" x14ac:dyDescent="0.25">
      <c r="G3202" s="1"/>
    </row>
    <row r="3203" spans="7:7" x14ac:dyDescent="0.25">
      <c r="G3203" s="1"/>
    </row>
    <row r="3204" spans="7:7" x14ac:dyDescent="0.25">
      <c r="G3204" s="1"/>
    </row>
    <row r="3205" spans="7:7" x14ac:dyDescent="0.25">
      <c r="G3205" s="1"/>
    </row>
    <row r="3206" spans="7:7" x14ac:dyDescent="0.25">
      <c r="G3206" s="1"/>
    </row>
    <row r="3207" spans="7:7" x14ac:dyDescent="0.25">
      <c r="G3207" s="1"/>
    </row>
    <row r="3208" spans="7:7" x14ac:dyDescent="0.25">
      <c r="G3208" s="1"/>
    </row>
    <row r="3209" spans="7:7" x14ac:dyDescent="0.25">
      <c r="G3209" s="1"/>
    </row>
    <row r="3210" spans="7:7" x14ac:dyDescent="0.25">
      <c r="G3210" s="1"/>
    </row>
    <row r="3211" spans="7:7" x14ac:dyDescent="0.25">
      <c r="G3211" s="1"/>
    </row>
    <row r="3212" spans="7:7" x14ac:dyDescent="0.25">
      <c r="G3212" s="1"/>
    </row>
    <row r="3213" spans="7:7" x14ac:dyDescent="0.25">
      <c r="G3213" s="1"/>
    </row>
    <row r="3214" spans="7:7" x14ac:dyDescent="0.25">
      <c r="G3214" s="1"/>
    </row>
    <row r="3215" spans="7:7" x14ac:dyDescent="0.25">
      <c r="G3215" s="1"/>
    </row>
    <row r="3216" spans="7:7" x14ac:dyDescent="0.25">
      <c r="G3216" s="1"/>
    </row>
    <row r="3217" spans="7:7" x14ac:dyDescent="0.25">
      <c r="G3217" s="1"/>
    </row>
    <row r="3218" spans="7:7" x14ac:dyDescent="0.25">
      <c r="G3218" s="1"/>
    </row>
    <row r="3219" spans="7:7" x14ac:dyDescent="0.25">
      <c r="G3219" s="1"/>
    </row>
    <row r="3220" spans="7:7" x14ac:dyDescent="0.25">
      <c r="G3220" s="1"/>
    </row>
    <row r="3221" spans="7:7" x14ac:dyDescent="0.25">
      <c r="G3221" s="1"/>
    </row>
    <row r="3222" spans="7:7" x14ac:dyDescent="0.25">
      <c r="G3222" s="1"/>
    </row>
    <row r="3223" spans="7:7" x14ac:dyDescent="0.25">
      <c r="G3223" s="1"/>
    </row>
    <row r="3224" spans="7:7" x14ac:dyDescent="0.25">
      <c r="G3224" s="1"/>
    </row>
    <row r="3225" spans="7:7" x14ac:dyDescent="0.25">
      <c r="G3225" s="1"/>
    </row>
    <row r="3226" spans="7:7" x14ac:dyDescent="0.25">
      <c r="G3226" s="1"/>
    </row>
    <row r="3227" spans="7:7" x14ac:dyDescent="0.25">
      <c r="G3227" s="1"/>
    </row>
    <row r="3228" spans="7:7" x14ac:dyDescent="0.25">
      <c r="G3228" s="1"/>
    </row>
    <row r="3229" spans="7:7" x14ac:dyDescent="0.25">
      <c r="G3229" s="1"/>
    </row>
    <row r="3230" spans="7:7" x14ac:dyDescent="0.25">
      <c r="G3230" s="1"/>
    </row>
    <row r="3231" spans="7:7" x14ac:dyDescent="0.25">
      <c r="G3231" s="1"/>
    </row>
    <row r="3232" spans="7:7" x14ac:dyDescent="0.25">
      <c r="G3232" s="1"/>
    </row>
    <row r="3233" spans="7:7" x14ac:dyDescent="0.25">
      <c r="G3233" s="1"/>
    </row>
    <row r="3234" spans="7:7" x14ac:dyDescent="0.25">
      <c r="G3234" s="1"/>
    </row>
    <row r="3235" spans="7:7" x14ac:dyDescent="0.25">
      <c r="G3235" s="1"/>
    </row>
    <row r="3236" spans="7:7" x14ac:dyDescent="0.25">
      <c r="G3236" s="1"/>
    </row>
    <row r="3237" spans="7:7" x14ac:dyDescent="0.25">
      <c r="G3237" s="1"/>
    </row>
    <row r="3238" spans="7:7" x14ac:dyDescent="0.25">
      <c r="G3238" s="1"/>
    </row>
    <row r="3239" spans="7:7" x14ac:dyDescent="0.25">
      <c r="G3239" s="1"/>
    </row>
    <row r="3240" spans="7:7" x14ac:dyDescent="0.25">
      <c r="G3240" s="1"/>
    </row>
    <row r="3241" spans="7:7" x14ac:dyDescent="0.25">
      <c r="G3241" s="1"/>
    </row>
    <row r="3242" spans="7:7" x14ac:dyDescent="0.25">
      <c r="G3242" s="1"/>
    </row>
    <row r="3243" spans="7:7" x14ac:dyDescent="0.25">
      <c r="G3243" s="1"/>
    </row>
    <row r="3244" spans="7:7" x14ac:dyDescent="0.25">
      <c r="G3244" s="1"/>
    </row>
    <row r="3245" spans="7:7" x14ac:dyDescent="0.25">
      <c r="G3245" s="1"/>
    </row>
    <row r="3246" spans="7:7" x14ac:dyDescent="0.25">
      <c r="G3246" s="1"/>
    </row>
    <row r="3247" spans="7:7" x14ac:dyDescent="0.25">
      <c r="G3247" s="1"/>
    </row>
    <row r="3248" spans="7:7" x14ac:dyDescent="0.25">
      <c r="G3248" s="1"/>
    </row>
    <row r="3249" spans="7:7" x14ac:dyDescent="0.25">
      <c r="G3249" s="1"/>
    </row>
    <row r="3250" spans="7:7" x14ac:dyDescent="0.25">
      <c r="G3250" s="1"/>
    </row>
    <row r="3251" spans="7:7" x14ac:dyDescent="0.25">
      <c r="G3251" s="1"/>
    </row>
    <row r="3252" spans="7:7" x14ac:dyDescent="0.25">
      <c r="G3252" s="1"/>
    </row>
    <row r="3253" spans="7:7" x14ac:dyDescent="0.25">
      <c r="G3253" s="1"/>
    </row>
    <row r="3254" spans="7:7" x14ac:dyDescent="0.25">
      <c r="G3254" s="1"/>
    </row>
    <row r="3255" spans="7:7" x14ac:dyDescent="0.25">
      <c r="G3255" s="1"/>
    </row>
    <row r="3256" spans="7:7" x14ac:dyDescent="0.25">
      <c r="G3256" s="1"/>
    </row>
    <row r="3257" spans="7:7" x14ac:dyDescent="0.25">
      <c r="G3257" s="1"/>
    </row>
    <row r="3258" spans="7:7" x14ac:dyDescent="0.25">
      <c r="G3258" s="1"/>
    </row>
    <row r="3259" spans="7:7" x14ac:dyDescent="0.25">
      <c r="G3259" s="1"/>
    </row>
    <row r="3260" spans="7:7" x14ac:dyDescent="0.25">
      <c r="G3260" s="1"/>
    </row>
    <row r="3261" spans="7:7" x14ac:dyDescent="0.25">
      <c r="G3261" s="1"/>
    </row>
    <row r="3262" spans="7:7" x14ac:dyDescent="0.25">
      <c r="G3262" s="1"/>
    </row>
    <row r="3263" spans="7:7" x14ac:dyDescent="0.25">
      <c r="G3263" s="1"/>
    </row>
    <row r="3264" spans="7:7" x14ac:dyDescent="0.25">
      <c r="G3264" s="1"/>
    </row>
    <row r="3265" spans="7:7" x14ac:dyDescent="0.25">
      <c r="G3265" s="1"/>
    </row>
    <row r="3266" spans="7:7" x14ac:dyDescent="0.25">
      <c r="G3266" s="1"/>
    </row>
    <row r="3267" spans="7:7" x14ac:dyDescent="0.25">
      <c r="G3267" s="1"/>
    </row>
    <row r="3268" spans="7:7" x14ac:dyDescent="0.25">
      <c r="G3268" s="1"/>
    </row>
    <row r="3269" spans="7:7" x14ac:dyDescent="0.25">
      <c r="G3269" s="1"/>
    </row>
    <row r="3270" spans="7:7" x14ac:dyDescent="0.25">
      <c r="G3270" s="1"/>
    </row>
    <row r="3271" spans="7:7" x14ac:dyDescent="0.25">
      <c r="G3271" s="1"/>
    </row>
    <row r="3272" spans="7:7" x14ac:dyDescent="0.25">
      <c r="G3272" s="1"/>
    </row>
    <row r="3273" spans="7:7" x14ac:dyDescent="0.25">
      <c r="G3273" s="1"/>
    </row>
    <row r="3274" spans="7:7" x14ac:dyDescent="0.25">
      <c r="G3274" s="1"/>
    </row>
    <row r="3275" spans="7:7" x14ac:dyDescent="0.25">
      <c r="G3275" s="1"/>
    </row>
    <row r="3276" spans="7:7" x14ac:dyDescent="0.25">
      <c r="G3276" s="1"/>
    </row>
    <row r="3277" spans="7:7" x14ac:dyDescent="0.25">
      <c r="G3277" s="1"/>
    </row>
    <row r="3278" spans="7:7" x14ac:dyDescent="0.25">
      <c r="G3278" s="1"/>
    </row>
    <row r="3279" spans="7:7" x14ac:dyDescent="0.25">
      <c r="G3279" s="1"/>
    </row>
    <row r="3280" spans="7:7" x14ac:dyDescent="0.25">
      <c r="G3280" s="1"/>
    </row>
    <row r="3281" spans="7:7" x14ac:dyDescent="0.25">
      <c r="G3281" s="1"/>
    </row>
    <row r="3282" spans="7:7" x14ac:dyDescent="0.25">
      <c r="G3282" s="1"/>
    </row>
    <row r="3283" spans="7:7" x14ac:dyDescent="0.25">
      <c r="G3283" s="1"/>
    </row>
    <row r="3284" spans="7:7" x14ac:dyDescent="0.25">
      <c r="G3284" s="1"/>
    </row>
    <row r="3285" spans="7:7" x14ac:dyDescent="0.25">
      <c r="G3285" s="1"/>
    </row>
    <row r="3286" spans="7:7" x14ac:dyDescent="0.25">
      <c r="G3286" s="1"/>
    </row>
    <row r="3287" spans="7:7" x14ac:dyDescent="0.25">
      <c r="G3287" s="1"/>
    </row>
    <row r="3288" spans="7:7" x14ac:dyDescent="0.25">
      <c r="G3288" s="1"/>
    </row>
    <row r="3289" spans="7:7" x14ac:dyDescent="0.25">
      <c r="G3289" s="1"/>
    </row>
    <row r="3290" spans="7:7" x14ac:dyDescent="0.25">
      <c r="G3290" s="1"/>
    </row>
    <row r="3291" spans="7:7" x14ac:dyDescent="0.25">
      <c r="G3291" s="1"/>
    </row>
    <row r="3292" spans="7:7" x14ac:dyDescent="0.25">
      <c r="G3292" s="1"/>
    </row>
    <row r="3293" spans="7:7" x14ac:dyDescent="0.25">
      <c r="G3293" s="1"/>
    </row>
    <row r="3294" spans="7:7" x14ac:dyDescent="0.25">
      <c r="G3294" s="1"/>
    </row>
    <row r="3295" spans="7:7" x14ac:dyDescent="0.25">
      <c r="G3295" s="1"/>
    </row>
    <row r="3296" spans="7:7" x14ac:dyDescent="0.25">
      <c r="G3296" s="1"/>
    </row>
    <row r="3297" spans="7:7" x14ac:dyDescent="0.25">
      <c r="G3297" s="1"/>
    </row>
    <row r="3298" spans="7:7" x14ac:dyDescent="0.25">
      <c r="G3298" s="1"/>
    </row>
    <row r="3299" spans="7:7" x14ac:dyDescent="0.25">
      <c r="G3299" s="1"/>
    </row>
    <row r="3300" spans="7:7" x14ac:dyDescent="0.25">
      <c r="G3300" s="1"/>
    </row>
    <row r="3301" spans="7:7" x14ac:dyDescent="0.25">
      <c r="G3301" s="1"/>
    </row>
    <row r="3302" spans="7:7" x14ac:dyDescent="0.25">
      <c r="G3302" s="1"/>
    </row>
    <row r="3303" spans="7:7" x14ac:dyDescent="0.25">
      <c r="G3303" s="1"/>
    </row>
    <row r="3304" spans="7:7" x14ac:dyDescent="0.25">
      <c r="G3304" s="1"/>
    </row>
    <row r="3305" spans="7:7" x14ac:dyDescent="0.25">
      <c r="G3305" s="1"/>
    </row>
    <row r="3306" spans="7:7" x14ac:dyDescent="0.25">
      <c r="G3306" s="1"/>
    </row>
    <row r="3307" spans="7:7" x14ac:dyDescent="0.25">
      <c r="G3307" s="1"/>
    </row>
    <row r="3308" spans="7:7" x14ac:dyDescent="0.25">
      <c r="G3308" s="1"/>
    </row>
    <row r="3309" spans="7:7" x14ac:dyDescent="0.25">
      <c r="G3309" s="1"/>
    </row>
    <row r="3310" spans="7:7" x14ac:dyDescent="0.25">
      <c r="G3310" s="1"/>
    </row>
    <row r="3311" spans="7:7" x14ac:dyDescent="0.25">
      <c r="G3311" s="1"/>
    </row>
    <row r="3312" spans="7:7" x14ac:dyDescent="0.25">
      <c r="G3312" s="1"/>
    </row>
    <row r="3313" spans="7:7" x14ac:dyDescent="0.25">
      <c r="G3313" s="1"/>
    </row>
    <row r="3314" spans="7:7" x14ac:dyDescent="0.25">
      <c r="G3314" s="1"/>
    </row>
    <row r="3315" spans="7:7" x14ac:dyDescent="0.25">
      <c r="G3315" s="1"/>
    </row>
    <row r="3316" spans="7:7" x14ac:dyDescent="0.25">
      <c r="G3316" s="1"/>
    </row>
    <row r="3317" spans="7:7" x14ac:dyDescent="0.25">
      <c r="G3317" s="1"/>
    </row>
    <row r="3318" spans="7:7" x14ac:dyDescent="0.25">
      <c r="G3318" s="1"/>
    </row>
    <row r="3319" spans="7:7" x14ac:dyDescent="0.25">
      <c r="G3319" s="1"/>
    </row>
    <row r="3320" spans="7:7" x14ac:dyDescent="0.25">
      <c r="G3320" s="1"/>
    </row>
    <row r="3321" spans="7:7" x14ac:dyDescent="0.25">
      <c r="G3321" s="1"/>
    </row>
    <row r="3322" spans="7:7" x14ac:dyDescent="0.25">
      <c r="G3322" s="1"/>
    </row>
    <row r="3323" spans="7:7" x14ac:dyDescent="0.25">
      <c r="G3323" s="1"/>
    </row>
    <row r="3324" spans="7:7" x14ac:dyDescent="0.25">
      <c r="G3324" s="1"/>
    </row>
    <row r="3325" spans="7:7" x14ac:dyDescent="0.25">
      <c r="G3325" s="1"/>
    </row>
    <row r="3326" spans="7:7" x14ac:dyDescent="0.25">
      <c r="G3326" s="1"/>
    </row>
    <row r="3327" spans="7:7" x14ac:dyDescent="0.25">
      <c r="G3327" s="1"/>
    </row>
    <row r="3328" spans="7:7" x14ac:dyDescent="0.25">
      <c r="G3328" s="1"/>
    </row>
    <row r="3329" spans="7:7" x14ac:dyDescent="0.25">
      <c r="G3329" s="1"/>
    </row>
    <row r="3330" spans="7:7" x14ac:dyDescent="0.25">
      <c r="G3330" s="1"/>
    </row>
    <row r="3331" spans="7:7" x14ac:dyDescent="0.25">
      <c r="G3331" s="1"/>
    </row>
    <row r="3332" spans="7:7" x14ac:dyDescent="0.25">
      <c r="G3332" s="1"/>
    </row>
    <row r="3333" spans="7:7" x14ac:dyDescent="0.25">
      <c r="G3333" s="1"/>
    </row>
    <row r="3334" spans="7:7" x14ac:dyDescent="0.25">
      <c r="G3334" s="1"/>
    </row>
    <row r="3335" spans="7:7" x14ac:dyDescent="0.25">
      <c r="G3335" s="1"/>
    </row>
    <row r="3336" spans="7:7" x14ac:dyDescent="0.25">
      <c r="G3336" s="1"/>
    </row>
    <row r="3337" spans="7:7" x14ac:dyDescent="0.25">
      <c r="G3337" s="1"/>
    </row>
    <row r="3338" spans="7:7" x14ac:dyDescent="0.25">
      <c r="G3338" s="1"/>
    </row>
    <row r="3339" spans="7:7" x14ac:dyDescent="0.25">
      <c r="G3339" s="1"/>
    </row>
    <row r="3340" spans="7:7" x14ac:dyDescent="0.25">
      <c r="G3340" s="1"/>
    </row>
    <row r="3341" spans="7:7" x14ac:dyDescent="0.25">
      <c r="G3341" s="1"/>
    </row>
    <row r="3342" spans="7:7" x14ac:dyDescent="0.25">
      <c r="G3342" s="1"/>
    </row>
    <row r="3343" spans="7:7" x14ac:dyDescent="0.25">
      <c r="G3343" s="1"/>
    </row>
    <row r="3344" spans="7:7" x14ac:dyDescent="0.25">
      <c r="G3344" s="1"/>
    </row>
    <row r="3345" spans="7:7" x14ac:dyDescent="0.25">
      <c r="G3345" s="1"/>
    </row>
    <row r="3346" spans="7:7" x14ac:dyDescent="0.25">
      <c r="G3346" s="1"/>
    </row>
    <row r="3347" spans="7:7" x14ac:dyDescent="0.25">
      <c r="G3347" s="1"/>
    </row>
    <row r="3348" spans="7:7" x14ac:dyDescent="0.25">
      <c r="G3348" s="1"/>
    </row>
    <row r="3349" spans="7:7" x14ac:dyDescent="0.25">
      <c r="G3349" s="1"/>
    </row>
    <row r="3350" spans="7:7" x14ac:dyDescent="0.25">
      <c r="G3350" s="1"/>
    </row>
    <row r="3351" spans="7:7" x14ac:dyDescent="0.25">
      <c r="G3351" s="1"/>
    </row>
    <row r="3352" spans="7:7" x14ac:dyDescent="0.25">
      <c r="G3352" s="1"/>
    </row>
    <row r="3353" spans="7:7" x14ac:dyDescent="0.25">
      <c r="G3353" s="1"/>
    </row>
    <row r="3354" spans="7:7" x14ac:dyDescent="0.25">
      <c r="G3354" s="1"/>
    </row>
    <row r="3355" spans="7:7" x14ac:dyDescent="0.25">
      <c r="G3355" s="1"/>
    </row>
    <row r="3356" spans="7:7" x14ac:dyDescent="0.25">
      <c r="G3356" s="1"/>
    </row>
    <row r="3357" spans="7:7" x14ac:dyDescent="0.25">
      <c r="G3357" s="1"/>
    </row>
    <row r="3358" spans="7:7" x14ac:dyDescent="0.25">
      <c r="G3358" s="1"/>
    </row>
    <row r="3359" spans="7:7" x14ac:dyDescent="0.25">
      <c r="G3359" s="1"/>
    </row>
    <row r="3360" spans="7:7" x14ac:dyDescent="0.25">
      <c r="G3360" s="1"/>
    </row>
    <row r="3361" spans="7:7" x14ac:dyDescent="0.25">
      <c r="G3361" s="1"/>
    </row>
    <row r="3362" spans="7:7" x14ac:dyDescent="0.25">
      <c r="G3362" s="1"/>
    </row>
    <row r="3363" spans="7:7" x14ac:dyDescent="0.25">
      <c r="G3363" s="1"/>
    </row>
    <row r="3364" spans="7:7" x14ac:dyDescent="0.25">
      <c r="G3364" s="1"/>
    </row>
    <row r="3365" spans="7:7" x14ac:dyDescent="0.25">
      <c r="G3365" s="1"/>
    </row>
    <row r="3366" spans="7:7" x14ac:dyDescent="0.25">
      <c r="G3366" s="1"/>
    </row>
    <row r="3367" spans="7:7" x14ac:dyDescent="0.25">
      <c r="G3367" s="1"/>
    </row>
    <row r="3368" spans="7:7" x14ac:dyDescent="0.25">
      <c r="G3368" s="1"/>
    </row>
    <row r="3369" spans="7:7" x14ac:dyDescent="0.25">
      <c r="G3369" s="1"/>
    </row>
    <row r="3370" spans="7:7" x14ac:dyDescent="0.25">
      <c r="G3370" s="1"/>
    </row>
    <row r="3371" spans="7:7" x14ac:dyDescent="0.25">
      <c r="G3371" s="1"/>
    </row>
    <row r="3372" spans="7:7" x14ac:dyDescent="0.25">
      <c r="G3372" s="1"/>
    </row>
    <row r="3373" spans="7:7" x14ac:dyDescent="0.25">
      <c r="G3373" s="1"/>
    </row>
    <row r="3374" spans="7:7" x14ac:dyDescent="0.25">
      <c r="G3374" s="1"/>
    </row>
    <row r="3375" spans="7:7" x14ac:dyDescent="0.25">
      <c r="G3375" s="1"/>
    </row>
    <row r="3376" spans="7:7" x14ac:dyDescent="0.25">
      <c r="G3376" s="1"/>
    </row>
    <row r="3377" spans="7:7" x14ac:dyDescent="0.25">
      <c r="G3377" s="1"/>
    </row>
    <row r="3378" spans="7:7" x14ac:dyDescent="0.25">
      <c r="G3378" s="1"/>
    </row>
    <row r="3379" spans="7:7" x14ac:dyDescent="0.25">
      <c r="G3379" s="1"/>
    </row>
    <row r="3380" spans="7:7" x14ac:dyDescent="0.25">
      <c r="G3380" s="1"/>
    </row>
    <row r="3381" spans="7:7" x14ac:dyDescent="0.25">
      <c r="G3381" s="1"/>
    </row>
    <row r="3382" spans="7:7" x14ac:dyDescent="0.25">
      <c r="G3382" s="1"/>
    </row>
    <row r="3383" spans="7:7" x14ac:dyDescent="0.25">
      <c r="G3383" s="1"/>
    </row>
    <row r="3384" spans="7:7" x14ac:dyDescent="0.25">
      <c r="G3384" s="1"/>
    </row>
    <row r="3385" spans="7:7" x14ac:dyDescent="0.25">
      <c r="G3385" s="1"/>
    </row>
    <row r="3386" spans="7:7" x14ac:dyDescent="0.25">
      <c r="G3386" s="1"/>
    </row>
    <row r="3387" spans="7:7" x14ac:dyDescent="0.25">
      <c r="G3387" s="1"/>
    </row>
    <row r="3388" spans="7:7" x14ac:dyDescent="0.25">
      <c r="G3388" s="1"/>
    </row>
    <row r="3389" spans="7:7" x14ac:dyDescent="0.25">
      <c r="G3389" s="1"/>
    </row>
    <row r="3390" spans="7:7" x14ac:dyDescent="0.25">
      <c r="G3390" s="1"/>
    </row>
    <row r="3391" spans="7:7" x14ac:dyDescent="0.25">
      <c r="G3391" s="1"/>
    </row>
    <row r="3392" spans="7:7" x14ac:dyDescent="0.25">
      <c r="G3392" s="1"/>
    </row>
    <row r="3393" spans="7:7" x14ac:dyDescent="0.25">
      <c r="G3393" s="1"/>
    </row>
    <row r="3394" spans="7:7" x14ac:dyDescent="0.25">
      <c r="G3394" s="1"/>
    </row>
    <row r="3395" spans="7:7" x14ac:dyDescent="0.25">
      <c r="G3395" s="1"/>
    </row>
    <row r="3396" spans="7:7" x14ac:dyDescent="0.25">
      <c r="G3396" s="1"/>
    </row>
    <row r="3397" spans="7:7" x14ac:dyDescent="0.25">
      <c r="G3397" s="1"/>
    </row>
    <row r="3398" spans="7:7" x14ac:dyDescent="0.25">
      <c r="G3398" s="1"/>
    </row>
    <row r="3399" spans="7:7" x14ac:dyDescent="0.25">
      <c r="G3399" s="1"/>
    </row>
    <row r="3400" spans="7:7" x14ac:dyDescent="0.25">
      <c r="G3400" s="1"/>
    </row>
    <row r="3401" spans="7:7" x14ac:dyDescent="0.25">
      <c r="G3401" s="1"/>
    </row>
    <row r="3402" spans="7:7" x14ac:dyDescent="0.25">
      <c r="G3402" s="1"/>
    </row>
    <row r="3403" spans="7:7" x14ac:dyDescent="0.25">
      <c r="G3403" s="1"/>
    </row>
    <row r="3404" spans="7:7" x14ac:dyDescent="0.25">
      <c r="G3404" s="1"/>
    </row>
    <row r="3405" spans="7:7" x14ac:dyDescent="0.25">
      <c r="G3405" s="1"/>
    </row>
    <row r="3406" spans="7:7" x14ac:dyDescent="0.25">
      <c r="G3406" s="1"/>
    </row>
    <row r="3407" spans="7:7" x14ac:dyDescent="0.25">
      <c r="G3407" s="1"/>
    </row>
    <row r="3408" spans="7:7" x14ac:dyDescent="0.25">
      <c r="G3408" s="1"/>
    </row>
    <row r="3409" spans="7:7" x14ac:dyDescent="0.25">
      <c r="G3409" s="1"/>
    </row>
    <row r="3410" spans="7:7" x14ac:dyDescent="0.25">
      <c r="G3410" s="1"/>
    </row>
    <row r="3411" spans="7:7" x14ac:dyDescent="0.25">
      <c r="G3411" s="1"/>
    </row>
    <row r="3412" spans="7:7" x14ac:dyDescent="0.25">
      <c r="G3412" s="1"/>
    </row>
    <row r="3413" spans="7:7" x14ac:dyDescent="0.25">
      <c r="G3413" s="1"/>
    </row>
    <row r="3414" spans="7:7" x14ac:dyDescent="0.25">
      <c r="G3414" s="1"/>
    </row>
    <row r="3415" spans="7:7" x14ac:dyDescent="0.25">
      <c r="G3415" s="1"/>
    </row>
    <row r="3416" spans="7:7" x14ac:dyDescent="0.25">
      <c r="G3416" s="1"/>
    </row>
    <row r="3417" spans="7:7" x14ac:dyDescent="0.25">
      <c r="G3417" s="1"/>
    </row>
    <row r="3418" spans="7:7" x14ac:dyDescent="0.25">
      <c r="G3418" s="1"/>
    </row>
    <row r="3419" spans="7:7" x14ac:dyDescent="0.25">
      <c r="G3419" s="1"/>
    </row>
    <row r="3420" spans="7:7" x14ac:dyDescent="0.25">
      <c r="G3420" s="1"/>
    </row>
    <row r="3421" spans="7:7" x14ac:dyDescent="0.25">
      <c r="G3421" s="1"/>
    </row>
    <row r="3422" spans="7:7" x14ac:dyDescent="0.25">
      <c r="G3422" s="1"/>
    </row>
    <row r="3423" spans="7:7" x14ac:dyDescent="0.25">
      <c r="G3423" s="1"/>
    </row>
    <row r="3424" spans="7:7" x14ac:dyDescent="0.25">
      <c r="G3424" s="1"/>
    </row>
    <row r="3425" spans="7:7" x14ac:dyDescent="0.25">
      <c r="G3425" s="1"/>
    </row>
    <row r="3426" spans="7:7" x14ac:dyDescent="0.25">
      <c r="G3426" s="1"/>
    </row>
    <row r="3427" spans="7:7" x14ac:dyDescent="0.25">
      <c r="G3427" s="1"/>
    </row>
    <row r="3428" spans="7:7" x14ac:dyDescent="0.25">
      <c r="G3428" s="1"/>
    </row>
    <row r="3429" spans="7:7" x14ac:dyDescent="0.25">
      <c r="G3429" s="1"/>
    </row>
    <row r="3430" spans="7:7" x14ac:dyDescent="0.25">
      <c r="G3430" s="1"/>
    </row>
    <row r="3431" spans="7:7" x14ac:dyDescent="0.25">
      <c r="G3431" s="1"/>
    </row>
    <row r="3432" spans="7:7" x14ac:dyDescent="0.25">
      <c r="G3432" s="1"/>
    </row>
    <row r="3433" spans="7:7" x14ac:dyDescent="0.25">
      <c r="G3433" s="1"/>
    </row>
    <row r="3434" spans="7:7" x14ac:dyDescent="0.25">
      <c r="G3434" s="1"/>
    </row>
    <row r="3435" spans="7:7" x14ac:dyDescent="0.25">
      <c r="G3435" s="1"/>
    </row>
    <row r="3436" spans="7:7" x14ac:dyDescent="0.25">
      <c r="G3436" s="1"/>
    </row>
    <row r="3437" spans="7:7" x14ac:dyDescent="0.25">
      <c r="G3437" s="1"/>
    </row>
    <row r="3438" spans="7:7" x14ac:dyDescent="0.25">
      <c r="G3438" s="1"/>
    </row>
    <row r="3439" spans="7:7" x14ac:dyDescent="0.25">
      <c r="G3439" s="1"/>
    </row>
    <row r="3440" spans="7:7" x14ac:dyDescent="0.25">
      <c r="G3440" s="1"/>
    </row>
    <row r="3441" spans="7:7" x14ac:dyDescent="0.25">
      <c r="G3441" s="1"/>
    </row>
    <row r="3442" spans="7:7" x14ac:dyDescent="0.25">
      <c r="G3442" s="1"/>
    </row>
    <row r="3443" spans="7:7" x14ac:dyDescent="0.25">
      <c r="G3443" s="1"/>
    </row>
    <row r="3444" spans="7:7" x14ac:dyDescent="0.25">
      <c r="G3444" s="1"/>
    </row>
    <row r="3445" spans="7:7" x14ac:dyDescent="0.25">
      <c r="G3445" s="1"/>
    </row>
    <row r="3446" spans="7:7" x14ac:dyDescent="0.25">
      <c r="G3446" s="1"/>
    </row>
    <row r="3447" spans="7:7" x14ac:dyDescent="0.25">
      <c r="G3447" s="1"/>
    </row>
    <row r="3448" spans="7:7" x14ac:dyDescent="0.25">
      <c r="G3448" s="1"/>
    </row>
    <row r="3449" spans="7:7" x14ac:dyDescent="0.25">
      <c r="G3449" s="1"/>
    </row>
    <row r="3450" spans="7:7" x14ac:dyDescent="0.25">
      <c r="G3450" s="1"/>
    </row>
    <row r="3451" spans="7:7" x14ac:dyDescent="0.25">
      <c r="G3451" s="1"/>
    </row>
    <row r="3452" spans="7:7" x14ac:dyDescent="0.25">
      <c r="G3452" s="1"/>
    </row>
    <row r="3453" spans="7:7" x14ac:dyDescent="0.25">
      <c r="G3453" s="1"/>
    </row>
    <row r="3454" spans="7:7" x14ac:dyDescent="0.25">
      <c r="G3454" s="1"/>
    </row>
    <row r="3455" spans="7:7" x14ac:dyDescent="0.25">
      <c r="G3455" s="1"/>
    </row>
    <row r="3456" spans="7:7" x14ac:dyDescent="0.25">
      <c r="G3456" s="1"/>
    </row>
    <row r="3457" spans="7:7" x14ac:dyDescent="0.25">
      <c r="G3457" s="1"/>
    </row>
    <row r="3458" spans="7:7" x14ac:dyDescent="0.25">
      <c r="G3458" s="1"/>
    </row>
    <row r="3459" spans="7:7" x14ac:dyDescent="0.25">
      <c r="G3459" s="1"/>
    </row>
    <row r="3460" spans="7:7" x14ac:dyDescent="0.25">
      <c r="G3460" s="1"/>
    </row>
    <row r="3461" spans="7:7" x14ac:dyDescent="0.25">
      <c r="G3461" s="1"/>
    </row>
    <row r="3462" spans="7:7" x14ac:dyDescent="0.25">
      <c r="G3462" s="1"/>
    </row>
    <row r="3463" spans="7:7" x14ac:dyDescent="0.25">
      <c r="G3463" s="1"/>
    </row>
    <row r="3464" spans="7:7" x14ac:dyDescent="0.25">
      <c r="G3464" s="1"/>
    </row>
    <row r="3465" spans="7:7" x14ac:dyDescent="0.25">
      <c r="G3465" s="1"/>
    </row>
    <row r="3466" spans="7:7" x14ac:dyDescent="0.25">
      <c r="G3466" s="1"/>
    </row>
    <row r="3467" spans="7:7" x14ac:dyDescent="0.25">
      <c r="G3467" s="1"/>
    </row>
    <row r="3468" spans="7:7" x14ac:dyDescent="0.25">
      <c r="G3468" s="1"/>
    </row>
    <row r="3469" spans="7:7" x14ac:dyDescent="0.25">
      <c r="G3469" s="1"/>
    </row>
    <row r="3470" spans="7:7" x14ac:dyDescent="0.25">
      <c r="G3470" s="1"/>
    </row>
    <row r="3471" spans="7:7" x14ac:dyDescent="0.25">
      <c r="G3471" s="1"/>
    </row>
    <row r="3472" spans="7:7" x14ac:dyDescent="0.25">
      <c r="G3472" s="1"/>
    </row>
    <row r="3473" spans="7:7" x14ac:dyDescent="0.25">
      <c r="G3473" s="1"/>
    </row>
    <row r="3474" spans="7:7" x14ac:dyDescent="0.25">
      <c r="G3474" s="1"/>
    </row>
    <row r="3475" spans="7:7" x14ac:dyDescent="0.25">
      <c r="G3475" s="1"/>
    </row>
    <row r="3476" spans="7:7" x14ac:dyDescent="0.25">
      <c r="G3476" s="1"/>
    </row>
    <row r="3477" spans="7:7" x14ac:dyDescent="0.25">
      <c r="G3477" s="1"/>
    </row>
    <row r="3478" spans="7:7" x14ac:dyDescent="0.25">
      <c r="G3478" s="1"/>
    </row>
    <row r="3479" spans="7:7" x14ac:dyDescent="0.25">
      <c r="G3479" s="1"/>
    </row>
    <row r="3480" spans="7:7" x14ac:dyDescent="0.25">
      <c r="G3480" s="1"/>
    </row>
    <row r="3481" spans="7:7" x14ac:dyDescent="0.25">
      <c r="G3481" s="1"/>
    </row>
    <row r="3482" spans="7:7" x14ac:dyDescent="0.25">
      <c r="G3482" s="1"/>
    </row>
    <row r="3483" spans="7:7" x14ac:dyDescent="0.25">
      <c r="G3483" s="1"/>
    </row>
    <row r="3484" spans="7:7" x14ac:dyDescent="0.25">
      <c r="G3484" s="1"/>
    </row>
    <row r="3485" spans="7:7" x14ac:dyDescent="0.25">
      <c r="G3485" s="1"/>
    </row>
    <row r="3486" spans="7:7" x14ac:dyDescent="0.25">
      <c r="G3486" s="1"/>
    </row>
    <row r="3487" spans="7:7" x14ac:dyDescent="0.25">
      <c r="G3487" s="1"/>
    </row>
    <row r="3488" spans="7:7" x14ac:dyDescent="0.25">
      <c r="G3488" s="1"/>
    </row>
    <row r="3489" spans="7:7" x14ac:dyDescent="0.25">
      <c r="G3489" s="1"/>
    </row>
    <row r="3490" spans="7:7" x14ac:dyDescent="0.25">
      <c r="G3490" s="1"/>
    </row>
    <row r="3491" spans="7:7" x14ac:dyDescent="0.25">
      <c r="G3491" s="1"/>
    </row>
    <row r="3492" spans="7:7" x14ac:dyDescent="0.25">
      <c r="G3492" s="1"/>
    </row>
    <row r="3493" spans="7:7" x14ac:dyDescent="0.25">
      <c r="G3493" s="1"/>
    </row>
    <row r="3494" spans="7:7" x14ac:dyDescent="0.25">
      <c r="G3494" s="1"/>
    </row>
    <row r="3495" spans="7:7" x14ac:dyDescent="0.25">
      <c r="G3495" s="1"/>
    </row>
    <row r="3496" spans="7:7" x14ac:dyDescent="0.25">
      <c r="G3496" s="1"/>
    </row>
    <row r="3497" spans="7:7" x14ac:dyDescent="0.25">
      <c r="G3497" s="1"/>
    </row>
    <row r="3498" spans="7:7" x14ac:dyDescent="0.25">
      <c r="G3498" s="1"/>
    </row>
    <row r="3499" spans="7:7" x14ac:dyDescent="0.25">
      <c r="G3499" s="1"/>
    </row>
    <row r="3500" spans="7:7" x14ac:dyDescent="0.25">
      <c r="G3500" s="1"/>
    </row>
    <row r="3501" spans="7:7" x14ac:dyDescent="0.25">
      <c r="G3501" s="1"/>
    </row>
    <row r="3502" spans="7:7" x14ac:dyDescent="0.25">
      <c r="G3502" s="1"/>
    </row>
    <row r="3503" spans="7:7" x14ac:dyDescent="0.25">
      <c r="G3503" s="1"/>
    </row>
    <row r="3504" spans="7:7" x14ac:dyDescent="0.25">
      <c r="G3504" s="1"/>
    </row>
    <row r="3505" spans="7:7" x14ac:dyDescent="0.25">
      <c r="G3505" s="1"/>
    </row>
    <row r="3506" spans="7:7" x14ac:dyDescent="0.25">
      <c r="G3506" s="1"/>
    </row>
    <row r="3507" spans="7:7" x14ac:dyDescent="0.25">
      <c r="G3507" s="1"/>
    </row>
    <row r="3508" spans="7:7" x14ac:dyDescent="0.25">
      <c r="G3508" s="1"/>
    </row>
    <row r="3509" spans="7:7" x14ac:dyDescent="0.25">
      <c r="G3509" s="1"/>
    </row>
    <row r="3510" spans="7:7" x14ac:dyDescent="0.25">
      <c r="G3510" s="1"/>
    </row>
    <row r="3511" spans="7:7" x14ac:dyDescent="0.25">
      <c r="G3511" s="1"/>
    </row>
    <row r="3512" spans="7:7" x14ac:dyDescent="0.25">
      <c r="G3512" s="1"/>
    </row>
    <row r="3513" spans="7:7" x14ac:dyDescent="0.25">
      <c r="G3513" s="1"/>
    </row>
    <row r="3514" spans="7:7" x14ac:dyDescent="0.25">
      <c r="G3514" s="1"/>
    </row>
    <row r="3515" spans="7:7" x14ac:dyDescent="0.25">
      <c r="G3515" s="1"/>
    </row>
    <row r="3516" spans="7:7" x14ac:dyDescent="0.25">
      <c r="G3516" s="1"/>
    </row>
    <row r="3517" spans="7:7" x14ac:dyDescent="0.25">
      <c r="G3517" s="1"/>
    </row>
    <row r="3518" spans="7:7" x14ac:dyDescent="0.25">
      <c r="G3518" s="1"/>
    </row>
    <row r="3519" spans="7:7" x14ac:dyDescent="0.25">
      <c r="G3519" s="1"/>
    </row>
    <row r="3520" spans="7:7" x14ac:dyDescent="0.25">
      <c r="G3520" s="1"/>
    </row>
    <row r="3521" spans="7:7" x14ac:dyDescent="0.25">
      <c r="G3521" s="1"/>
    </row>
    <row r="3522" spans="7:7" x14ac:dyDescent="0.25">
      <c r="G3522" s="1"/>
    </row>
    <row r="3523" spans="7:7" x14ac:dyDescent="0.25">
      <c r="G3523" s="1"/>
    </row>
    <row r="3524" spans="7:7" x14ac:dyDescent="0.25">
      <c r="G3524" s="1"/>
    </row>
    <row r="3525" spans="7:7" x14ac:dyDescent="0.25">
      <c r="G3525" s="1"/>
    </row>
    <row r="3526" spans="7:7" x14ac:dyDescent="0.25">
      <c r="G3526" s="1"/>
    </row>
    <row r="3527" spans="7:7" x14ac:dyDescent="0.25">
      <c r="G3527" s="1"/>
    </row>
    <row r="3528" spans="7:7" x14ac:dyDescent="0.25">
      <c r="G3528" s="1"/>
    </row>
    <row r="3529" spans="7:7" x14ac:dyDescent="0.25">
      <c r="G3529" s="1"/>
    </row>
    <row r="3530" spans="7:7" x14ac:dyDescent="0.25">
      <c r="G3530" s="1"/>
    </row>
    <row r="3531" spans="7:7" x14ac:dyDescent="0.25">
      <c r="G3531" s="1"/>
    </row>
    <row r="3532" spans="7:7" x14ac:dyDescent="0.25">
      <c r="G3532" s="1"/>
    </row>
    <row r="3533" spans="7:7" x14ac:dyDescent="0.25">
      <c r="G3533" s="1"/>
    </row>
    <row r="3534" spans="7:7" x14ac:dyDescent="0.25">
      <c r="G3534" s="1"/>
    </row>
    <row r="3535" spans="7:7" x14ac:dyDescent="0.25">
      <c r="G3535" s="1"/>
    </row>
    <row r="3536" spans="7:7" x14ac:dyDescent="0.25">
      <c r="G3536" s="1"/>
    </row>
    <row r="3537" spans="7:7" x14ac:dyDescent="0.25">
      <c r="G3537" s="1"/>
    </row>
    <row r="3538" spans="7:7" x14ac:dyDescent="0.25">
      <c r="G3538" s="1"/>
    </row>
    <row r="3539" spans="7:7" x14ac:dyDescent="0.25">
      <c r="G3539" s="1"/>
    </row>
    <row r="3540" spans="7:7" x14ac:dyDescent="0.25">
      <c r="G3540" s="1"/>
    </row>
    <row r="3541" spans="7:7" x14ac:dyDescent="0.25">
      <c r="G3541" s="1"/>
    </row>
    <row r="3542" spans="7:7" x14ac:dyDescent="0.25">
      <c r="G3542" s="1"/>
    </row>
    <row r="3543" spans="7:7" x14ac:dyDescent="0.25">
      <c r="G3543" s="1"/>
    </row>
    <row r="3544" spans="7:7" x14ac:dyDescent="0.25">
      <c r="G3544" s="1"/>
    </row>
    <row r="3545" spans="7:7" x14ac:dyDescent="0.25">
      <c r="G3545" s="1"/>
    </row>
    <row r="3546" spans="7:7" x14ac:dyDescent="0.25">
      <c r="G3546" s="1"/>
    </row>
    <row r="3547" spans="7:7" x14ac:dyDescent="0.25">
      <c r="G3547" s="1"/>
    </row>
    <row r="3548" spans="7:7" x14ac:dyDescent="0.25">
      <c r="G3548" s="1"/>
    </row>
    <row r="3549" spans="7:7" x14ac:dyDescent="0.25">
      <c r="G3549" s="1"/>
    </row>
    <row r="3550" spans="7:7" x14ac:dyDescent="0.25">
      <c r="G3550" s="1"/>
    </row>
    <row r="3551" spans="7:7" x14ac:dyDescent="0.25">
      <c r="G3551" s="1"/>
    </row>
    <row r="3552" spans="7:7" x14ac:dyDescent="0.25">
      <c r="G3552" s="1"/>
    </row>
    <row r="3553" spans="7:7" x14ac:dyDescent="0.25">
      <c r="G3553" s="1"/>
    </row>
    <row r="3554" spans="7:7" x14ac:dyDescent="0.25">
      <c r="G3554" s="1"/>
    </row>
    <row r="3555" spans="7:7" x14ac:dyDescent="0.25">
      <c r="G3555" s="1"/>
    </row>
    <row r="3556" spans="7:7" x14ac:dyDescent="0.25">
      <c r="G3556" s="1"/>
    </row>
    <row r="3557" spans="7:7" x14ac:dyDescent="0.25">
      <c r="G3557" s="1"/>
    </row>
    <row r="3558" spans="7:7" x14ac:dyDescent="0.25">
      <c r="G3558" s="1"/>
    </row>
    <row r="3559" spans="7:7" x14ac:dyDescent="0.25">
      <c r="G3559" s="1"/>
    </row>
    <row r="3560" spans="7:7" x14ac:dyDescent="0.25">
      <c r="G3560" s="1"/>
    </row>
    <row r="3561" spans="7:7" x14ac:dyDescent="0.25">
      <c r="G3561" s="1"/>
    </row>
    <row r="3562" spans="7:7" x14ac:dyDescent="0.25">
      <c r="G3562" s="1"/>
    </row>
    <row r="3563" spans="7:7" x14ac:dyDescent="0.25">
      <c r="G3563" s="1"/>
    </row>
    <row r="3564" spans="7:7" x14ac:dyDescent="0.25">
      <c r="G3564" s="1"/>
    </row>
    <row r="3565" spans="7:7" x14ac:dyDescent="0.25">
      <c r="G3565" s="1"/>
    </row>
    <row r="3566" spans="7:7" x14ac:dyDescent="0.25">
      <c r="G3566" s="1"/>
    </row>
    <row r="3567" spans="7:7" x14ac:dyDescent="0.25">
      <c r="G3567" s="1"/>
    </row>
    <row r="3568" spans="7:7" x14ac:dyDescent="0.25">
      <c r="G3568" s="1"/>
    </row>
    <row r="3569" spans="7:7" x14ac:dyDescent="0.25">
      <c r="G3569" s="1"/>
    </row>
    <row r="3570" spans="7:7" x14ac:dyDescent="0.25">
      <c r="G3570" s="1"/>
    </row>
    <row r="3571" spans="7:7" x14ac:dyDescent="0.25">
      <c r="G3571" s="1"/>
    </row>
    <row r="3572" spans="7:7" x14ac:dyDescent="0.25">
      <c r="G3572" s="1"/>
    </row>
    <row r="3573" spans="7:7" x14ac:dyDescent="0.25">
      <c r="G3573" s="1"/>
    </row>
    <row r="3574" spans="7:7" x14ac:dyDescent="0.25">
      <c r="G3574" s="1"/>
    </row>
    <row r="3575" spans="7:7" x14ac:dyDescent="0.25">
      <c r="G3575" s="1"/>
    </row>
    <row r="3576" spans="7:7" x14ac:dyDescent="0.25">
      <c r="G3576" s="1"/>
    </row>
    <row r="3577" spans="7:7" x14ac:dyDescent="0.25">
      <c r="G3577" s="1"/>
    </row>
    <row r="3578" spans="7:7" x14ac:dyDescent="0.25">
      <c r="G3578" s="1"/>
    </row>
    <row r="3579" spans="7:7" x14ac:dyDescent="0.25">
      <c r="G3579" s="1"/>
    </row>
    <row r="3580" spans="7:7" x14ac:dyDescent="0.25">
      <c r="G3580" s="1"/>
    </row>
    <row r="3581" spans="7:7" x14ac:dyDescent="0.25">
      <c r="G3581" s="1"/>
    </row>
    <row r="3582" spans="7:7" x14ac:dyDescent="0.25">
      <c r="G3582" s="1"/>
    </row>
    <row r="3583" spans="7:7" x14ac:dyDescent="0.25">
      <c r="G3583" s="1"/>
    </row>
    <row r="3584" spans="7:7" x14ac:dyDescent="0.25">
      <c r="G3584" s="1"/>
    </row>
    <row r="3585" spans="7:7" x14ac:dyDescent="0.25">
      <c r="G3585" s="1"/>
    </row>
    <row r="3586" spans="7:7" x14ac:dyDescent="0.25">
      <c r="G3586" s="1"/>
    </row>
    <row r="3587" spans="7:7" x14ac:dyDescent="0.25">
      <c r="G3587" s="1"/>
    </row>
    <row r="3588" spans="7:7" x14ac:dyDescent="0.25">
      <c r="G3588" s="1"/>
    </row>
    <row r="3589" spans="7:7" x14ac:dyDescent="0.25">
      <c r="G3589" s="1"/>
    </row>
    <row r="3590" spans="7:7" x14ac:dyDescent="0.25">
      <c r="G3590" s="1"/>
    </row>
    <row r="3591" spans="7:7" x14ac:dyDescent="0.25">
      <c r="G3591" s="1"/>
    </row>
    <row r="3592" spans="7:7" x14ac:dyDescent="0.25">
      <c r="G3592" s="1"/>
    </row>
    <row r="3593" spans="7:7" x14ac:dyDescent="0.25">
      <c r="G3593" s="1"/>
    </row>
    <row r="3594" spans="7:7" x14ac:dyDescent="0.25">
      <c r="G3594" s="1"/>
    </row>
    <row r="3595" spans="7:7" x14ac:dyDescent="0.25">
      <c r="G3595" s="1"/>
    </row>
    <row r="3596" spans="7:7" x14ac:dyDescent="0.25">
      <c r="G3596" s="1"/>
    </row>
    <row r="3597" spans="7:7" x14ac:dyDescent="0.25">
      <c r="G3597" s="1"/>
    </row>
    <row r="3598" spans="7:7" x14ac:dyDescent="0.25">
      <c r="G3598" s="1"/>
    </row>
    <row r="3599" spans="7:7" x14ac:dyDescent="0.25">
      <c r="G3599" s="1"/>
    </row>
    <row r="3600" spans="7:7" x14ac:dyDescent="0.25">
      <c r="G3600" s="1"/>
    </row>
    <row r="3601" spans="7:7" x14ac:dyDescent="0.25">
      <c r="G3601" s="1"/>
    </row>
    <row r="3602" spans="7:7" x14ac:dyDescent="0.25">
      <c r="G3602" s="1"/>
    </row>
    <row r="3603" spans="7:7" x14ac:dyDescent="0.25">
      <c r="G3603" s="1"/>
    </row>
    <row r="3604" spans="7:7" x14ac:dyDescent="0.25">
      <c r="G3604" s="1"/>
    </row>
    <row r="3605" spans="7:7" x14ac:dyDescent="0.25">
      <c r="G3605" s="1"/>
    </row>
    <row r="3606" spans="7:7" x14ac:dyDescent="0.25">
      <c r="G3606" s="1"/>
    </row>
    <row r="3607" spans="7:7" x14ac:dyDescent="0.25">
      <c r="G3607" s="1"/>
    </row>
    <row r="3608" spans="7:7" x14ac:dyDescent="0.25">
      <c r="G3608" s="1"/>
    </row>
    <row r="3609" spans="7:7" x14ac:dyDescent="0.25">
      <c r="G3609" s="1"/>
    </row>
    <row r="3610" spans="7:7" x14ac:dyDescent="0.25">
      <c r="G3610" s="1"/>
    </row>
    <row r="3611" spans="7:7" x14ac:dyDescent="0.25">
      <c r="G3611" s="1"/>
    </row>
    <row r="3612" spans="7:7" x14ac:dyDescent="0.25">
      <c r="G3612" s="1"/>
    </row>
    <row r="3613" spans="7:7" x14ac:dyDescent="0.25">
      <c r="G3613" s="1"/>
    </row>
    <row r="3614" spans="7:7" x14ac:dyDescent="0.25">
      <c r="G3614" s="1"/>
    </row>
    <row r="3615" spans="7:7" x14ac:dyDescent="0.25">
      <c r="G3615" s="1"/>
    </row>
    <row r="3616" spans="7:7" x14ac:dyDescent="0.25">
      <c r="G3616" s="1"/>
    </row>
    <row r="3617" spans="7:7" x14ac:dyDescent="0.25">
      <c r="G3617" s="1"/>
    </row>
    <row r="3618" spans="7:7" x14ac:dyDescent="0.25">
      <c r="G3618" s="1"/>
    </row>
    <row r="3619" spans="7:7" x14ac:dyDescent="0.25">
      <c r="G3619" s="1"/>
    </row>
    <row r="3620" spans="7:7" x14ac:dyDescent="0.25">
      <c r="G3620" s="1"/>
    </row>
    <row r="3621" spans="7:7" x14ac:dyDescent="0.25">
      <c r="G3621" s="1"/>
    </row>
    <row r="3622" spans="7:7" x14ac:dyDescent="0.25">
      <c r="G3622" s="1"/>
    </row>
    <row r="3623" spans="7:7" x14ac:dyDescent="0.25">
      <c r="G3623" s="1"/>
    </row>
    <row r="3624" spans="7:7" x14ac:dyDescent="0.25">
      <c r="G3624" s="1"/>
    </row>
    <row r="3625" spans="7:7" x14ac:dyDescent="0.25">
      <c r="G3625" s="1"/>
    </row>
    <row r="3626" spans="7:7" x14ac:dyDescent="0.25">
      <c r="G3626" s="1"/>
    </row>
    <row r="3627" spans="7:7" x14ac:dyDescent="0.25">
      <c r="G3627" s="1"/>
    </row>
    <row r="3628" spans="7:7" x14ac:dyDescent="0.25">
      <c r="G3628" s="1"/>
    </row>
    <row r="3629" spans="7:7" x14ac:dyDescent="0.25">
      <c r="G3629" s="1"/>
    </row>
    <row r="3630" spans="7:7" x14ac:dyDescent="0.25">
      <c r="G3630" s="1"/>
    </row>
    <row r="3631" spans="7:7" x14ac:dyDescent="0.25">
      <c r="G3631" s="1"/>
    </row>
    <row r="3632" spans="7:7" x14ac:dyDescent="0.25">
      <c r="G3632" s="1"/>
    </row>
    <row r="3633" spans="7:7" x14ac:dyDescent="0.25">
      <c r="G3633" s="1"/>
    </row>
    <row r="3634" spans="7:7" x14ac:dyDescent="0.25">
      <c r="G3634" s="1"/>
    </row>
    <row r="3635" spans="7:7" x14ac:dyDescent="0.25">
      <c r="G3635" s="1"/>
    </row>
    <row r="3636" spans="7:7" x14ac:dyDescent="0.25">
      <c r="G3636" s="1"/>
    </row>
    <row r="3637" spans="7:7" x14ac:dyDescent="0.25">
      <c r="G3637" s="1"/>
    </row>
    <row r="3638" spans="7:7" x14ac:dyDescent="0.25">
      <c r="G3638" s="1"/>
    </row>
    <row r="3639" spans="7:7" x14ac:dyDescent="0.25">
      <c r="G3639" s="1"/>
    </row>
    <row r="3640" spans="7:7" x14ac:dyDescent="0.25">
      <c r="G3640" s="1"/>
    </row>
    <row r="3641" spans="7:7" x14ac:dyDescent="0.25">
      <c r="G3641" s="1"/>
    </row>
    <row r="3642" spans="7:7" x14ac:dyDescent="0.25">
      <c r="G3642" s="1"/>
    </row>
    <row r="3643" spans="7:7" x14ac:dyDescent="0.25">
      <c r="G3643" s="1"/>
    </row>
    <row r="3644" spans="7:7" x14ac:dyDescent="0.25">
      <c r="G3644" s="1"/>
    </row>
    <row r="3645" spans="7:7" x14ac:dyDescent="0.25">
      <c r="G3645" s="1"/>
    </row>
    <row r="3646" spans="7:7" x14ac:dyDescent="0.25">
      <c r="G3646" s="1"/>
    </row>
    <row r="3647" spans="7:7" x14ac:dyDescent="0.25">
      <c r="G3647" s="1"/>
    </row>
    <row r="3648" spans="7:7" x14ac:dyDescent="0.25">
      <c r="G3648" s="1"/>
    </row>
    <row r="3649" spans="7:7" x14ac:dyDescent="0.25">
      <c r="G3649" s="1"/>
    </row>
    <row r="3650" spans="7:7" x14ac:dyDescent="0.25">
      <c r="G3650" s="1"/>
    </row>
    <row r="3651" spans="7:7" x14ac:dyDescent="0.25">
      <c r="G3651" s="1"/>
    </row>
    <row r="3652" spans="7:7" x14ac:dyDescent="0.25">
      <c r="G3652" s="1"/>
    </row>
    <row r="3653" spans="7:7" x14ac:dyDescent="0.25">
      <c r="G3653" s="1"/>
    </row>
    <row r="3654" spans="7:7" x14ac:dyDescent="0.25">
      <c r="G3654" s="1"/>
    </row>
    <row r="3655" spans="7:7" x14ac:dyDescent="0.25">
      <c r="G3655" s="1"/>
    </row>
    <row r="3656" spans="7:7" x14ac:dyDescent="0.25">
      <c r="G3656" s="1"/>
    </row>
    <row r="3657" spans="7:7" x14ac:dyDescent="0.25">
      <c r="G3657" s="1"/>
    </row>
    <row r="3658" spans="7:7" x14ac:dyDescent="0.25">
      <c r="G3658" s="1"/>
    </row>
    <row r="3659" spans="7:7" x14ac:dyDescent="0.25">
      <c r="G3659" s="1"/>
    </row>
    <row r="3660" spans="7:7" x14ac:dyDescent="0.25">
      <c r="G3660" s="1"/>
    </row>
    <row r="3661" spans="7:7" x14ac:dyDescent="0.25">
      <c r="G3661" s="1"/>
    </row>
    <row r="3662" spans="7:7" x14ac:dyDescent="0.25">
      <c r="G3662" s="1"/>
    </row>
    <row r="3663" spans="7:7" x14ac:dyDescent="0.25">
      <c r="G3663" s="1"/>
    </row>
    <row r="3664" spans="7:7" x14ac:dyDescent="0.25">
      <c r="G3664" s="1"/>
    </row>
    <row r="3665" spans="7:7" x14ac:dyDescent="0.25">
      <c r="G3665" s="1"/>
    </row>
    <row r="3666" spans="7:7" x14ac:dyDescent="0.25">
      <c r="G3666" s="1"/>
    </row>
    <row r="3667" spans="7:7" x14ac:dyDescent="0.25">
      <c r="G3667" s="1"/>
    </row>
    <row r="3668" spans="7:7" x14ac:dyDescent="0.25">
      <c r="G3668" s="1"/>
    </row>
    <row r="3669" spans="7:7" x14ac:dyDescent="0.25">
      <c r="G3669" s="1"/>
    </row>
    <row r="3670" spans="7:7" x14ac:dyDescent="0.25">
      <c r="G3670" s="1"/>
    </row>
    <row r="3671" spans="7:7" x14ac:dyDescent="0.25">
      <c r="G3671" s="1"/>
    </row>
    <row r="3672" spans="7:7" x14ac:dyDescent="0.25">
      <c r="G3672" s="1"/>
    </row>
    <row r="3673" spans="7:7" x14ac:dyDescent="0.25">
      <c r="G3673" s="1"/>
    </row>
    <row r="3674" spans="7:7" x14ac:dyDescent="0.25">
      <c r="G3674" s="1"/>
    </row>
    <row r="3675" spans="7:7" x14ac:dyDescent="0.25">
      <c r="G3675" s="1"/>
    </row>
    <row r="3676" spans="7:7" x14ac:dyDescent="0.25">
      <c r="G3676" s="1"/>
    </row>
    <row r="3677" spans="7:7" x14ac:dyDescent="0.25">
      <c r="G3677" s="1"/>
    </row>
    <row r="3678" spans="7:7" x14ac:dyDescent="0.25">
      <c r="G3678" s="1"/>
    </row>
    <row r="3679" spans="7:7" x14ac:dyDescent="0.25">
      <c r="G3679" s="1"/>
    </row>
    <row r="3680" spans="7:7" x14ac:dyDescent="0.25">
      <c r="G3680" s="1"/>
    </row>
    <row r="3681" spans="7:7" x14ac:dyDescent="0.25">
      <c r="G3681" s="1"/>
    </row>
    <row r="3682" spans="7:7" x14ac:dyDescent="0.25">
      <c r="G3682" s="1"/>
    </row>
    <row r="3683" spans="7:7" x14ac:dyDescent="0.25">
      <c r="G3683" s="1"/>
    </row>
    <row r="3684" spans="7:7" x14ac:dyDescent="0.25">
      <c r="G3684" s="1"/>
    </row>
    <row r="3685" spans="7:7" x14ac:dyDescent="0.25">
      <c r="G3685" s="1"/>
    </row>
    <row r="3686" spans="7:7" x14ac:dyDescent="0.25">
      <c r="G3686" s="1"/>
    </row>
    <row r="3687" spans="7:7" x14ac:dyDescent="0.25">
      <c r="G3687" s="1"/>
    </row>
    <row r="3688" spans="7:7" x14ac:dyDescent="0.25">
      <c r="G3688" s="1"/>
    </row>
    <row r="3689" spans="7:7" x14ac:dyDescent="0.25">
      <c r="G3689" s="1"/>
    </row>
    <row r="3690" spans="7:7" x14ac:dyDescent="0.25">
      <c r="G3690" s="1"/>
    </row>
    <row r="3691" spans="7:7" x14ac:dyDescent="0.25">
      <c r="G3691" s="1"/>
    </row>
    <row r="3692" spans="7:7" x14ac:dyDescent="0.25">
      <c r="G3692" s="1"/>
    </row>
    <row r="3693" spans="7:7" x14ac:dyDescent="0.25">
      <c r="G3693" s="1"/>
    </row>
    <row r="3694" spans="7:7" x14ac:dyDescent="0.25">
      <c r="G3694" s="1"/>
    </row>
    <row r="3695" spans="7:7" x14ac:dyDescent="0.25">
      <c r="G3695" s="1"/>
    </row>
    <row r="3696" spans="7:7" x14ac:dyDescent="0.25">
      <c r="G3696" s="1"/>
    </row>
    <row r="3697" spans="7:7" x14ac:dyDescent="0.25">
      <c r="G3697" s="1"/>
    </row>
    <row r="3698" spans="7:7" x14ac:dyDescent="0.25">
      <c r="G3698" s="1"/>
    </row>
    <row r="3699" spans="7:7" x14ac:dyDescent="0.25">
      <c r="G3699" s="1"/>
    </row>
    <row r="3700" spans="7:7" x14ac:dyDescent="0.25">
      <c r="G3700" s="1"/>
    </row>
    <row r="3701" spans="7:7" x14ac:dyDescent="0.25">
      <c r="G3701" s="1"/>
    </row>
    <row r="3702" spans="7:7" x14ac:dyDescent="0.25">
      <c r="G3702" s="1"/>
    </row>
    <row r="3703" spans="7:7" x14ac:dyDescent="0.25">
      <c r="G3703" s="1"/>
    </row>
    <row r="3704" spans="7:7" x14ac:dyDescent="0.25">
      <c r="G3704" s="1"/>
    </row>
    <row r="3705" spans="7:7" x14ac:dyDescent="0.25">
      <c r="G3705" s="1"/>
    </row>
    <row r="3706" spans="7:7" x14ac:dyDescent="0.25">
      <c r="G3706" s="1"/>
    </row>
    <row r="3707" spans="7:7" x14ac:dyDescent="0.25">
      <c r="G3707" s="1"/>
    </row>
    <row r="3708" spans="7:7" x14ac:dyDescent="0.25">
      <c r="G3708" s="1"/>
    </row>
    <row r="3709" spans="7:7" x14ac:dyDescent="0.25">
      <c r="G3709" s="1"/>
    </row>
    <row r="3710" spans="7:7" x14ac:dyDescent="0.25">
      <c r="G3710" s="1"/>
    </row>
    <row r="3711" spans="7:7" x14ac:dyDescent="0.25">
      <c r="G3711" s="1"/>
    </row>
    <row r="3712" spans="7:7" x14ac:dyDescent="0.25">
      <c r="G3712" s="1"/>
    </row>
    <row r="3713" spans="7:7" x14ac:dyDescent="0.25">
      <c r="G3713" s="1"/>
    </row>
    <row r="3714" spans="7:7" x14ac:dyDescent="0.25">
      <c r="G3714" s="1"/>
    </row>
    <row r="3715" spans="7:7" x14ac:dyDescent="0.25">
      <c r="G3715" s="1"/>
    </row>
    <row r="3716" spans="7:7" x14ac:dyDescent="0.25">
      <c r="G3716" s="1"/>
    </row>
    <row r="3717" spans="7:7" x14ac:dyDescent="0.25">
      <c r="G3717" s="1"/>
    </row>
    <row r="3718" spans="7:7" x14ac:dyDescent="0.25">
      <c r="G3718" s="1"/>
    </row>
    <row r="3719" spans="7:7" x14ac:dyDescent="0.25">
      <c r="G3719" s="1"/>
    </row>
    <row r="3720" spans="7:7" x14ac:dyDescent="0.25">
      <c r="G3720" s="1"/>
    </row>
    <row r="3721" spans="7:7" x14ac:dyDescent="0.25">
      <c r="G3721" s="1"/>
    </row>
    <row r="3722" spans="7:7" x14ac:dyDescent="0.25">
      <c r="G3722" s="1"/>
    </row>
    <row r="3723" spans="7:7" x14ac:dyDescent="0.25">
      <c r="G3723" s="1"/>
    </row>
    <row r="3724" spans="7:7" x14ac:dyDescent="0.25">
      <c r="G3724" s="1"/>
    </row>
    <row r="3725" spans="7:7" x14ac:dyDescent="0.25">
      <c r="G3725" s="1"/>
    </row>
    <row r="3726" spans="7:7" x14ac:dyDescent="0.25">
      <c r="G3726" s="1"/>
    </row>
    <row r="3727" spans="7:7" x14ac:dyDescent="0.25">
      <c r="G3727" s="1"/>
    </row>
    <row r="3728" spans="7:7" x14ac:dyDescent="0.25">
      <c r="G3728" s="1"/>
    </row>
    <row r="3729" spans="7:7" x14ac:dyDescent="0.25">
      <c r="G3729" s="1"/>
    </row>
    <row r="3730" spans="7:7" x14ac:dyDescent="0.25">
      <c r="G3730" s="1"/>
    </row>
    <row r="3731" spans="7:7" x14ac:dyDescent="0.25">
      <c r="G3731" s="1"/>
    </row>
    <row r="3732" spans="7:7" x14ac:dyDescent="0.25">
      <c r="G3732" s="1"/>
    </row>
    <row r="3733" spans="7:7" x14ac:dyDescent="0.25">
      <c r="G3733" s="1"/>
    </row>
    <row r="3734" spans="7:7" x14ac:dyDescent="0.25">
      <c r="G3734" s="1"/>
    </row>
    <row r="3735" spans="7:7" x14ac:dyDescent="0.25">
      <c r="G3735" s="1"/>
    </row>
    <row r="3736" spans="7:7" x14ac:dyDescent="0.25">
      <c r="G3736" s="1"/>
    </row>
    <row r="3737" spans="7:7" x14ac:dyDescent="0.25">
      <c r="G3737" s="1"/>
    </row>
    <row r="3738" spans="7:7" x14ac:dyDescent="0.25">
      <c r="G3738" s="1"/>
    </row>
    <row r="3739" spans="7:7" x14ac:dyDescent="0.25">
      <c r="G3739" s="1"/>
    </row>
    <row r="3740" spans="7:7" x14ac:dyDescent="0.25">
      <c r="G3740" s="1"/>
    </row>
    <row r="3741" spans="7:7" x14ac:dyDescent="0.25">
      <c r="G3741" s="1"/>
    </row>
    <row r="3742" spans="7:7" x14ac:dyDescent="0.25">
      <c r="G3742" s="1"/>
    </row>
    <row r="3743" spans="7:7" x14ac:dyDescent="0.25">
      <c r="G3743" s="1"/>
    </row>
    <row r="3744" spans="7:7" x14ac:dyDescent="0.25">
      <c r="G3744" s="1"/>
    </row>
    <row r="3745" spans="7:7" x14ac:dyDescent="0.25">
      <c r="G3745" s="1"/>
    </row>
    <row r="3746" spans="7:7" x14ac:dyDescent="0.25">
      <c r="G3746" s="1"/>
    </row>
    <row r="3747" spans="7:7" x14ac:dyDescent="0.25">
      <c r="G3747" s="1"/>
    </row>
    <row r="3748" spans="7:7" x14ac:dyDescent="0.25">
      <c r="G3748" s="1"/>
    </row>
    <row r="3749" spans="7:7" x14ac:dyDescent="0.25">
      <c r="G3749" s="1"/>
    </row>
    <row r="3750" spans="7:7" x14ac:dyDescent="0.25">
      <c r="G3750" s="1"/>
    </row>
    <row r="3751" spans="7:7" x14ac:dyDescent="0.25">
      <c r="G3751" s="1"/>
    </row>
    <row r="3752" spans="7:7" x14ac:dyDescent="0.25">
      <c r="G3752" s="1"/>
    </row>
    <row r="3753" spans="7:7" x14ac:dyDescent="0.25">
      <c r="G3753" s="1"/>
    </row>
    <row r="3754" spans="7:7" x14ac:dyDescent="0.25">
      <c r="G3754" s="1"/>
    </row>
    <row r="3755" spans="7:7" x14ac:dyDescent="0.25">
      <c r="G3755" s="1"/>
    </row>
    <row r="3756" spans="7:7" x14ac:dyDescent="0.25">
      <c r="G3756" s="1"/>
    </row>
    <row r="3757" spans="7:7" x14ac:dyDescent="0.25">
      <c r="G3757" s="1"/>
    </row>
    <row r="3758" spans="7:7" x14ac:dyDescent="0.25">
      <c r="G3758" s="1"/>
    </row>
    <row r="3759" spans="7:7" x14ac:dyDescent="0.25">
      <c r="G3759" s="1"/>
    </row>
    <row r="3760" spans="7:7" x14ac:dyDescent="0.25">
      <c r="G3760" s="1"/>
    </row>
    <row r="3761" spans="7:7" x14ac:dyDescent="0.25">
      <c r="G3761" s="1"/>
    </row>
    <row r="3762" spans="7:7" x14ac:dyDescent="0.25">
      <c r="G3762" s="1"/>
    </row>
    <row r="3763" spans="7:7" x14ac:dyDescent="0.25">
      <c r="G3763" s="1"/>
    </row>
    <row r="3764" spans="7:7" x14ac:dyDescent="0.25">
      <c r="G3764" s="1"/>
    </row>
    <row r="3765" spans="7:7" x14ac:dyDescent="0.25">
      <c r="G3765" s="1"/>
    </row>
    <row r="3766" spans="7:7" x14ac:dyDescent="0.25">
      <c r="G3766" s="1"/>
    </row>
    <row r="3767" spans="7:7" x14ac:dyDescent="0.25">
      <c r="G3767" s="1"/>
    </row>
    <row r="3768" spans="7:7" x14ac:dyDescent="0.25">
      <c r="G3768" s="1"/>
    </row>
    <row r="3769" spans="7:7" x14ac:dyDescent="0.25">
      <c r="G3769" s="1"/>
    </row>
    <row r="3770" spans="7:7" x14ac:dyDescent="0.25">
      <c r="G3770" s="1"/>
    </row>
    <row r="3771" spans="7:7" x14ac:dyDescent="0.25">
      <c r="G3771" s="1"/>
    </row>
    <row r="3772" spans="7:7" x14ac:dyDescent="0.25">
      <c r="G3772" s="1"/>
    </row>
    <row r="3773" spans="7:7" x14ac:dyDescent="0.25">
      <c r="G3773" s="1"/>
    </row>
    <row r="3774" spans="7:7" x14ac:dyDescent="0.25">
      <c r="G3774" s="1"/>
    </row>
    <row r="3775" spans="7:7" x14ac:dyDescent="0.25">
      <c r="G3775" s="1"/>
    </row>
    <row r="3776" spans="7:7" x14ac:dyDescent="0.25">
      <c r="G3776" s="1"/>
    </row>
    <row r="3777" spans="7:7" x14ac:dyDescent="0.25">
      <c r="G3777" s="1"/>
    </row>
    <row r="3778" spans="7:7" x14ac:dyDescent="0.25">
      <c r="G3778" s="1"/>
    </row>
    <row r="3779" spans="7:7" x14ac:dyDescent="0.25">
      <c r="G3779" s="1"/>
    </row>
    <row r="3780" spans="7:7" x14ac:dyDescent="0.25">
      <c r="G3780" s="1"/>
    </row>
    <row r="3781" spans="7:7" x14ac:dyDescent="0.25">
      <c r="G3781" s="1"/>
    </row>
    <row r="3782" spans="7:7" x14ac:dyDescent="0.25">
      <c r="G3782" s="1"/>
    </row>
    <row r="3783" spans="7:7" x14ac:dyDescent="0.25">
      <c r="G3783" s="1"/>
    </row>
    <row r="3784" spans="7:7" x14ac:dyDescent="0.25">
      <c r="G3784" s="1"/>
    </row>
    <row r="3785" spans="7:7" x14ac:dyDescent="0.25">
      <c r="G3785" s="1"/>
    </row>
    <row r="3786" spans="7:7" x14ac:dyDescent="0.25">
      <c r="G3786" s="1"/>
    </row>
    <row r="3787" spans="7:7" x14ac:dyDescent="0.25">
      <c r="G3787" s="1"/>
    </row>
    <row r="3788" spans="7:7" x14ac:dyDescent="0.25">
      <c r="G3788" s="1"/>
    </row>
    <row r="3789" spans="7:7" x14ac:dyDescent="0.25">
      <c r="G3789" s="1"/>
    </row>
    <row r="3790" spans="7:7" x14ac:dyDescent="0.25">
      <c r="G3790" s="1"/>
    </row>
    <row r="3791" spans="7:7" x14ac:dyDescent="0.25">
      <c r="G3791" s="1"/>
    </row>
    <row r="3792" spans="7:7" x14ac:dyDescent="0.25">
      <c r="G3792" s="1"/>
    </row>
    <row r="3793" spans="7:7" x14ac:dyDescent="0.25">
      <c r="G3793" s="1"/>
    </row>
    <row r="3794" spans="7:7" x14ac:dyDescent="0.25">
      <c r="G3794" s="1"/>
    </row>
    <row r="3795" spans="7:7" x14ac:dyDescent="0.25">
      <c r="G3795" s="1"/>
    </row>
    <row r="3796" spans="7:7" x14ac:dyDescent="0.25">
      <c r="G3796" s="1"/>
    </row>
    <row r="3797" spans="7:7" x14ac:dyDescent="0.25">
      <c r="G3797" s="1"/>
    </row>
    <row r="3798" spans="7:7" x14ac:dyDescent="0.25">
      <c r="G3798" s="1"/>
    </row>
    <row r="3799" spans="7:7" x14ac:dyDescent="0.25">
      <c r="G3799" s="1"/>
    </row>
    <row r="3800" spans="7:7" x14ac:dyDescent="0.25">
      <c r="G3800" s="1"/>
    </row>
    <row r="3801" spans="7:7" x14ac:dyDescent="0.25">
      <c r="G3801" s="1"/>
    </row>
    <row r="3802" spans="7:7" x14ac:dyDescent="0.25">
      <c r="G3802" s="1"/>
    </row>
    <row r="3803" spans="7:7" x14ac:dyDescent="0.25">
      <c r="G3803" s="1"/>
    </row>
    <row r="3804" spans="7:7" x14ac:dyDescent="0.25">
      <c r="G3804" s="1"/>
    </row>
    <row r="3805" spans="7:7" x14ac:dyDescent="0.25">
      <c r="G3805" s="1"/>
    </row>
    <row r="3806" spans="7:7" x14ac:dyDescent="0.25">
      <c r="G3806" s="1"/>
    </row>
    <row r="3807" spans="7:7" x14ac:dyDescent="0.25">
      <c r="G3807" s="1"/>
    </row>
    <row r="3808" spans="7:7" x14ac:dyDescent="0.25">
      <c r="G3808" s="1"/>
    </row>
    <row r="3809" spans="7:7" x14ac:dyDescent="0.25">
      <c r="G3809" s="1"/>
    </row>
    <row r="3810" spans="7:7" x14ac:dyDescent="0.25">
      <c r="G3810" s="1"/>
    </row>
    <row r="3811" spans="7:7" x14ac:dyDescent="0.25">
      <c r="G3811" s="1"/>
    </row>
    <row r="3812" spans="7:7" x14ac:dyDescent="0.25">
      <c r="G3812" s="1"/>
    </row>
    <row r="3813" spans="7:7" x14ac:dyDescent="0.25">
      <c r="G3813" s="1"/>
    </row>
    <row r="3814" spans="7:7" x14ac:dyDescent="0.25">
      <c r="G3814" s="1"/>
    </row>
    <row r="3815" spans="7:7" x14ac:dyDescent="0.25">
      <c r="G3815" s="1"/>
    </row>
    <row r="3816" spans="7:7" x14ac:dyDescent="0.25">
      <c r="G3816" s="1"/>
    </row>
    <row r="3817" spans="7:7" x14ac:dyDescent="0.25">
      <c r="G3817" s="1"/>
    </row>
    <row r="3818" spans="7:7" x14ac:dyDescent="0.25">
      <c r="G3818" s="1"/>
    </row>
    <row r="3819" spans="7:7" x14ac:dyDescent="0.25">
      <c r="G3819" s="1"/>
    </row>
    <row r="3820" spans="7:7" x14ac:dyDescent="0.25">
      <c r="G3820" s="1"/>
    </row>
    <row r="3821" spans="7:7" x14ac:dyDescent="0.25">
      <c r="G3821" s="1"/>
    </row>
    <row r="3822" spans="7:7" x14ac:dyDescent="0.25">
      <c r="G3822" s="1"/>
    </row>
    <row r="3823" spans="7:7" x14ac:dyDescent="0.25">
      <c r="G3823" s="1"/>
    </row>
    <row r="3824" spans="7:7" x14ac:dyDescent="0.25">
      <c r="G3824" s="1"/>
    </row>
    <row r="3825" spans="7:7" x14ac:dyDescent="0.25">
      <c r="G3825" s="1"/>
    </row>
    <row r="3826" spans="7:7" x14ac:dyDescent="0.25">
      <c r="G3826" s="1"/>
    </row>
    <row r="3827" spans="7:7" x14ac:dyDescent="0.25">
      <c r="G3827" s="1"/>
    </row>
    <row r="3828" spans="7:7" x14ac:dyDescent="0.25">
      <c r="G3828" s="1"/>
    </row>
    <row r="3829" spans="7:7" x14ac:dyDescent="0.25">
      <c r="G3829" s="1"/>
    </row>
    <row r="3830" spans="7:7" x14ac:dyDescent="0.25">
      <c r="G3830" s="1"/>
    </row>
    <row r="3831" spans="7:7" x14ac:dyDescent="0.25">
      <c r="G3831" s="1"/>
    </row>
    <row r="3832" spans="7:7" x14ac:dyDescent="0.25">
      <c r="G3832" s="1"/>
    </row>
    <row r="3833" spans="7:7" x14ac:dyDescent="0.25">
      <c r="G3833" s="1"/>
    </row>
    <row r="3834" spans="7:7" x14ac:dyDescent="0.25">
      <c r="G3834" s="1"/>
    </row>
    <row r="3835" spans="7:7" x14ac:dyDescent="0.25">
      <c r="G3835" s="1"/>
    </row>
    <row r="3836" spans="7:7" x14ac:dyDescent="0.25">
      <c r="G3836" s="1"/>
    </row>
    <row r="3837" spans="7:7" x14ac:dyDescent="0.25">
      <c r="G3837" s="1"/>
    </row>
    <row r="3838" spans="7:7" x14ac:dyDescent="0.25">
      <c r="G3838" s="1"/>
    </row>
    <row r="3839" spans="7:7" x14ac:dyDescent="0.25">
      <c r="G3839" s="1"/>
    </row>
    <row r="3840" spans="7:7" x14ac:dyDescent="0.25">
      <c r="G3840" s="1"/>
    </row>
    <row r="3841" spans="7:7" x14ac:dyDescent="0.25">
      <c r="G3841" s="1"/>
    </row>
    <row r="3842" spans="7:7" x14ac:dyDescent="0.25">
      <c r="G3842" s="1"/>
    </row>
    <row r="3843" spans="7:7" x14ac:dyDescent="0.25">
      <c r="G3843" s="1"/>
    </row>
    <row r="3844" spans="7:7" x14ac:dyDescent="0.25">
      <c r="G3844" s="1"/>
    </row>
    <row r="3845" spans="7:7" x14ac:dyDescent="0.25">
      <c r="G3845" s="1"/>
    </row>
    <row r="3846" spans="7:7" x14ac:dyDescent="0.25">
      <c r="G3846" s="1"/>
    </row>
    <row r="3847" spans="7:7" x14ac:dyDescent="0.25">
      <c r="G3847" s="1"/>
    </row>
    <row r="3848" spans="7:7" x14ac:dyDescent="0.25">
      <c r="G3848" s="1"/>
    </row>
    <row r="3849" spans="7:7" x14ac:dyDescent="0.25">
      <c r="G3849" s="1"/>
    </row>
    <row r="3850" spans="7:7" x14ac:dyDescent="0.25">
      <c r="G3850" s="1"/>
    </row>
    <row r="3851" spans="7:7" x14ac:dyDescent="0.25">
      <c r="G3851" s="1"/>
    </row>
    <row r="3852" spans="7:7" x14ac:dyDescent="0.25">
      <c r="G3852" s="1"/>
    </row>
    <row r="3853" spans="7:7" x14ac:dyDescent="0.25">
      <c r="G3853" s="1"/>
    </row>
    <row r="3854" spans="7:7" x14ac:dyDescent="0.25">
      <c r="G3854" s="1"/>
    </row>
    <row r="3855" spans="7:7" x14ac:dyDescent="0.25">
      <c r="G3855" s="1"/>
    </row>
    <row r="3856" spans="7:7" x14ac:dyDescent="0.25">
      <c r="G3856" s="1"/>
    </row>
    <row r="3857" spans="7:7" x14ac:dyDescent="0.25">
      <c r="G3857" s="1"/>
    </row>
    <row r="3858" spans="7:7" x14ac:dyDescent="0.25">
      <c r="G3858" s="1"/>
    </row>
    <row r="3859" spans="7:7" x14ac:dyDescent="0.25">
      <c r="G3859" s="1"/>
    </row>
    <row r="3860" spans="7:7" x14ac:dyDescent="0.25">
      <c r="G3860" s="1"/>
    </row>
    <row r="3861" spans="7:7" x14ac:dyDescent="0.25">
      <c r="G3861" s="1"/>
    </row>
    <row r="3862" spans="7:7" x14ac:dyDescent="0.25">
      <c r="G3862" s="1"/>
    </row>
    <row r="3863" spans="7:7" x14ac:dyDescent="0.25">
      <c r="G3863" s="1"/>
    </row>
    <row r="3864" spans="7:7" x14ac:dyDescent="0.25">
      <c r="G3864" s="1"/>
    </row>
    <row r="3865" spans="7:7" x14ac:dyDescent="0.25">
      <c r="G3865" s="1"/>
    </row>
    <row r="3866" spans="7:7" x14ac:dyDescent="0.25">
      <c r="G3866" s="1"/>
    </row>
    <row r="3867" spans="7:7" x14ac:dyDescent="0.25">
      <c r="G3867" s="1"/>
    </row>
    <row r="3868" spans="7:7" x14ac:dyDescent="0.25">
      <c r="G3868" s="1"/>
    </row>
    <row r="3869" spans="7:7" x14ac:dyDescent="0.25">
      <c r="G3869" s="1"/>
    </row>
    <row r="3870" spans="7:7" x14ac:dyDescent="0.25">
      <c r="G3870" s="1"/>
    </row>
    <row r="3871" spans="7:7" x14ac:dyDescent="0.25">
      <c r="G3871" s="1"/>
    </row>
    <row r="3872" spans="7:7" x14ac:dyDescent="0.25">
      <c r="G3872" s="1"/>
    </row>
    <row r="3873" spans="7:7" x14ac:dyDescent="0.25">
      <c r="G3873" s="1"/>
    </row>
    <row r="3874" spans="7:7" x14ac:dyDescent="0.25">
      <c r="G3874" s="1"/>
    </row>
    <row r="3875" spans="7:7" x14ac:dyDescent="0.25">
      <c r="G3875" s="1"/>
    </row>
    <row r="3876" spans="7:7" x14ac:dyDescent="0.25">
      <c r="G3876" s="1"/>
    </row>
    <row r="3877" spans="7:7" x14ac:dyDescent="0.25">
      <c r="G3877" s="1"/>
    </row>
    <row r="3878" spans="7:7" x14ac:dyDescent="0.25">
      <c r="G3878" s="1"/>
    </row>
    <row r="3879" spans="7:7" x14ac:dyDescent="0.25">
      <c r="G3879" s="1"/>
    </row>
    <row r="3880" spans="7:7" x14ac:dyDescent="0.25">
      <c r="G3880" s="1"/>
    </row>
    <row r="3881" spans="7:7" x14ac:dyDescent="0.25">
      <c r="G3881" s="1"/>
    </row>
    <row r="3882" spans="7:7" x14ac:dyDescent="0.25">
      <c r="G3882" s="1"/>
    </row>
    <row r="3883" spans="7:7" x14ac:dyDescent="0.25">
      <c r="G3883" s="1"/>
    </row>
    <row r="3884" spans="7:7" x14ac:dyDescent="0.25">
      <c r="G3884" s="1"/>
    </row>
    <row r="3885" spans="7:7" x14ac:dyDescent="0.25">
      <c r="G3885" s="1"/>
    </row>
    <row r="3886" spans="7:7" x14ac:dyDescent="0.25">
      <c r="G3886" s="1"/>
    </row>
    <row r="3887" spans="7:7" x14ac:dyDescent="0.25">
      <c r="G3887" s="1"/>
    </row>
    <row r="3888" spans="7:7" x14ac:dyDescent="0.25">
      <c r="G3888" s="1"/>
    </row>
    <row r="3889" spans="7:7" x14ac:dyDescent="0.25">
      <c r="G3889" s="1"/>
    </row>
    <row r="3890" spans="7:7" x14ac:dyDescent="0.25">
      <c r="G3890" s="1"/>
    </row>
    <row r="3891" spans="7:7" x14ac:dyDescent="0.25">
      <c r="G3891" s="1"/>
    </row>
    <row r="3892" spans="7:7" x14ac:dyDescent="0.25">
      <c r="G3892" s="1"/>
    </row>
    <row r="3893" spans="7:7" x14ac:dyDescent="0.25">
      <c r="G3893" s="1"/>
    </row>
    <row r="3894" spans="7:7" x14ac:dyDescent="0.25">
      <c r="G3894" s="1"/>
    </row>
    <row r="3895" spans="7:7" x14ac:dyDescent="0.25">
      <c r="G3895" s="1"/>
    </row>
    <row r="3896" spans="7:7" x14ac:dyDescent="0.25">
      <c r="G3896" s="1"/>
    </row>
    <row r="3897" spans="7:7" x14ac:dyDescent="0.25">
      <c r="G3897" s="1"/>
    </row>
    <row r="3898" spans="7:7" x14ac:dyDescent="0.25">
      <c r="G3898" s="1"/>
    </row>
    <row r="3899" spans="7:7" x14ac:dyDescent="0.25">
      <c r="G3899" s="1"/>
    </row>
    <row r="3900" spans="7:7" x14ac:dyDescent="0.25">
      <c r="G3900" s="1"/>
    </row>
    <row r="3901" spans="7:7" x14ac:dyDescent="0.25">
      <c r="G3901" s="1"/>
    </row>
    <row r="3902" spans="7:7" x14ac:dyDescent="0.25">
      <c r="G3902" s="1"/>
    </row>
    <row r="3903" spans="7:7" x14ac:dyDescent="0.25">
      <c r="G3903" s="1"/>
    </row>
    <row r="3904" spans="7:7" x14ac:dyDescent="0.25">
      <c r="G3904" s="1"/>
    </row>
    <row r="3905" spans="7:7" x14ac:dyDescent="0.25">
      <c r="G3905" s="1"/>
    </row>
    <row r="3906" spans="7:7" x14ac:dyDescent="0.25">
      <c r="G3906" s="1"/>
    </row>
    <row r="3907" spans="7:7" x14ac:dyDescent="0.25">
      <c r="G3907" s="1"/>
    </row>
    <row r="3908" spans="7:7" x14ac:dyDescent="0.25">
      <c r="G3908" s="1"/>
    </row>
    <row r="3909" spans="7:7" x14ac:dyDescent="0.25">
      <c r="G3909" s="1"/>
    </row>
    <row r="3910" spans="7:7" x14ac:dyDescent="0.25">
      <c r="G3910" s="1"/>
    </row>
    <row r="3911" spans="7:7" x14ac:dyDescent="0.25">
      <c r="G3911" s="1"/>
    </row>
    <row r="3912" spans="7:7" x14ac:dyDescent="0.25">
      <c r="G3912" s="1"/>
    </row>
    <row r="3913" spans="7:7" x14ac:dyDescent="0.25">
      <c r="G3913" s="1"/>
    </row>
    <row r="3914" spans="7:7" x14ac:dyDescent="0.25">
      <c r="G3914" s="1"/>
    </row>
    <row r="3915" spans="7:7" x14ac:dyDescent="0.25">
      <c r="G3915" s="1"/>
    </row>
    <row r="3916" spans="7:7" x14ac:dyDescent="0.25">
      <c r="G3916" s="1"/>
    </row>
    <row r="3917" spans="7:7" x14ac:dyDescent="0.25">
      <c r="G3917" s="1"/>
    </row>
    <row r="3918" spans="7:7" x14ac:dyDescent="0.25">
      <c r="G3918" s="1"/>
    </row>
    <row r="3919" spans="7:7" x14ac:dyDescent="0.25">
      <c r="G3919" s="1"/>
    </row>
    <row r="3920" spans="7:7" x14ac:dyDescent="0.25">
      <c r="G3920" s="1"/>
    </row>
    <row r="3921" spans="7:7" x14ac:dyDescent="0.25">
      <c r="G3921" s="1"/>
    </row>
    <row r="3922" spans="7:7" x14ac:dyDescent="0.25">
      <c r="G3922" s="1"/>
    </row>
    <row r="3923" spans="7:7" x14ac:dyDescent="0.25">
      <c r="G3923" s="1"/>
    </row>
    <row r="3924" spans="7:7" x14ac:dyDescent="0.25">
      <c r="G3924" s="1"/>
    </row>
    <row r="3925" spans="7:7" x14ac:dyDescent="0.25">
      <c r="G3925" s="1"/>
    </row>
    <row r="3926" spans="7:7" x14ac:dyDescent="0.25">
      <c r="G3926" s="1"/>
    </row>
    <row r="3927" spans="7:7" x14ac:dyDescent="0.25">
      <c r="G3927" s="1"/>
    </row>
    <row r="3928" spans="7:7" x14ac:dyDescent="0.25">
      <c r="G3928" s="1"/>
    </row>
    <row r="3929" spans="7:7" x14ac:dyDescent="0.25">
      <c r="G3929" s="1"/>
    </row>
    <row r="3930" spans="7:7" x14ac:dyDescent="0.25">
      <c r="G3930" s="1"/>
    </row>
    <row r="3931" spans="7:7" x14ac:dyDescent="0.25">
      <c r="G3931" s="1"/>
    </row>
    <row r="3932" spans="7:7" x14ac:dyDescent="0.25">
      <c r="G3932" s="1"/>
    </row>
    <row r="3933" spans="7:7" x14ac:dyDescent="0.25">
      <c r="G3933" s="1"/>
    </row>
    <row r="3934" spans="7:7" x14ac:dyDescent="0.25">
      <c r="G3934" s="1"/>
    </row>
    <row r="3935" spans="7:7" x14ac:dyDescent="0.25">
      <c r="G3935" s="1"/>
    </row>
    <row r="3936" spans="7:7" x14ac:dyDescent="0.25">
      <c r="G3936" s="1"/>
    </row>
    <row r="3937" spans="7:7" x14ac:dyDescent="0.25">
      <c r="G3937" s="1"/>
    </row>
    <row r="3938" spans="7:7" x14ac:dyDescent="0.25">
      <c r="G3938" s="1"/>
    </row>
    <row r="3939" spans="7:7" x14ac:dyDescent="0.25">
      <c r="G3939" s="1"/>
    </row>
    <row r="3940" spans="7:7" x14ac:dyDescent="0.25">
      <c r="G3940" s="1"/>
    </row>
    <row r="3941" spans="7:7" x14ac:dyDescent="0.25">
      <c r="G3941" s="1"/>
    </row>
    <row r="3942" spans="7:7" x14ac:dyDescent="0.25">
      <c r="G3942" s="1"/>
    </row>
    <row r="3943" spans="7:7" x14ac:dyDescent="0.25">
      <c r="G3943" s="1"/>
    </row>
    <row r="3944" spans="7:7" x14ac:dyDescent="0.25">
      <c r="G3944" s="1"/>
    </row>
    <row r="3945" spans="7:7" x14ac:dyDescent="0.25">
      <c r="G3945" s="1"/>
    </row>
    <row r="3946" spans="7:7" x14ac:dyDescent="0.25">
      <c r="G3946" s="1"/>
    </row>
    <row r="3947" spans="7:7" x14ac:dyDescent="0.25">
      <c r="G3947" s="1"/>
    </row>
    <row r="3948" spans="7:7" x14ac:dyDescent="0.25">
      <c r="G3948" s="1"/>
    </row>
    <row r="3949" spans="7:7" x14ac:dyDescent="0.25">
      <c r="G3949" s="1"/>
    </row>
    <row r="3950" spans="7:7" x14ac:dyDescent="0.25">
      <c r="G3950" s="1"/>
    </row>
    <row r="3951" spans="7:7" x14ac:dyDescent="0.25">
      <c r="G3951" s="1"/>
    </row>
    <row r="3952" spans="7:7" x14ac:dyDescent="0.25">
      <c r="G3952" s="1"/>
    </row>
    <row r="3953" spans="7:7" x14ac:dyDescent="0.25">
      <c r="G3953" s="1"/>
    </row>
    <row r="3954" spans="7:7" x14ac:dyDescent="0.25">
      <c r="G3954" s="1"/>
    </row>
    <row r="3955" spans="7:7" x14ac:dyDescent="0.25">
      <c r="G3955" s="1"/>
    </row>
    <row r="3956" spans="7:7" x14ac:dyDescent="0.25">
      <c r="G3956" s="1"/>
    </row>
    <row r="3957" spans="7:7" x14ac:dyDescent="0.25">
      <c r="G3957" s="1"/>
    </row>
    <row r="3958" spans="7:7" x14ac:dyDescent="0.25">
      <c r="G3958" s="1"/>
    </row>
    <row r="3959" spans="7:7" x14ac:dyDescent="0.25">
      <c r="G3959" s="1"/>
    </row>
    <row r="3960" spans="7:7" x14ac:dyDescent="0.25">
      <c r="G3960" s="1"/>
    </row>
    <row r="3961" spans="7:7" x14ac:dyDescent="0.25">
      <c r="G3961" s="1"/>
    </row>
    <row r="3962" spans="7:7" x14ac:dyDescent="0.25">
      <c r="G3962" s="1"/>
    </row>
    <row r="3963" spans="7:7" x14ac:dyDescent="0.25">
      <c r="G3963" s="1"/>
    </row>
    <row r="3964" spans="7:7" x14ac:dyDescent="0.25">
      <c r="G3964" s="1"/>
    </row>
    <row r="3965" spans="7:7" x14ac:dyDescent="0.25">
      <c r="G3965" s="1"/>
    </row>
    <row r="3966" spans="7:7" x14ac:dyDescent="0.25">
      <c r="G3966" s="1"/>
    </row>
    <row r="3967" spans="7:7" x14ac:dyDescent="0.25">
      <c r="G3967" s="1"/>
    </row>
    <row r="3968" spans="7:7" x14ac:dyDescent="0.25">
      <c r="G3968" s="1"/>
    </row>
    <row r="3969" spans="7:7" x14ac:dyDescent="0.25">
      <c r="G3969" s="1"/>
    </row>
    <row r="3970" spans="7:7" x14ac:dyDescent="0.25">
      <c r="G3970" s="1"/>
    </row>
    <row r="3971" spans="7:7" x14ac:dyDescent="0.25">
      <c r="G3971" s="1"/>
    </row>
    <row r="3972" spans="7:7" x14ac:dyDescent="0.25">
      <c r="G3972" s="1"/>
    </row>
    <row r="3973" spans="7:7" x14ac:dyDescent="0.25">
      <c r="G3973" s="1"/>
    </row>
    <row r="3974" spans="7:7" x14ac:dyDescent="0.25">
      <c r="G3974" s="1"/>
    </row>
    <row r="3975" spans="7:7" x14ac:dyDescent="0.25">
      <c r="G3975" s="1"/>
    </row>
    <row r="3976" spans="7:7" x14ac:dyDescent="0.25">
      <c r="G3976" s="1"/>
    </row>
    <row r="3977" spans="7:7" x14ac:dyDescent="0.25">
      <c r="G3977" s="1"/>
    </row>
    <row r="3978" spans="7:7" x14ac:dyDescent="0.25">
      <c r="G3978" s="1"/>
    </row>
    <row r="3979" spans="7:7" x14ac:dyDescent="0.25">
      <c r="G3979" s="1"/>
    </row>
    <row r="3980" spans="7:7" x14ac:dyDescent="0.25">
      <c r="G3980" s="1"/>
    </row>
    <row r="3981" spans="7:7" x14ac:dyDescent="0.25">
      <c r="G3981" s="1"/>
    </row>
    <row r="3982" spans="7:7" x14ac:dyDescent="0.25">
      <c r="G3982" s="1"/>
    </row>
    <row r="3983" spans="7:7" x14ac:dyDescent="0.25">
      <c r="G3983" s="1"/>
    </row>
    <row r="3984" spans="7:7" x14ac:dyDescent="0.25">
      <c r="G3984" s="1"/>
    </row>
    <row r="3985" spans="7:7" x14ac:dyDescent="0.25">
      <c r="G3985" s="1"/>
    </row>
    <row r="3986" spans="7:7" x14ac:dyDescent="0.25">
      <c r="G3986" s="1"/>
    </row>
    <row r="3987" spans="7:7" x14ac:dyDescent="0.25">
      <c r="G3987" s="1"/>
    </row>
    <row r="3988" spans="7:7" x14ac:dyDescent="0.25">
      <c r="G3988" s="1"/>
    </row>
    <row r="3989" spans="7:7" x14ac:dyDescent="0.25">
      <c r="G3989" s="1"/>
    </row>
    <row r="3990" spans="7:7" x14ac:dyDescent="0.25">
      <c r="G3990" s="1"/>
    </row>
    <row r="3991" spans="7:7" x14ac:dyDescent="0.25">
      <c r="G3991" s="1"/>
    </row>
    <row r="3992" spans="7:7" x14ac:dyDescent="0.25">
      <c r="G3992" s="1"/>
    </row>
    <row r="3993" spans="7:7" x14ac:dyDescent="0.25">
      <c r="G3993" s="1"/>
    </row>
    <row r="3994" spans="7:7" x14ac:dyDescent="0.25">
      <c r="G3994" s="1"/>
    </row>
    <row r="3995" spans="7:7" x14ac:dyDescent="0.25">
      <c r="G3995" s="1"/>
    </row>
    <row r="3996" spans="7:7" x14ac:dyDescent="0.25">
      <c r="G3996" s="1"/>
    </row>
    <row r="3997" spans="7:7" x14ac:dyDescent="0.25">
      <c r="G3997" s="1"/>
    </row>
    <row r="3998" spans="7:7" x14ac:dyDescent="0.25">
      <c r="G3998" s="1"/>
    </row>
    <row r="3999" spans="7:7" x14ac:dyDescent="0.25">
      <c r="G3999" s="1"/>
    </row>
    <row r="4000" spans="7:7" x14ac:dyDescent="0.25">
      <c r="G4000" s="1"/>
    </row>
    <row r="4001" spans="7:7" x14ac:dyDescent="0.25">
      <c r="G4001" s="1"/>
    </row>
    <row r="4002" spans="7:7" x14ac:dyDescent="0.25">
      <c r="G4002" s="1"/>
    </row>
    <row r="4003" spans="7:7" x14ac:dyDescent="0.25">
      <c r="G4003" s="1"/>
    </row>
    <row r="4004" spans="7:7" x14ac:dyDescent="0.25">
      <c r="G4004" s="1"/>
    </row>
    <row r="4005" spans="7:7" x14ac:dyDescent="0.25">
      <c r="G4005" s="1"/>
    </row>
    <row r="4006" spans="7:7" x14ac:dyDescent="0.25">
      <c r="G4006" s="1"/>
    </row>
    <row r="4007" spans="7:7" x14ac:dyDescent="0.25">
      <c r="G4007" s="1"/>
    </row>
    <row r="4008" spans="7:7" x14ac:dyDescent="0.25">
      <c r="G4008" s="1"/>
    </row>
    <row r="4009" spans="7:7" x14ac:dyDescent="0.25">
      <c r="G4009" s="1"/>
    </row>
    <row r="4010" spans="7:7" x14ac:dyDescent="0.25">
      <c r="G4010" s="1"/>
    </row>
    <row r="4011" spans="7:7" x14ac:dyDescent="0.25">
      <c r="G4011" s="1"/>
    </row>
    <row r="4012" spans="7:7" x14ac:dyDescent="0.25">
      <c r="G4012" s="1"/>
    </row>
    <row r="4013" spans="7:7" x14ac:dyDescent="0.25">
      <c r="G4013" s="1"/>
    </row>
    <row r="4014" spans="7:7" x14ac:dyDescent="0.25">
      <c r="G4014" s="1"/>
    </row>
    <row r="4015" spans="7:7" x14ac:dyDescent="0.25">
      <c r="G4015" s="1"/>
    </row>
    <row r="4016" spans="7:7" x14ac:dyDescent="0.25">
      <c r="G4016" s="1"/>
    </row>
    <row r="4017" spans="7:7" x14ac:dyDescent="0.25">
      <c r="G4017" s="1"/>
    </row>
    <row r="4018" spans="7:7" x14ac:dyDescent="0.25">
      <c r="G4018" s="1"/>
    </row>
    <row r="4019" spans="7:7" x14ac:dyDescent="0.25">
      <c r="G4019" s="1"/>
    </row>
    <row r="4020" spans="7:7" x14ac:dyDescent="0.25">
      <c r="G4020" s="1"/>
    </row>
    <row r="4021" spans="7:7" x14ac:dyDescent="0.25">
      <c r="G4021" s="1"/>
    </row>
    <row r="4022" spans="7:7" x14ac:dyDescent="0.25">
      <c r="G4022" s="1"/>
    </row>
    <row r="4023" spans="7:7" x14ac:dyDescent="0.25">
      <c r="G4023" s="1"/>
    </row>
    <row r="4024" spans="7:7" x14ac:dyDescent="0.25">
      <c r="G4024" s="1"/>
    </row>
    <row r="4025" spans="7:7" x14ac:dyDescent="0.25">
      <c r="G4025" s="1"/>
    </row>
    <row r="4026" spans="7:7" x14ac:dyDescent="0.25">
      <c r="G4026" s="1"/>
    </row>
    <row r="4027" spans="7:7" x14ac:dyDescent="0.25">
      <c r="G4027" s="1"/>
    </row>
    <row r="4028" spans="7:7" x14ac:dyDescent="0.25">
      <c r="G4028" s="1"/>
    </row>
    <row r="4029" spans="7:7" x14ac:dyDescent="0.25">
      <c r="G4029" s="1"/>
    </row>
    <row r="4030" spans="7:7" x14ac:dyDescent="0.25">
      <c r="G4030" s="1"/>
    </row>
    <row r="4031" spans="7:7" x14ac:dyDescent="0.25">
      <c r="G4031" s="1"/>
    </row>
    <row r="4032" spans="7:7" x14ac:dyDescent="0.25">
      <c r="G4032" s="1"/>
    </row>
    <row r="4033" spans="7:7" x14ac:dyDescent="0.25">
      <c r="G4033" s="1"/>
    </row>
    <row r="4034" spans="7:7" x14ac:dyDescent="0.25">
      <c r="G4034" s="1"/>
    </row>
    <row r="4035" spans="7:7" x14ac:dyDescent="0.25">
      <c r="G4035" s="1"/>
    </row>
    <row r="4036" spans="7:7" x14ac:dyDescent="0.25">
      <c r="G4036" s="1"/>
    </row>
    <row r="4037" spans="7:7" x14ac:dyDescent="0.25">
      <c r="G4037" s="1"/>
    </row>
    <row r="4038" spans="7:7" x14ac:dyDescent="0.25">
      <c r="G4038" s="1"/>
    </row>
    <row r="4039" spans="7:7" x14ac:dyDescent="0.25">
      <c r="G4039" s="1"/>
    </row>
    <row r="4040" spans="7:7" x14ac:dyDescent="0.25">
      <c r="G4040" s="1"/>
    </row>
    <row r="4041" spans="7:7" x14ac:dyDescent="0.25">
      <c r="G4041" s="1"/>
    </row>
    <row r="4042" spans="7:7" x14ac:dyDescent="0.25">
      <c r="G4042" s="1"/>
    </row>
    <row r="4043" spans="7:7" x14ac:dyDescent="0.25">
      <c r="G4043" s="1"/>
    </row>
    <row r="4044" spans="7:7" x14ac:dyDescent="0.25">
      <c r="G4044" s="1"/>
    </row>
    <row r="4045" spans="7:7" x14ac:dyDescent="0.25">
      <c r="G4045" s="1"/>
    </row>
    <row r="4046" spans="7:7" x14ac:dyDescent="0.25">
      <c r="G4046" s="1"/>
    </row>
    <row r="4047" spans="7:7" x14ac:dyDescent="0.25">
      <c r="G4047" s="1"/>
    </row>
    <row r="4048" spans="7:7" x14ac:dyDescent="0.25">
      <c r="G4048" s="1"/>
    </row>
    <row r="4049" spans="7:7" x14ac:dyDescent="0.25">
      <c r="G4049" s="1"/>
    </row>
    <row r="4050" spans="7:7" x14ac:dyDescent="0.25">
      <c r="G4050" s="1"/>
    </row>
    <row r="4051" spans="7:7" x14ac:dyDescent="0.25">
      <c r="G4051" s="1"/>
    </row>
    <row r="4052" spans="7:7" x14ac:dyDescent="0.25">
      <c r="G4052" s="1"/>
    </row>
    <row r="4053" spans="7:7" x14ac:dyDescent="0.25">
      <c r="G4053" s="1"/>
    </row>
    <row r="4054" spans="7:7" x14ac:dyDescent="0.25">
      <c r="G4054" s="1"/>
    </row>
    <row r="4055" spans="7:7" x14ac:dyDescent="0.25">
      <c r="G4055" s="1"/>
    </row>
    <row r="4056" spans="7:7" x14ac:dyDescent="0.25">
      <c r="G4056" s="1"/>
    </row>
    <row r="4057" spans="7:7" x14ac:dyDescent="0.25">
      <c r="G4057" s="1"/>
    </row>
    <row r="4058" spans="7:7" x14ac:dyDescent="0.25">
      <c r="G4058" s="1"/>
    </row>
    <row r="4059" spans="7:7" x14ac:dyDescent="0.25">
      <c r="G4059" s="1"/>
    </row>
    <row r="4060" spans="7:7" x14ac:dyDescent="0.25">
      <c r="G4060" s="1"/>
    </row>
    <row r="4061" spans="7:7" x14ac:dyDescent="0.25">
      <c r="G4061" s="1"/>
    </row>
    <row r="4062" spans="7:7" x14ac:dyDescent="0.25">
      <c r="G4062" s="1"/>
    </row>
    <row r="4063" spans="7:7" x14ac:dyDescent="0.25">
      <c r="G4063" s="1"/>
    </row>
    <row r="4064" spans="7:7" x14ac:dyDescent="0.25">
      <c r="G4064" s="1"/>
    </row>
    <row r="4065" spans="7:7" x14ac:dyDescent="0.25">
      <c r="G4065" s="1"/>
    </row>
    <row r="4066" spans="7:7" x14ac:dyDescent="0.25">
      <c r="G4066" s="1"/>
    </row>
    <row r="4067" spans="7:7" x14ac:dyDescent="0.25">
      <c r="G4067" s="1"/>
    </row>
    <row r="4068" spans="7:7" x14ac:dyDescent="0.25">
      <c r="G4068" s="1"/>
    </row>
    <row r="4069" spans="7:7" x14ac:dyDescent="0.25">
      <c r="G4069" s="1"/>
    </row>
    <row r="4070" spans="7:7" x14ac:dyDescent="0.25">
      <c r="G4070" s="1"/>
    </row>
    <row r="4071" spans="7:7" x14ac:dyDescent="0.25">
      <c r="G4071" s="1"/>
    </row>
    <row r="4072" spans="7:7" x14ac:dyDescent="0.25">
      <c r="G4072" s="1"/>
    </row>
    <row r="4073" spans="7:7" x14ac:dyDescent="0.25">
      <c r="G4073" s="1"/>
    </row>
    <row r="4074" spans="7:7" x14ac:dyDescent="0.25">
      <c r="G4074" s="1"/>
    </row>
    <row r="4075" spans="7:7" x14ac:dyDescent="0.25">
      <c r="G4075" s="1"/>
    </row>
    <row r="4076" spans="7:7" x14ac:dyDescent="0.25">
      <c r="G4076" s="1"/>
    </row>
    <row r="4077" spans="7:7" x14ac:dyDescent="0.25">
      <c r="G4077" s="1"/>
    </row>
    <row r="4078" spans="7:7" x14ac:dyDescent="0.25">
      <c r="G4078" s="1"/>
    </row>
    <row r="4079" spans="7:7" x14ac:dyDescent="0.25">
      <c r="G4079" s="1"/>
    </row>
    <row r="4080" spans="7:7" x14ac:dyDescent="0.25">
      <c r="G4080" s="1"/>
    </row>
    <row r="4081" spans="7:7" x14ac:dyDescent="0.25">
      <c r="G4081" s="1"/>
    </row>
    <row r="4082" spans="7:7" x14ac:dyDescent="0.25">
      <c r="G4082" s="1"/>
    </row>
    <row r="4083" spans="7:7" x14ac:dyDescent="0.25">
      <c r="G4083" s="1"/>
    </row>
    <row r="4084" spans="7:7" x14ac:dyDescent="0.25">
      <c r="G4084" s="1"/>
    </row>
    <row r="4085" spans="7:7" x14ac:dyDescent="0.25">
      <c r="G4085" s="1"/>
    </row>
    <row r="4086" spans="7:7" x14ac:dyDescent="0.25">
      <c r="G4086" s="1"/>
    </row>
    <row r="4087" spans="7:7" x14ac:dyDescent="0.25">
      <c r="G4087" s="1"/>
    </row>
    <row r="4088" spans="7:7" x14ac:dyDescent="0.25">
      <c r="G4088" s="1"/>
    </row>
    <row r="4089" spans="7:7" x14ac:dyDescent="0.25">
      <c r="G4089" s="1"/>
    </row>
    <row r="4090" spans="7:7" x14ac:dyDescent="0.25">
      <c r="G4090" s="1"/>
    </row>
    <row r="4091" spans="7:7" x14ac:dyDescent="0.25">
      <c r="G4091" s="1"/>
    </row>
    <row r="4092" spans="7:7" x14ac:dyDescent="0.25">
      <c r="G4092" s="1"/>
    </row>
    <row r="4093" spans="7:7" x14ac:dyDescent="0.25">
      <c r="G4093" s="1"/>
    </row>
    <row r="4094" spans="7:7" x14ac:dyDescent="0.25">
      <c r="G4094" s="1"/>
    </row>
    <row r="4095" spans="7:7" x14ac:dyDescent="0.25">
      <c r="G4095" s="1"/>
    </row>
    <row r="4096" spans="7:7" x14ac:dyDescent="0.25">
      <c r="G4096" s="1"/>
    </row>
    <row r="4097" spans="7:7" x14ac:dyDescent="0.25">
      <c r="G4097" s="1"/>
    </row>
    <row r="4098" spans="7:7" x14ac:dyDescent="0.25">
      <c r="G4098" s="1"/>
    </row>
    <row r="4099" spans="7:7" x14ac:dyDescent="0.25">
      <c r="G4099" s="1"/>
    </row>
    <row r="4100" spans="7:7" x14ac:dyDescent="0.25">
      <c r="G4100" s="1"/>
    </row>
    <row r="4101" spans="7:7" x14ac:dyDescent="0.25">
      <c r="G4101" s="1"/>
    </row>
    <row r="4102" spans="7:7" x14ac:dyDescent="0.25">
      <c r="G4102" s="1"/>
    </row>
    <row r="4103" spans="7:7" x14ac:dyDescent="0.25">
      <c r="G4103" s="1"/>
    </row>
    <row r="4104" spans="7:7" x14ac:dyDescent="0.25">
      <c r="G4104" s="1"/>
    </row>
    <row r="4105" spans="7:7" x14ac:dyDescent="0.25">
      <c r="G4105" s="1"/>
    </row>
    <row r="4106" spans="7:7" x14ac:dyDescent="0.25">
      <c r="G4106" s="1"/>
    </row>
    <row r="4107" spans="7:7" x14ac:dyDescent="0.25">
      <c r="G4107" s="1"/>
    </row>
    <row r="4108" spans="7:7" x14ac:dyDescent="0.25">
      <c r="G4108" s="1"/>
    </row>
    <row r="4109" spans="7:7" x14ac:dyDescent="0.25">
      <c r="G4109" s="1"/>
    </row>
    <row r="4110" spans="7:7" x14ac:dyDescent="0.25">
      <c r="G4110" s="1"/>
    </row>
    <row r="4111" spans="7:7" x14ac:dyDescent="0.25">
      <c r="G4111" s="1"/>
    </row>
    <row r="4112" spans="7:7" x14ac:dyDescent="0.25">
      <c r="G4112" s="1"/>
    </row>
    <row r="4113" spans="7:7" x14ac:dyDescent="0.25">
      <c r="G4113" s="1"/>
    </row>
    <row r="4114" spans="7:7" x14ac:dyDescent="0.25">
      <c r="G4114" s="1"/>
    </row>
    <row r="4115" spans="7:7" x14ac:dyDescent="0.25">
      <c r="G4115" s="1"/>
    </row>
    <row r="4116" spans="7:7" x14ac:dyDescent="0.25">
      <c r="G4116" s="1"/>
    </row>
    <row r="4117" spans="7:7" x14ac:dyDescent="0.25">
      <c r="G4117" s="1"/>
    </row>
    <row r="4118" spans="7:7" x14ac:dyDescent="0.25">
      <c r="G4118" s="1"/>
    </row>
    <row r="4119" spans="7:7" x14ac:dyDescent="0.25">
      <c r="G4119" s="1"/>
    </row>
    <row r="4120" spans="7:7" x14ac:dyDescent="0.25">
      <c r="G4120" s="1"/>
    </row>
    <row r="4121" spans="7:7" x14ac:dyDescent="0.25">
      <c r="G4121" s="1"/>
    </row>
    <row r="4122" spans="7:7" x14ac:dyDescent="0.25">
      <c r="G4122" s="1"/>
    </row>
    <row r="4123" spans="7:7" x14ac:dyDescent="0.25">
      <c r="G4123" s="1"/>
    </row>
    <row r="4124" spans="7:7" x14ac:dyDescent="0.25">
      <c r="G4124" s="1"/>
    </row>
    <row r="4125" spans="7:7" x14ac:dyDescent="0.25">
      <c r="G4125" s="1"/>
    </row>
    <row r="4126" spans="7:7" x14ac:dyDescent="0.25">
      <c r="G4126" s="1"/>
    </row>
    <row r="4127" spans="7:7" x14ac:dyDescent="0.25">
      <c r="G4127" s="1"/>
    </row>
    <row r="4128" spans="7:7" x14ac:dyDescent="0.25">
      <c r="G4128" s="1"/>
    </row>
    <row r="4129" spans="7:7" x14ac:dyDescent="0.25">
      <c r="G4129" s="1"/>
    </row>
    <row r="4130" spans="7:7" x14ac:dyDescent="0.25">
      <c r="G4130" s="1"/>
    </row>
    <row r="4131" spans="7:7" x14ac:dyDescent="0.25">
      <c r="G4131" s="1"/>
    </row>
    <row r="4132" spans="7:7" x14ac:dyDescent="0.25">
      <c r="G4132" s="1"/>
    </row>
    <row r="4133" spans="7:7" x14ac:dyDescent="0.25">
      <c r="G4133" s="1"/>
    </row>
    <row r="4134" spans="7:7" x14ac:dyDescent="0.25">
      <c r="G4134" s="1"/>
    </row>
    <row r="4135" spans="7:7" x14ac:dyDescent="0.25">
      <c r="G4135" s="1"/>
    </row>
    <row r="4136" spans="7:7" x14ac:dyDescent="0.25">
      <c r="G4136" s="1"/>
    </row>
    <row r="4137" spans="7:7" x14ac:dyDescent="0.25">
      <c r="G4137" s="1"/>
    </row>
    <row r="4138" spans="7:7" x14ac:dyDescent="0.25">
      <c r="G4138" s="1"/>
    </row>
    <row r="4139" spans="7:7" x14ac:dyDescent="0.25">
      <c r="G4139" s="1"/>
    </row>
    <row r="4140" spans="7:7" x14ac:dyDescent="0.25">
      <c r="G4140" s="1"/>
    </row>
    <row r="4141" spans="7:7" x14ac:dyDescent="0.25">
      <c r="G4141" s="1"/>
    </row>
    <row r="4142" spans="7:7" x14ac:dyDescent="0.25">
      <c r="G4142" s="1"/>
    </row>
    <row r="4143" spans="7:7" x14ac:dyDescent="0.25">
      <c r="G4143" s="1"/>
    </row>
    <row r="4144" spans="7:7" x14ac:dyDescent="0.25">
      <c r="G4144" s="1"/>
    </row>
    <row r="4145" spans="7:7" x14ac:dyDescent="0.25">
      <c r="G4145" s="1"/>
    </row>
    <row r="4146" spans="7:7" x14ac:dyDescent="0.25">
      <c r="G4146" s="1"/>
    </row>
    <row r="4147" spans="7:7" x14ac:dyDescent="0.25">
      <c r="G4147" s="1"/>
    </row>
    <row r="4148" spans="7:7" x14ac:dyDescent="0.25">
      <c r="G4148" s="1"/>
    </row>
    <row r="4149" spans="7:7" x14ac:dyDescent="0.25">
      <c r="G4149" s="1"/>
    </row>
    <row r="4150" spans="7:7" x14ac:dyDescent="0.25">
      <c r="G4150" s="1"/>
    </row>
    <row r="4151" spans="7:7" x14ac:dyDescent="0.25">
      <c r="G4151" s="1"/>
    </row>
    <row r="4152" spans="7:7" x14ac:dyDescent="0.25">
      <c r="G4152" s="1"/>
    </row>
    <row r="4153" spans="7:7" x14ac:dyDescent="0.25">
      <c r="G4153" s="1"/>
    </row>
    <row r="4154" spans="7:7" x14ac:dyDescent="0.25">
      <c r="G4154" s="1"/>
    </row>
    <row r="4155" spans="7:7" x14ac:dyDescent="0.25">
      <c r="G4155" s="1"/>
    </row>
    <row r="4156" spans="7:7" x14ac:dyDescent="0.25">
      <c r="G4156" s="1"/>
    </row>
    <row r="4157" spans="7:7" x14ac:dyDescent="0.25">
      <c r="G4157" s="1"/>
    </row>
    <row r="4158" spans="7:7" x14ac:dyDescent="0.25">
      <c r="G4158" s="1"/>
    </row>
    <row r="4159" spans="7:7" x14ac:dyDescent="0.25">
      <c r="G4159" s="1"/>
    </row>
    <row r="4160" spans="7:7" x14ac:dyDescent="0.25">
      <c r="G4160" s="1"/>
    </row>
    <row r="4161" spans="7:7" x14ac:dyDescent="0.25">
      <c r="G4161" s="1"/>
    </row>
    <row r="4162" spans="7:7" x14ac:dyDescent="0.25">
      <c r="G4162" s="1"/>
    </row>
    <row r="4163" spans="7:7" x14ac:dyDescent="0.25">
      <c r="G4163" s="1"/>
    </row>
    <row r="4164" spans="7:7" x14ac:dyDescent="0.25">
      <c r="G4164" s="1"/>
    </row>
    <row r="4165" spans="7:7" x14ac:dyDescent="0.25">
      <c r="G4165" s="1"/>
    </row>
    <row r="4166" spans="7:7" x14ac:dyDescent="0.25">
      <c r="G4166" s="1"/>
    </row>
    <row r="4167" spans="7:7" x14ac:dyDescent="0.25">
      <c r="G4167" s="1"/>
    </row>
    <row r="4168" spans="7:7" x14ac:dyDescent="0.25">
      <c r="G4168" s="1"/>
    </row>
    <row r="4169" spans="7:7" x14ac:dyDescent="0.25">
      <c r="G4169" s="1"/>
    </row>
    <row r="4170" spans="7:7" x14ac:dyDescent="0.25">
      <c r="G4170" s="1"/>
    </row>
    <row r="4171" spans="7:7" x14ac:dyDescent="0.25">
      <c r="G4171" s="1"/>
    </row>
    <row r="4172" spans="7:7" x14ac:dyDescent="0.25">
      <c r="G4172" s="1"/>
    </row>
    <row r="4173" spans="7:7" x14ac:dyDescent="0.25">
      <c r="G4173" s="1"/>
    </row>
    <row r="4174" spans="7:7" x14ac:dyDescent="0.25">
      <c r="G4174" s="1"/>
    </row>
    <row r="4175" spans="7:7" x14ac:dyDescent="0.25">
      <c r="G4175" s="1"/>
    </row>
    <row r="4176" spans="7:7" x14ac:dyDescent="0.25">
      <c r="G4176" s="1"/>
    </row>
    <row r="4177" spans="7:7" x14ac:dyDescent="0.25">
      <c r="G4177" s="1"/>
    </row>
    <row r="4178" spans="7:7" x14ac:dyDescent="0.25">
      <c r="G4178" s="1"/>
    </row>
    <row r="4179" spans="7:7" x14ac:dyDescent="0.25">
      <c r="G4179" s="1"/>
    </row>
    <row r="4180" spans="7:7" x14ac:dyDescent="0.25">
      <c r="G4180" s="1"/>
    </row>
    <row r="4181" spans="7:7" x14ac:dyDescent="0.25">
      <c r="G4181" s="1"/>
    </row>
    <row r="4182" spans="7:7" x14ac:dyDescent="0.25">
      <c r="G4182" s="1"/>
    </row>
    <row r="4183" spans="7:7" x14ac:dyDescent="0.25">
      <c r="G4183" s="1"/>
    </row>
    <row r="4184" spans="7:7" x14ac:dyDescent="0.25">
      <c r="G4184" s="1"/>
    </row>
    <row r="4185" spans="7:7" x14ac:dyDescent="0.25">
      <c r="G4185" s="1"/>
    </row>
    <row r="4186" spans="7:7" x14ac:dyDescent="0.25">
      <c r="G4186" s="1"/>
    </row>
    <row r="4187" spans="7:7" x14ac:dyDescent="0.25">
      <c r="G4187" s="1"/>
    </row>
    <row r="4188" spans="7:7" x14ac:dyDescent="0.25">
      <c r="G4188" s="1"/>
    </row>
    <row r="4189" spans="7:7" x14ac:dyDescent="0.25">
      <c r="G4189" s="1"/>
    </row>
    <row r="4190" spans="7:7" x14ac:dyDescent="0.25">
      <c r="G4190" s="1"/>
    </row>
    <row r="4191" spans="7:7" x14ac:dyDescent="0.25">
      <c r="G4191" s="1"/>
    </row>
    <row r="4192" spans="7:7" x14ac:dyDescent="0.25">
      <c r="G4192" s="1"/>
    </row>
    <row r="4193" spans="7:7" x14ac:dyDescent="0.25">
      <c r="G4193" s="1"/>
    </row>
    <row r="4194" spans="7:7" x14ac:dyDescent="0.25">
      <c r="G4194" s="1"/>
    </row>
    <row r="4195" spans="7:7" x14ac:dyDescent="0.25">
      <c r="G4195" s="1"/>
    </row>
    <row r="4196" spans="7:7" x14ac:dyDescent="0.25">
      <c r="G4196" s="1"/>
    </row>
    <row r="4197" spans="7:7" x14ac:dyDescent="0.25">
      <c r="G4197" s="1"/>
    </row>
    <row r="4198" spans="7:7" x14ac:dyDescent="0.25">
      <c r="G4198" s="1"/>
    </row>
    <row r="4199" spans="7:7" x14ac:dyDescent="0.25">
      <c r="G4199" s="1"/>
    </row>
    <row r="4200" spans="7:7" x14ac:dyDescent="0.25">
      <c r="G4200" s="1"/>
    </row>
    <row r="4201" spans="7:7" x14ac:dyDescent="0.25">
      <c r="G4201" s="1"/>
    </row>
    <row r="4202" spans="7:7" x14ac:dyDescent="0.25">
      <c r="G4202" s="1"/>
    </row>
    <row r="4203" spans="7:7" x14ac:dyDescent="0.25">
      <c r="G4203" s="1"/>
    </row>
    <row r="4204" spans="7:7" x14ac:dyDescent="0.25">
      <c r="G4204" s="1"/>
    </row>
    <row r="4205" spans="7:7" x14ac:dyDescent="0.25">
      <c r="G4205" s="1"/>
    </row>
    <row r="4206" spans="7:7" x14ac:dyDescent="0.25">
      <c r="G4206" s="1"/>
    </row>
    <row r="4207" spans="7:7" x14ac:dyDescent="0.25">
      <c r="G4207" s="1"/>
    </row>
    <row r="4208" spans="7:7" x14ac:dyDescent="0.25">
      <c r="G4208" s="1"/>
    </row>
    <row r="4209" spans="7:7" x14ac:dyDescent="0.25">
      <c r="G4209" s="1"/>
    </row>
    <row r="4210" spans="7:7" x14ac:dyDescent="0.25">
      <c r="G4210" s="1"/>
    </row>
    <row r="4211" spans="7:7" x14ac:dyDescent="0.25">
      <c r="G4211" s="1"/>
    </row>
    <row r="4212" spans="7:7" x14ac:dyDescent="0.25">
      <c r="G4212" s="1"/>
    </row>
    <row r="4213" spans="7:7" x14ac:dyDescent="0.25">
      <c r="G4213" s="1"/>
    </row>
    <row r="4214" spans="7:7" x14ac:dyDescent="0.25">
      <c r="G4214" s="1"/>
    </row>
    <row r="4215" spans="7:7" x14ac:dyDescent="0.25">
      <c r="G4215" s="1"/>
    </row>
    <row r="4216" spans="7:7" x14ac:dyDescent="0.25">
      <c r="G4216" s="1"/>
    </row>
    <row r="4217" spans="7:7" x14ac:dyDescent="0.25">
      <c r="G4217" s="1"/>
    </row>
    <row r="4218" spans="7:7" x14ac:dyDescent="0.25">
      <c r="G4218" s="1"/>
    </row>
    <row r="4219" spans="7:7" x14ac:dyDescent="0.25">
      <c r="G4219" s="1"/>
    </row>
    <row r="4220" spans="7:7" x14ac:dyDescent="0.25">
      <c r="G4220" s="1"/>
    </row>
    <row r="4221" spans="7:7" x14ac:dyDescent="0.25">
      <c r="G4221" s="1"/>
    </row>
    <row r="4222" spans="7:7" x14ac:dyDescent="0.25">
      <c r="G4222" s="1"/>
    </row>
    <row r="4223" spans="7:7" x14ac:dyDescent="0.25">
      <c r="G4223" s="1"/>
    </row>
    <row r="4224" spans="7:7" x14ac:dyDescent="0.25">
      <c r="G4224" s="1"/>
    </row>
    <row r="4225" spans="7:7" x14ac:dyDescent="0.25">
      <c r="G4225" s="1"/>
    </row>
    <row r="4226" spans="7:7" x14ac:dyDescent="0.25">
      <c r="G4226" s="1"/>
    </row>
    <row r="4227" spans="7:7" x14ac:dyDescent="0.25">
      <c r="G4227" s="1"/>
    </row>
    <row r="4228" spans="7:7" x14ac:dyDescent="0.25">
      <c r="G4228" s="1"/>
    </row>
    <row r="4229" spans="7:7" x14ac:dyDescent="0.25">
      <c r="G4229" s="1"/>
    </row>
    <row r="4230" spans="7:7" x14ac:dyDescent="0.25">
      <c r="G4230" s="1"/>
    </row>
    <row r="4231" spans="7:7" x14ac:dyDescent="0.25">
      <c r="G4231" s="1"/>
    </row>
    <row r="4232" spans="7:7" x14ac:dyDescent="0.25">
      <c r="G4232" s="1"/>
    </row>
    <row r="4233" spans="7:7" x14ac:dyDescent="0.25">
      <c r="G4233" s="1"/>
    </row>
    <row r="4234" spans="7:7" x14ac:dyDescent="0.25">
      <c r="G4234" s="1"/>
    </row>
    <row r="4235" spans="7:7" x14ac:dyDescent="0.25">
      <c r="G4235" s="1"/>
    </row>
    <row r="4236" spans="7:7" x14ac:dyDescent="0.25">
      <c r="G4236" s="1"/>
    </row>
    <row r="4237" spans="7:7" x14ac:dyDescent="0.25">
      <c r="G4237" s="1"/>
    </row>
    <row r="4238" spans="7:7" x14ac:dyDescent="0.25">
      <c r="G4238" s="1"/>
    </row>
    <row r="4239" spans="7:7" x14ac:dyDescent="0.25">
      <c r="G4239" s="1"/>
    </row>
    <row r="4240" spans="7:7" x14ac:dyDescent="0.25">
      <c r="G4240" s="1"/>
    </row>
    <row r="4241" spans="7:7" x14ac:dyDescent="0.25">
      <c r="G4241" s="1"/>
    </row>
    <row r="4242" spans="7:7" x14ac:dyDescent="0.25">
      <c r="G4242" s="1"/>
    </row>
    <row r="4243" spans="7:7" x14ac:dyDescent="0.25">
      <c r="G4243" s="1"/>
    </row>
    <row r="4244" spans="7:7" x14ac:dyDescent="0.25">
      <c r="G4244" s="1"/>
    </row>
    <row r="4245" spans="7:7" x14ac:dyDescent="0.25">
      <c r="G4245" s="1"/>
    </row>
    <row r="4246" spans="7:7" x14ac:dyDescent="0.25">
      <c r="G4246" s="1"/>
    </row>
    <row r="4247" spans="7:7" x14ac:dyDescent="0.25">
      <c r="G4247" s="1"/>
    </row>
    <row r="4248" spans="7:7" x14ac:dyDescent="0.25">
      <c r="G4248" s="1"/>
    </row>
    <row r="4249" spans="7:7" x14ac:dyDescent="0.25">
      <c r="G4249" s="1"/>
    </row>
    <row r="4250" spans="7:7" x14ac:dyDescent="0.25">
      <c r="G4250" s="1"/>
    </row>
    <row r="4251" spans="7:7" x14ac:dyDescent="0.25">
      <c r="G4251" s="1"/>
    </row>
    <row r="4252" spans="7:7" x14ac:dyDescent="0.25">
      <c r="G4252" s="1"/>
    </row>
    <row r="4253" spans="7:7" x14ac:dyDescent="0.25">
      <c r="G4253" s="1"/>
    </row>
    <row r="4254" spans="7:7" x14ac:dyDescent="0.25">
      <c r="G4254" s="1"/>
    </row>
    <row r="4255" spans="7:7" x14ac:dyDescent="0.25">
      <c r="G4255" s="1"/>
    </row>
    <row r="4256" spans="7:7" x14ac:dyDescent="0.25">
      <c r="G4256" s="1"/>
    </row>
    <row r="4257" spans="7:7" x14ac:dyDescent="0.25">
      <c r="G4257" s="1"/>
    </row>
    <row r="4258" spans="7:7" x14ac:dyDescent="0.25">
      <c r="G4258" s="1"/>
    </row>
    <row r="4259" spans="7:7" x14ac:dyDescent="0.25">
      <c r="G4259" s="1"/>
    </row>
    <row r="4260" spans="7:7" x14ac:dyDescent="0.25">
      <c r="G4260" s="1"/>
    </row>
    <row r="4261" spans="7:7" x14ac:dyDescent="0.25">
      <c r="G4261" s="1"/>
    </row>
    <row r="4262" spans="7:7" x14ac:dyDescent="0.25">
      <c r="G4262" s="1"/>
    </row>
    <row r="4263" spans="7:7" x14ac:dyDescent="0.25">
      <c r="G4263" s="1"/>
    </row>
    <row r="4264" spans="7:7" x14ac:dyDescent="0.25">
      <c r="G4264" s="1"/>
    </row>
    <row r="4265" spans="7:7" x14ac:dyDescent="0.25">
      <c r="G4265" s="1"/>
    </row>
    <row r="4266" spans="7:7" x14ac:dyDescent="0.25">
      <c r="G4266" s="1"/>
    </row>
    <row r="4267" spans="7:7" x14ac:dyDescent="0.25">
      <c r="G4267" s="1"/>
    </row>
    <row r="4268" spans="7:7" x14ac:dyDescent="0.25">
      <c r="G4268" s="1"/>
    </row>
    <row r="4269" spans="7:7" x14ac:dyDescent="0.25">
      <c r="G4269" s="1"/>
    </row>
    <row r="4270" spans="7:7" x14ac:dyDescent="0.25">
      <c r="G4270" s="1"/>
    </row>
    <row r="4271" spans="7:7" x14ac:dyDescent="0.25">
      <c r="G4271" s="1"/>
    </row>
    <row r="4272" spans="7:7" x14ac:dyDescent="0.25">
      <c r="G4272" s="1"/>
    </row>
    <row r="4273" spans="7:7" x14ac:dyDescent="0.25">
      <c r="G4273" s="1"/>
    </row>
    <row r="4274" spans="7:7" x14ac:dyDescent="0.25">
      <c r="G4274" s="1"/>
    </row>
    <row r="4275" spans="7:7" x14ac:dyDescent="0.25">
      <c r="G4275" s="1"/>
    </row>
    <row r="4276" spans="7:7" x14ac:dyDescent="0.25">
      <c r="G4276" s="1"/>
    </row>
    <row r="4277" spans="7:7" x14ac:dyDescent="0.25">
      <c r="G4277" s="1"/>
    </row>
    <row r="4278" spans="7:7" x14ac:dyDescent="0.25">
      <c r="G4278" s="1"/>
    </row>
    <row r="4279" spans="7:7" x14ac:dyDescent="0.25">
      <c r="G4279" s="1"/>
    </row>
    <row r="4280" spans="7:7" x14ac:dyDescent="0.25">
      <c r="G4280" s="1"/>
    </row>
    <row r="4281" spans="7:7" x14ac:dyDescent="0.25">
      <c r="G4281" s="1"/>
    </row>
    <row r="4282" spans="7:7" x14ac:dyDescent="0.25">
      <c r="G4282" s="1"/>
    </row>
    <row r="4283" spans="7:7" x14ac:dyDescent="0.25">
      <c r="G4283" s="1"/>
    </row>
    <row r="4284" spans="7:7" x14ac:dyDescent="0.25">
      <c r="G4284" s="1"/>
    </row>
    <row r="4285" spans="7:7" x14ac:dyDescent="0.25">
      <c r="G4285" s="1"/>
    </row>
    <row r="4286" spans="7:7" x14ac:dyDescent="0.25">
      <c r="G4286" s="1"/>
    </row>
    <row r="4287" spans="7:7" x14ac:dyDescent="0.25">
      <c r="G4287" s="1"/>
    </row>
    <row r="4288" spans="7:7" x14ac:dyDescent="0.25">
      <c r="G4288" s="1"/>
    </row>
    <row r="4289" spans="7:7" x14ac:dyDescent="0.25">
      <c r="G4289" s="1"/>
    </row>
    <row r="4290" spans="7:7" x14ac:dyDescent="0.25">
      <c r="G4290" s="1"/>
    </row>
    <row r="4291" spans="7:7" x14ac:dyDescent="0.25">
      <c r="G4291" s="1"/>
    </row>
    <row r="4292" spans="7:7" x14ac:dyDescent="0.25">
      <c r="G4292" s="1"/>
    </row>
    <row r="4293" spans="7:7" x14ac:dyDescent="0.25">
      <c r="G4293" s="1"/>
    </row>
    <row r="4294" spans="7:7" x14ac:dyDescent="0.25">
      <c r="G4294" s="1"/>
    </row>
    <row r="4295" spans="7:7" x14ac:dyDescent="0.25">
      <c r="G4295" s="1"/>
    </row>
    <row r="4296" spans="7:7" x14ac:dyDescent="0.25">
      <c r="G4296" s="1"/>
    </row>
    <row r="4297" spans="7:7" x14ac:dyDescent="0.25">
      <c r="G4297" s="1"/>
    </row>
    <row r="4298" spans="7:7" x14ac:dyDescent="0.25">
      <c r="G4298" s="1"/>
    </row>
    <row r="4299" spans="7:7" x14ac:dyDescent="0.25">
      <c r="G4299" s="1"/>
    </row>
    <row r="4300" spans="7:7" x14ac:dyDescent="0.25">
      <c r="G4300" s="1"/>
    </row>
    <row r="4301" spans="7:7" x14ac:dyDescent="0.25">
      <c r="G4301" s="1"/>
    </row>
    <row r="4302" spans="7:7" x14ac:dyDescent="0.25">
      <c r="G4302" s="1"/>
    </row>
    <row r="4303" spans="7:7" x14ac:dyDescent="0.25">
      <c r="G4303" s="1"/>
    </row>
    <row r="4304" spans="7:7" x14ac:dyDescent="0.25">
      <c r="G4304" s="1"/>
    </row>
    <row r="4305" spans="7:7" x14ac:dyDescent="0.25">
      <c r="G4305" s="1"/>
    </row>
    <row r="4306" spans="7:7" x14ac:dyDescent="0.25">
      <c r="G4306" s="1"/>
    </row>
    <row r="4307" spans="7:7" x14ac:dyDescent="0.25">
      <c r="G4307" s="1"/>
    </row>
    <row r="4308" spans="7:7" x14ac:dyDescent="0.25">
      <c r="G4308" s="1"/>
    </row>
    <row r="4309" spans="7:7" x14ac:dyDescent="0.25">
      <c r="G4309" s="1"/>
    </row>
    <row r="4310" spans="7:7" x14ac:dyDescent="0.25">
      <c r="G4310" s="1"/>
    </row>
    <row r="4311" spans="7:7" x14ac:dyDescent="0.25">
      <c r="G4311" s="1"/>
    </row>
    <row r="4312" spans="7:7" x14ac:dyDescent="0.25">
      <c r="G4312" s="1"/>
    </row>
    <row r="4313" spans="7:7" x14ac:dyDescent="0.25">
      <c r="G4313" s="1"/>
    </row>
    <row r="4314" spans="7:7" x14ac:dyDescent="0.25">
      <c r="G4314" s="1"/>
    </row>
    <row r="4315" spans="7:7" x14ac:dyDescent="0.25">
      <c r="G4315" s="1"/>
    </row>
    <row r="4316" spans="7:7" x14ac:dyDescent="0.25">
      <c r="G4316" s="1"/>
    </row>
    <row r="4317" spans="7:7" x14ac:dyDescent="0.25">
      <c r="G4317" s="1"/>
    </row>
    <row r="4318" spans="7:7" x14ac:dyDescent="0.25">
      <c r="G4318" s="1"/>
    </row>
    <row r="4319" spans="7:7" x14ac:dyDescent="0.25">
      <c r="G4319" s="1"/>
    </row>
    <row r="4320" spans="7:7" x14ac:dyDescent="0.25">
      <c r="G4320" s="1"/>
    </row>
    <row r="4321" spans="7:7" x14ac:dyDescent="0.25">
      <c r="G4321" s="1"/>
    </row>
    <row r="4322" spans="7:7" x14ac:dyDescent="0.25">
      <c r="G4322" s="1"/>
    </row>
    <row r="4323" spans="7:7" x14ac:dyDescent="0.25">
      <c r="G4323" s="1"/>
    </row>
    <row r="4324" spans="7:7" x14ac:dyDescent="0.25">
      <c r="G4324" s="1"/>
    </row>
    <row r="4325" spans="7:7" x14ac:dyDescent="0.25">
      <c r="G4325" s="1"/>
    </row>
    <row r="4326" spans="7:7" x14ac:dyDescent="0.25">
      <c r="G4326" s="1"/>
    </row>
    <row r="4327" spans="7:7" x14ac:dyDescent="0.25">
      <c r="G4327" s="1"/>
    </row>
    <row r="4328" spans="7:7" x14ac:dyDescent="0.25">
      <c r="G4328" s="1"/>
    </row>
    <row r="4329" spans="7:7" x14ac:dyDescent="0.25">
      <c r="G4329" s="1"/>
    </row>
    <row r="4330" spans="7:7" x14ac:dyDescent="0.25">
      <c r="G4330" s="1"/>
    </row>
    <row r="4331" spans="7:7" x14ac:dyDescent="0.25">
      <c r="G4331" s="1"/>
    </row>
    <row r="4332" spans="7:7" x14ac:dyDescent="0.25">
      <c r="G4332" s="1"/>
    </row>
    <row r="4333" spans="7:7" x14ac:dyDescent="0.25">
      <c r="G4333" s="1"/>
    </row>
    <row r="4334" spans="7:7" x14ac:dyDescent="0.25">
      <c r="G4334" s="1"/>
    </row>
    <row r="4335" spans="7:7" x14ac:dyDescent="0.25">
      <c r="G4335" s="1"/>
    </row>
    <row r="4336" spans="7:7" x14ac:dyDescent="0.25">
      <c r="G4336" s="1"/>
    </row>
    <row r="4337" spans="7:7" x14ac:dyDescent="0.25">
      <c r="G4337" s="1"/>
    </row>
    <row r="4338" spans="7:7" x14ac:dyDescent="0.25">
      <c r="G4338" s="1"/>
    </row>
    <row r="4339" spans="7:7" x14ac:dyDescent="0.25">
      <c r="G4339" s="1"/>
    </row>
    <row r="4340" spans="7:7" x14ac:dyDescent="0.25">
      <c r="G4340" s="1"/>
    </row>
    <row r="4341" spans="7:7" x14ac:dyDescent="0.25">
      <c r="G4341" s="1"/>
    </row>
    <row r="4342" spans="7:7" x14ac:dyDescent="0.25">
      <c r="G4342" s="1"/>
    </row>
    <row r="4343" spans="7:7" x14ac:dyDescent="0.25">
      <c r="G4343" s="1"/>
    </row>
    <row r="4344" spans="7:7" x14ac:dyDescent="0.25">
      <c r="G4344" s="1"/>
    </row>
    <row r="4345" spans="7:7" x14ac:dyDescent="0.25">
      <c r="G4345" s="1"/>
    </row>
    <row r="4346" spans="7:7" x14ac:dyDescent="0.25">
      <c r="G4346" s="1"/>
    </row>
    <row r="4347" spans="7:7" x14ac:dyDescent="0.25">
      <c r="G4347" s="1"/>
    </row>
    <row r="4348" spans="7:7" x14ac:dyDescent="0.25">
      <c r="G4348" s="1"/>
    </row>
    <row r="4349" spans="7:7" x14ac:dyDescent="0.25">
      <c r="G4349" s="1"/>
    </row>
    <row r="4350" spans="7:7" x14ac:dyDescent="0.25">
      <c r="G4350" s="1"/>
    </row>
    <row r="4351" spans="7:7" x14ac:dyDescent="0.25">
      <c r="G4351" s="1"/>
    </row>
    <row r="4352" spans="7:7" x14ac:dyDescent="0.25">
      <c r="G4352" s="1"/>
    </row>
    <row r="4353" spans="7:7" x14ac:dyDescent="0.25">
      <c r="G4353" s="1"/>
    </row>
    <row r="4354" spans="7:7" x14ac:dyDescent="0.25">
      <c r="G4354" s="1"/>
    </row>
    <row r="4355" spans="7:7" x14ac:dyDescent="0.25">
      <c r="G4355" s="1"/>
    </row>
    <row r="4356" spans="7:7" x14ac:dyDescent="0.25">
      <c r="G4356" s="1"/>
    </row>
    <row r="4357" spans="7:7" x14ac:dyDescent="0.25">
      <c r="G4357" s="1"/>
    </row>
    <row r="4358" spans="7:7" x14ac:dyDescent="0.25">
      <c r="G4358" s="1"/>
    </row>
    <row r="4359" spans="7:7" x14ac:dyDescent="0.25">
      <c r="G4359" s="1"/>
    </row>
    <row r="4360" spans="7:7" x14ac:dyDescent="0.25">
      <c r="G4360" s="1"/>
    </row>
    <row r="4361" spans="7:7" x14ac:dyDescent="0.25">
      <c r="G4361" s="1"/>
    </row>
    <row r="4362" spans="7:7" x14ac:dyDescent="0.25">
      <c r="G4362" s="1"/>
    </row>
    <row r="4363" spans="7:7" x14ac:dyDescent="0.25">
      <c r="G4363" s="1"/>
    </row>
    <row r="4364" spans="7:7" x14ac:dyDescent="0.25">
      <c r="G4364" s="1"/>
    </row>
    <row r="4365" spans="7:7" x14ac:dyDescent="0.25">
      <c r="G4365" s="1"/>
    </row>
    <row r="4366" spans="7:7" x14ac:dyDescent="0.25">
      <c r="G4366" s="1"/>
    </row>
    <row r="4367" spans="7:7" x14ac:dyDescent="0.25">
      <c r="G4367" s="1"/>
    </row>
    <row r="4368" spans="7:7" x14ac:dyDescent="0.25">
      <c r="G4368" s="1"/>
    </row>
    <row r="4369" spans="7:7" x14ac:dyDescent="0.25">
      <c r="G4369" s="1"/>
    </row>
    <row r="4370" spans="7:7" x14ac:dyDescent="0.25">
      <c r="G4370" s="1"/>
    </row>
    <row r="4371" spans="7:7" x14ac:dyDescent="0.25">
      <c r="G4371" s="1"/>
    </row>
    <row r="4372" spans="7:7" x14ac:dyDescent="0.25">
      <c r="G4372" s="1"/>
    </row>
    <row r="4373" spans="7:7" x14ac:dyDescent="0.25">
      <c r="G4373" s="1"/>
    </row>
    <row r="4374" spans="7:7" x14ac:dyDescent="0.25">
      <c r="G4374" s="1"/>
    </row>
    <row r="4375" spans="7:7" x14ac:dyDescent="0.25">
      <c r="G4375" s="1"/>
    </row>
    <row r="4376" spans="7:7" x14ac:dyDescent="0.25">
      <c r="G4376" s="1"/>
    </row>
    <row r="4377" spans="7:7" x14ac:dyDescent="0.25">
      <c r="G4377" s="1"/>
    </row>
    <row r="4378" spans="7:7" x14ac:dyDescent="0.25">
      <c r="G4378" s="1"/>
    </row>
    <row r="4379" spans="7:7" x14ac:dyDescent="0.25">
      <c r="G4379" s="1"/>
    </row>
    <row r="4380" spans="7:7" x14ac:dyDescent="0.25">
      <c r="G4380" s="1"/>
    </row>
    <row r="4381" spans="7:7" x14ac:dyDescent="0.25">
      <c r="G4381" s="1"/>
    </row>
    <row r="4382" spans="7:7" x14ac:dyDescent="0.25">
      <c r="G4382" s="1"/>
    </row>
    <row r="4383" spans="7:7" x14ac:dyDescent="0.25">
      <c r="G4383" s="1"/>
    </row>
    <row r="4384" spans="7:7" x14ac:dyDescent="0.25">
      <c r="G4384" s="1"/>
    </row>
    <row r="4385" spans="7:7" x14ac:dyDescent="0.25">
      <c r="G4385" s="1"/>
    </row>
    <row r="4386" spans="7:7" x14ac:dyDescent="0.25">
      <c r="G4386" s="1"/>
    </row>
    <row r="4387" spans="7:7" x14ac:dyDescent="0.25">
      <c r="G4387" s="1"/>
    </row>
    <row r="4388" spans="7:7" x14ac:dyDescent="0.25">
      <c r="G4388" s="1"/>
    </row>
    <row r="4389" spans="7:7" x14ac:dyDescent="0.25">
      <c r="G4389" s="1"/>
    </row>
    <row r="4390" spans="7:7" x14ac:dyDescent="0.25">
      <c r="G4390" s="1"/>
    </row>
    <row r="4391" spans="7:7" x14ac:dyDescent="0.25">
      <c r="G4391" s="1"/>
    </row>
    <row r="4392" spans="7:7" x14ac:dyDescent="0.25">
      <c r="G4392" s="1"/>
    </row>
    <row r="4393" spans="7:7" x14ac:dyDescent="0.25">
      <c r="G4393" s="1"/>
    </row>
    <row r="4394" spans="7:7" x14ac:dyDescent="0.25">
      <c r="G4394" s="1"/>
    </row>
    <row r="4395" spans="7:7" x14ac:dyDescent="0.25">
      <c r="G4395" s="1"/>
    </row>
    <row r="4396" spans="7:7" x14ac:dyDescent="0.25">
      <c r="G4396" s="1"/>
    </row>
    <row r="4397" spans="7:7" x14ac:dyDescent="0.25">
      <c r="G4397" s="1"/>
    </row>
    <row r="4398" spans="7:7" x14ac:dyDescent="0.25">
      <c r="G4398" s="1"/>
    </row>
    <row r="4399" spans="7:7" x14ac:dyDescent="0.25">
      <c r="G4399" s="1"/>
    </row>
    <row r="4400" spans="7:7" x14ac:dyDescent="0.25">
      <c r="G4400" s="1"/>
    </row>
    <row r="4401" spans="7:7" x14ac:dyDescent="0.25">
      <c r="G4401" s="1"/>
    </row>
    <row r="4402" spans="7:7" x14ac:dyDescent="0.25">
      <c r="G4402" s="1"/>
    </row>
    <row r="4403" spans="7:7" x14ac:dyDescent="0.25">
      <c r="G4403" s="1"/>
    </row>
    <row r="4404" spans="7:7" x14ac:dyDescent="0.25">
      <c r="G4404" s="1"/>
    </row>
    <row r="4405" spans="7:7" x14ac:dyDescent="0.25">
      <c r="G4405" s="1"/>
    </row>
    <row r="4406" spans="7:7" x14ac:dyDescent="0.25">
      <c r="G4406" s="1"/>
    </row>
    <row r="4407" spans="7:7" x14ac:dyDescent="0.25">
      <c r="G4407" s="1"/>
    </row>
    <row r="4408" spans="7:7" x14ac:dyDescent="0.25">
      <c r="G4408" s="1"/>
    </row>
    <row r="4409" spans="7:7" x14ac:dyDescent="0.25">
      <c r="G4409" s="1"/>
    </row>
    <row r="4410" spans="7:7" x14ac:dyDescent="0.25">
      <c r="G4410" s="1"/>
    </row>
    <row r="4411" spans="7:7" x14ac:dyDescent="0.25">
      <c r="G4411" s="1"/>
    </row>
    <row r="4412" spans="7:7" x14ac:dyDescent="0.25">
      <c r="G4412" s="1"/>
    </row>
    <row r="4413" spans="7:7" x14ac:dyDescent="0.25">
      <c r="G4413" s="1"/>
    </row>
    <row r="4414" spans="7:7" x14ac:dyDescent="0.25">
      <c r="G4414" s="1"/>
    </row>
    <row r="4415" spans="7:7" x14ac:dyDescent="0.25">
      <c r="G4415" s="1"/>
    </row>
    <row r="4416" spans="7:7" x14ac:dyDescent="0.25">
      <c r="G4416" s="1"/>
    </row>
    <row r="4417" spans="7:7" x14ac:dyDescent="0.25">
      <c r="G4417" s="1"/>
    </row>
    <row r="4418" spans="7:7" x14ac:dyDescent="0.25">
      <c r="G4418" s="1"/>
    </row>
    <row r="4419" spans="7:7" x14ac:dyDescent="0.25">
      <c r="G4419" s="1"/>
    </row>
    <row r="4420" spans="7:7" x14ac:dyDescent="0.25">
      <c r="G4420" s="1"/>
    </row>
    <row r="4421" spans="7:7" x14ac:dyDescent="0.25">
      <c r="G4421" s="1"/>
    </row>
    <row r="4422" spans="7:7" x14ac:dyDescent="0.25">
      <c r="G4422" s="1"/>
    </row>
    <row r="4423" spans="7:7" x14ac:dyDescent="0.25">
      <c r="G4423" s="1"/>
    </row>
    <row r="4424" spans="7:7" x14ac:dyDescent="0.25">
      <c r="G4424" s="1"/>
    </row>
    <row r="4425" spans="7:7" x14ac:dyDescent="0.25">
      <c r="G4425" s="1"/>
    </row>
    <row r="4426" spans="7:7" x14ac:dyDescent="0.25">
      <c r="G4426" s="1"/>
    </row>
    <row r="4427" spans="7:7" x14ac:dyDescent="0.25">
      <c r="G4427" s="1"/>
    </row>
    <row r="4428" spans="7:7" x14ac:dyDescent="0.25">
      <c r="G4428" s="1"/>
    </row>
    <row r="4429" spans="7:7" x14ac:dyDescent="0.25">
      <c r="G4429" s="1"/>
    </row>
    <row r="4430" spans="7:7" x14ac:dyDescent="0.25">
      <c r="G4430" s="1"/>
    </row>
    <row r="4431" spans="7:7" x14ac:dyDescent="0.25">
      <c r="G4431" s="1"/>
    </row>
    <row r="4432" spans="7:7" x14ac:dyDescent="0.25">
      <c r="G4432" s="1"/>
    </row>
    <row r="4433" spans="7:7" x14ac:dyDescent="0.25">
      <c r="G4433" s="1"/>
    </row>
    <row r="4434" spans="7:7" x14ac:dyDescent="0.25">
      <c r="G4434" s="1"/>
    </row>
    <row r="4435" spans="7:7" x14ac:dyDescent="0.25">
      <c r="G4435" s="1"/>
    </row>
    <row r="4436" spans="7:7" x14ac:dyDescent="0.25">
      <c r="G4436" s="1"/>
    </row>
    <row r="4437" spans="7:7" x14ac:dyDescent="0.25">
      <c r="G4437" s="1"/>
    </row>
    <row r="4438" spans="7:7" x14ac:dyDescent="0.25">
      <c r="G4438" s="1"/>
    </row>
    <row r="4439" spans="7:7" x14ac:dyDescent="0.25">
      <c r="G4439" s="1"/>
    </row>
    <row r="4440" spans="7:7" x14ac:dyDescent="0.25">
      <c r="G4440" s="1"/>
    </row>
    <row r="4441" spans="7:7" x14ac:dyDescent="0.25">
      <c r="G4441" s="1"/>
    </row>
    <row r="4442" spans="7:7" x14ac:dyDescent="0.25">
      <c r="G4442" s="1"/>
    </row>
    <row r="4443" spans="7:7" x14ac:dyDescent="0.25">
      <c r="G4443" s="1"/>
    </row>
    <row r="4444" spans="7:7" x14ac:dyDescent="0.25">
      <c r="G4444" s="1"/>
    </row>
    <row r="4445" spans="7:7" x14ac:dyDescent="0.25">
      <c r="G4445" s="1"/>
    </row>
    <row r="4446" spans="7:7" x14ac:dyDescent="0.25">
      <c r="G4446" s="1"/>
    </row>
    <row r="4447" spans="7:7" x14ac:dyDescent="0.25">
      <c r="G4447" s="1"/>
    </row>
    <row r="4448" spans="7:7" x14ac:dyDescent="0.25">
      <c r="G4448" s="1"/>
    </row>
    <row r="4449" spans="7:7" x14ac:dyDescent="0.25">
      <c r="G4449" s="1"/>
    </row>
    <row r="4450" spans="7:7" x14ac:dyDescent="0.25">
      <c r="G4450" s="1"/>
    </row>
    <row r="4451" spans="7:7" x14ac:dyDescent="0.25">
      <c r="G4451" s="1"/>
    </row>
    <row r="4452" spans="7:7" x14ac:dyDescent="0.25">
      <c r="G4452" s="1"/>
    </row>
    <row r="4453" spans="7:7" x14ac:dyDescent="0.25">
      <c r="G4453" s="1"/>
    </row>
    <row r="4454" spans="7:7" x14ac:dyDescent="0.25">
      <c r="G4454" s="1"/>
    </row>
    <row r="4455" spans="7:7" x14ac:dyDescent="0.25">
      <c r="G4455" s="1"/>
    </row>
    <row r="4456" spans="7:7" x14ac:dyDescent="0.25">
      <c r="G4456" s="1"/>
    </row>
    <row r="4457" spans="7:7" x14ac:dyDescent="0.25">
      <c r="G4457" s="1"/>
    </row>
    <row r="4458" spans="7:7" x14ac:dyDescent="0.25">
      <c r="G4458" s="1"/>
    </row>
    <row r="4459" spans="7:7" x14ac:dyDescent="0.25">
      <c r="G4459" s="1"/>
    </row>
    <row r="4460" spans="7:7" x14ac:dyDescent="0.25">
      <c r="G4460" s="1"/>
    </row>
    <row r="4461" spans="7:7" x14ac:dyDescent="0.25">
      <c r="G4461" s="1"/>
    </row>
    <row r="4462" spans="7:7" x14ac:dyDescent="0.25">
      <c r="G4462" s="1"/>
    </row>
    <row r="4463" spans="7:7" x14ac:dyDescent="0.25">
      <c r="G4463" s="1"/>
    </row>
    <row r="4464" spans="7:7" x14ac:dyDescent="0.25">
      <c r="G4464" s="1"/>
    </row>
    <row r="4465" spans="7:7" x14ac:dyDescent="0.25">
      <c r="G4465" s="1"/>
    </row>
    <row r="4466" spans="7:7" x14ac:dyDescent="0.25">
      <c r="G4466" s="1"/>
    </row>
    <row r="4467" spans="7:7" x14ac:dyDescent="0.25">
      <c r="G4467" s="1"/>
    </row>
    <row r="4468" spans="7:7" x14ac:dyDescent="0.25">
      <c r="G4468" s="1"/>
    </row>
    <row r="4469" spans="7:7" x14ac:dyDescent="0.25">
      <c r="G4469" s="1"/>
    </row>
    <row r="4470" spans="7:7" x14ac:dyDescent="0.25">
      <c r="G4470" s="1"/>
    </row>
    <row r="4471" spans="7:7" x14ac:dyDescent="0.25">
      <c r="G4471" s="1"/>
    </row>
    <row r="4472" spans="7:7" x14ac:dyDescent="0.25">
      <c r="G4472" s="1"/>
    </row>
    <row r="4473" spans="7:7" x14ac:dyDescent="0.25">
      <c r="G4473" s="1"/>
    </row>
    <row r="4474" spans="7:7" x14ac:dyDescent="0.25">
      <c r="G4474" s="1"/>
    </row>
    <row r="4475" spans="7:7" x14ac:dyDescent="0.25">
      <c r="G4475" s="1"/>
    </row>
    <row r="4476" spans="7:7" x14ac:dyDescent="0.25">
      <c r="G4476" s="1"/>
    </row>
    <row r="4477" spans="7:7" x14ac:dyDescent="0.25">
      <c r="G4477" s="1"/>
    </row>
    <row r="4478" spans="7:7" x14ac:dyDescent="0.25">
      <c r="G4478" s="1"/>
    </row>
    <row r="4479" spans="7:7" x14ac:dyDescent="0.25">
      <c r="G4479" s="1"/>
    </row>
    <row r="4480" spans="7:7" x14ac:dyDescent="0.25">
      <c r="G4480" s="1"/>
    </row>
    <row r="4481" spans="7:7" x14ac:dyDescent="0.25">
      <c r="G4481" s="1"/>
    </row>
    <row r="4482" spans="7:7" x14ac:dyDescent="0.25">
      <c r="G4482" s="1"/>
    </row>
    <row r="4483" spans="7:7" x14ac:dyDescent="0.25">
      <c r="G4483" s="1"/>
    </row>
    <row r="4484" spans="7:7" x14ac:dyDescent="0.25">
      <c r="G4484" s="1"/>
    </row>
    <row r="4485" spans="7:7" x14ac:dyDescent="0.25">
      <c r="G4485" s="1"/>
    </row>
    <row r="4486" spans="7:7" x14ac:dyDescent="0.25">
      <c r="G4486" s="1"/>
    </row>
    <row r="4487" spans="7:7" x14ac:dyDescent="0.25">
      <c r="G4487" s="1"/>
    </row>
    <row r="4488" spans="7:7" x14ac:dyDescent="0.25">
      <c r="G4488" s="1"/>
    </row>
    <row r="4489" spans="7:7" x14ac:dyDescent="0.25">
      <c r="G4489" s="1"/>
    </row>
    <row r="4490" spans="7:7" x14ac:dyDescent="0.25">
      <c r="G4490" s="1"/>
    </row>
    <row r="4491" spans="7:7" x14ac:dyDescent="0.25">
      <c r="G4491" s="1"/>
    </row>
    <row r="4492" spans="7:7" x14ac:dyDescent="0.25">
      <c r="G4492" s="1"/>
    </row>
    <row r="4493" spans="7:7" x14ac:dyDescent="0.25">
      <c r="G4493" s="1"/>
    </row>
    <row r="4494" spans="7:7" x14ac:dyDescent="0.25">
      <c r="G4494" s="1"/>
    </row>
    <row r="4495" spans="7:7" x14ac:dyDescent="0.25">
      <c r="G4495" s="1"/>
    </row>
    <row r="4496" spans="7:7" x14ac:dyDescent="0.25">
      <c r="G4496" s="1"/>
    </row>
    <row r="4497" spans="7:7" x14ac:dyDescent="0.25">
      <c r="G4497" s="1"/>
    </row>
    <row r="4498" spans="7:7" x14ac:dyDescent="0.25">
      <c r="G4498" s="1"/>
    </row>
    <row r="4499" spans="7:7" x14ac:dyDescent="0.25">
      <c r="G4499" s="1"/>
    </row>
    <row r="4500" spans="7:7" x14ac:dyDescent="0.25">
      <c r="G4500" s="1"/>
    </row>
    <row r="4501" spans="7:7" x14ac:dyDescent="0.25">
      <c r="G4501" s="1"/>
    </row>
    <row r="4502" spans="7:7" x14ac:dyDescent="0.25">
      <c r="G4502" s="1"/>
    </row>
    <row r="4503" spans="7:7" x14ac:dyDescent="0.25">
      <c r="G4503" s="1"/>
    </row>
    <row r="4504" spans="7:7" x14ac:dyDescent="0.25">
      <c r="G4504" s="1"/>
    </row>
    <row r="4505" spans="7:7" x14ac:dyDescent="0.25">
      <c r="G4505" s="1"/>
    </row>
    <row r="4506" spans="7:7" x14ac:dyDescent="0.25">
      <c r="G4506" s="1"/>
    </row>
    <row r="4507" spans="7:7" x14ac:dyDescent="0.25">
      <c r="G4507" s="1"/>
    </row>
    <row r="4508" spans="7:7" x14ac:dyDescent="0.25">
      <c r="G4508" s="1"/>
    </row>
    <row r="4509" spans="7:7" x14ac:dyDescent="0.25">
      <c r="G4509" s="1"/>
    </row>
    <row r="4510" spans="7:7" x14ac:dyDescent="0.25">
      <c r="G4510" s="1"/>
    </row>
    <row r="4511" spans="7:7" x14ac:dyDescent="0.25">
      <c r="G4511" s="1"/>
    </row>
    <row r="4512" spans="7:7" x14ac:dyDescent="0.25">
      <c r="G4512" s="1"/>
    </row>
    <row r="4513" spans="7:7" x14ac:dyDescent="0.25">
      <c r="G4513" s="1"/>
    </row>
    <row r="4514" spans="7:7" x14ac:dyDescent="0.25">
      <c r="G4514" s="1"/>
    </row>
    <row r="4515" spans="7:7" x14ac:dyDescent="0.25">
      <c r="G4515" s="1"/>
    </row>
    <row r="4516" spans="7:7" x14ac:dyDescent="0.25">
      <c r="G4516" s="1"/>
    </row>
    <row r="4517" spans="7:7" x14ac:dyDescent="0.25">
      <c r="G4517" s="1"/>
    </row>
    <row r="4518" spans="7:7" x14ac:dyDescent="0.25">
      <c r="G4518" s="1"/>
    </row>
    <row r="4519" spans="7:7" x14ac:dyDescent="0.25">
      <c r="G4519" s="1"/>
    </row>
    <row r="4520" spans="7:7" x14ac:dyDescent="0.25">
      <c r="G4520" s="1"/>
    </row>
    <row r="4521" spans="7:7" x14ac:dyDescent="0.25">
      <c r="G4521" s="1"/>
    </row>
    <row r="4522" spans="7:7" x14ac:dyDescent="0.25">
      <c r="G4522" s="1"/>
    </row>
    <row r="4523" spans="7:7" x14ac:dyDescent="0.25">
      <c r="G4523" s="1"/>
    </row>
    <row r="4524" spans="7:7" x14ac:dyDescent="0.25">
      <c r="G4524" s="1"/>
    </row>
    <row r="4525" spans="7:7" x14ac:dyDescent="0.25">
      <c r="G4525" s="1"/>
    </row>
    <row r="4526" spans="7:7" x14ac:dyDescent="0.25">
      <c r="G4526" s="1"/>
    </row>
    <row r="4527" spans="7:7" x14ac:dyDescent="0.25">
      <c r="G4527" s="1"/>
    </row>
    <row r="4528" spans="7:7" x14ac:dyDescent="0.25">
      <c r="G4528" s="1"/>
    </row>
    <row r="4529" spans="7:7" x14ac:dyDescent="0.25">
      <c r="G4529" s="1"/>
    </row>
    <row r="4530" spans="7:7" x14ac:dyDescent="0.25">
      <c r="G4530" s="1"/>
    </row>
    <row r="4531" spans="7:7" x14ac:dyDescent="0.25">
      <c r="G4531" s="1"/>
    </row>
    <row r="4532" spans="7:7" x14ac:dyDescent="0.25">
      <c r="G4532" s="1"/>
    </row>
    <row r="4533" spans="7:7" x14ac:dyDescent="0.25">
      <c r="G4533" s="1"/>
    </row>
    <row r="4534" spans="7:7" x14ac:dyDescent="0.25">
      <c r="G4534" s="1"/>
    </row>
    <row r="4535" spans="7:7" x14ac:dyDescent="0.25">
      <c r="G4535" s="1"/>
    </row>
    <row r="4536" spans="7:7" x14ac:dyDescent="0.25">
      <c r="G4536" s="1"/>
    </row>
    <row r="4537" spans="7:7" x14ac:dyDescent="0.25">
      <c r="G4537" s="1"/>
    </row>
    <row r="4538" spans="7:7" x14ac:dyDescent="0.25">
      <c r="G4538" s="1"/>
    </row>
    <row r="4539" spans="7:7" x14ac:dyDescent="0.25">
      <c r="G4539" s="1"/>
    </row>
    <row r="4540" spans="7:7" x14ac:dyDescent="0.25">
      <c r="G4540" s="1"/>
    </row>
    <row r="4541" spans="7:7" x14ac:dyDescent="0.25">
      <c r="G4541" s="1"/>
    </row>
    <row r="4542" spans="7:7" x14ac:dyDescent="0.25">
      <c r="G4542" s="1"/>
    </row>
    <row r="4543" spans="7:7" x14ac:dyDescent="0.25">
      <c r="G4543" s="1"/>
    </row>
    <row r="4544" spans="7:7" x14ac:dyDescent="0.25">
      <c r="G4544" s="1"/>
    </row>
    <row r="4545" spans="7:7" x14ac:dyDescent="0.25">
      <c r="G4545" s="1"/>
    </row>
    <row r="4546" spans="7:7" x14ac:dyDescent="0.25">
      <c r="G4546" s="1"/>
    </row>
    <row r="4547" spans="7:7" x14ac:dyDescent="0.25">
      <c r="G4547" s="1"/>
    </row>
    <row r="4548" spans="7:7" x14ac:dyDescent="0.25">
      <c r="G4548" s="1"/>
    </row>
    <row r="4549" spans="7:7" x14ac:dyDescent="0.25">
      <c r="G4549" s="1"/>
    </row>
    <row r="4550" spans="7:7" x14ac:dyDescent="0.25">
      <c r="G4550" s="1"/>
    </row>
    <row r="4551" spans="7:7" x14ac:dyDescent="0.25">
      <c r="G4551" s="1"/>
    </row>
    <row r="4552" spans="7:7" x14ac:dyDescent="0.25">
      <c r="G4552" s="1"/>
    </row>
    <row r="4553" spans="7:7" x14ac:dyDescent="0.25">
      <c r="G4553" s="1"/>
    </row>
    <row r="4554" spans="7:7" x14ac:dyDescent="0.25">
      <c r="G4554" s="1"/>
    </row>
    <row r="4555" spans="7:7" x14ac:dyDescent="0.25">
      <c r="G4555" s="1"/>
    </row>
    <row r="4556" spans="7:7" x14ac:dyDescent="0.25">
      <c r="G4556" s="1"/>
    </row>
    <row r="4557" spans="7:7" x14ac:dyDescent="0.25">
      <c r="G4557" s="1"/>
    </row>
    <row r="4558" spans="7:7" x14ac:dyDescent="0.25">
      <c r="G4558" s="1"/>
    </row>
    <row r="4559" spans="7:7" x14ac:dyDescent="0.25">
      <c r="G4559" s="1"/>
    </row>
    <row r="4560" spans="7:7" x14ac:dyDescent="0.25">
      <c r="G4560" s="1"/>
    </row>
    <row r="4561" spans="7:7" x14ac:dyDescent="0.25">
      <c r="G4561" s="1"/>
    </row>
    <row r="4562" spans="7:7" x14ac:dyDescent="0.25">
      <c r="G4562" s="1"/>
    </row>
    <row r="4563" spans="7:7" x14ac:dyDescent="0.25">
      <c r="G4563" s="1"/>
    </row>
    <row r="4564" spans="7:7" x14ac:dyDescent="0.25">
      <c r="G4564" s="1"/>
    </row>
    <row r="4565" spans="7:7" x14ac:dyDescent="0.25">
      <c r="G4565" s="1"/>
    </row>
    <row r="4566" spans="7:7" x14ac:dyDescent="0.25">
      <c r="G4566" s="1"/>
    </row>
    <row r="4567" spans="7:7" x14ac:dyDescent="0.25">
      <c r="G4567" s="1"/>
    </row>
    <row r="4568" spans="7:7" x14ac:dyDescent="0.25">
      <c r="G4568" s="1"/>
    </row>
    <row r="4569" spans="7:7" x14ac:dyDescent="0.25">
      <c r="G4569" s="1"/>
    </row>
    <row r="4570" spans="7:7" x14ac:dyDescent="0.25">
      <c r="G4570" s="1"/>
    </row>
    <row r="4571" spans="7:7" x14ac:dyDescent="0.25">
      <c r="G4571" s="1"/>
    </row>
    <row r="4572" spans="7:7" x14ac:dyDescent="0.25">
      <c r="G4572" s="1"/>
    </row>
    <row r="4573" spans="7:7" x14ac:dyDescent="0.25">
      <c r="G4573" s="1"/>
    </row>
    <row r="4574" spans="7:7" x14ac:dyDescent="0.25">
      <c r="G4574" s="1"/>
    </row>
    <row r="4575" spans="7:7" x14ac:dyDescent="0.25">
      <c r="G4575" s="1"/>
    </row>
    <row r="4576" spans="7:7" x14ac:dyDescent="0.25">
      <c r="G4576" s="1"/>
    </row>
    <row r="4577" spans="7:7" x14ac:dyDescent="0.25">
      <c r="G4577" s="1"/>
    </row>
    <row r="4578" spans="7:7" x14ac:dyDescent="0.25">
      <c r="G4578" s="1"/>
    </row>
    <row r="4579" spans="7:7" x14ac:dyDescent="0.25">
      <c r="G4579" s="1"/>
    </row>
    <row r="4580" spans="7:7" x14ac:dyDescent="0.25">
      <c r="G4580" s="1"/>
    </row>
    <row r="4581" spans="7:7" x14ac:dyDescent="0.25">
      <c r="G4581" s="1"/>
    </row>
    <row r="4582" spans="7:7" x14ac:dyDescent="0.25">
      <c r="G4582" s="1"/>
    </row>
    <row r="4583" spans="7:7" x14ac:dyDescent="0.25">
      <c r="G4583" s="1"/>
    </row>
    <row r="4584" spans="7:7" x14ac:dyDescent="0.25">
      <c r="G4584" s="1"/>
    </row>
    <row r="4585" spans="7:7" x14ac:dyDescent="0.25">
      <c r="G4585" s="1"/>
    </row>
    <row r="4586" spans="7:7" x14ac:dyDescent="0.25">
      <c r="G4586" s="1"/>
    </row>
    <row r="4587" spans="7:7" x14ac:dyDescent="0.25">
      <c r="G4587" s="1"/>
    </row>
    <row r="4588" spans="7:7" x14ac:dyDescent="0.25">
      <c r="G4588" s="1"/>
    </row>
    <row r="4589" spans="7:7" x14ac:dyDescent="0.25">
      <c r="G4589" s="1"/>
    </row>
    <row r="4590" spans="7:7" x14ac:dyDescent="0.25">
      <c r="G4590" s="1"/>
    </row>
    <row r="4591" spans="7:7" x14ac:dyDescent="0.25">
      <c r="G4591" s="1"/>
    </row>
    <row r="4592" spans="7:7" x14ac:dyDescent="0.25">
      <c r="G4592" s="1"/>
    </row>
    <row r="4593" spans="7:7" x14ac:dyDescent="0.25">
      <c r="G4593" s="1"/>
    </row>
    <row r="4594" spans="7:7" x14ac:dyDescent="0.25">
      <c r="G4594" s="1"/>
    </row>
    <row r="4595" spans="7:7" x14ac:dyDescent="0.25">
      <c r="G4595" s="1"/>
    </row>
    <row r="4596" spans="7:7" x14ac:dyDescent="0.25">
      <c r="G4596" s="1"/>
    </row>
    <row r="4597" spans="7:7" x14ac:dyDescent="0.25">
      <c r="G4597" s="1"/>
    </row>
    <row r="4598" spans="7:7" x14ac:dyDescent="0.25">
      <c r="G4598" s="1"/>
    </row>
    <row r="4599" spans="7:7" x14ac:dyDescent="0.25">
      <c r="G4599" s="1"/>
    </row>
    <row r="4600" spans="7:7" x14ac:dyDescent="0.25">
      <c r="G4600" s="1"/>
    </row>
    <row r="4601" spans="7:7" x14ac:dyDescent="0.25">
      <c r="G4601" s="1"/>
    </row>
    <row r="4602" spans="7:7" x14ac:dyDescent="0.25">
      <c r="G4602" s="1"/>
    </row>
    <row r="4603" spans="7:7" x14ac:dyDescent="0.25">
      <c r="G4603" s="1"/>
    </row>
    <row r="4604" spans="7:7" x14ac:dyDescent="0.25">
      <c r="G4604" s="1"/>
    </row>
    <row r="4605" spans="7:7" x14ac:dyDescent="0.25">
      <c r="G4605" s="1"/>
    </row>
    <row r="4606" spans="7:7" x14ac:dyDescent="0.25">
      <c r="G4606" s="1"/>
    </row>
    <row r="4607" spans="7:7" x14ac:dyDescent="0.25">
      <c r="G4607" s="1"/>
    </row>
    <row r="4608" spans="7:7" x14ac:dyDescent="0.25">
      <c r="G4608" s="1"/>
    </row>
    <row r="4609" spans="7:7" x14ac:dyDescent="0.25">
      <c r="G4609" s="1"/>
    </row>
    <row r="4610" spans="7:7" x14ac:dyDescent="0.25">
      <c r="G4610" s="1"/>
    </row>
    <row r="4611" spans="7:7" x14ac:dyDescent="0.25">
      <c r="G4611" s="1"/>
    </row>
    <row r="4612" spans="7:7" x14ac:dyDescent="0.25">
      <c r="G4612" s="1"/>
    </row>
    <row r="4613" spans="7:7" x14ac:dyDescent="0.25">
      <c r="G4613" s="1"/>
    </row>
    <row r="4614" spans="7:7" x14ac:dyDescent="0.25">
      <c r="G4614" s="1"/>
    </row>
    <row r="4615" spans="7:7" x14ac:dyDescent="0.25">
      <c r="G4615" s="1"/>
    </row>
    <row r="4616" spans="7:7" x14ac:dyDescent="0.25">
      <c r="G4616" s="1"/>
    </row>
    <row r="4617" spans="7:7" x14ac:dyDescent="0.25">
      <c r="G4617" s="1"/>
    </row>
    <row r="4618" spans="7:7" x14ac:dyDescent="0.25">
      <c r="G4618" s="1"/>
    </row>
    <row r="4619" spans="7:7" x14ac:dyDescent="0.25">
      <c r="G4619" s="1"/>
    </row>
    <row r="4620" spans="7:7" x14ac:dyDescent="0.25">
      <c r="G4620" s="1"/>
    </row>
    <row r="4621" spans="7:7" x14ac:dyDescent="0.25">
      <c r="G4621" s="1"/>
    </row>
    <row r="4622" spans="7:7" x14ac:dyDescent="0.25">
      <c r="G4622" s="1"/>
    </row>
    <row r="4623" spans="7:7" x14ac:dyDescent="0.25">
      <c r="G4623" s="1"/>
    </row>
    <row r="4624" spans="7:7" x14ac:dyDescent="0.25">
      <c r="G4624" s="1"/>
    </row>
    <row r="4625" spans="7:7" x14ac:dyDescent="0.25">
      <c r="G4625" s="1"/>
    </row>
    <row r="4626" spans="7:7" x14ac:dyDescent="0.25">
      <c r="G4626" s="1"/>
    </row>
    <row r="4627" spans="7:7" x14ac:dyDescent="0.25">
      <c r="G4627" s="1"/>
    </row>
    <row r="4628" spans="7:7" x14ac:dyDescent="0.25">
      <c r="G4628" s="1"/>
    </row>
    <row r="4629" spans="7:7" x14ac:dyDescent="0.25">
      <c r="G4629" s="1"/>
    </row>
    <row r="4630" spans="7:7" x14ac:dyDescent="0.25">
      <c r="G4630" s="1"/>
    </row>
    <row r="4631" spans="7:7" x14ac:dyDescent="0.25">
      <c r="G4631" s="1"/>
    </row>
    <row r="4632" spans="7:7" x14ac:dyDescent="0.25">
      <c r="G4632" s="1"/>
    </row>
    <row r="4633" spans="7:7" x14ac:dyDescent="0.25">
      <c r="G4633" s="1"/>
    </row>
    <row r="4634" spans="7:7" x14ac:dyDescent="0.25">
      <c r="G4634" s="1"/>
    </row>
    <row r="4635" spans="7:7" x14ac:dyDescent="0.25">
      <c r="G4635" s="1"/>
    </row>
    <row r="4636" spans="7:7" x14ac:dyDescent="0.25">
      <c r="G4636" s="1"/>
    </row>
    <row r="4637" spans="7:7" x14ac:dyDescent="0.25">
      <c r="G4637" s="1"/>
    </row>
    <row r="4638" spans="7:7" x14ac:dyDescent="0.25">
      <c r="G4638" s="1"/>
    </row>
    <row r="4639" spans="7:7" x14ac:dyDescent="0.25">
      <c r="G4639" s="1"/>
    </row>
    <row r="4640" spans="7:7" x14ac:dyDescent="0.25">
      <c r="G4640" s="1"/>
    </row>
    <row r="4641" spans="7:7" x14ac:dyDescent="0.25">
      <c r="G4641" s="1"/>
    </row>
    <row r="4642" spans="7:7" x14ac:dyDescent="0.25">
      <c r="G4642" s="1"/>
    </row>
    <row r="4643" spans="7:7" x14ac:dyDescent="0.25">
      <c r="G4643" s="1"/>
    </row>
    <row r="4644" spans="7:7" x14ac:dyDescent="0.25">
      <c r="G4644" s="1"/>
    </row>
    <row r="4645" spans="7:7" x14ac:dyDescent="0.25">
      <c r="G4645" s="1"/>
    </row>
    <row r="4646" spans="7:7" x14ac:dyDescent="0.25">
      <c r="G4646" s="1"/>
    </row>
    <row r="4647" spans="7:7" x14ac:dyDescent="0.25">
      <c r="G4647" s="1"/>
    </row>
    <row r="4648" spans="7:7" x14ac:dyDescent="0.25">
      <c r="G4648" s="1"/>
    </row>
    <row r="4649" spans="7:7" x14ac:dyDescent="0.25">
      <c r="G4649" s="1"/>
    </row>
    <row r="4650" spans="7:7" x14ac:dyDescent="0.25">
      <c r="G4650" s="1"/>
    </row>
    <row r="4651" spans="7:7" x14ac:dyDescent="0.25">
      <c r="G4651" s="1"/>
    </row>
    <row r="4652" spans="7:7" x14ac:dyDescent="0.25">
      <c r="G4652" s="1"/>
    </row>
    <row r="4653" spans="7:7" x14ac:dyDescent="0.25">
      <c r="G4653" s="1"/>
    </row>
    <row r="4654" spans="7:7" x14ac:dyDescent="0.25">
      <c r="G4654" s="1"/>
    </row>
    <row r="4655" spans="7:7" x14ac:dyDescent="0.25">
      <c r="G4655" s="1"/>
    </row>
    <row r="4656" spans="7:7" x14ac:dyDescent="0.25">
      <c r="G4656" s="1"/>
    </row>
    <row r="4657" spans="7:7" x14ac:dyDescent="0.25">
      <c r="G4657" s="1"/>
    </row>
    <row r="4658" spans="7:7" x14ac:dyDescent="0.25">
      <c r="G4658" s="1"/>
    </row>
    <row r="4659" spans="7:7" x14ac:dyDescent="0.25">
      <c r="G4659" s="1"/>
    </row>
    <row r="4660" spans="7:7" x14ac:dyDescent="0.25">
      <c r="G4660" s="1"/>
    </row>
    <row r="4661" spans="7:7" x14ac:dyDescent="0.25">
      <c r="G4661" s="1"/>
    </row>
    <row r="4662" spans="7:7" x14ac:dyDescent="0.25">
      <c r="G4662" s="1"/>
    </row>
    <row r="4663" spans="7:7" x14ac:dyDescent="0.25">
      <c r="G4663" s="1"/>
    </row>
    <row r="4664" spans="7:7" x14ac:dyDescent="0.25">
      <c r="G4664" s="1"/>
    </row>
    <row r="4665" spans="7:7" x14ac:dyDescent="0.25">
      <c r="G4665" s="1"/>
    </row>
    <row r="4666" spans="7:7" x14ac:dyDescent="0.25">
      <c r="G4666" s="1"/>
    </row>
    <row r="4667" spans="7:7" x14ac:dyDescent="0.25">
      <c r="G4667" s="1"/>
    </row>
    <row r="4668" spans="7:7" x14ac:dyDescent="0.25">
      <c r="G4668" s="1"/>
    </row>
    <row r="4669" spans="7:7" x14ac:dyDescent="0.25">
      <c r="G4669" s="1"/>
    </row>
    <row r="4670" spans="7:7" x14ac:dyDescent="0.25">
      <c r="G4670" s="1"/>
    </row>
    <row r="4671" spans="7:7" x14ac:dyDescent="0.25">
      <c r="G4671" s="1"/>
    </row>
    <row r="4672" spans="7:7" x14ac:dyDescent="0.25">
      <c r="G4672" s="1"/>
    </row>
    <row r="4673" spans="7:7" x14ac:dyDescent="0.25">
      <c r="G4673" s="1"/>
    </row>
    <row r="4674" spans="7:7" x14ac:dyDescent="0.25">
      <c r="G4674" s="1"/>
    </row>
    <row r="4675" spans="7:7" x14ac:dyDescent="0.25">
      <c r="G4675" s="1"/>
    </row>
    <row r="4676" spans="7:7" x14ac:dyDescent="0.25">
      <c r="G4676" s="1"/>
    </row>
    <row r="4677" spans="7:7" x14ac:dyDescent="0.25">
      <c r="G4677" s="1"/>
    </row>
    <row r="4678" spans="7:7" x14ac:dyDescent="0.25">
      <c r="G4678" s="1"/>
    </row>
    <row r="4679" spans="7:7" x14ac:dyDescent="0.25">
      <c r="G4679" s="1"/>
    </row>
    <row r="4680" spans="7:7" x14ac:dyDescent="0.25">
      <c r="G4680" s="1"/>
    </row>
    <row r="4681" spans="7:7" x14ac:dyDescent="0.25">
      <c r="G4681" s="1"/>
    </row>
    <row r="4682" spans="7:7" x14ac:dyDescent="0.25">
      <c r="G4682" s="1"/>
    </row>
    <row r="4683" spans="7:7" x14ac:dyDescent="0.25">
      <c r="G4683" s="1"/>
    </row>
    <row r="4684" spans="7:7" x14ac:dyDescent="0.25">
      <c r="G4684" s="1"/>
    </row>
    <row r="4685" spans="7:7" x14ac:dyDescent="0.25">
      <c r="G4685" s="1"/>
    </row>
    <row r="4686" spans="7:7" x14ac:dyDescent="0.25">
      <c r="G4686" s="1"/>
    </row>
    <row r="4687" spans="7:7" x14ac:dyDescent="0.25">
      <c r="G4687" s="1"/>
    </row>
    <row r="4688" spans="7:7" x14ac:dyDescent="0.25">
      <c r="G4688" s="1"/>
    </row>
    <row r="4689" spans="7:7" x14ac:dyDescent="0.25">
      <c r="G4689" s="1"/>
    </row>
    <row r="4690" spans="7:7" x14ac:dyDescent="0.25">
      <c r="G4690" s="1"/>
    </row>
    <row r="4691" spans="7:7" x14ac:dyDescent="0.25">
      <c r="G4691" s="1"/>
    </row>
    <row r="4692" spans="7:7" x14ac:dyDescent="0.25">
      <c r="G4692" s="1"/>
    </row>
    <row r="4693" spans="7:7" x14ac:dyDescent="0.25">
      <c r="G4693" s="1"/>
    </row>
    <row r="4694" spans="7:7" x14ac:dyDescent="0.25">
      <c r="G4694" s="1"/>
    </row>
    <row r="4695" spans="7:7" x14ac:dyDescent="0.25">
      <c r="G4695" s="1"/>
    </row>
    <row r="4696" spans="7:7" x14ac:dyDescent="0.25">
      <c r="G4696" s="1"/>
    </row>
    <row r="4697" spans="7:7" x14ac:dyDescent="0.25">
      <c r="G4697" s="1"/>
    </row>
    <row r="4698" spans="7:7" x14ac:dyDescent="0.25">
      <c r="G4698" s="1"/>
    </row>
    <row r="4699" spans="7:7" x14ac:dyDescent="0.25">
      <c r="G4699" s="1"/>
    </row>
    <row r="4700" spans="7:7" x14ac:dyDescent="0.25">
      <c r="G4700" s="1"/>
    </row>
    <row r="4701" spans="7:7" x14ac:dyDescent="0.25">
      <c r="G4701" s="1"/>
    </row>
    <row r="4702" spans="7:7" x14ac:dyDescent="0.25">
      <c r="G4702" s="1"/>
    </row>
    <row r="4703" spans="7:7" x14ac:dyDescent="0.25">
      <c r="G4703" s="1"/>
    </row>
    <row r="4704" spans="7:7" x14ac:dyDescent="0.25">
      <c r="G4704" s="1"/>
    </row>
    <row r="4705" spans="7:7" x14ac:dyDescent="0.25">
      <c r="G4705" s="1"/>
    </row>
    <row r="4706" spans="7:7" x14ac:dyDescent="0.25">
      <c r="G4706" s="1"/>
    </row>
    <row r="4707" spans="7:7" x14ac:dyDescent="0.25">
      <c r="G4707" s="1"/>
    </row>
    <row r="4708" spans="7:7" x14ac:dyDescent="0.25">
      <c r="G4708" s="1"/>
    </row>
    <row r="4709" spans="7:7" x14ac:dyDescent="0.25">
      <c r="G4709" s="1"/>
    </row>
    <row r="4710" spans="7:7" x14ac:dyDescent="0.25">
      <c r="G4710" s="1"/>
    </row>
    <row r="4711" spans="7:7" x14ac:dyDescent="0.25">
      <c r="G4711" s="1"/>
    </row>
    <row r="4712" spans="7:7" x14ac:dyDescent="0.25">
      <c r="G4712" s="1"/>
    </row>
    <row r="4713" spans="7:7" x14ac:dyDescent="0.25">
      <c r="G4713" s="1"/>
    </row>
    <row r="4714" spans="7:7" x14ac:dyDescent="0.25">
      <c r="G4714" s="1"/>
    </row>
    <row r="4715" spans="7:7" x14ac:dyDescent="0.25">
      <c r="G4715" s="1"/>
    </row>
    <row r="4716" spans="7:7" x14ac:dyDescent="0.25">
      <c r="G4716" s="1"/>
    </row>
    <row r="4717" spans="7:7" x14ac:dyDescent="0.25">
      <c r="G4717" s="1"/>
    </row>
    <row r="4718" spans="7:7" x14ac:dyDescent="0.25">
      <c r="G4718" s="1"/>
    </row>
    <row r="4719" spans="7:7" x14ac:dyDescent="0.25">
      <c r="G4719" s="1"/>
    </row>
    <row r="4720" spans="7:7" x14ac:dyDescent="0.25">
      <c r="G4720" s="1"/>
    </row>
    <row r="4721" spans="7:7" x14ac:dyDescent="0.25">
      <c r="G4721" s="1"/>
    </row>
    <row r="4722" spans="7:7" x14ac:dyDescent="0.25">
      <c r="G4722" s="1"/>
    </row>
    <row r="4723" spans="7:7" x14ac:dyDescent="0.25">
      <c r="G4723" s="1"/>
    </row>
    <row r="4724" spans="7:7" x14ac:dyDescent="0.25">
      <c r="G4724" s="1"/>
    </row>
    <row r="4725" spans="7:7" x14ac:dyDescent="0.25">
      <c r="G4725" s="1"/>
    </row>
    <row r="4726" spans="7:7" x14ac:dyDescent="0.25">
      <c r="G4726" s="1"/>
    </row>
    <row r="4727" spans="7:7" x14ac:dyDescent="0.25">
      <c r="G4727" s="1"/>
    </row>
    <row r="4728" spans="7:7" x14ac:dyDescent="0.25">
      <c r="G4728" s="1"/>
    </row>
    <row r="4729" spans="7:7" x14ac:dyDescent="0.25">
      <c r="G4729" s="1"/>
    </row>
    <row r="4730" spans="7:7" x14ac:dyDescent="0.25">
      <c r="G4730" s="1"/>
    </row>
    <row r="4731" spans="7:7" x14ac:dyDescent="0.25">
      <c r="G4731" s="1"/>
    </row>
    <row r="4732" spans="7:7" x14ac:dyDescent="0.25">
      <c r="G4732" s="1"/>
    </row>
    <row r="4733" spans="7:7" x14ac:dyDescent="0.25">
      <c r="G4733" s="1"/>
    </row>
    <row r="4734" spans="7:7" x14ac:dyDescent="0.25">
      <c r="G4734" s="1"/>
    </row>
    <row r="4735" spans="7:7" x14ac:dyDescent="0.25">
      <c r="G4735" s="1"/>
    </row>
    <row r="4736" spans="7:7" x14ac:dyDescent="0.25">
      <c r="G4736" s="1"/>
    </row>
    <row r="4737" spans="7:7" x14ac:dyDescent="0.25">
      <c r="G4737" s="1"/>
    </row>
    <row r="4738" spans="7:7" x14ac:dyDescent="0.25">
      <c r="G4738" s="1"/>
    </row>
    <row r="4739" spans="7:7" x14ac:dyDescent="0.25">
      <c r="G4739" s="1"/>
    </row>
    <row r="4740" spans="7:7" x14ac:dyDescent="0.25">
      <c r="G4740" s="1"/>
    </row>
    <row r="4741" spans="7:7" x14ac:dyDescent="0.25">
      <c r="G4741" s="1"/>
    </row>
    <row r="4742" spans="7:7" x14ac:dyDescent="0.25">
      <c r="G4742" s="1"/>
    </row>
    <row r="4743" spans="7:7" x14ac:dyDescent="0.25">
      <c r="G4743" s="1"/>
    </row>
    <row r="4744" spans="7:7" x14ac:dyDescent="0.25">
      <c r="G4744" s="1"/>
    </row>
    <row r="4745" spans="7:7" x14ac:dyDescent="0.25">
      <c r="G4745" s="1"/>
    </row>
    <row r="4746" spans="7:7" x14ac:dyDescent="0.25">
      <c r="G4746" s="1"/>
    </row>
    <row r="4747" spans="7:7" x14ac:dyDescent="0.25">
      <c r="G4747" s="1"/>
    </row>
    <row r="4748" spans="7:7" x14ac:dyDescent="0.25">
      <c r="G4748" s="1"/>
    </row>
    <row r="4749" spans="7:7" x14ac:dyDescent="0.25">
      <c r="G4749" s="1"/>
    </row>
    <row r="4750" spans="7:7" x14ac:dyDescent="0.25">
      <c r="G4750" s="1"/>
    </row>
    <row r="4751" spans="7:7" x14ac:dyDescent="0.25">
      <c r="G4751" s="1"/>
    </row>
    <row r="4752" spans="7:7" x14ac:dyDescent="0.25">
      <c r="G4752" s="1"/>
    </row>
    <row r="4753" spans="7:7" x14ac:dyDescent="0.25">
      <c r="G4753" s="1"/>
    </row>
    <row r="4754" spans="7:7" x14ac:dyDescent="0.25">
      <c r="G4754" s="1"/>
    </row>
    <row r="4755" spans="7:7" x14ac:dyDescent="0.25">
      <c r="G4755" s="1"/>
    </row>
    <row r="4756" spans="7:7" x14ac:dyDescent="0.25">
      <c r="G4756" s="1"/>
    </row>
    <row r="4757" spans="7:7" x14ac:dyDescent="0.25">
      <c r="G4757" s="1"/>
    </row>
    <row r="4758" spans="7:7" x14ac:dyDescent="0.25">
      <c r="G4758" s="1"/>
    </row>
    <row r="4759" spans="7:7" x14ac:dyDescent="0.25">
      <c r="G4759" s="1"/>
    </row>
    <row r="4760" spans="7:7" x14ac:dyDescent="0.25">
      <c r="G4760" s="1"/>
    </row>
    <row r="4761" spans="7:7" x14ac:dyDescent="0.25">
      <c r="G4761" s="1"/>
    </row>
    <row r="4762" spans="7:7" x14ac:dyDescent="0.25">
      <c r="G4762" s="1"/>
    </row>
    <row r="4763" spans="7:7" x14ac:dyDescent="0.25">
      <c r="G4763" s="1"/>
    </row>
    <row r="4764" spans="7:7" x14ac:dyDescent="0.25">
      <c r="G4764" s="1"/>
    </row>
    <row r="4765" spans="7:7" x14ac:dyDescent="0.25">
      <c r="G4765" s="1"/>
    </row>
    <row r="4766" spans="7:7" x14ac:dyDescent="0.25">
      <c r="G4766" s="1"/>
    </row>
    <row r="4767" spans="7:7" x14ac:dyDescent="0.25">
      <c r="G4767" s="1"/>
    </row>
    <row r="4768" spans="7:7" x14ac:dyDescent="0.25">
      <c r="G4768" s="1"/>
    </row>
    <row r="4769" spans="7:7" x14ac:dyDescent="0.25">
      <c r="G4769" s="1"/>
    </row>
    <row r="4770" spans="7:7" x14ac:dyDescent="0.25">
      <c r="G4770" s="1"/>
    </row>
    <row r="4771" spans="7:7" x14ac:dyDescent="0.25">
      <c r="G4771" s="1"/>
    </row>
    <row r="4772" spans="7:7" x14ac:dyDescent="0.25">
      <c r="G4772" s="1"/>
    </row>
    <row r="4773" spans="7:7" x14ac:dyDescent="0.25">
      <c r="G4773" s="1"/>
    </row>
    <row r="4774" spans="7:7" x14ac:dyDescent="0.25">
      <c r="G4774" s="1"/>
    </row>
    <row r="4775" spans="7:7" x14ac:dyDescent="0.25">
      <c r="G4775" s="1"/>
    </row>
    <row r="4776" spans="7:7" x14ac:dyDescent="0.25">
      <c r="G4776" s="1"/>
    </row>
    <row r="4777" spans="7:7" x14ac:dyDescent="0.25">
      <c r="G4777" s="1"/>
    </row>
    <row r="4778" spans="7:7" x14ac:dyDescent="0.25">
      <c r="G4778" s="1"/>
    </row>
    <row r="4779" spans="7:7" x14ac:dyDescent="0.25">
      <c r="G4779" s="1"/>
    </row>
    <row r="4780" spans="7:7" x14ac:dyDescent="0.25">
      <c r="G4780" s="1"/>
    </row>
    <row r="4781" spans="7:7" x14ac:dyDescent="0.25">
      <c r="G4781" s="1"/>
    </row>
    <row r="4782" spans="7:7" x14ac:dyDescent="0.25">
      <c r="G4782" s="1"/>
    </row>
    <row r="4783" spans="7:7" x14ac:dyDescent="0.25">
      <c r="G4783" s="1"/>
    </row>
    <row r="4784" spans="7:7" x14ac:dyDescent="0.25">
      <c r="G4784" s="1"/>
    </row>
    <row r="4785" spans="7:7" x14ac:dyDescent="0.25">
      <c r="G4785" s="1"/>
    </row>
    <row r="4786" spans="7:7" x14ac:dyDescent="0.25">
      <c r="G4786" s="1"/>
    </row>
    <row r="4787" spans="7:7" x14ac:dyDescent="0.25">
      <c r="G4787" s="1"/>
    </row>
    <row r="4788" spans="7:7" x14ac:dyDescent="0.25">
      <c r="G4788" s="1"/>
    </row>
    <row r="4789" spans="7:7" x14ac:dyDescent="0.25">
      <c r="G4789" s="1"/>
    </row>
    <row r="4790" spans="7:7" x14ac:dyDescent="0.25">
      <c r="G4790" s="1"/>
    </row>
    <row r="4791" spans="7:7" x14ac:dyDescent="0.25">
      <c r="G4791" s="1"/>
    </row>
    <row r="4792" spans="7:7" x14ac:dyDescent="0.25">
      <c r="G4792" s="1"/>
    </row>
    <row r="4793" spans="7:7" x14ac:dyDescent="0.25">
      <c r="G4793" s="1"/>
    </row>
    <row r="4794" spans="7:7" x14ac:dyDescent="0.25">
      <c r="G4794" s="1"/>
    </row>
    <row r="4795" spans="7:7" x14ac:dyDescent="0.25">
      <c r="G4795" s="1"/>
    </row>
    <row r="4796" spans="7:7" x14ac:dyDescent="0.25">
      <c r="G4796" s="1"/>
    </row>
    <row r="4797" spans="7:7" x14ac:dyDescent="0.25">
      <c r="G4797" s="1"/>
    </row>
    <row r="4798" spans="7:7" x14ac:dyDescent="0.25">
      <c r="G4798" s="1"/>
    </row>
    <row r="4799" spans="7:7" x14ac:dyDescent="0.25">
      <c r="G4799" s="1"/>
    </row>
    <row r="4800" spans="7:7" x14ac:dyDescent="0.25">
      <c r="G4800" s="1"/>
    </row>
    <row r="4801" spans="7:7" x14ac:dyDescent="0.25">
      <c r="G4801" s="1"/>
    </row>
    <row r="4802" spans="7:7" x14ac:dyDescent="0.25">
      <c r="G4802" s="1"/>
    </row>
    <row r="4803" spans="7:7" x14ac:dyDescent="0.25">
      <c r="G4803" s="1"/>
    </row>
    <row r="4804" spans="7:7" x14ac:dyDescent="0.25">
      <c r="G4804" s="1"/>
    </row>
    <row r="4805" spans="7:7" x14ac:dyDescent="0.25">
      <c r="G4805" s="1"/>
    </row>
    <row r="4806" spans="7:7" x14ac:dyDescent="0.25">
      <c r="G4806" s="1"/>
    </row>
    <row r="4807" spans="7:7" x14ac:dyDescent="0.25">
      <c r="G4807" s="1"/>
    </row>
    <row r="4808" spans="7:7" x14ac:dyDescent="0.25">
      <c r="G4808" s="1"/>
    </row>
    <row r="4809" spans="7:7" x14ac:dyDescent="0.25">
      <c r="G4809" s="1"/>
    </row>
    <row r="4810" spans="7:7" x14ac:dyDescent="0.25">
      <c r="G4810" s="1"/>
    </row>
    <row r="4811" spans="7:7" x14ac:dyDescent="0.25">
      <c r="G4811" s="1"/>
    </row>
    <row r="4812" spans="7:7" x14ac:dyDescent="0.25">
      <c r="G4812" s="1"/>
    </row>
    <row r="4813" spans="7:7" x14ac:dyDescent="0.25">
      <c r="G4813" s="1"/>
    </row>
    <row r="4814" spans="7:7" x14ac:dyDescent="0.25">
      <c r="G4814" s="1"/>
    </row>
    <row r="4815" spans="7:7" x14ac:dyDescent="0.25">
      <c r="G4815" s="1"/>
    </row>
    <row r="4816" spans="7:7" x14ac:dyDescent="0.25">
      <c r="G4816" s="1"/>
    </row>
    <row r="4817" spans="7:7" x14ac:dyDescent="0.25">
      <c r="G4817" s="1"/>
    </row>
    <row r="4818" spans="7:7" x14ac:dyDescent="0.25">
      <c r="G4818" s="1"/>
    </row>
    <row r="4819" spans="7:7" x14ac:dyDescent="0.25">
      <c r="G4819" s="1"/>
    </row>
    <row r="4820" spans="7:7" x14ac:dyDescent="0.25">
      <c r="G4820" s="1"/>
    </row>
    <row r="4821" spans="7:7" x14ac:dyDescent="0.25">
      <c r="G4821" s="1"/>
    </row>
    <row r="4822" spans="7:7" x14ac:dyDescent="0.25">
      <c r="G4822" s="1"/>
    </row>
    <row r="4823" spans="7:7" x14ac:dyDescent="0.25">
      <c r="G4823" s="1"/>
    </row>
    <row r="4824" spans="7:7" x14ac:dyDescent="0.25">
      <c r="G4824" s="1"/>
    </row>
    <row r="4825" spans="7:7" x14ac:dyDescent="0.25">
      <c r="G4825" s="1"/>
    </row>
    <row r="4826" spans="7:7" x14ac:dyDescent="0.25">
      <c r="G4826" s="1"/>
    </row>
    <row r="4827" spans="7:7" x14ac:dyDescent="0.25">
      <c r="G4827" s="1"/>
    </row>
    <row r="4828" spans="7:7" x14ac:dyDescent="0.25">
      <c r="G482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22"/>
  <sheetViews>
    <sheetView workbookViewId="0">
      <selection activeCell="N62" sqref="N62"/>
    </sheetView>
  </sheetViews>
  <sheetFormatPr defaultRowHeight="15" x14ac:dyDescent="0.25"/>
  <cols>
    <col min="3" max="3" width="11" customWidth="1"/>
    <col min="8" max="8" width="11.28515625" customWidth="1"/>
  </cols>
  <sheetData>
    <row r="1" spans="2:28" x14ac:dyDescent="0.25">
      <c r="B1" t="s">
        <v>41</v>
      </c>
    </row>
    <row r="2" spans="2:28" x14ac:dyDescent="0.25">
      <c r="B2" t="s">
        <v>1</v>
      </c>
      <c r="C2" t="s">
        <v>81</v>
      </c>
      <c r="E2" t="s">
        <v>81</v>
      </c>
      <c r="G2" t="str">
        <f>_xll.RHistory($C$2:$C$21,"ECONOMIC.Timestamp;ECONOMIC.Value","START:05-Jan-2000 END:05-Mar-2018 CODE:MULTI INTERVAL:1MO",,"SORT:ASC TSREPEAT:NO CH:In",H3)</f>
        <v>Updated at 19:29:26</v>
      </c>
    </row>
    <row r="3" spans="2:28" x14ac:dyDescent="0.25">
      <c r="B3" t="s">
        <v>5</v>
      </c>
      <c r="C3" t="s">
        <v>85</v>
      </c>
      <c r="E3" t="s">
        <v>85</v>
      </c>
      <c r="I3" t="s">
        <v>81</v>
      </c>
      <c r="J3" t="s">
        <v>85</v>
      </c>
      <c r="K3" t="s">
        <v>86</v>
      </c>
      <c r="L3" t="s">
        <v>94</v>
      </c>
      <c r="N3" t="s">
        <v>87</v>
      </c>
      <c r="O3" t="s">
        <v>103</v>
      </c>
      <c r="P3" t="s">
        <v>83</v>
      </c>
      <c r="R3" t="s">
        <v>88</v>
      </c>
      <c r="S3" t="s">
        <v>89</v>
      </c>
      <c r="T3" t="s">
        <v>90</v>
      </c>
      <c r="U3" t="s">
        <v>91</v>
      </c>
      <c r="V3" t="s">
        <v>84</v>
      </c>
      <c r="W3" t="s">
        <v>92</v>
      </c>
      <c r="X3" t="s">
        <v>93</v>
      </c>
      <c r="Y3" s="2"/>
      <c r="Z3" t="s">
        <v>101</v>
      </c>
      <c r="AA3" t="s">
        <v>102</v>
      </c>
      <c r="AB3" t="s">
        <v>82</v>
      </c>
    </row>
    <row r="4" spans="2:28" x14ac:dyDescent="0.25">
      <c r="B4" t="s">
        <v>6</v>
      </c>
      <c r="C4" s="1" t="s">
        <v>86</v>
      </c>
      <c r="E4" s="1" t="s">
        <v>86</v>
      </c>
      <c r="H4" s="1">
        <v>36556</v>
      </c>
      <c r="I4">
        <v>5.75</v>
      </c>
      <c r="J4">
        <v>5.74</v>
      </c>
      <c r="K4">
        <v>5.8940000000000001</v>
      </c>
      <c r="L4">
        <v>5.6985000000000001</v>
      </c>
      <c r="N4">
        <v>5.75</v>
      </c>
      <c r="O4" t="s">
        <v>96</v>
      </c>
      <c r="P4">
        <v>5.5366999999999997</v>
      </c>
      <c r="Q4" s="2"/>
      <c r="R4">
        <v>5.6997</v>
      </c>
      <c r="S4">
        <v>5.1870000000000003</v>
      </c>
      <c r="T4">
        <v>5.6660000000000004</v>
      </c>
      <c r="U4">
        <v>5.8354999999999997</v>
      </c>
      <c r="V4">
        <v>5.76</v>
      </c>
      <c r="W4">
        <v>5.9465000000000003</v>
      </c>
      <c r="X4">
        <v>4.82</v>
      </c>
      <c r="Y4" s="2"/>
      <c r="Z4" t="s">
        <v>96</v>
      </c>
      <c r="AA4" t="s">
        <v>96</v>
      </c>
      <c r="AB4">
        <v>4.74</v>
      </c>
    </row>
    <row r="5" spans="2:28" x14ac:dyDescent="0.25">
      <c r="B5" t="s">
        <v>48</v>
      </c>
      <c r="C5" s="1" t="s">
        <v>94</v>
      </c>
      <c r="E5" s="1" t="s">
        <v>94</v>
      </c>
      <c r="H5" s="1">
        <v>36585</v>
      </c>
      <c r="I5">
        <v>5.77</v>
      </c>
      <c r="J5">
        <v>5.71</v>
      </c>
      <c r="K5">
        <v>5.8209999999999997</v>
      </c>
      <c r="L5">
        <v>5.6635999999999997</v>
      </c>
      <c r="N5">
        <v>5.72</v>
      </c>
      <c r="P5">
        <v>5.5060000000000002</v>
      </c>
      <c r="Q5" s="2"/>
      <c r="R5">
        <v>5.6689999999999996</v>
      </c>
      <c r="S5">
        <v>5.2460000000000004</v>
      </c>
      <c r="T5">
        <v>5.6550000000000002</v>
      </c>
      <c r="U5">
        <v>5.7789000000000001</v>
      </c>
      <c r="V5">
        <v>5.73</v>
      </c>
      <c r="W5">
        <v>5.9019000000000004</v>
      </c>
      <c r="X5">
        <v>4.71</v>
      </c>
      <c r="Y5" s="2"/>
      <c r="AB5">
        <v>4.74</v>
      </c>
    </row>
    <row r="6" spans="2:28" x14ac:dyDescent="0.25">
      <c r="B6" t="s">
        <v>49</v>
      </c>
      <c r="C6" s="1"/>
      <c r="E6" s="1"/>
      <c r="H6" s="1">
        <v>36616</v>
      </c>
      <c r="I6">
        <v>5.59</v>
      </c>
      <c r="J6">
        <v>5.55</v>
      </c>
      <c r="K6">
        <v>5.569</v>
      </c>
      <c r="L6">
        <v>5.4905999999999997</v>
      </c>
      <c r="N6">
        <v>5.5</v>
      </c>
      <c r="P6">
        <v>5.3292999999999999</v>
      </c>
      <c r="Q6" s="2"/>
      <c r="R6">
        <v>5.3772000000000002</v>
      </c>
      <c r="S6">
        <v>5.17</v>
      </c>
      <c r="T6">
        <v>5.4790000000000001</v>
      </c>
      <c r="U6">
        <v>5.5035999999999996</v>
      </c>
      <c r="V6">
        <v>5.55</v>
      </c>
      <c r="W6">
        <v>5.5057</v>
      </c>
      <c r="X6">
        <v>4.5599999999999996</v>
      </c>
      <c r="Y6" s="2"/>
      <c r="AB6">
        <v>4.74</v>
      </c>
    </row>
    <row r="7" spans="2:28" x14ac:dyDescent="0.25">
      <c r="B7" t="s">
        <v>27</v>
      </c>
      <c r="C7" s="1" t="s">
        <v>87</v>
      </c>
      <c r="E7" s="1" t="s">
        <v>87</v>
      </c>
      <c r="H7" s="1">
        <v>36646</v>
      </c>
      <c r="I7">
        <v>5.49</v>
      </c>
      <c r="J7">
        <v>5.48</v>
      </c>
      <c r="K7">
        <v>5.67</v>
      </c>
      <c r="L7">
        <v>5.4138000000000002</v>
      </c>
      <c r="N7">
        <v>5.46</v>
      </c>
      <c r="P7">
        <v>5.2285000000000004</v>
      </c>
      <c r="Q7" s="2"/>
      <c r="R7">
        <v>5.4360999999999997</v>
      </c>
      <c r="S7">
        <v>5.133</v>
      </c>
      <c r="T7">
        <v>5.3869999999999996</v>
      </c>
      <c r="U7">
        <v>5.5576999999999996</v>
      </c>
      <c r="V7">
        <v>5.45</v>
      </c>
      <c r="W7">
        <v>5.4244000000000003</v>
      </c>
      <c r="X7">
        <v>4.63</v>
      </c>
      <c r="Y7" s="2"/>
      <c r="AB7">
        <v>5.31</v>
      </c>
    </row>
    <row r="8" spans="2:28" x14ac:dyDescent="0.25">
      <c r="B8" t="s">
        <v>28</v>
      </c>
      <c r="C8" s="1" t="s">
        <v>103</v>
      </c>
      <c r="E8" s="1" t="s">
        <v>103</v>
      </c>
      <c r="H8" s="1">
        <v>36677</v>
      </c>
      <c r="I8">
        <v>5.66</v>
      </c>
      <c r="J8">
        <v>5.67</v>
      </c>
      <c r="K8">
        <v>5.7160000000000002</v>
      </c>
      <c r="L8">
        <v>5.5155000000000003</v>
      </c>
      <c r="N8">
        <v>5.59</v>
      </c>
      <c r="P8">
        <v>5.3615000000000004</v>
      </c>
      <c r="Q8" s="2"/>
      <c r="R8">
        <v>5.3613999999999997</v>
      </c>
      <c r="S8">
        <v>5.4610000000000003</v>
      </c>
      <c r="T8">
        <v>5.5010000000000003</v>
      </c>
      <c r="U8">
        <v>5.593</v>
      </c>
      <c r="V8">
        <v>5.63</v>
      </c>
      <c r="W8">
        <v>5.3368000000000002</v>
      </c>
      <c r="X8">
        <v>4.6900000000000004</v>
      </c>
      <c r="Y8" s="2"/>
      <c r="AB8">
        <v>5.31</v>
      </c>
    </row>
    <row r="9" spans="2:28" x14ac:dyDescent="0.25">
      <c r="B9" t="s">
        <v>7</v>
      </c>
      <c r="C9" s="1" t="s">
        <v>83</v>
      </c>
      <c r="E9" s="1" t="s">
        <v>83</v>
      </c>
      <c r="H9" s="1">
        <v>36707</v>
      </c>
      <c r="I9">
        <v>5.52</v>
      </c>
      <c r="J9">
        <v>5.52</v>
      </c>
      <c r="K9">
        <v>5.6959999999999997</v>
      </c>
      <c r="L9">
        <v>5.3453999999999997</v>
      </c>
      <c r="N9">
        <v>5.39</v>
      </c>
      <c r="P9">
        <v>5.1628999999999996</v>
      </c>
      <c r="Q9" s="2"/>
      <c r="R9">
        <v>5.4185999999999996</v>
      </c>
      <c r="S9">
        <v>5.3949999999999996</v>
      </c>
      <c r="T9">
        <v>5.31</v>
      </c>
      <c r="U9">
        <v>5.5986000000000002</v>
      </c>
      <c r="V9">
        <v>5.45</v>
      </c>
      <c r="W9">
        <v>5.1254999999999997</v>
      </c>
      <c r="X9">
        <v>4.63</v>
      </c>
      <c r="Y9" s="2"/>
      <c r="AB9">
        <v>5.31</v>
      </c>
    </row>
    <row r="10" spans="2:28" x14ac:dyDescent="0.25">
      <c r="B10" t="s">
        <v>9</v>
      </c>
      <c r="C10" s="1"/>
      <c r="E10" s="1"/>
      <c r="H10" s="1">
        <v>36738</v>
      </c>
      <c r="I10">
        <v>5.6</v>
      </c>
      <c r="J10">
        <v>5.6</v>
      </c>
      <c r="K10">
        <v>5.702</v>
      </c>
      <c r="L10">
        <v>5.4537000000000004</v>
      </c>
      <c r="N10">
        <v>5.48</v>
      </c>
      <c r="P10">
        <v>5.2564000000000002</v>
      </c>
      <c r="Q10" s="2"/>
      <c r="R10">
        <v>5.3697999999999997</v>
      </c>
      <c r="S10">
        <v>5.5060000000000002</v>
      </c>
      <c r="T10">
        <v>5.4009999999999998</v>
      </c>
      <c r="U10">
        <v>5.5758999999999999</v>
      </c>
      <c r="V10">
        <v>5.53</v>
      </c>
      <c r="W10">
        <v>5.3105000000000002</v>
      </c>
      <c r="X10">
        <v>4.6399999999999997</v>
      </c>
      <c r="Y10" s="2"/>
      <c r="AB10">
        <v>5.61</v>
      </c>
    </row>
    <row r="11" spans="2:28" x14ac:dyDescent="0.25">
      <c r="B11" t="s">
        <v>29</v>
      </c>
      <c r="C11" s="1" t="s">
        <v>88</v>
      </c>
      <c r="E11" s="1" t="s">
        <v>88</v>
      </c>
      <c r="H11" s="1">
        <v>36769</v>
      </c>
      <c r="I11">
        <v>5.54</v>
      </c>
      <c r="J11">
        <v>5.56</v>
      </c>
      <c r="K11">
        <v>5.681</v>
      </c>
      <c r="L11">
        <v>5.3982000000000001</v>
      </c>
      <c r="N11">
        <v>5.43</v>
      </c>
      <c r="P11">
        <v>5.2047999999999996</v>
      </c>
      <c r="Q11" s="2"/>
      <c r="R11">
        <v>5.4836</v>
      </c>
      <c r="S11">
        <v>5.53</v>
      </c>
      <c r="T11">
        <v>5.3609999999999998</v>
      </c>
      <c r="U11">
        <v>5.6676000000000002</v>
      </c>
      <c r="V11">
        <v>5.5</v>
      </c>
      <c r="W11">
        <v>5.3095999999999997</v>
      </c>
      <c r="X11">
        <v>4.74</v>
      </c>
      <c r="Y11" s="2"/>
      <c r="AB11">
        <v>5.61</v>
      </c>
    </row>
    <row r="12" spans="2:28" x14ac:dyDescent="0.25">
      <c r="B12" t="s">
        <v>30</v>
      </c>
      <c r="C12" s="1" t="s">
        <v>89</v>
      </c>
      <c r="E12" s="1" t="s">
        <v>89</v>
      </c>
      <c r="H12" s="1">
        <v>36799</v>
      </c>
      <c r="I12">
        <v>5.57</v>
      </c>
      <c r="J12">
        <v>5.62</v>
      </c>
      <c r="K12">
        <v>5.6280000000000001</v>
      </c>
      <c r="L12">
        <v>5.4672000000000001</v>
      </c>
      <c r="N12">
        <v>5.49</v>
      </c>
      <c r="P12">
        <v>5.2637999999999998</v>
      </c>
      <c r="Q12" s="2"/>
      <c r="R12">
        <v>5.3837000000000002</v>
      </c>
      <c r="S12">
        <v>5.5410000000000004</v>
      </c>
      <c r="T12">
        <v>5.4139999999999997</v>
      </c>
      <c r="U12">
        <v>5.6169000000000002</v>
      </c>
      <c r="V12">
        <v>5.56</v>
      </c>
      <c r="W12">
        <v>5.2630999999999997</v>
      </c>
      <c r="X12">
        <v>4.8600000000000003</v>
      </c>
      <c r="Y12" s="2"/>
      <c r="AB12">
        <v>5.61</v>
      </c>
    </row>
    <row r="13" spans="2:28" x14ac:dyDescent="0.25">
      <c r="B13" t="s">
        <v>33</v>
      </c>
      <c r="C13" s="1" t="s">
        <v>90</v>
      </c>
      <c r="E13" s="1" t="s">
        <v>90</v>
      </c>
      <c r="H13" s="1">
        <v>36830</v>
      </c>
      <c r="I13">
        <v>5.52</v>
      </c>
      <c r="J13">
        <v>5.57</v>
      </c>
      <c r="K13">
        <v>5.5369999999999999</v>
      </c>
      <c r="L13">
        <v>5.4162999999999997</v>
      </c>
      <c r="N13">
        <v>5.45</v>
      </c>
      <c r="P13">
        <v>5.2172000000000001</v>
      </c>
      <c r="Q13" s="2"/>
      <c r="R13">
        <v>5.3750999999999998</v>
      </c>
      <c r="S13">
        <v>5.4950000000000001</v>
      </c>
      <c r="T13">
        <v>5.3479999999999999</v>
      </c>
      <c r="U13">
        <v>5.6150000000000002</v>
      </c>
      <c r="V13">
        <v>5.49</v>
      </c>
      <c r="W13">
        <v>5.2260999999999997</v>
      </c>
      <c r="X13">
        <v>4.8099999999999996</v>
      </c>
      <c r="Y13" s="2"/>
      <c r="AB13">
        <v>5.91</v>
      </c>
    </row>
    <row r="14" spans="2:28" x14ac:dyDescent="0.25">
      <c r="B14" t="s">
        <v>31</v>
      </c>
      <c r="C14" s="1" t="s">
        <v>91</v>
      </c>
      <c r="E14" s="1" t="s">
        <v>91</v>
      </c>
      <c r="H14" s="1">
        <v>36860</v>
      </c>
      <c r="I14">
        <v>5.46</v>
      </c>
      <c r="J14">
        <v>5.54</v>
      </c>
      <c r="K14">
        <v>5.3360000000000003</v>
      </c>
      <c r="L14">
        <v>5.3357000000000001</v>
      </c>
      <c r="N14">
        <v>5.4</v>
      </c>
      <c r="P14">
        <v>5.1677</v>
      </c>
      <c r="Q14" s="2"/>
      <c r="R14">
        <v>5.3307000000000002</v>
      </c>
      <c r="S14">
        <v>5.4459999999999997</v>
      </c>
      <c r="T14">
        <v>5.2960000000000003</v>
      </c>
      <c r="U14">
        <v>5.4481999999999999</v>
      </c>
      <c r="V14">
        <v>5.45</v>
      </c>
      <c r="W14">
        <v>5.1284000000000001</v>
      </c>
      <c r="X14">
        <v>4.59</v>
      </c>
      <c r="Y14" s="2"/>
      <c r="AB14">
        <v>5.91</v>
      </c>
    </row>
    <row r="15" spans="2:28" x14ac:dyDescent="0.25">
      <c r="B15" t="s">
        <v>32</v>
      </c>
      <c r="C15" s="1" t="s">
        <v>84</v>
      </c>
      <c r="E15" s="1" t="s">
        <v>84</v>
      </c>
      <c r="H15" s="1">
        <v>36891</v>
      </c>
      <c r="I15">
        <v>5.21</v>
      </c>
      <c r="J15">
        <v>5.28</v>
      </c>
      <c r="K15">
        <v>5.125</v>
      </c>
      <c r="L15">
        <v>5.0679999999999996</v>
      </c>
      <c r="N15">
        <v>5.14</v>
      </c>
      <c r="P15">
        <v>4.9058000000000002</v>
      </c>
      <c r="Q15" s="2"/>
      <c r="R15">
        <v>5.0205000000000002</v>
      </c>
      <c r="S15">
        <v>5.1280000000000001</v>
      </c>
      <c r="T15">
        <v>5.0279999999999996</v>
      </c>
      <c r="U15">
        <v>5.2404999999999999</v>
      </c>
      <c r="V15">
        <v>5.2</v>
      </c>
      <c r="W15">
        <v>4.9211</v>
      </c>
      <c r="X15">
        <v>4.49</v>
      </c>
      <c r="Y15" s="2"/>
      <c r="AB15">
        <v>5.91</v>
      </c>
    </row>
    <row r="16" spans="2:28" x14ac:dyDescent="0.25">
      <c r="B16" t="s">
        <v>34</v>
      </c>
      <c r="C16" s="1" t="s">
        <v>92</v>
      </c>
      <c r="E16" s="1" t="s">
        <v>92</v>
      </c>
      <c r="H16" s="1">
        <v>36922</v>
      </c>
      <c r="I16">
        <v>5.0999999999999996</v>
      </c>
      <c r="J16">
        <v>5.14</v>
      </c>
      <c r="K16">
        <v>5.1020000000000003</v>
      </c>
      <c r="L16">
        <v>5.0082000000000004</v>
      </c>
      <c r="N16">
        <v>5.0199999999999996</v>
      </c>
      <c r="P16">
        <v>4.8037000000000001</v>
      </c>
      <c r="Q16" s="2"/>
      <c r="R16">
        <v>4.9526000000000003</v>
      </c>
      <c r="S16">
        <v>4.9279999999999999</v>
      </c>
      <c r="T16">
        <v>4.93</v>
      </c>
      <c r="U16">
        <v>5.1547000000000001</v>
      </c>
      <c r="V16">
        <v>5.08</v>
      </c>
      <c r="W16">
        <v>4.8884999999999996</v>
      </c>
      <c r="X16">
        <v>4.51</v>
      </c>
      <c r="Y16" s="2"/>
      <c r="AB16">
        <v>5.83</v>
      </c>
    </row>
    <row r="17" spans="2:28" x14ac:dyDescent="0.25">
      <c r="B17" t="s">
        <v>35</v>
      </c>
      <c r="C17" s="1" t="s">
        <v>93</v>
      </c>
      <c r="E17" s="1" t="s">
        <v>93</v>
      </c>
      <c r="H17" s="1">
        <v>36950</v>
      </c>
      <c r="I17">
        <v>5.0999999999999996</v>
      </c>
      <c r="J17">
        <v>5.13</v>
      </c>
      <c r="K17">
        <v>5.0289999999999999</v>
      </c>
      <c r="L17">
        <v>5.0210999999999997</v>
      </c>
      <c r="N17">
        <v>5.0199999999999996</v>
      </c>
      <c r="P17">
        <v>4.7942999999999998</v>
      </c>
      <c r="Q17" s="2"/>
      <c r="R17">
        <v>4.9203999999999999</v>
      </c>
      <c r="S17">
        <v>4.9390000000000001</v>
      </c>
      <c r="T17">
        <v>4.9160000000000004</v>
      </c>
      <c r="U17">
        <v>5.1254</v>
      </c>
      <c r="V17">
        <v>5.12</v>
      </c>
      <c r="W17">
        <v>4.8582000000000001</v>
      </c>
      <c r="X17">
        <v>4.57</v>
      </c>
      <c r="Y17" s="2"/>
      <c r="AB17">
        <v>5.83</v>
      </c>
    </row>
    <row r="18" spans="2:28" x14ac:dyDescent="0.25">
      <c r="C18" s="1"/>
      <c r="H18" s="1">
        <v>36981</v>
      </c>
      <c r="I18">
        <v>5.01</v>
      </c>
      <c r="J18">
        <v>5.05</v>
      </c>
      <c r="K18">
        <v>4.9530000000000003</v>
      </c>
      <c r="L18">
        <v>4.9381000000000004</v>
      </c>
      <c r="N18">
        <v>4.9400000000000004</v>
      </c>
      <c r="P18">
        <v>4.6959</v>
      </c>
      <c r="Q18" s="2"/>
      <c r="R18">
        <v>4.8819999999999997</v>
      </c>
      <c r="S18">
        <v>4.843</v>
      </c>
      <c r="T18">
        <v>4.8259999999999996</v>
      </c>
      <c r="U18">
        <v>5.0796000000000001</v>
      </c>
      <c r="V18">
        <v>5.04</v>
      </c>
      <c r="W18">
        <v>4.7455999999999996</v>
      </c>
      <c r="X18">
        <v>4.5599999999999996</v>
      </c>
      <c r="Y18" s="2"/>
      <c r="AB18">
        <v>5.83</v>
      </c>
    </row>
    <row r="19" spans="2:28" x14ac:dyDescent="0.25">
      <c r="C19" s="1" t="s">
        <v>101</v>
      </c>
      <c r="H19" s="1">
        <v>37011</v>
      </c>
      <c r="I19">
        <v>5.16</v>
      </c>
      <c r="J19">
        <v>5.17</v>
      </c>
      <c r="K19">
        <v>5.3250000000000002</v>
      </c>
      <c r="L19">
        <v>5.1013999999999999</v>
      </c>
      <c r="N19">
        <v>5.0999999999999996</v>
      </c>
      <c r="P19">
        <v>4.8579999999999997</v>
      </c>
      <c r="Q19" s="2"/>
      <c r="R19">
        <v>5.2134</v>
      </c>
      <c r="S19">
        <v>4.9139999999999997</v>
      </c>
      <c r="T19">
        <v>5.0220000000000002</v>
      </c>
      <c r="U19">
        <v>5.4531999999999998</v>
      </c>
      <c r="V19">
        <v>5.18</v>
      </c>
      <c r="W19">
        <v>4.9287000000000001</v>
      </c>
      <c r="X19">
        <v>4.8600000000000003</v>
      </c>
      <c r="Y19" s="2"/>
      <c r="AB19">
        <v>5.88</v>
      </c>
    </row>
    <row r="20" spans="2:28" x14ac:dyDescent="0.25">
      <c r="C20" s="1" t="s">
        <v>102</v>
      </c>
      <c r="H20" s="1">
        <v>37042</v>
      </c>
      <c r="I20">
        <v>5.34</v>
      </c>
      <c r="J20">
        <v>5.32</v>
      </c>
      <c r="K20">
        <v>5.4669999999999996</v>
      </c>
      <c r="L20">
        <v>5.2625000000000002</v>
      </c>
      <c r="N20">
        <v>5.29</v>
      </c>
      <c r="P20">
        <v>5.0629999999999997</v>
      </c>
      <c r="Q20" s="2"/>
      <c r="R20">
        <v>5.3074000000000003</v>
      </c>
      <c r="S20">
        <v>5.05</v>
      </c>
      <c r="T20">
        <v>5.2210000000000001</v>
      </c>
      <c r="U20">
        <v>5.5552000000000001</v>
      </c>
      <c r="V20">
        <v>5.36</v>
      </c>
      <c r="W20">
        <v>5.2690000000000001</v>
      </c>
      <c r="X20">
        <v>4.99</v>
      </c>
      <c r="Y20" s="2"/>
      <c r="AB20">
        <v>5.88</v>
      </c>
    </row>
    <row r="21" spans="2:28" x14ac:dyDescent="0.25">
      <c r="C21" s="1" t="s">
        <v>82</v>
      </c>
      <c r="H21" s="1">
        <v>37072</v>
      </c>
      <c r="I21">
        <v>5.27</v>
      </c>
      <c r="J21">
        <v>5.25</v>
      </c>
      <c r="K21">
        <v>5.39</v>
      </c>
      <c r="L21">
        <v>5.2083000000000004</v>
      </c>
      <c r="N21">
        <v>5.26</v>
      </c>
      <c r="P21">
        <v>5.0260999999999996</v>
      </c>
      <c r="Q21" s="2"/>
      <c r="R21">
        <v>5.2329999999999997</v>
      </c>
      <c r="S21">
        <v>4.9480000000000004</v>
      </c>
      <c r="T21">
        <v>5.17</v>
      </c>
      <c r="U21">
        <v>5.4851000000000001</v>
      </c>
      <c r="V21">
        <v>5.33</v>
      </c>
      <c r="W21">
        <v>5.3846999999999996</v>
      </c>
      <c r="X21">
        <v>5.07</v>
      </c>
      <c r="Y21" s="2"/>
      <c r="AB21">
        <v>5.88</v>
      </c>
    </row>
    <row r="22" spans="2:28" x14ac:dyDescent="0.25">
      <c r="C22" s="1"/>
      <c r="H22" s="1">
        <v>37103</v>
      </c>
      <c r="I22">
        <v>5.29</v>
      </c>
      <c r="J22">
        <v>5.26</v>
      </c>
      <c r="K22">
        <v>5.1829999999999998</v>
      </c>
      <c r="L22">
        <v>5.25</v>
      </c>
      <c r="N22">
        <v>5.27</v>
      </c>
      <c r="P22">
        <v>5.0229999999999997</v>
      </c>
      <c r="Q22" s="2"/>
      <c r="R22">
        <v>5.0118999999999998</v>
      </c>
      <c r="S22">
        <v>4.9409999999999998</v>
      </c>
      <c r="T22">
        <v>5.1719999999999997</v>
      </c>
      <c r="U22">
        <v>5.2607999999999997</v>
      </c>
      <c r="V22">
        <v>5.35</v>
      </c>
      <c r="W22">
        <v>5.4211</v>
      </c>
      <c r="X22">
        <v>5.03</v>
      </c>
      <c r="Y22" s="2"/>
      <c r="AB22">
        <v>5.63</v>
      </c>
    </row>
    <row r="23" spans="2:28" x14ac:dyDescent="0.25">
      <c r="C23" s="1"/>
      <c r="H23" s="1">
        <v>37134</v>
      </c>
      <c r="I23">
        <v>5.0999999999999996</v>
      </c>
      <c r="J23">
        <v>5.0599999999999996</v>
      </c>
      <c r="K23">
        <v>5.0819999999999999</v>
      </c>
      <c r="L23">
        <v>5.0582000000000003</v>
      </c>
      <c r="N23">
        <v>5.0599999999999996</v>
      </c>
      <c r="P23">
        <v>4.8375000000000004</v>
      </c>
      <c r="Q23" s="2"/>
      <c r="R23">
        <v>4.9004000000000003</v>
      </c>
      <c r="S23">
        <v>4.726</v>
      </c>
      <c r="T23">
        <v>4.9790000000000001</v>
      </c>
      <c r="U23">
        <v>5.1390000000000002</v>
      </c>
      <c r="V23">
        <v>5.16</v>
      </c>
      <c r="W23">
        <v>5.1550000000000002</v>
      </c>
      <c r="X23">
        <v>4.8099999999999996</v>
      </c>
      <c r="Y23" s="2"/>
      <c r="AB23">
        <v>5.63</v>
      </c>
    </row>
    <row r="24" spans="2:28" x14ac:dyDescent="0.25">
      <c r="C24" s="1"/>
      <c r="H24" s="1">
        <v>37164</v>
      </c>
      <c r="I24">
        <v>5.08</v>
      </c>
      <c r="J24">
        <v>5.0199999999999996</v>
      </c>
      <c r="K24">
        <v>5.0220000000000002</v>
      </c>
      <c r="L24">
        <v>5.0373999999999999</v>
      </c>
      <c r="N24">
        <v>5.0599999999999996</v>
      </c>
      <c r="P24">
        <v>4.8341000000000003</v>
      </c>
      <c r="Q24" s="2"/>
      <c r="R24">
        <v>4.9013</v>
      </c>
      <c r="S24">
        <v>4.5819999999999999</v>
      </c>
      <c r="T24">
        <v>4.9790000000000001</v>
      </c>
      <c r="U24">
        <v>5.1310000000000002</v>
      </c>
      <c r="V24">
        <v>5.14</v>
      </c>
      <c r="W24">
        <v>5.2605000000000004</v>
      </c>
      <c r="X24">
        <v>4.93</v>
      </c>
      <c r="Y24" s="2"/>
      <c r="AB24">
        <v>5.63</v>
      </c>
    </row>
    <row r="25" spans="2:28" x14ac:dyDescent="0.25">
      <c r="C25" s="1"/>
      <c r="H25" s="1">
        <v>37195</v>
      </c>
      <c r="I25">
        <v>4.8499999999999996</v>
      </c>
      <c r="J25">
        <v>4.8</v>
      </c>
      <c r="K25">
        <v>4.6470000000000002</v>
      </c>
      <c r="L25">
        <v>4.8169000000000004</v>
      </c>
      <c r="N25">
        <v>4.83</v>
      </c>
      <c r="P25">
        <v>4.6196000000000002</v>
      </c>
      <c r="Q25" s="2"/>
      <c r="R25">
        <v>4.4856999999999996</v>
      </c>
      <c r="S25">
        <v>4.2880000000000003</v>
      </c>
      <c r="T25">
        <v>4.7649999999999997</v>
      </c>
      <c r="U25">
        <v>4.7039999999999997</v>
      </c>
      <c r="V25">
        <v>4.91</v>
      </c>
      <c r="W25">
        <v>5.1666999999999996</v>
      </c>
      <c r="X25">
        <v>4.8</v>
      </c>
      <c r="Y25" s="2"/>
      <c r="AB25">
        <v>5.29</v>
      </c>
    </row>
    <row r="26" spans="2:28" x14ac:dyDescent="0.25">
      <c r="C26" s="1"/>
      <c r="H26" s="1">
        <v>37225</v>
      </c>
      <c r="I26">
        <v>4.7</v>
      </c>
      <c r="J26">
        <v>4.66</v>
      </c>
      <c r="K26">
        <v>4.7629999999999999</v>
      </c>
      <c r="L26">
        <v>4.6666999999999996</v>
      </c>
      <c r="N26">
        <v>4.6900000000000004</v>
      </c>
      <c r="P26">
        <v>4.4763000000000002</v>
      </c>
      <c r="Q26" s="2"/>
      <c r="R26">
        <v>4.6703000000000001</v>
      </c>
      <c r="S26">
        <v>4.1369999999999996</v>
      </c>
      <c r="T26">
        <v>4.62</v>
      </c>
      <c r="U26">
        <v>4.8516000000000004</v>
      </c>
      <c r="V26">
        <v>4.76</v>
      </c>
      <c r="W26">
        <v>4.9551999999999996</v>
      </c>
      <c r="X26">
        <v>4.51</v>
      </c>
      <c r="Y26" s="2"/>
      <c r="AB26">
        <v>5.29</v>
      </c>
    </row>
    <row r="27" spans="2:28" x14ac:dyDescent="0.25">
      <c r="C27" s="1"/>
      <c r="H27" s="1">
        <v>37256</v>
      </c>
      <c r="I27">
        <v>4.95</v>
      </c>
      <c r="J27">
        <v>4.9000000000000004</v>
      </c>
      <c r="K27">
        <v>5.2190000000000003</v>
      </c>
      <c r="L27">
        <v>4.9588000000000001</v>
      </c>
      <c r="N27">
        <v>4.9800000000000004</v>
      </c>
      <c r="P27">
        <v>4.7942</v>
      </c>
      <c r="Q27" s="2"/>
      <c r="R27">
        <v>4.9825999999999997</v>
      </c>
      <c r="S27">
        <v>4.3689999999999998</v>
      </c>
      <c r="T27">
        <v>4.8899999999999997</v>
      </c>
      <c r="U27">
        <v>5.1321000000000003</v>
      </c>
      <c r="V27">
        <v>4.97</v>
      </c>
      <c r="W27">
        <v>5.2382</v>
      </c>
      <c r="X27">
        <v>4.75</v>
      </c>
      <c r="Y27" s="2"/>
      <c r="AB27">
        <v>5.29</v>
      </c>
    </row>
    <row r="28" spans="2:28" x14ac:dyDescent="0.25">
      <c r="C28" s="1"/>
      <c r="H28" s="1">
        <v>37287</v>
      </c>
      <c r="I28">
        <v>5.0599999999999996</v>
      </c>
      <c r="J28">
        <v>4.99</v>
      </c>
      <c r="K28">
        <v>5.157</v>
      </c>
      <c r="L28">
        <v>5.0228999999999999</v>
      </c>
      <c r="N28">
        <v>5.05</v>
      </c>
      <c r="P28">
        <v>4.8619000000000003</v>
      </c>
      <c r="Q28" s="2"/>
      <c r="R28">
        <v>4.9596999999999998</v>
      </c>
      <c r="S28">
        <v>4.5119999999999996</v>
      </c>
      <c r="T28">
        <v>4.9690000000000003</v>
      </c>
      <c r="U28">
        <v>5.1384999999999996</v>
      </c>
      <c r="V28">
        <v>5.05</v>
      </c>
      <c r="W28">
        <v>5.2710999999999997</v>
      </c>
      <c r="X28">
        <v>4.8099999999999996</v>
      </c>
      <c r="Y28" s="2"/>
      <c r="AB28">
        <v>5.12</v>
      </c>
    </row>
    <row r="29" spans="2:28" x14ac:dyDescent="0.25">
      <c r="C29" s="1"/>
      <c r="H29" s="1">
        <v>37315</v>
      </c>
      <c r="I29">
        <v>5.12</v>
      </c>
      <c r="J29">
        <v>5.0599999999999996</v>
      </c>
      <c r="K29">
        <v>5.2089999999999996</v>
      </c>
      <c r="L29">
        <v>5.0660999999999996</v>
      </c>
      <c r="N29">
        <v>5.0999999999999996</v>
      </c>
      <c r="P29">
        <v>4.9272999999999998</v>
      </c>
      <c r="Q29" s="2"/>
      <c r="R29">
        <v>5.1593999999999998</v>
      </c>
      <c r="S29">
        <v>4.6150000000000002</v>
      </c>
      <c r="T29">
        <v>5.0250000000000004</v>
      </c>
      <c r="U29">
        <v>5.1825000000000001</v>
      </c>
      <c r="V29">
        <v>5.1100000000000003</v>
      </c>
      <c r="W29">
        <v>5.3647999999999998</v>
      </c>
      <c r="X29">
        <v>4.83</v>
      </c>
      <c r="Y29" s="2"/>
      <c r="AB29">
        <v>5.12</v>
      </c>
    </row>
    <row r="30" spans="2:28" x14ac:dyDescent="0.25">
      <c r="C30" s="1"/>
      <c r="H30" s="1">
        <v>37346</v>
      </c>
      <c r="I30">
        <v>5.36</v>
      </c>
      <c r="J30">
        <v>5.29</v>
      </c>
      <c r="K30">
        <v>5.4390000000000001</v>
      </c>
      <c r="L30">
        <v>5.3164999999999996</v>
      </c>
      <c r="N30">
        <v>5.33</v>
      </c>
      <c r="P30">
        <v>5.1852</v>
      </c>
      <c r="Q30" s="2"/>
      <c r="R30">
        <v>5.4035000000000002</v>
      </c>
      <c r="S30">
        <v>4.8639999999999999</v>
      </c>
      <c r="T30">
        <v>5.2720000000000002</v>
      </c>
      <c r="U30">
        <v>5.4255000000000004</v>
      </c>
      <c r="V30">
        <v>5.34</v>
      </c>
      <c r="W30">
        <v>5.6275000000000004</v>
      </c>
      <c r="X30">
        <v>5.1100000000000003</v>
      </c>
      <c r="Y30" s="2"/>
      <c r="AB30">
        <v>5.12</v>
      </c>
    </row>
    <row r="31" spans="2:28" x14ac:dyDescent="0.25">
      <c r="C31" s="1"/>
      <c r="H31" s="1">
        <v>37376</v>
      </c>
      <c r="I31">
        <v>5.35</v>
      </c>
      <c r="J31">
        <v>5.29</v>
      </c>
      <c r="K31">
        <v>5.37</v>
      </c>
      <c r="L31">
        <v>5.2972000000000001</v>
      </c>
      <c r="N31">
        <v>5.32</v>
      </c>
      <c r="P31">
        <v>5.1646999999999998</v>
      </c>
      <c r="Q31" s="2"/>
      <c r="R31">
        <v>5.2897999999999996</v>
      </c>
      <c r="S31">
        <v>4.8719999999999999</v>
      </c>
      <c r="T31">
        <v>5.2530000000000001</v>
      </c>
      <c r="U31">
        <v>5.3178000000000001</v>
      </c>
      <c r="V31">
        <v>5.33</v>
      </c>
      <c r="W31">
        <v>5.6859999999999999</v>
      </c>
      <c r="X31">
        <v>5.13</v>
      </c>
      <c r="Y31" s="2"/>
      <c r="AB31">
        <v>5.48</v>
      </c>
    </row>
    <row r="32" spans="2:28" x14ac:dyDescent="0.25">
      <c r="H32" s="1">
        <v>37407</v>
      </c>
      <c r="I32">
        <v>5.37</v>
      </c>
      <c r="J32">
        <v>5.28</v>
      </c>
      <c r="K32">
        <v>5.4009999999999998</v>
      </c>
      <c r="L32">
        <v>5.3030999999999997</v>
      </c>
      <c r="N32">
        <v>5.4</v>
      </c>
      <c r="P32">
        <v>5.1738999999999997</v>
      </c>
      <c r="Q32" s="2"/>
      <c r="R32">
        <v>5.3164999999999996</v>
      </c>
      <c r="S32">
        <v>4.9009999999999998</v>
      </c>
      <c r="T32">
        <v>5.3029999999999999</v>
      </c>
      <c r="U32">
        <v>5.3940999999999999</v>
      </c>
      <c r="V32">
        <v>5.36</v>
      </c>
      <c r="W32">
        <v>5.6917999999999997</v>
      </c>
      <c r="X32">
        <v>5.18</v>
      </c>
      <c r="Y32" s="2"/>
      <c r="AB32">
        <v>5.48</v>
      </c>
    </row>
    <row r="33" spans="8:28" x14ac:dyDescent="0.25">
      <c r="H33" s="1">
        <v>37437</v>
      </c>
      <c r="I33">
        <v>5.22</v>
      </c>
      <c r="J33">
        <v>5.15</v>
      </c>
      <c r="K33">
        <v>5.194</v>
      </c>
      <c r="L33">
        <v>5.1649000000000003</v>
      </c>
      <c r="N33">
        <v>5.26</v>
      </c>
      <c r="P33">
        <v>5.0236999999999998</v>
      </c>
      <c r="Q33" s="2"/>
      <c r="R33">
        <v>5.1020000000000003</v>
      </c>
      <c r="S33">
        <v>4.75</v>
      </c>
      <c r="T33">
        <v>5.1619999999999999</v>
      </c>
      <c r="U33">
        <v>5.2004000000000001</v>
      </c>
      <c r="V33">
        <v>5.23</v>
      </c>
      <c r="W33">
        <v>5.5232000000000001</v>
      </c>
      <c r="X33">
        <v>5.0199999999999996</v>
      </c>
      <c r="Y33" s="2"/>
      <c r="AB33">
        <v>5.48</v>
      </c>
    </row>
    <row r="34" spans="8:28" x14ac:dyDescent="0.25">
      <c r="H34" s="1">
        <v>37468</v>
      </c>
      <c r="I34">
        <v>5.0599999999999996</v>
      </c>
      <c r="J34">
        <v>4.9800000000000004</v>
      </c>
      <c r="K34">
        <v>5</v>
      </c>
      <c r="L34">
        <v>5.0274000000000001</v>
      </c>
      <c r="N34">
        <v>5.0999999999999996</v>
      </c>
      <c r="P34">
        <v>4.8583999999999996</v>
      </c>
      <c r="Q34" s="2"/>
      <c r="R34">
        <v>4.9130000000000003</v>
      </c>
      <c r="S34">
        <v>4.5570000000000004</v>
      </c>
      <c r="T34">
        <v>4.9930000000000003</v>
      </c>
      <c r="U34">
        <v>5.0198</v>
      </c>
      <c r="V34">
        <v>5.07</v>
      </c>
      <c r="W34">
        <v>5.367</v>
      </c>
      <c r="X34">
        <v>4.9000000000000004</v>
      </c>
      <c r="Y34" s="2"/>
      <c r="AB34">
        <v>4.99</v>
      </c>
    </row>
    <row r="35" spans="8:28" x14ac:dyDescent="0.25">
      <c r="H35" s="1">
        <v>37499</v>
      </c>
      <c r="I35">
        <v>4.7699999999999996</v>
      </c>
      <c r="J35">
        <v>4.7</v>
      </c>
      <c r="K35">
        <v>4.8579999999999997</v>
      </c>
      <c r="L35">
        <v>4.7310999999999996</v>
      </c>
      <c r="N35">
        <v>4.8099999999999996</v>
      </c>
      <c r="P35">
        <v>4.5888999999999998</v>
      </c>
      <c r="Q35" s="2"/>
      <c r="R35">
        <v>4.7473999999999998</v>
      </c>
      <c r="S35">
        <v>4.2880000000000003</v>
      </c>
      <c r="T35">
        <v>4.7110000000000003</v>
      </c>
      <c r="U35">
        <v>4.8263999999999996</v>
      </c>
      <c r="V35">
        <v>4.78</v>
      </c>
      <c r="W35">
        <v>5.1341000000000001</v>
      </c>
      <c r="X35">
        <v>4.6399999999999997</v>
      </c>
      <c r="Y35" s="2"/>
      <c r="AB35">
        <v>4.99</v>
      </c>
    </row>
    <row r="36" spans="8:28" x14ac:dyDescent="0.25">
      <c r="H36" s="1">
        <v>37529</v>
      </c>
      <c r="I36">
        <v>4.57</v>
      </c>
      <c r="J36">
        <v>4.4800000000000004</v>
      </c>
      <c r="K36">
        <v>4.609</v>
      </c>
      <c r="L36">
        <v>4.5232999999999999</v>
      </c>
      <c r="N36">
        <v>4.6100000000000003</v>
      </c>
      <c r="P36">
        <v>4.3810000000000002</v>
      </c>
      <c r="Q36" s="2"/>
      <c r="R36">
        <v>4.4619</v>
      </c>
      <c r="S36">
        <v>4.0339999999999998</v>
      </c>
      <c r="T36">
        <v>4.4969999999999999</v>
      </c>
      <c r="U36">
        <v>4.5213000000000001</v>
      </c>
      <c r="V36">
        <v>4.57</v>
      </c>
      <c r="W36">
        <v>4.9714</v>
      </c>
      <c r="X36">
        <v>4.45</v>
      </c>
      <c r="Y36" s="2"/>
      <c r="AB36">
        <v>4.99</v>
      </c>
    </row>
    <row r="37" spans="8:28" x14ac:dyDescent="0.25">
      <c r="H37" s="1">
        <v>37560</v>
      </c>
      <c r="I37">
        <v>4.6399999999999997</v>
      </c>
      <c r="J37">
        <v>4.58</v>
      </c>
      <c r="K37">
        <v>4.859</v>
      </c>
      <c r="L37">
        <v>4.6234999999999999</v>
      </c>
      <c r="N37">
        <v>4.68</v>
      </c>
      <c r="P37">
        <v>4.4781000000000004</v>
      </c>
      <c r="Q37" s="2"/>
      <c r="R37">
        <v>4.6528</v>
      </c>
      <c r="S37">
        <v>4.0720000000000001</v>
      </c>
      <c r="T37">
        <v>4.58</v>
      </c>
      <c r="U37">
        <v>4.6986999999999997</v>
      </c>
      <c r="V37">
        <v>4.63</v>
      </c>
      <c r="W37">
        <v>5.0674000000000001</v>
      </c>
      <c r="X37">
        <v>4.59</v>
      </c>
      <c r="Y37" s="2"/>
      <c r="AB37">
        <v>4.7699999999999996</v>
      </c>
    </row>
    <row r="38" spans="8:28" x14ac:dyDescent="0.25">
      <c r="H38" s="1">
        <v>37590</v>
      </c>
      <c r="I38">
        <v>4.62</v>
      </c>
      <c r="J38">
        <v>4.55</v>
      </c>
      <c r="K38">
        <v>4.7759999999999998</v>
      </c>
      <c r="L38">
        <v>4.5923999999999996</v>
      </c>
      <c r="N38">
        <v>4.66</v>
      </c>
      <c r="P38">
        <v>4.4939</v>
      </c>
      <c r="Q38" s="2"/>
      <c r="R38">
        <v>4.5804999999999998</v>
      </c>
      <c r="S38">
        <v>4.0209999999999999</v>
      </c>
      <c r="T38">
        <v>4.5549999999999997</v>
      </c>
      <c r="U38">
        <v>4.6273</v>
      </c>
      <c r="V38">
        <v>4.5999999999999996</v>
      </c>
      <c r="W38">
        <v>5.0468999999999999</v>
      </c>
      <c r="X38">
        <v>4.6399999999999997</v>
      </c>
      <c r="Y38" s="2"/>
      <c r="AB38">
        <v>4.7699999999999996</v>
      </c>
    </row>
    <row r="39" spans="8:28" x14ac:dyDescent="0.25">
      <c r="H39" s="1">
        <v>37621</v>
      </c>
      <c r="I39">
        <v>4.43</v>
      </c>
      <c r="J39">
        <v>4.3600000000000003</v>
      </c>
      <c r="K39">
        <v>4.4630000000000001</v>
      </c>
      <c r="L39">
        <v>4.4065000000000003</v>
      </c>
      <c r="N39">
        <v>4.45</v>
      </c>
      <c r="P39">
        <v>4.3304999999999998</v>
      </c>
      <c r="Q39" s="2"/>
      <c r="R39">
        <v>4.2512999999999996</v>
      </c>
      <c r="S39">
        <v>3.851</v>
      </c>
      <c r="T39">
        <v>4.3630000000000004</v>
      </c>
      <c r="U39">
        <v>4.3219000000000003</v>
      </c>
      <c r="V39">
        <v>4.43</v>
      </c>
      <c r="W39">
        <v>4.8872</v>
      </c>
      <c r="X39">
        <v>4.62</v>
      </c>
      <c r="Y39" s="2"/>
      <c r="AB39">
        <v>4.7699999999999996</v>
      </c>
    </row>
    <row r="40" spans="8:28" x14ac:dyDescent="0.25">
      <c r="H40" s="1">
        <v>37652</v>
      </c>
      <c r="I40">
        <v>4.22</v>
      </c>
      <c r="J40">
        <v>4.17</v>
      </c>
      <c r="K40">
        <v>4.306</v>
      </c>
      <c r="L40">
        <v>4.2702999999999998</v>
      </c>
      <c r="N40">
        <v>4.26</v>
      </c>
      <c r="P40">
        <v>4.1661000000000001</v>
      </c>
      <c r="Q40" s="2"/>
      <c r="R40">
        <v>4.1121999999999996</v>
      </c>
      <c r="S40">
        <v>3.6720000000000002</v>
      </c>
      <c r="T40">
        <v>4.1890000000000001</v>
      </c>
      <c r="U40">
        <v>4.1553000000000004</v>
      </c>
      <c r="V40">
        <v>4.24</v>
      </c>
      <c r="W40">
        <v>4.7028999999999996</v>
      </c>
      <c r="X40">
        <v>4.4400000000000004</v>
      </c>
      <c r="Y40" s="2"/>
      <c r="AB40">
        <v>4.6500000000000004</v>
      </c>
    </row>
    <row r="41" spans="8:28" x14ac:dyDescent="0.25">
      <c r="H41" s="1">
        <v>37680</v>
      </c>
      <c r="I41">
        <v>4.01</v>
      </c>
      <c r="J41">
        <v>4</v>
      </c>
      <c r="K41">
        <v>4.1580000000000004</v>
      </c>
      <c r="L41">
        <v>4.0608000000000004</v>
      </c>
      <c r="N41">
        <v>4.0599999999999996</v>
      </c>
      <c r="P41">
        <v>3.9624000000000001</v>
      </c>
      <c r="Q41" s="2"/>
      <c r="R41">
        <v>3.9523999999999999</v>
      </c>
      <c r="S41">
        <v>3.4769999999999999</v>
      </c>
      <c r="T41">
        <v>3.9710000000000001</v>
      </c>
      <c r="U41">
        <v>3.9853000000000001</v>
      </c>
      <c r="V41">
        <v>4.01</v>
      </c>
      <c r="W41">
        <v>4.4740000000000002</v>
      </c>
      <c r="X41">
        <v>4.3899999999999997</v>
      </c>
      <c r="Y41" s="2"/>
      <c r="AB41">
        <v>4.6500000000000004</v>
      </c>
    </row>
    <row r="42" spans="8:28" x14ac:dyDescent="0.25">
      <c r="H42" s="1">
        <v>37711</v>
      </c>
      <c r="I42">
        <v>4.03</v>
      </c>
      <c r="J42">
        <v>4.07</v>
      </c>
      <c r="K42">
        <v>4.3220000000000001</v>
      </c>
      <c r="L42">
        <v>4.1272000000000002</v>
      </c>
      <c r="N42">
        <v>4.09</v>
      </c>
      <c r="P42">
        <v>4.0301</v>
      </c>
      <c r="Q42" s="2"/>
      <c r="R42">
        <v>4.0622999999999996</v>
      </c>
      <c r="S42">
        <v>3.4950000000000001</v>
      </c>
      <c r="T42">
        <v>4.0129999999999999</v>
      </c>
      <c r="U42">
        <v>4.0937000000000001</v>
      </c>
      <c r="V42">
        <v>4.04</v>
      </c>
      <c r="W42">
        <v>4.5697999999999999</v>
      </c>
      <c r="X42">
        <v>4.54</v>
      </c>
      <c r="Y42" s="2"/>
      <c r="AB42">
        <v>4.6500000000000004</v>
      </c>
    </row>
    <row r="43" spans="8:28" x14ac:dyDescent="0.25">
      <c r="H43" s="1">
        <v>37741</v>
      </c>
      <c r="I43">
        <v>4.16</v>
      </c>
      <c r="J43">
        <v>4.2699999999999996</v>
      </c>
      <c r="K43">
        <v>4.34</v>
      </c>
      <c r="L43">
        <v>4.2289000000000003</v>
      </c>
      <c r="N43">
        <v>4.2300000000000004</v>
      </c>
      <c r="P43">
        <v>4.1547999999999998</v>
      </c>
      <c r="Q43" s="2"/>
      <c r="R43">
        <v>4.1064999999999996</v>
      </c>
      <c r="S43">
        <v>3.629</v>
      </c>
      <c r="T43">
        <v>4.2320000000000002</v>
      </c>
      <c r="U43">
        <v>4.1166</v>
      </c>
      <c r="V43">
        <v>4.1900000000000004</v>
      </c>
      <c r="W43">
        <v>4.7248000000000001</v>
      </c>
      <c r="X43">
        <v>4.67</v>
      </c>
      <c r="Y43" s="2"/>
      <c r="AB43">
        <v>4.55</v>
      </c>
    </row>
    <row r="44" spans="8:28" x14ac:dyDescent="0.25">
      <c r="H44" s="1">
        <v>37772</v>
      </c>
      <c r="I44">
        <v>3.85</v>
      </c>
      <c r="J44">
        <v>3.95</v>
      </c>
      <c r="K44">
        <v>3.9359999999999999</v>
      </c>
      <c r="L44">
        <v>3.9186999999999999</v>
      </c>
      <c r="N44">
        <v>3.91</v>
      </c>
      <c r="P44">
        <v>3.8447</v>
      </c>
      <c r="Q44" s="2"/>
      <c r="R44">
        <v>3.7393999999999998</v>
      </c>
      <c r="S44">
        <v>3.33</v>
      </c>
      <c r="T44">
        <v>3.9129999999999998</v>
      </c>
      <c r="U44">
        <v>3.7303000000000002</v>
      </c>
      <c r="V44">
        <v>3.88</v>
      </c>
      <c r="W44">
        <v>4.367</v>
      </c>
      <c r="X44">
        <v>4.46</v>
      </c>
      <c r="Y44" s="2"/>
      <c r="AB44">
        <v>4.55</v>
      </c>
    </row>
    <row r="45" spans="8:28" x14ac:dyDescent="0.25">
      <c r="H45" s="1">
        <v>37802</v>
      </c>
      <c r="I45">
        <v>3.76</v>
      </c>
      <c r="J45">
        <v>3.74</v>
      </c>
      <c r="K45">
        <v>3.9929999999999999</v>
      </c>
      <c r="L45">
        <v>3.7233000000000001</v>
      </c>
      <c r="N45">
        <v>3.7</v>
      </c>
      <c r="P45">
        <v>3.6457000000000002</v>
      </c>
      <c r="Q45" s="2"/>
      <c r="R45">
        <v>3.8153000000000001</v>
      </c>
      <c r="S45">
        <v>3.1059999999999999</v>
      </c>
      <c r="T45">
        <v>3.722</v>
      </c>
      <c r="U45">
        <v>3.7911000000000001</v>
      </c>
      <c r="V45">
        <v>3.69</v>
      </c>
      <c r="W45">
        <v>4.1974</v>
      </c>
      <c r="X45">
        <v>4.3899999999999997</v>
      </c>
      <c r="Y45" s="2"/>
      <c r="AB45">
        <v>4.55</v>
      </c>
    </row>
    <row r="46" spans="8:28" x14ac:dyDescent="0.25">
      <c r="H46" s="1">
        <v>37833</v>
      </c>
      <c r="I46">
        <v>4.0599999999999996</v>
      </c>
      <c r="J46">
        <v>4.04</v>
      </c>
      <c r="K46">
        <v>4.335</v>
      </c>
      <c r="L46">
        <v>4.0625999999999998</v>
      </c>
      <c r="N46">
        <v>4.01</v>
      </c>
      <c r="P46">
        <v>3.9504999999999999</v>
      </c>
      <c r="Q46" s="2"/>
      <c r="R46">
        <v>4.1524999999999999</v>
      </c>
      <c r="S46">
        <v>3.4159999999999999</v>
      </c>
      <c r="T46">
        <v>4.0359999999999996</v>
      </c>
      <c r="U46">
        <v>4.1618000000000004</v>
      </c>
      <c r="V46">
        <v>4.03</v>
      </c>
      <c r="W46">
        <v>4.5052000000000003</v>
      </c>
      <c r="X46">
        <v>4.6500000000000004</v>
      </c>
      <c r="Y46" s="2"/>
      <c r="AB46">
        <v>4.1900000000000004</v>
      </c>
    </row>
    <row r="47" spans="8:28" x14ac:dyDescent="0.25">
      <c r="H47" s="1">
        <v>37864</v>
      </c>
      <c r="I47">
        <v>4.22</v>
      </c>
      <c r="J47">
        <v>4.22</v>
      </c>
      <c r="K47">
        <v>4.41</v>
      </c>
      <c r="L47">
        <v>4.2046999999999999</v>
      </c>
      <c r="N47">
        <v>4.18</v>
      </c>
      <c r="P47">
        <v>4.1497999999999999</v>
      </c>
      <c r="Q47" s="2"/>
      <c r="R47">
        <v>4.1642999999999999</v>
      </c>
      <c r="S47">
        <v>3.6909999999999998</v>
      </c>
      <c r="T47">
        <v>4.1849999999999996</v>
      </c>
      <c r="U47">
        <v>4.2996999999999996</v>
      </c>
      <c r="V47">
        <v>4.1900000000000004</v>
      </c>
      <c r="W47">
        <v>4.6997999999999998</v>
      </c>
      <c r="X47">
        <v>4.68</v>
      </c>
      <c r="Y47" s="2"/>
      <c r="AB47">
        <v>4.1900000000000004</v>
      </c>
    </row>
    <row r="48" spans="8:28" x14ac:dyDescent="0.25">
      <c r="H48" s="1">
        <v>37894</v>
      </c>
      <c r="I48">
        <v>4.24</v>
      </c>
      <c r="J48">
        <v>4.24</v>
      </c>
      <c r="K48">
        <v>4.1890000000000001</v>
      </c>
      <c r="L48">
        <v>4.2319000000000004</v>
      </c>
      <c r="N48">
        <v>4.2</v>
      </c>
      <c r="P48">
        <v>4.1882000000000001</v>
      </c>
      <c r="Q48" s="2"/>
      <c r="R48">
        <v>3.9468999999999999</v>
      </c>
      <c r="S48">
        <v>3.6680000000000001</v>
      </c>
      <c r="T48">
        <v>4.2119999999999997</v>
      </c>
      <c r="U48">
        <v>4.0961999999999996</v>
      </c>
      <c r="V48">
        <v>4.21</v>
      </c>
      <c r="W48">
        <v>4.7275</v>
      </c>
      <c r="X48">
        <v>4.76</v>
      </c>
      <c r="Y48" s="2"/>
      <c r="AB48">
        <v>4.1900000000000004</v>
      </c>
    </row>
    <row r="49" spans="8:28" x14ac:dyDescent="0.25">
      <c r="H49" s="1">
        <v>37925</v>
      </c>
      <c r="I49">
        <v>4.32</v>
      </c>
      <c r="J49">
        <v>4.29</v>
      </c>
      <c r="K49">
        <v>4.5060000000000002</v>
      </c>
      <c r="L49">
        <v>4.3080999999999996</v>
      </c>
      <c r="N49">
        <v>4.26</v>
      </c>
      <c r="P49">
        <v>4.2458999999999998</v>
      </c>
      <c r="Q49" s="2"/>
      <c r="R49">
        <v>4.2614000000000001</v>
      </c>
      <c r="S49">
        <v>3.7589999999999999</v>
      </c>
      <c r="T49">
        <v>4.2699999999999996</v>
      </c>
      <c r="U49">
        <v>4.4054000000000002</v>
      </c>
      <c r="V49">
        <v>4.2699999999999996</v>
      </c>
      <c r="W49">
        <v>4.8484999999999996</v>
      </c>
      <c r="X49">
        <v>4.88</v>
      </c>
      <c r="Y49" s="2"/>
      <c r="AB49">
        <v>4.0999999999999996</v>
      </c>
    </row>
    <row r="50" spans="8:28" x14ac:dyDescent="0.25">
      <c r="H50" s="1">
        <v>37955</v>
      </c>
      <c r="I50">
        <v>4.4400000000000004</v>
      </c>
      <c r="J50">
        <v>4.41</v>
      </c>
      <c r="K50">
        <v>4.6340000000000003</v>
      </c>
      <c r="L50">
        <v>4.4378000000000002</v>
      </c>
      <c r="N50">
        <v>4.3899999999999997</v>
      </c>
      <c r="P50">
        <v>4.3787000000000003</v>
      </c>
      <c r="Q50" s="2"/>
      <c r="R50">
        <v>4.3841999999999999</v>
      </c>
      <c r="S50">
        <v>3.875</v>
      </c>
      <c r="T50">
        <v>4.4089999999999998</v>
      </c>
      <c r="U50">
        <v>4.5197000000000003</v>
      </c>
      <c r="V50">
        <v>4.4000000000000004</v>
      </c>
      <c r="W50">
        <v>4.9767999999999999</v>
      </c>
      <c r="X50">
        <v>4.95</v>
      </c>
      <c r="Y50" s="2"/>
      <c r="AB50">
        <v>4.0999999999999996</v>
      </c>
    </row>
    <row r="51" spans="8:28" x14ac:dyDescent="0.25">
      <c r="H51" s="1">
        <v>37986</v>
      </c>
      <c r="I51">
        <v>4.38</v>
      </c>
      <c r="J51">
        <v>4.3499999999999996</v>
      </c>
      <c r="K51">
        <v>4.4710000000000001</v>
      </c>
      <c r="L51">
        <v>4.3559999999999999</v>
      </c>
      <c r="N51">
        <v>4.33</v>
      </c>
      <c r="P51">
        <v>4.2942999999999998</v>
      </c>
      <c r="Q51" s="2"/>
      <c r="R51">
        <v>4.2066999999999997</v>
      </c>
      <c r="S51">
        <v>3.8180000000000001</v>
      </c>
      <c r="T51">
        <v>4.3259999999999996</v>
      </c>
      <c r="U51">
        <v>4.3612000000000002</v>
      </c>
      <c r="V51">
        <v>4.34</v>
      </c>
      <c r="W51">
        <v>4.8625999999999996</v>
      </c>
      <c r="X51">
        <v>4.83</v>
      </c>
      <c r="Y51" s="2"/>
      <c r="AB51">
        <v>4.0999999999999996</v>
      </c>
    </row>
    <row r="52" spans="8:28" x14ac:dyDescent="0.25">
      <c r="H52" s="1">
        <v>38017</v>
      </c>
      <c r="I52">
        <v>4.2699999999999996</v>
      </c>
      <c r="J52">
        <v>4.2</v>
      </c>
      <c r="K52">
        <v>4.4109999999999996</v>
      </c>
      <c r="L52">
        <v>4.2567000000000004</v>
      </c>
      <c r="N52">
        <v>4.16</v>
      </c>
      <c r="P52">
        <v>4.1841999999999997</v>
      </c>
      <c r="Q52" s="2"/>
      <c r="R52">
        <v>4.1532999999999998</v>
      </c>
      <c r="S52">
        <v>3.6309999999999998</v>
      </c>
      <c r="T52">
        <v>4.181</v>
      </c>
      <c r="U52">
        <v>4.2942999999999998</v>
      </c>
      <c r="V52">
        <v>4.1900000000000004</v>
      </c>
      <c r="W52">
        <v>4.6523000000000003</v>
      </c>
      <c r="X52">
        <v>4.75</v>
      </c>
      <c r="Y52" s="2"/>
      <c r="AB52">
        <v>3.42</v>
      </c>
    </row>
    <row r="53" spans="8:28" x14ac:dyDescent="0.25">
      <c r="H53" s="1">
        <v>38046</v>
      </c>
      <c r="I53">
        <v>4.2300000000000004</v>
      </c>
      <c r="J53">
        <v>4.1399999999999997</v>
      </c>
      <c r="K53">
        <v>4.2290000000000001</v>
      </c>
      <c r="L53">
        <v>4.1833</v>
      </c>
      <c r="N53">
        <v>4.1100000000000003</v>
      </c>
      <c r="P53">
        <v>4.1215000000000002</v>
      </c>
      <c r="Q53" s="2"/>
      <c r="R53">
        <v>3.9624999999999999</v>
      </c>
      <c r="S53">
        <v>3.552</v>
      </c>
      <c r="T53">
        <v>4.1219999999999999</v>
      </c>
      <c r="U53">
        <v>4.0972999999999997</v>
      </c>
      <c r="V53">
        <v>4.1500000000000004</v>
      </c>
      <c r="W53">
        <v>4.5475000000000003</v>
      </c>
      <c r="X53">
        <v>4.78</v>
      </c>
      <c r="Y53" s="2"/>
      <c r="AB53">
        <v>3.42</v>
      </c>
    </row>
    <row r="54" spans="8:28" x14ac:dyDescent="0.25">
      <c r="H54" s="1">
        <v>38077</v>
      </c>
      <c r="I54">
        <v>4.05</v>
      </c>
      <c r="J54">
        <v>3.95</v>
      </c>
      <c r="K54">
        <v>4.109</v>
      </c>
      <c r="L54">
        <v>4.0194000000000001</v>
      </c>
      <c r="N54">
        <v>3.92</v>
      </c>
      <c r="P54">
        <v>3.9308000000000001</v>
      </c>
      <c r="Q54" s="2"/>
      <c r="R54">
        <v>3.8410000000000002</v>
      </c>
      <c r="S54">
        <v>3.3879999999999999</v>
      </c>
      <c r="T54">
        <v>3.9340000000000002</v>
      </c>
      <c r="U54">
        <v>3.9691999999999998</v>
      </c>
      <c r="V54">
        <v>4.01</v>
      </c>
      <c r="W54">
        <v>4.3117000000000001</v>
      </c>
      <c r="X54">
        <v>4.67</v>
      </c>
      <c r="Y54" s="2"/>
      <c r="AB54">
        <v>3.42</v>
      </c>
    </row>
    <row r="55" spans="8:28" x14ac:dyDescent="0.25">
      <c r="H55" s="1">
        <v>38107</v>
      </c>
      <c r="I55">
        <v>4.24</v>
      </c>
      <c r="J55">
        <v>4.13</v>
      </c>
      <c r="K55">
        <v>4.367</v>
      </c>
      <c r="L55">
        <v>4.2423999999999999</v>
      </c>
      <c r="N55">
        <v>4.0999999999999996</v>
      </c>
      <c r="P55">
        <v>4.1205999999999996</v>
      </c>
      <c r="Q55" s="2"/>
      <c r="R55">
        <v>4.0915999999999997</v>
      </c>
      <c r="S55">
        <v>3.5830000000000002</v>
      </c>
      <c r="T55">
        <v>4.1269999999999998</v>
      </c>
      <c r="U55">
        <v>4.2096</v>
      </c>
      <c r="V55">
        <v>4.2</v>
      </c>
      <c r="W55">
        <v>4.5483000000000002</v>
      </c>
      <c r="X55">
        <v>4.87</v>
      </c>
      <c r="Y55" s="2"/>
      <c r="AB55">
        <v>3.45</v>
      </c>
    </row>
    <row r="56" spans="8:28" x14ac:dyDescent="0.25">
      <c r="H56" s="1">
        <v>38138</v>
      </c>
      <c r="I56">
        <v>4.37</v>
      </c>
      <c r="J56">
        <v>4.28</v>
      </c>
      <c r="K56">
        <v>4.4809999999999999</v>
      </c>
      <c r="L56">
        <v>4.3861999999999997</v>
      </c>
      <c r="N56">
        <v>4.25</v>
      </c>
      <c r="P56">
        <v>4.2759999999999998</v>
      </c>
      <c r="Q56" s="2"/>
      <c r="R56">
        <v>4.2035999999999998</v>
      </c>
      <c r="S56">
        <v>3.754</v>
      </c>
      <c r="T56">
        <v>4.3710000000000004</v>
      </c>
      <c r="U56">
        <v>4.4282000000000004</v>
      </c>
      <c r="V56">
        <v>4.33</v>
      </c>
      <c r="W56">
        <v>4.6802999999999999</v>
      </c>
      <c r="X56">
        <v>4.9800000000000004</v>
      </c>
      <c r="Y56" s="2"/>
      <c r="AB56">
        <v>3.45</v>
      </c>
    </row>
    <row r="57" spans="8:28" x14ac:dyDescent="0.25">
      <c r="H57" s="1">
        <v>38168</v>
      </c>
      <c r="I57">
        <v>4.42</v>
      </c>
      <c r="J57">
        <v>4.37</v>
      </c>
      <c r="K57">
        <v>4.4790000000000001</v>
      </c>
      <c r="L57">
        <v>4.4425999999999997</v>
      </c>
      <c r="N57">
        <v>4.4800000000000004</v>
      </c>
      <c r="P57">
        <v>4.3276000000000003</v>
      </c>
      <c r="Q57" s="2"/>
      <c r="R57">
        <v>4.1889000000000003</v>
      </c>
      <c r="S57">
        <v>3.8439999999999999</v>
      </c>
      <c r="T57">
        <v>4.4219999999999997</v>
      </c>
      <c r="U57">
        <v>4.4169999999999998</v>
      </c>
      <c r="V57">
        <v>4.3899999999999997</v>
      </c>
      <c r="W57">
        <v>4.7167000000000003</v>
      </c>
      <c r="X57">
        <v>5</v>
      </c>
      <c r="Y57" s="2"/>
      <c r="AB57">
        <v>3.45</v>
      </c>
    </row>
    <row r="58" spans="8:28" x14ac:dyDescent="0.25">
      <c r="H58" s="1">
        <v>38199</v>
      </c>
      <c r="I58">
        <v>4.3099999999999996</v>
      </c>
      <c r="J58">
        <v>4.26</v>
      </c>
      <c r="K58">
        <v>4.5919999999999996</v>
      </c>
      <c r="L58">
        <v>4.3395999999999999</v>
      </c>
      <c r="N58">
        <v>4.3600000000000003</v>
      </c>
      <c r="P58">
        <v>4.2488000000000001</v>
      </c>
      <c r="Q58" s="2"/>
      <c r="R58">
        <v>4.0833000000000004</v>
      </c>
      <c r="S58">
        <v>3.7909999999999999</v>
      </c>
      <c r="T58">
        <v>4.306</v>
      </c>
      <c r="U58">
        <v>4.3018000000000001</v>
      </c>
      <c r="V58">
        <v>4.28</v>
      </c>
      <c r="W58">
        <v>4.5682</v>
      </c>
      <c r="X58">
        <v>4.92</v>
      </c>
      <c r="Y58" s="2"/>
      <c r="AB58">
        <v>3.45</v>
      </c>
    </row>
    <row r="59" spans="8:28" x14ac:dyDescent="0.25">
      <c r="H59" s="1">
        <v>38230</v>
      </c>
      <c r="I59">
        <v>4.1500000000000004</v>
      </c>
      <c r="J59">
        <v>4.0999999999999996</v>
      </c>
      <c r="K59">
        <v>4.3789999999999996</v>
      </c>
      <c r="L59">
        <v>4.1679000000000004</v>
      </c>
      <c r="N59">
        <v>4.21</v>
      </c>
      <c r="P59">
        <v>4.0907999999999998</v>
      </c>
      <c r="Q59" s="2"/>
      <c r="R59">
        <v>3.8797000000000001</v>
      </c>
      <c r="S59">
        <v>3.641</v>
      </c>
      <c r="T59">
        <v>4.1459999999999999</v>
      </c>
      <c r="U59">
        <v>4.1051000000000002</v>
      </c>
      <c r="V59">
        <v>4.1500000000000004</v>
      </c>
      <c r="W59">
        <v>4.4177</v>
      </c>
      <c r="X59">
        <v>4.8099999999999996</v>
      </c>
      <c r="Y59" s="2"/>
      <c r="AB59">
        <v>3.45</v>
      </c>
    </row>
    <row r="60" spans="8:28" x14ac:dyDescent="0.25">
      <c r="H60" s="1">
        <v>38260</v>
      </c>
      <c r="I60">
        <v>4.09</v>
      </c>
      <c r="J60">
        <v>4.04</v>
      </c>
      <c r="K60">
        <v>4.327</v>
      </c>
      <c r="L60">
        <v>4.1139999999999999</v>
      </c>
      <c r="N60">
        <v>4.1399999999999997</v>
      </c>
      <c r="P60">
        <v>4.0359999999999996</v>
      </c>
      <c r="Q60" s="2"/>
      <c r="R60">
        <v>3.8422000000000001</v>
      </c>
      <c r="S60">
        <v>3.6480000000000001</v>
      </c>
      <c r="T60">
        <v>4.09</v>
      </c>
      <c r="U60">
        <v>4.0617000000000001</v>
      </c>
      <c r="V60">
        <v>4.08</v>
      </c>
      <c r="W60">
        <v>4.3734000000000002</v>
      </c>
      <c r="X60">
        <v>4.76</v>
      </c>
      <c r="Y60" s="2"/>
      <c r="AB60">
        <v>3.45</v>
      </c>
    </row>
    <row r="61" spans="8:28" x14ac:dyDescent="0.25">
      <c r="H61" s="1">
        <v>38291</v>
      </c>
      <c r="I61">
        <v>3.97</v>
      </c>
      <c r="J61">
        <v>3.91</v>
      </c>
      <c r="K61">
        <v>4.18</v>
      </c>
      <c r="L61">
        <v>3.9794</v>
      </c>
      <c r="N61">
        <v>4.01</v>
      </c>
      <c r="P61">
        <v>3.9104999999999999</v>
      </c>
      <c r="Q61" s="2"/>
      <c r="R61">
        <v>3.7176</v>
      </c>
      <c r="S61">
        <v>3.528</v>
      </c>
      <c r="T61">
        <v>3.964</v>
      </c>
      <c r="U61">
        <v>3.9504000000000001</v>
      </c>
      <c r="V61">
        <v>3.97</v>
      </c>
      <c r="W61">
        <v>4.2450000000000001</v>
      </c>
      <c r="X61">
        <v>4.68</v>
      </c>
      <c r="Y61" s="2"/>
      <c r="AB61">
        <v>3.46</v>
      </c>
    </row>
    <row r="62" spans="8:28" x14ac:dyDescent="0.25">
      <c r="H62" s="1">
        <v>38321</v>
      </c>
      <c r="I62">
        <v>3.84</v>
      </c>
      <c r="J62">
        <v>3.78</v>
      </c>
      <c r="K62">
        <v>4.008</v>
      </c>
      <c r="L62">
        <v>3.8687</v>
      </c>
      <c r="N62">
        <v>3.89</v>
      </c>
      <c r="P62">
        <v>3.8005</v>
      </c>
      <c r="Q62" s="2"/>
      <c r="R62">
        <v>3.5684999999999998</v>
      </c>
      <c r="S62">
        <v>3.419</v>
      </c>
      <c r="T62">
        <v>3.8450000000000002</v>
      </c>
      <c r="U62">
        <v>3.7799</v>
      </c>
      <c r="V62">
        <v>3.85</v>
      </c>
      <c r="W62">
        <v>4.1334</v>
      </c>
      <c r="X62">
        <v>4.58</v>
      </c>
      <c r="Y62" s="2"/>
      <c r="AB62">
        <v>3.46</v>
      </c>
    </row>
    <row r="63" spans="8:28" x14ac:dyDescent="0.25">
      <c r="H63" s="1">
        <v>38352</v>
      </c>
      <c r="I63">
        <v>3.63</v>
      </c>
      <c r="J63">
        <v>3.59</v>
      </c>
      <c r="K63">
        <v>3.8380000000000001</v>
      </c>
      <c r="L63">
        <v>3.6892999999999998</v>
      </c>
      <c r="N63">
        <v>3.68</v>
      </c>
      <c r="P63">
        <v>3.6444999999999999</v>
      </c>
      <c r="Q63" s="2"/>
      <c r="R63">
        <v>3.4597000000000002</v>
      </c>
      <c r="S63">
        <v>3.278</v>
      </c>
      <c r="T63">
        <v>3.6320000000000001</v>
      </c>
      <c r="U63">
        <v>3.6697000000000002</v>
      </c>
      <c r="V63">
        <v>3.64</v>
      </c>
      <c r="W63">
        <v>3.899</v>
      </c>
      <c r="X63">
        <v>4.4400000000000004</v>
      </c>
      <c r="Y63" s="2"/>
      <c r="AB63">
        <v>3.46</v>
      </c>
    </row>
    <row r="64" spans="8:28" x14ac:dyDescent="0.25">
      <c r="H64" s="1">
        <v>38383</v>
      </c>
      <c r="I64">
        <v>3.56</v>
      </c>
      <c r="J64">
        <v>3.53</v>
      </c>
      <c r="K64">
        <v>3.665</v>
      </c>
      <c r="L64">
        <v>3.6335999999999999</v>
      </c>
      <c r="N64">
        <v>3.6</v>
      </c>
      <c r="P64">
        <v>3.5760999999999998</v>
      </c>
      <c r="Q64" s="2"/>
      <c r="R64">
        <v>3.3199000000000001</v>
      </c>
      <c r="S64">
        <v>3.2440000000000002</v>
      </c>
      <c r="T64">
        <v>3.5579999999999998</v>
      </c>
      <c r="U64">
        <v>3.5110999999999999</v>
      </c>
      <c r="V64">
        <v>3.59</v>
      </c>
      <c r="W64">
        <v>3.8368000000000002</v>
      </c>
      <c r="X64">
        <v>4.4400000000000004</v>
      </c>
      <c r="Y64" s="2"/>
      <c r="AB64">
        <v>3.39</v>
      </c>
    </row>
    <row r="65" spans="8:28" x14ac:dyDescent="0.25">
      <c r="H65" s="1">
        <v>38411</v>
      </c>
      <c r="I65">
        <v>3.55</v>
      </c>
      <c r="J65">
        <v>3.49</v>
      </c>
      <c r="K65">
        <v>3.7679999999999998</v>
      </c>
      <c r="L65">
        <v>3.6153</v>
      </c>
      <c r="N65">
        <v>3.57</v>
      </c>
      <c r="P65">
        <v>3.5697000000000001</v>
      </c>
      <c r="Q65" s="2"/>
      <c r="R65">
        <v>3.4742000000000002</v>
      </c>
      <c r="S65">
        <v>3.2519999999999998</v>
      </c>
      <c r="T65">
        <v>3.5470000000000002</v>
      </c>
      <c r="U65">
        <v>3.67</v>
      </c>
      <c r="V65">
        <v>3.58</v>
      </c>
      <c r="W65">
        <v>3.7565</v>
      </c>
      <c r="X65">
        <v>4.53</v>
      </c>
      <c r="Y65" s="2"/>
      <c r="AB65">
        <v>3.39</v>
      </c>
    </row>
    <row r="66" spans="8:28" x14ac:dyDescent="0.25">
      <c r="H66" s="1">
        <v>38442</v>
      </c>
      <c r="I66">
        <v>3.7</v>
      </c>
      <c r="J66">
        <v>3.67</v>
      </c>
      <c r="K66">
        <v>3.7189999999999999</v>
      </c>
      <c r="L66">
        <v>3.7625000000000002</v>
      </c>
      <c r="N66">
        <v>3.72</v>
      </c>
      <c r="P66">
        <v>3.7111999999999998</v>
      </c>
      <c r="Q66" s="2"/>
      <c r="R66">
        <v>3.4155000000000002</v>
      </c>
      <c r="S66">
        <v>3.38</v>
      </c>
      <c r="T66">
        <v>3.6890000000000001</v>
      </c>
      <c r="U66">
        <v>3.6150000000000002</v>
      </c>
      <c r="V66">
        <v>3.74</v>
      </c>
      <c r="W66">
        <v>3.8612000000000002</v>
      </c>
      <c r="X66">
        <v>4.74</v>
      </c>
      <c r="Y66" s="2"/>
      <c r="AB66">
        <v>3.39</v>
      </c>
    </row>
    <row r="67" spans="8:28" x14ac:dyDescent="0.25">
      <c r="H67" s="1">
        <v>38472</v>
      </c>
      <c r="I67">
        <v>3.5</v>
      </c>
      <c r="J67">
        <v>3.54</v>
      </c>
      <c r="K67">
        <v>3.464</v>
      </c>
      <c r="L67">
        <v>3.5709</v>
      </c>
      <c r="N67">
        <v>3.51</v>
      </c>
      <c r="P67">
        <v>3.5</v>
      </c>
      <c r="Q67" s="2"/>
      <c r="R67">
        <v>3.1789999999999998</v>
      </c>
      <c r="S67">
        <v>3.226</v>
      </c>
      <c r="T67">
        <v>3.4769999999999999</v>
      </c>
      <c r="U67">
        <v>3.4054000000000002</v>
      </c>
      <c r="V67">
        <v>3.53</v>
      </c>
      <c r="W67">
        <v>3.5798000000000001</v>
      </c>
      <c r="X67">
        <v>4.5999999999999996</v>
      </c>
      <c r="Y67" s="2"/>
      <c r="AB67">
        <v>3.31</v>
      </c>
    </row>
    <row r="68" spans="8:28" x14ac:dyDescent="0.25">
      <c r="H68" s="1">
        <v>38503</v>
      </c>
      <c r="I68">
        <v>3.41</v>
      </c>
      <c r="J68">
        <v>3.36</v>
      </c>
      <c r="K68">
        <v>3.2810000000000001</v>
      </c>
      <c r="L68">
        <v>3.4074</v>
      </c>
      <c r="N68">
        <v>3.33</v>
      </c>
      <c r="P68">
        <v>3.3203999999999998</v>
      </c>
      <c r="Q68" s="2"/>
      <c r="R68">
        <v>3.2694000000000001</v>
      </c>
      <c r="S68">
        <v>3.09</v>
      </c>
      <c r="T68">
        <v>3.3039999999999998</v>
      </c>
      <c r="U68">
        <v>3.2730999999999999</v>
      </c>
      <c r="V68">
        <v>3.36</v>
      </c>
      <c r="W68">
        <v>3.3418999999999999</v>
      </c>
      <c r="X68">
        <v>4.41</v>
      </c>
      <c r="Y68" s="2"/>
      <c r="AB68">
        <v>3.31</v>
      </c>
    </row>
    <row r="69" spans="8:28" x14ac:dyDescent="0.25">
      <c r="H69" s="1">
        <v>38533</v>
      </c>
      <c r="I69">
        <v>3.23</v>
      </c>
      <c r="J69">
        <v>3.19</v>
      </c>
      <c r="K69">
        <v>3.11</v>
      </c>
      <c r="L69">
        <v>3.2541000000000002</v>
      </c>
      <c r="N69">
        <v>3.16</v>
      </c>
      <c r="P69">
        <v>3.1880000000000002</v>
      </c>
      <c r="Q69" s="2"/>
      <c r="R69">
        <v>3.1263000000000001</v>
      </c>
      <c r="S69">
        <v>2.9409999999999998</v>
      </c>
      <c r="T69">
        <v>3.1339999999999999</v>
      </c>
      <c r="U69">
        <v>3.1196999999999999</v>
      </c>
      <c r="V69">
        <v>3.18</v>
      </c>
      <c r="W69">
        <v>3.1084999999999998</v>
      </c>
      <c r="X69">
        <v>4.29</v>
      </c>
      <c r="Y69" s="2"/>
      <c r="AB69">
        <v>3.31</v>
      </c>
    </row>
    <row r="70" spans="8:28" x14ac:dyDescent="0.25">
      <c r="H70" s="1">
        <v>38564</v>
      </c>
      <c r="I70">
        <v>3.27</v>
      </c>
      <c r="J70">
        <v>3.22</v>
      </c>
      <c r="K70">
        <v>3.234</v>
      </c>
      <c r="L70">
        <v>3.3159999999999998</v>
      </c>
      <c r="N70">
        <v>3.18</v>
      </c>
      <c r="P70">
        <v>3.2303000000000002</v>
      </c>
      <c r="Q70" s="2"/>
      <c r="R70">
        <v>3.2503000000000002</v>
      </c>
      <c r="S70">
        <v>3.01</v>
      </c>
      <c r="T70">
        <v>3.2690000000000001</v>
      </c>
      <c r="U70">
        <v>3.2231000000000001</v>
      </c>
      <c r="V70">
        <v>3.22</v>
      </c>
      <c r="W70">
        <v>3.0632999999999999</v>
      </c>
      <c r="X70">
        <v>4.33</v>
      </c>
      <c r="Y70" s="2"/>
      <c r="AB70">
        <v>3.05</v>
      </c>
    </row>
    <row r="71" spans="8:28" x14ac:dyDescent="0.25">
      <c r="H71" s="1">
        <v>38595</v>
      </c>
      <c r="I71">
        <v>3.28</v>
      </c>
      <c r="J71">
        <v>3.24</v>
      </c>
      <c r="K71">
        <v>3.07</v>
      </c>
      <c r="L71">
        <v>3.3155000000000001</v>
      </c>
      <c r="N71">
        <v>3.21</v>
      </c>
      <c r="P71">
        <v>3.2486000000000002</v>
      </c>
      <c r="Q71" s="2"/>
      <c r="R71">
        <v>3.1122000000000001</v>
      </c>
      <c r="S71">
        <v>3.0310000000000001</v>
      </c>
      <c r="T71">
        <v>3.2839999999999998</v>
      </c>
      <c r="U71">
        <v>3.0771000000000002</v>
      </c>
      <c r="V71">
        <v>3.23</v>
      </c>
      <c r="W71">
        <v>3.1410999999999998</v>
      </c>
      <c r="X71">
        <v>4.34</v>
      </c>
      <c r="Y71" s="2"/>
      <c r="AB71">
        <v>3.05</v>
      </c>
    </row>
    <row r="72" spans="8:28" x14ac:dyDescent="0.25">
      <c r="H72" s="1">
        <v>38625</v>
      </c>
      <c r="I72">
        <v>3.12</v>
      </c>
      <c r="J72">
        <v>3.08</v>
      </c>
      <c r="K72">
        <v>3.105</v>
      </c>
      <c r="L72">
        <v>3.1555</v>
      </c>
      <c r="N72">
        <v>3.04</v>
      </c>
      <c r="P72">
        <v>3.0865</v>
      </c>
      <c r="Q72" s="2"/>
      <c r="R72">
        <v>3.1463999999999999</v>
      </c>
      <c r="S72">
        <v>2.9350000000000001</v>
      </c>
      <c r="T72">
        <v>3.1160000000000001</v>
      </c>
      <c r="U72">
        <v>3.1217999999999999</v>
      </c>
      <c r="V72">
        <v>3.09</v>
      </c>
      <c r="W72">
        <v>2.9798</v>
      </c>
      <c r="X72">
        <v>4.26</v>
      </c>
      <c r="Y72" s="2"/>
      <c r="AB72">
        <v>3.05</v>
      </c>
    </row>
    <row r="73" spans="8:28" x14ac:dyDescent="0.25">
      <c r="H73" s="1">
        <v>38656</v>
      </c>
      <c r="I73">
        <v>3.27</v>
      </c>
      <c r="J73">
        <v>3.25</v>
      </c>
      <c r="K73">
        <v>3.3780000000000001</v>
      </c>
      <c r="L73">
        <v>3.3233999999999999</v>
      </c>
      <c r="N73">
        <v>3.19</v>
      </c>
      <c r="P73">
        <v>3.2587999999999999</v>
      </c>
      <c r="Q73" s="2"/>
      <c r="R73">
        <v>3.3694999999999999</v>
      </c>
      <c r="S73">
        <v>3.1259999999999999</v>
      </c>
      <c r="T73">
        <v>3.2789999999999999</v>
      </c>
      <c r="U73">
        <v>3.5015999999999998</v>
      </c>
      <c r="V73">
        <v>3.28</v>
      </c>
      <c r="W73">
        <v>3.1747999999999998</v>
      </c>
      <c r="X73">
        <v>4.3600000000000003</v>
      </c>
      <c r="Y73" s="2"/>
      <c r="AB73">
        <v>3.03</v>
      </c>
    </row>
    <row r="74" spans="8:28" x14ac:dyDescent="0.25">
      <c r="H74" s="1">
        <v>38686</v>
      </c>
      <c r="I74">
        <v>3.48</v>
      </c>
      <c r="J74">
        <v>3.45</v>
      </c>
      <c r="K74">
        <v>3.4420000000000002</v>
      </c>
      <c r="L74">
        <v>3.5272999999999999</v>
      </c>
      <c r="N74">
        <v>3.4</v>
      </c>
      <c r="P74">
        <v>3.464</v>
      </c>
      <c r="Q74" s="2"/>
      <c r="R74">
        <v>3.4121000000000001</v>
      </c>
      <c r="S74">
        <v>3.359</v>
      </c>
      <c r="T74">
        <v>3.4780000000000002</v>
      </c>
      <c r="U74">
        <v>3.5348999999999999</v>
      </c>
      <c r="V74">
        <v>3.48</v>
      </c>
      <c r="W74">
        <v>3.3849999999999998</v>
      </c>
      <c r="X74">
        <v>4.25</v>
      </c>
      <c r="Y74" s="2"/>
      <c r="AB74">
        <v>3.03</v>
      </c>
    </row>
    <row r="75" spans="8:28" x14ac:dyDescent="0.25">
      <c r="H75" s="1">
        <v>38717</v>
      </c>
      <c r="I75">
        <v>3.36</v>
      </c>
      <c r="J75">
        <v>3.36</v>
      </c>
      <c r="K75">
        <v>3.27</v>
      </c>
      <c r="L75">
        <v>3.4089999999999998</v>
      </c>
      <c r="N75">
        <v>3.3</v>
      </c>
      <c r="P75">
        <v>3.3702000000000001</v>
      </c>
      <c r="Q75" s="2"/>
      <c r="R75">
        <v>3.2688000000000001</v>
      </c>
      <c r="S75">
        <v>3.3220000000000001</v>
      </c>
      <c r="T75">
        <v>3.3530000000000002</v>
      </c>
      <c r="U75">
        <v>3.4001999999999999</v>
      </c>
      <c r="V75">
        <v>3.37</v>
      </c>
      <c r="W75">
        <v>3.3740000000000001</v>
      </c>
      <c r="X75">
        <v>4.1399999999999997</v>
      </c>
      <c r="Y75" s="2"/>
      <c r="AB75">
        <v>3.03</v>
      </c>
    </row>
    <row r="76" spans="8:28" x14ac:dyDescent="0.25">
      <c r="H76" s="1">
        <v>38748</v>
      </c>
      <c r="I76">
        <v>3.33</v>
      </c>
      <c r="J76">
        <v>3.33</v>
      </c>
      <c r="K76">
        <v>3.456</v>
      </c>
      <c r="L76">
        <v>3.3927</v>
      </c>
      <c r="N76">
        <v>3.28</v>
      </c>
      <c r="P76">
        <v>3.3376000000000001</v>
      </c>
      <c r="Q76" s="2"/>
      <c r="R76">
        <v>3.4384000000000001</v>
      </c>
      <c r="S76">
        <v>3.3319999999999999</v>
      </c>
      <c r="T76">
        <v>3.327</v>
      </c>
      <c r="U76">
        <v>3.5870000000000002</v>
      </c>
      <c r="V76">
        <v>3.33</v>
      </c>
      <c r="W76">
        <v>3.3250000000000002</v>
      </c>
      <c r="X76">
        <v>3.81</v>
      </c>
      <c r="Y76" s="2"/>
      <c r="AB76">
        <v>3.31</v>
      </c>
    </row>
    <row r="77" spans="8:28" x14ac:dyDescent="0.25">
      <c r="H77" s="1">
        <v>38776</v>
      </c>
      <c r="I77">
        <v>3.48</v>
      </c>
      <c r="J77">
        <v>3.49</v>
      </c>
      <c r="K77">
        <v>3.516</v>
      </c>
      <c r="L77">
        <v>3.5510000000000002</v>
      </c>
      <c r="N77">
        <v>3.44</v>
      </c>
      <c r="P77">
        <v>3.4826999999999999</v>
      </c>
      <c r="Q77" s="2"/>
      <c r="R77">
        <v>3.4552</v>
      </c>
      <c r="S77">
        <v>3.4860000000000002</v>
      </c>
      <c r="T77">
        <v>3.476</v>
      </c>
      <c r="U77">
        <v>3.5954000000000002</v>
      </c>
      <c r="V77">
        <v>3.48</v>
      </c>
      <c r="W77">
        <v>3.4155000000000002</v>
      </c>
      <c r="X77">
        <v>3.96</v>
      </c>
      <c r="Y77" s="2"/>
      <c r="AB77">
        <v>3.31</v>
      </c>
    </row>
    <row r="78" spans="8:28" x14ac:dyDescent="0.25">
      <c r="H78" s="1">
        <v>38807</v>
      </c>
      <c r="I78">
        <v>3.65</v>
      </c>
      <c r="J78">
        <v>3.67</v>
      </c>
      <c r="K78">
        <v>3.839</v>
      </c>
      <c r="L78">
        <v>3.7311999999999999</v>
      </c>
      <c r="N78">
        <v>3.62</v>
      </c>
      <c r="P78">
        <v>3.6554000000000002</v>
      </c>
      <c r="Q78" s="2"/>
      <c r="R78">
        <v>3.7382</v>
      </c>
      <c r="S78">
        <v>3.6869999999999998</v>
      </c>
      <c r="T78">
        <v>3.6560000000000001</v>
      </c>
      <c r="U78">
        <v>3.8795999999999999</v>
      </c>
      <c r="V78">
        <v>3.66</v>
      </c>
      <c r="W78">
        <v>3.5451999999999999</v>
      </c>
      <c r="X78">
        <v>4.1500000000000004</v>
      </c>
      <c r="Y78" s="2"/>
      <c r="AB78">
        <v>3.31</v>
      </c>
    </row>
    <row r="79" spans="8:28" x14ac:dyDescent="0.25">
      <c r="H79" s="1">
        <v>38837</v>
      </c>
      <c r="I79">
        <v>3.92</v>
      </c>
      <c r="J79">
        <v>3.95</v>
      </c>
      <c r="K79">
        <v>4.0259999999999998</v>
      </c>
      <c r="L79">
        <v>4.0115999999999996</v>
      </c>
      <c r="N79">
        <v>3.88</v>
      </c>
      <c r="P79">
        <v>3.9197000000000002</v>
      </c>
      <c r="Q79" s="2"/>
      <c r="R79">
        <v>3.9251</v>
      </c>
      <c r="S79">
        <v>3.9390000000000001</v>
      </c>
      <c r="T79">
        <v>3.9209999999999998</v>
      </c>
      <c r="U79">
        <v>4.0601000000000003</v>
      </c>
      <c r="V79">
        <v>3.92</v>
      </c>
      <c r="W79">
        <v>3.8372000000000002</v>
      </c>
      <c r="X79">
        <v>4.32</v>
      </c>
      <c r="Y79" s="2"/>
      <c r="AB79">
        <v>3.67</v>
      </c>
    </row>
    <row r="80" spans="8:28" x14ac:dyDescent="0.25">
      <c r="H80" s="1">
        <v>38868</v>
      </c>
      <c r="I80">
        <v>4.03</v>
      </c>
      <c r="J80">
        <v>4.01</v>
      </c>
      <c r="K80">
        <v>3.9910000000000001</v>
      </c>
      <c r="L80">
        <v>4.0602999999999998</v>
      </c>
      <c r="N80">
        <v>3.94</v>
      </c>
      <c r="P80">
        <v>3.9657</v>
      </c>
      <c r="Q80" s="2"/>
      <c r="R80">
        <v>3.9097</v>
      </c>
      <c r="S80">
        <v>3.9860000000000002</v>
      </c>
      <c r="T80">
        <v>3.964</v>
      </c>
      <c r="U80">
        <v>4.0484999999999998</v>
      </c>
      <c r="V80">
        <v>3.99</v>
      </c>
      <c r="W80">
        <v>3.8881000000000001</v>
      </c>
      <c r="X80">
        <v>4.43</v>
      </c>
      <c r="Y80" s="2"/>
      <c r="AB80">
        <v>3.67</v>
      </c>
    </row>
    <row r="81" spans="8:28" x14ac:dyDescent="0.25">
      <c r="H81" s="1">
        <v>38898</v>
      </c>
      <c r="I81">
        <v>4.03</v>
      </c>
      <c r="J81">
        <v>4.01</v>
      </c>
      <c r="K81">
        <v>4.1239999999999997</v>
      </c>
      <c r="L81">
        <v>4.0750999999999999</v>
      </c>
      <c r="N81">
        <v>4.0199999999999996</v>
      </c>
      <c r="P81">
        <v>3.9868000000000001</v>
      </c>
      <c r="Q81" s="2"/>
      <c r="R81">
        <v>4.0197000000000003</v>
      </c>
      <c r="S81">
        <v>4.0380000000000003</v>
      </c>
      <c r="T81">
        <v>3.9729999999999999</v>
      </c>
      <c r="U81">
        <v>4.1738</v>
      </c>
      <c r="V81">
        <v>3.99</v>
      </c>
      <c r="W81">
        <v>3.9333</v>
      </c>
      <c r="X81">
        <v>4.46</v>
      </c>
      <c r="Y81" s="2"/>
      <c r="AB81">
        <v>3.67</v>
      </c>
    </row>
    <row r="82" spans="8:28" x14ac:dyDescent="0.25">
      <c r="H82" s="1">
        <v>38929</v>
      </c>
      <c r="I82">
        <v>4.05</v>
      </c>
      <c r="J82">
        <v>4.04</v>
      </c>
      <c r="K82">
        <v>3.9609999999999999</v>
      </c>
      <c r="L82">
        <v>4.0963000000000003</v>
      </c>
      <c r="N82">
        <v>4.0599999999999996</v>
      </c>
      <c r="P82">
        <v>4.0156000000000001</v>
      </c>
      <c r="Q82" s="2"/>
      <c r="R82">
        <v>3.8708</v>
      </c>
      <c r="S82">
        <v>4.0869999999999997</v>
      </c>
      <c r="T82">
        <v>3.9889999999999999</v>
      </c>
      <c r="U82">
        <v>4.0217999999999998</v>
      </c>
      <c r="V82">
        <v>4.0199999999999996</v>
      </c>
      <c r="W82">
        <v>3.9579</v>
      </c>
      <c r="X82">
        <v>4.45</v>
      </c>
      <c r="Y82" s="2"/>
      <c r="AB82">
        <v>3.94</v>
      </c>
    </row>
    <row r="83" spans="8:28" x14ac:dyDescent="0.25">
      <c r="H83" s="1">
        <v>38960</v>
      </c>
      <c r="I83">
        <v>3.92</v>
      </c>
      <c r="J83">
        <v>3.92</v>
      </c>
      <c r="K83">
        <v>3.8149999999999999</v>
      </c>
      <c r="L83">
        <v>3.9681999999999999</v>
      </c>
      <c r="N83">
        <v>3.94</v>
      </c>
      <c r="P83">
        <v>3.8843999999999999</v>
      </c>
      <c r="Q83" s="2"/>
      <c r="R83">
        <v>3.7281</v>
      </c>
      <c r="S83">
        <v>3.9929999999999999</v>
      </c>
      <c r="T83">
        <v>3.903</v>
      </c>
      <c r="U83">
        <v>3.9276</v>
      </c>
      <c r="V83">
        <v>3.89</v>
      </c>
      <c r="W83">
        <v>3.8353999999999999</v>
      </c>
      <c r="X83">
        <v>4.42</v>
      </c>
      <c r="Y83" s="2"/>
      <c r="AB83">
        <v>3.94</v>
      </c>
    </row>
    <row r="84" spans="8:28" x14ac:dyDescent="0.25">
      <c r="H84" s="1">
        <v>38990</v>
      </c>
      <c r="I84">
        <v>3.79</v>
      </c>
      <c r="J84">
        <v>3.8</v>
      </c>
      <c r="K84">
        <v>3.7269999999999999</v>
      </c>
      <c r="L84">
        <v>3.8397999999999999</v>
      </c>
      <c r="N84">
        <v>3.8</v>
      </c>
      <c r="P84">
        <v>3.758</v>
      </c>
      <c r="Q84" s="2"/>
      <c r="R84">
        <v>3.6743000000000001</v>
      </c>
      <c r="S84">
        <v>3.9140000000000001</v>
      </c>
      <c r="T84">
        <v>3.778</v>
      </c>
      <c r="U84">
        <v>3.8809</v>
      </c>
      <c r="V84">
        <v>3.76</v>
      </c>
      <c r="W84">
        <v>3.6970999999999998</v>
      </c>
      <c r="X84">
        <v>4.29</v>
      </c>
      <c r="Y84" s="2"/>
      <c r="AB84">
        <v>3.94</v>
      </c>
    </row>
    <row r="85" spans="8:28" x14ac:dyDescent="0.25">
      <c r="H85" s="1">
        <v>39021</v>
      </c>
      <c r="I85">
        <v>3.83</v>
      </c>
      <c r="J85">
        <v>3.84</v>
      </c>
      <c r="K85">
        <v>3.8170000000000002</v>
      </c>
      <c r="L85">
        <v>3.8813</v>
      </c>
      <c r="N85">
        <v>3.84</v>
      </c>
      <c r="P85">
        <v>3.7938999999999998</v>
      </c>
      <c r="Q85" s="2"/>
      <c r="R85">
        <v>3.7111000000000001</v>
      </c>
      <c r="S85">
        <v>3.9550000000000001</v>
      </c>
      <c r="T85">
        <v>3.82</v>
      </c>
      <c r="U85">
        <v>3.9060000000000001</v>
      </c>
      <c r="V85">
        <v>3.81</v>
      </c>
      <c r="W85">
        <v>3.7315999999999998</v>
      </c>
      <c r="X85">
        <v>4.3499999999999996</v>
      </c>
      <c r="Y85" s="2"/>
      <c r="AB85">
        <v>4.32</v>
      </c>
    </row>
    <row r="86" spans="8:28" x14ac:dyDescent="0.25">
      <c r="H86" s="1">
        <v>39051</v>
      </c>
      <c r="I86">
        <v>3.76</v>
      </c>
      <c r="J86">
        <v>3.77</v>
      </c>
      <c r="K86">
        <v>3.722</v>
      </c>
      <c r="L86">
        <v>3.8041</v>
      </c>
      <c r="N86">
        <v>3.75</v>
      </c>
      <c r="P86">
        <v>3.7214</v>
      </c>
      <c r="Q86" s="2"/>
      <c r="R86">
        <v>3.6522000000000001</v>
      </c>
      <c r="S86">
        <v>3.9020000000000001</v>
      </c>
      <c r="T86">
        <v>3.7490000000000001</v>
      </c>
      <c r="U86">
        <v>3.8468</v>
      </c>
      <c r="V86">
        <v>3.75</v>
      </c>
      <c r="W86">
        <v>3.6152000000000002</v>
      </c>
      <c r="X86">
        <v>4.2699999999999996</v>
      </c>
      <c r="Y86" s="2"/>
      <c r="AB86">
        <v>4.32</v>
      </c>
    </row>
    <row r="87" spans="8:28" x14ac:dyDescent="0.25">
      <c r="H87" s="1">
        <v>39082</v>
      </c>
      <c r="I87">
        <v>3.81</v>
      </c>
      <c r="J87">
        <v>3.83</v>
      </c>
      <c r="K87">
        <v>3.9449999999999998</v>
      </c>
      <c r="L87">
        <v>3.9026000000000001</v>
      </c>
      <c r="N87">
        <v>3.82</v>
      </c>
      <c r="P87">
        <v>3.7961</v>
      </c>
      <c r="Q87" s="2"/>
      <c r="R87">
        <v>3.9215</v>
      </c>
      <c r="S87">
        <v>3.972</v>
      </c>
      <c r="T87">
        <v>3.8130000000000002</v>
      </c>
      <c r="U87">
        <v>4.1249000000000002</v>
      </c>
      <c r="V87">
        <v>3.82</v>
      </c>
      <c r="W87">
        <v>3.6492</v>
      </c>
      <c r="X87">
        <v>4.33</v>
      </c>
      <c r="Y87" s="2"/>
      <c r="AB87">
        <v>4.32</v>
      </c>
    </row>
    <row r="88" spans="8:28" x14ac:dyDescent="0.25">
      <c r="H88" s="1">
        <v>39113</v>
      </c>
      <c r="I88">
        <v>4.0599999999999996</v>
      </c>
      <c r="J88">
        <v>4.0599999999999996</v>
      </c>
      <c r="K88">
        <v>4.0739999999999998</v>
      </c>
      <c r="L88">
        <v>4.1028000000000002</v>
      </c>
      <c r="N88">
        <v>4.05</v>
      </c>
      <c r="P88">
        <v>4.0235000000000003</v>
      </c>
      <c r="Q88" s="2"/>
      <c r="R88">
        <v>4.0583</v>
      </c>
      <c r="S88">
        <v>4.1669999999999998</v>
      </c>
      <c r="T88">
        <v>4.0519999999999996</v>
      </c>
      <c r="U88">
        <v>4.2306999999999997</v>
      </c>
      <c r="V88">
        <v>4.07</v>
      </c>
      <c r="W88">
        <v>3.9022999999999999</v>
      </c>
      <c r="X88">
        <v>4.51</v>
      </c>
      <c r="Y88" s="2"/>
      <c r="AB88">
        <v>4.5199999999999996</v>
      </c>
    </row>
    <row r="89" spans="8:28" x14ac:dyDescent="0.25">
      <c r="H89" s="1">
        <v>39141</v>
      </c>
      <c r="I89">
        <v>4.09</v>
      </c>
      <c r="J89">
        <v>4.0999999999999996</v>
      </c>
      <c r="K89">
        <v>3.968</v>
      </c>
      <c r="L89">
        <v>4.1174999999999997</v>
      </c>
      <c r="N89">
        <v>4.08</v>
      </c>
      <c r="P89">
        <v>4.0481999999999996</v>
      </c>
      <c r="Q89" s="2"/>
      <c r="R89">
        <v>3.9260999999999999</v>
      </c>
      <c r="S89">
        <v>4.1950000000000003</v>
      </c>
      <c r="T89">
        <v>4.0739999999999998</v>
      </c>
      <c r="U89">
        <v>4.0975000000000001</v>
      </c>
      <c r="V89">
        <v>4.0999999999999996</v>
      </c>
      <c r="W89">
        <v>3.9264999999999999</v>
      </c>
      <c r="X89">
        <v>4.59</v>
      </c>
      <c r="Y89" s="2"/>
      <c r="AB89">
        <v>4.5199999999999996</v>
      </c>
    </row>
    <row r="90" spans="8:28" x14ac:dyDescent="0.25">
      <c r="H90" s="1">
        <v>39172</v>
      </c>
      <c r="I90">
        <v>3.99</v>
      </c>
      <c r="J90">
        <v>4.01</v>
      </c>
      <c r="K90">
        <v>4.0839999999999996</v>
      </c>
      <c r="L90">
        <v>4.0227000000000004</v>
      </c>
      <c r="N90">
        <v>3.98</v>
      </c>
      <c r="P90">
        <v>3.9476</v>
      </c>
      <c r="Q90" s="2"/>
      <c r="R90">
        <v>4.0385999999999997</v>
      </c>
      <c r="S90">
        <v>4.1340000000000003</v>
      </c>
      <c r="T90">
        <v>3.9780000000000002</v>
      </c>
      <c r="U90">
        <v>4.2152000000000003</v>
      </c>
      <c r="V90">
        <v>4.01</v>
      </c>
      <c r="W90">
        <v>3.7938999999999998</v>
      </c>
      <c r="X90">
        <v>4.5199999999999996</v>
      </c>
      <c r="Y90" s="2"/>
      <c r="AB90">
        <v>4.5199999999999996</v>
      </c>
    </row>
    <row r="91" spans="8:28" x14ac:dyDescent="0.25">
      <c r="H91" s="1">
        <v>39202</v>
      </c>
      <c r="I91">
        <v>4.21</v>
      </c>
      <c r="J91">
        <v>4.24</v>
      </c>
      <c r="K91">
        <v>4.2009999999999996</v>
      </c>
      <c r="L91">
        <v>4.2458999999999998</v>
      </c>
      <c r="N91">
        <v>4.2</v>
      </c>
      <c r="P91">
        <v>4.1516000000000002</v>
      </c>
      <c r="Q91" s="2"/>
      <c r="R91">
        <v>4.1302000000000003</v>
      </c>
      <c r="S91">
        <v>4.3259999999999996</v>
      </c>
      <c r="T91">
        <v>4.194</v>
      </c>
      <c r="U91">
        <v>4.2809999999999997</v>
      </c>
      <c r="V91">
        <v>4.21</v>
      </c>
      <c r="W91">
        <v>4.0434000000000001</v>
      </c>
      <c r="X91">
        <v>4.72</v>
      </c>
      <c r="Y91" s="2"/>
      <c r="AB91">
        <v>4.68</v>
      </c>
    </row>
    <row r="92" spans="8:28" x14ac:dyDescent="0.25">
      <c r="H92" s="1">
        <v>39233</v>
      </c>
      <c r="I92">
        <v>4.33</v>
      </c>
      <c r="J92">
        <v>4.3600000000000003</v>
      </c>
      <c r="K92">
        <v>4.4980000000000002</v>
      </c>
      <c r="L92">
        <v>4.3731</v>
      </c>
      <c r="N92">
        <v>4.33</v>
      </c>
      <c r="P92">
        <v>4.2845000000000004</v>
      </c>
      <c r="Q92" s="2"/>
      <c r="R92">
        <v>4.3906999999999998</v>
      </c>
      <c r="S92">
        <v>4.46</v>
      </c>
      <c r="T92">
        <v>4.3239999999999998</v>
      </c>
      <c r="U92">
        <v>4.5330000000000004</v>
      </c>
      <c r="V92">
        <v>4.34</v>
      </c>
      <c r="W92">
        <v>4.1528999999999998</v>
      </c>
      <c r="X92">
        <v>4.8163</v>
      </c>
      <c r="Y92" s="2"/>
      <c r="AB92">
        <v>4.68</v>
      </c>
    </row>
    <row r="93" spans="8:28" x14ac:dyDescent="0.25">
      <c r="H93" s="1">
        <v>39263</v>
      </c>
      <c r="I93">
        <v>4.63</v>
      </c>
      <c r="J93">
        <v>4.6399999999999997</v>
      </c>
      <c r="K93">
        <v>4.6399999999999997</v>
      </c>
      <c r="L93">
        <v>4.6608000000000001</v>
      </c>
      <c r="N93">
        <v>4.62</v>
      </c>
      <c r="P93">
        <v>4.577</v>
      </c>
      <c r="Q93" s="2"/>
      <c r="R93">
        <v>4.5650000000000004</v>
      </c>
      <c r="S93">
        <v>4.7160000000000002</v>
      </c>
      <c r="T93">
        <v>4.6139999999999999</v>
      </c>
      <c r="U93">
        <v>4.7156000000000002</v>
      </c>
      <c r="V93">
        <v>4.62</v>
      </c>
      <c r="W93">
        <v>4.4394999999999998</v>
      </c>
      <c r="X93">
        <v>5.0696000000000003</v>
      </c>
      <c r="Y93" s="2"/>
      <c r="AB93">
        <v>4.68</v>
      </c>
    </row>
    <row r="94" spans="8:28" x14ac:dyDescent="0.25">
      <c r="H94" s="1">
        <v>39294</v>
      </c>
      <c r="I94">
        <v>4.59</v>
      </c>
      <c r="J94">
        <v>4.62</v>
      </c>
      <c r="K94">
        <v>4.4269999999999996</v>
      </c>
      <c r="L94">
        <v>4.6284000000000001</v>
      </c>
      <c r="N94">
        <v>4.59</v>
      </c>
      <c r="P94">
        <v>4.5125999999999999</v>
      </c>
      <c r="Q94" s="2"/>
      <c r="R94">
        <v>4.3960999999999997</v>
      </c>
      <c r="S94">
        <v>4.7130000000000001</v>
      </c>
      <c r="T94">
        <v>4.5730000000000004</v>
      </c>
      <c r="U94">
        <v>4.5603999999999996</v>
      </c>
      <c r="V94">
        <v>4.5999999999999996</v>
      </c>
      <c r="W94">
        <v>4.4494999999999996</v>
      </c>
      <c r="X94">
        <v>5.0259999999999998</v>
      </c>
      <c r="Y94" s="2"/>
      <c r="AB94">
        <v>4.96</v>
      </c>
    </row>
    <row r="95" spans="8:28" x14ac:dyDescent="0.25">
      <c r="H95" s="1">
        <v>39325</v>
      </c>
      <c r="I95">
        <v>4.38</v>
      </c>
      <c r="J95">
        <v>4.4400000000000004</v>
      </c>
      <c r="K95">
        <v>4.359</v>
      </c>
      <c r="L95">
        <v>4.4263000000000003</v>
      </c>
      <c r="N95">
        <v>4.3899999999999997</v>
      </c>
      <c r="P95">
        <v>4.3002000000000002</v>
      </c>
      <c r="Q95" s="2"/>
      <c r="R95">
        <v>4.2779999999999996</v>
      </c>
      <c r="S95">
        <v>4.5129999999999999</v>
      </c>
      <c r="T95">
        <v>4.383</v>
      </c>
      <c r="U95">
        <v>4.4359000000000002</v>
      </c>
      <c r="V95">
        <v>4.4000000000000004</v>
      </c>
      <c r="W95">
        <v>4.2480000000000002</v>
      </c>
      <c r="X95">
        <v>4.8048999999999999</v>
      </c>
      <c r="Y95" s="2"/>
      <c r="AB95">
        <v>4.96</v>
      </c>
    </row>
    <row r="96" spans="8:28" x14ac:dyDescent="0.25">
      <c r="H96" s="1">
        <v>39355</v>
      </c>
      <c r="I96">
        <v>4.33</v>
      </c>
      <c r="J96">
        <v>4.4000000000000004</v>
      </c>
      <c r="K96">
        <v>4.4429999999999996</v>
      </c>
      <c r="L96">
        <v>4.3693999999999997</v>
      </c>
      <c r="N96">
        <v>4.34</v>
      </c>
      <c r="P96">
        <v>4.2389999999999999</v>
      </c>
      <c r="Q96" s="2"/>
      <c r="R96">
        <v>4.3574999999999999</v>
      </c>
      <c r="S96">
        <v>4.4409999999999998</v>
      </c>
      <c r="T96">
        <v>4.343</v>
      </c>
      <c r="U96">
        <v>4.5503</v>
      </c>
      <c r="V96">
        <v>4.3600000000000003</v>
      </c>
      <c r="W96">
        <v>4.2160000000000002</v>
      </c>
      <c r="X96">
        <v>4.7407000000000004</v>
      </c>
      <c r="Y96" s="2"/>
      <c r="AB96">
        <v>4.96</v>
      </c>
    </row>
    <row r="97" spans="8:28" x14ac:dyDescent="0.25">
      <c r="H97" s="1">
        <v>39386</v>
      </c>
      <c r="I97">
        <v>4.4000000000000004</v>
      </c>
      <c r="J97">
        <v>4.42</v>
      </c>
      <c r="K97">
        <v>4.3330000000000002</v>
      </c>
      <c r="L97">
        <v>4.4001999999999999</v>
      </c>
      <c r="N97">
        <v>4.38</v>
      </c>
      <c r="P97">
        <v>4.2899000000000003</v>
      </c>
      <c r="Q97" s="2"/>
      <c r="R97">
        <v>4.2595000000000001</v>
      </c>
      <c r="S97">
        <v>4.4580000000000002</v>
      </c>
      <c r="T97">
        <v>4.3760000000000003</v>
      </c>
      <c r="U97">
        <v>4.4691999999999998</v>
      </c>
      <c r="V97">
        <v>4.38</v>
      </c>
      <c r="W97">
        <v>4.3143000000000002</v>
      </c>
      <c r="X97">
        <v>4.7393999999999998</v>
      </c>
      <c r="Y97" s="2"/>
      <c r="AB97">
        <v>5.09</v>
      </c>
    </row>
    <row r="98" spans="8:28" x14ac:dyDescent="0.25">
      <c r="H98" s="1">
        <v>39416</v>
      </c>
      <c r="I98">
        <v>4.21</v>
      </c>
      <c r="J98">
        <v>4.29</v>
      </c>
      <c r="K98">
        <v>4.2089999999999996</v>
      </c>
      <c r="L98">
        <v>4.2515000000000001</v>
      </c>
      <c r="N98">
        <v>4.22</v>
      </c>
      <c r="P98">
        <v>4.0953999999999997</v>
      </c>
      <c r="Q98" s="2"/>
      <c r="R98">
        <v>4.18</v>
      </c>
      <c r="S98">
        <v>4.3239999999999998</v>
      </c>
      <c r="T98">
        <v>4.2089999999999996</v>
      </c>
      <c r="U98">
        <v>4.3838999999999997</v>
      </c>
      <c r="V98">
        <v>4.25</v>
      </c>
      <c r="W98">
        <v>4.2153999999999998</v>
      </c>
      <c r="X98">
        <v>4.5923999999999996</v>
      </c>
      <c r="Y98" s="2"/>
      <c r="AB98">
        <v>5.09</v>
      </c>
    </row>
    <row r="99" spans="8:28" x14ac:dyDescent="0.25">
      <c r="H99" s="1">
        <v>39447</v>
      </c>
      <c r="I99">
        <v>4.3499999999999996</v>
      </c>
      <c r="J99">
        <v>4.42</v>
      </c>
      <c r="K99">
        <v>4.4290000000000003</v>
      </c>
      <c r="L99">
        <v>4.3818000000000001</v>
      </c>
      <c r="N99">
        <v>4.34</v>
      </c>
      <c r="P99">
        <v>4.2656999999999998</v>
      </c>
      <c r="Q99" s="2"/>
      <c r="R99">
        <v>4.4241000000000001</v>
      </c>
      <c r="S99">
        <v>4.4139999999999997</v>
      </c>
      <c r="T99">
        <v>4.3380000000000001</v>
      </c>
      <c r="U99">
        <v>4.5444000000000004</v>
      </c>
      <c r="V99">
        <v>4.3499999999999996</v>
      </c>
      <c r="W99">
        <v>4.3082000000000003</v>
      </c>
      <c r="X99">
        <v>4.5915999999999997</v>
      </c>
      <c r="Y99" s="2"/>
      <c r="AB99">
        <v>5.09</v>
      </c>
    </row>
    <row r="100" spans="8:28" x14ac:dyDescent="0.25">
      <c r="H100" s="1">
        <v>39478</v>
      </c>
      <c r="I100">
        <v>4.22</v>
      </c>
      <c r="J100">
        <v>4.25</v>
      </c>
      <c r="K100">
        <v>4.09</v>
      </c>
      <c r="L100">
        <v>4.2317</v>
      </c>
      <c r="N100">
        <v>4.1399999999999997</v>
      </c>
      <c r="P100">
        <v>4.0442999999999998</v>
      </c>
      <c r="Q100" s="2"/>
      <c r="R100">
        <v>4.1067</v>
      </c>
      <c r="S100">
        <v>4.22</v>
      </c>
      <c r="T100">
        <v>4.1280000000000001</v>
      </c>
      <c r="U100">
        <v>4.2016</v>
      </c>
      <c r="V100">
        <v>4.18</v>
      </c>
      <c r="W100">
        <v>4.0823</v>
      </c>
      <c r="X100">
        <v>4.4577999999999998</v>
      </c>
      <c r="Y100" s="2"/>
      <c r="AB100">
        <v>4.9000000000000004</v>
      </c>
    </row>
    <row r="101" spans="8:28" x14ac:dyDescent="0.25">
      <c r="H101" s="1">
        <v>39507</v>
      </c>
      <c r="I101">
        <v>4.18</v>
      </c>
      <c r="J101">
        <v>4.1500000000000004</v>
      </c>
      <c r="K101">
        <v>4.0190000000000001</v>
      </c>
      <c r="L101">
        <v>4.1394000000000002</v>
      </c>
      <c r="N101">
        <v>4.0599999999999996</v>
      </c>
      <c r="P101">
        <v>3.9575</v>
      </c>
      <c r="Q101" s="2"/>
      <c r="R101">
        <v>4.0976999999999997</v>
      </c>
      <c r="S101">
        <v>4.09</v>
      </c>
      <c r="T101">
        <v>4.0460000000000003</v>
      </c>
      <c r="U101">
        <v>4.2092000000000001</v>
      </c>
      <c r="V101">
        <v>4.1500000000000004</v>
      </c>
      <c r="W101">
        <v>4.0156000000000001</v>
      </c>
      <c r="X101">
        <v>4.6173000000000002</v>
      </c>
      <c r="Y101" s="2"/>
      <c r="AB101">
        <v>4.9000000000000004</v>
      </c>
    </row>
    <row r="102" spans="8:28" x14ac:dyDescent="0.25">
      <c r="H102" s="1">
        <v>39538</v>
      </c>
      <c r="I102">
        <v>4.1399999999999997</v>
      </c>
      <c r="J102">
        <v>4.1399999999999997</v>
      </c>
      <c r="K102">
        <v>4.1539999999999999</v>
      </c>
      <c r="L102">
        <v>4.0705</v>
      </c>
      <c r="N102">
        <v>4</v>
      </c>
      <c r="P102">
        <v>3.8026</v>
      </c>
      <c r="Q102" s="2"/>
      <c r="R102">
        <v>4.2405999999999997</v>
      </c>
      <c r="S102">
        <v>4.1879999999999997</v>
      </c>
      <c r="T102">
        <v>3.9740000000000002</v>
      </c>
      <c r="U102">
        <v>4.2847999999999997</v>
      </c>
      <c r="V102">
        <v>4.12</v>
      </c>
      <c r="W102">
        <v>3.9157000000000002</v>
      </c>
      <c r="X102">
        <v>4.5400999999999998</v>
      </c>
      <c r="Y102" s="2"/>
      <c r="AB102">
        <v>4.9000000000000004</v>
      </c>
    </row>
    <row r="103" spans="8:28" x14ac:dyDescent="0.25">
      <c r="H103" s="1">
        <v>39568</v>
      </c>
      <c r="I103">
        <v>4.34</v>
      </c>
      <c r="J103">
        <v>4.3899999999999997</v>
      </c>
      <c r="K103">
        <v>4.3819999999999997</v>
      </c>
      <c r="L103">
        <v>4.2827000000000002</v>
      </c>
      <c r="N103">
        <v>4.22</v>
      </c>
      <c r="P103">
        <v>4.0507</v>
      </c>
      <c r="Q103" s="2"/>
      <c r="R103">
        <v>4.3955000000000002</v>
      </c>
      <c r="S103">
        <v>4.3899999999999997</v>
      </c>
      <c r="T103">
        <v>4.21</v>
      </c>
      <c r="U103">
        <v>4.4535</v>
      </c>
      <c r="V103">
        <v>4.32</v>
      </c>
      <c r="W103">
        <v>4.0635000000000003</v>
      </c>
      <c r="X103">
        <v>4.7314999999999996</v>
      </c>
      <c r="Y103" s="2"/>
      <c r="AB103">
        <v>5.03</v>
      </c>
    </row>
    <row r="104" spans="8:28" x14ac:dyDescent="0.25">
      <c r="H104" s="1">
        <v>39599</v>
      </c>
      <c r="I104">
        <v>4.4800000000000004</v>
      </c>
      <c r="J104">
        <v>4.53</v>
      </c>
      <c r="K104">
        <v>4.6589999999999998</v>
      </c>
      <c r="L104">
        <v>4.4233000000000002</v>
      </c>
      <c r="N104">
        <v>4.47</v>
      </c>
      <c r="P104">
        <v>4.2026000000000003</v>
      </c>
      <c r="Q104" s="2"/>
      <c r="R104">
        <v>4.6243999999999996</v>
      </c>
      <c r="S104">
        <v>4.5579999999999998</v>
      </c>
      <c r="T104">
        <v>4.3529999999999998</v>
      </c>
      <c r="U104">
        <v>4.6870000000000003</v>
      </c>
      <c r="V104">
        <v>4.43</v>
      </c>
      <c r="W104">
        <v>4.181</v>
      </c>
      <c r="X104">
        <v>4.8539000000000003</v>
      </c>
      <c r="Y104" s="2"/>
      <c r="AB104">
        <v>5.03</v>
      </c>
    </row>
    <row r="105" spans="8:28" x14ac:dyDescent="0.25">
      <c r="H105" s="1">
        <v>39629</v>
      </c>
      <c r="I105">
        <v>4.8</v>
      </c>
      <c r="J105">
        <v>4.84</v>
      </c>
      <c r="K105">
        <v>4.8940000000000001</v>
      </c>
      <c r="L105">
        <v>4.8093000000000004</v>
      </c>
      <c r="N105">
        <v>4.78</v>
      </c>
      <c r="P105">
        <v>4.5256999999999996</v>
      </c>
      <c r="Q105" s="2"/>
      <c r="R105">
        <v>4.9141000000000004</v>
      </c>
      <c r="S105">
        <v>5.016</v>
      </c>
      <c r="T105">
        <v>4.734</v>
      </c>
      <c r="U105">
        <v>4.9897</v>
      </c>
      <c r="V105">
        <v>4.79</v>
      </c>
      <c r="W105">
        <v>4.4276999999999997</v>
      </c>
      <c r="X105">
        <v>5.0260999999999996</v>
      </c>
      <c r="Y105" s="2"/>
      <c r="AB105">
        <v>5.03</v>
      </c>
    </row>
    <row r="106" spans="8:28" x14ac:dyDescent="0.25">
      <c r="H106" s="1">
        <v>39660</v>
      </c>
      <c r="I106">
        <v>4.78</v>
      </c>
      <c r="J106">
        <v>4.8600000000000003</v>
      </c>
      <c r="K106">
        <v>4.6539999999999999</v>
      </c>
      <c r="L106">
        <v>4.8144999999999998</v>
      </c>
      <c r="N106">
        <v>4.7699999999999996</v>
      </c>
      <c r="P106">
        <v>4.4988000000000001</v>
      </c>
      <c r="Q106" s="2"/>
      <c r="R106">
        <v>4.6609999999999996</v>
      </c>
      <c r="S106">
        <v>5.01</v>
      </c>
      <c r="T106">
        <v>4.6870000000000003</v>
      </c>
      <c r="U106">
        <v>4.74</v>
      </c>
      <c r="V106">
        <v>4.8</v>
      </c>
      <c r="W106">
        <v>4.3746</v>
      </c>
      <c r="X106">
        <v>4.9390999999999998</v>
      </c>
      <c r="Y106" s="2"/>
      <c r="AB106">
        <v>5.5</v>
      </c>
    </row>
    <row r="107" spans="8:28" x14ac:dyDescent="0.25">
      <c r="H107" s="1">
        <v>39691</v>
      </c>
      <c r="I107">
        <v>4.4800000000000004</v>
      </c>
      <c r="J107">
        <v>4.57</v>
      </c>
      <c r="K107">
        <v>4.4429999999999996</v>
      </c>
      <c r="L107">
        <v>4.4960000000000004</v>
      </c>
      <c r="N107">
        <v>4.47</v>
      </c>
      <c r="P107">
        <v>4.2135999999999996</v>
      </c>
      <c r="Q107" s="2"/>
      <c r="R107">
        <v>4.4843999999999999</v>
      </c>
      <c r="S107">
        <v>4.7</v>
      </c>
      <c r="T107">
        <v>4.3979999999999997</v>
      </c>
      <c r="U107">
        <v>4.5677000000000003</v>
      </c>
      <c r="V107">
        <v>4.5599999999999996</v>
      </c>
      <c r="W107">
        <v>4.1136999999999997</v>
      </c>
      <c r="X107">
        <v>4.7438000000000002</v>
      </c>
      <c r="Y107" s="2"/>
      <c r="AB107">
        <v>5.5</v>
      </c>
    </row>
    <row r="108" spans="8:28" x14ac:dyDescent="0.25">
      <c r="H108" s="1">
        <v>39721</v>
      </c>
      <c r="I108">
        <v>4.46</v>
      </c>
      <c r="J108">
        <v>4.57</v>
      </c>
      <c r="K108">
        <v>4.3490000000000002</v>
      </c>
      <c r="L108">
        <v>4.5042999999999997</v>
      </c>
      <c r="N108">
        <v>4.43</v>
      </c>
      <c r="P108">
        <v>4.1012000000000004</v>
      </c>
      <c r="Q108" s="2"/>
      <c r="R108">
        <v>4.5349000000000004</v>
      </c>
      <c r="S108">
        <v>4.6660000000000004</v>
      </c>
      <c r="T108">
        <v>4.3529999999999998</v>
      </c>
      <c r="U108">
        <v>4.7027000000000001</v>
      </c>
      <c r="V108">
        <v>4.57</v>
      </c>
      <c r="W108">
        <v>3.9013</v>
      </c>
      <c r="X108">
        <v>4.6619000000000002</v>
      </c>
      <c r="Y108" s="2"/>
      <c r="AB108">
        <v>5.5</v>
      </c>
    </row>
    <row r="109" spans="8:28" x14ac:dyDescent="0.25">
      <c r="H109" s="1">
        <v>39752</v>
      </c>
      <c r="I109">
        <v>4.33</v>
      </c>
      <c r="J109">
        <v>4.4400000000000004</v>
      </c>
      <c r="K109">
        <v>4.4530000000000003</v>
      </c>
      <c r="L109">
        <v>4.4157999999999999</v>
      </c>
      <c r="N109">
        <v>4.33</v>
      </c>
      <c r="P109">
        <v>3.8944000000000001</v>
      </c>
      <c r="Q109" s="2"/>
      <c r="R109">
        <v>4.8090000000000002</v>
      </c>
      <c r="S109">
        <v>4.3479999999999999</v>
      </c>
      <c r="T109">
        <v>4.2279999999999998</v>
      </c>
      <c r="U109">
        <v>4.8094000000000001</v>
      </c>
      <c r="V109">
        <v>4.46</v>
      </c>
      <c r="W109">
        <v>3.5670999999999999</v>
      </c>
      <c r="X109">
        <v>4.7579000000000002</v>
      </c>
      <c r="Y109" s="2"/>
      <c r="AB109">
        <v>5.48</v>
      </c>
    </row>
    <row r="110" spans="8:28" x14ac:dyDescent="0.25">
      <c r="H110" s="1">
        <v>39782</v>
      </c>
      <c r="I110">
        <v>4.1900000000000004</v>
      </c>
      <c r="J110">
        <v>4.2</v>
      </c>
      <c r="K110">
        <v>3.7919999999999998</v>
      </c>
      <c r="L110">
        <v>4.1963999999999997</v>
      </c>
      <c r="N110">
        <v>4.09</v>
      </c>
      <c r="P110">
        <v>3.5419999999999998</v>
      </c>
      <c r="Q110" s="2"/>
      <c r="R110">
        <v>4.1397000000000004</v>
      </c>
      <c r="S110">
        <v>4.2370000000000001</v>
      </c>
      <c r="T110">
        <v>3.9630000000000001</v>
      </c>
      <c r="U110">
        <v>4.0303000000000004</v>
      </c>
      <c r="V110">
        <v>4.1500000000000004</v>
      </c>
      <c r="W110">
        <v>3.343</v>
      </c>
      <c r="X110">
        <v>4.6898</v>
      </c>
      <c r="Y110" s="2"/>
      <c r="AB110">
        <v>5.48</v>
      </c>
    </row>
    <row r="111" spans="8:28" x14ac:dyDescent="0.25">
      <c r="H111" s="1">
        <v>39813</v>
      </c>
      <c r="I111">
        <v>3.9</v>
      </c>
      <c r="J111">
        <v>3.84</v>
      </c>
      <c r="K111">
        <v>3.363</v>
      </c>
      <c r="L111">
        <v>3.8881000000000001</v>
      </c>
      <c r="N111">
        <v>3.72</v>
      </c>
      <c r="P111">
        <v>3.0385</v>
      </c>
      <c r="Q111" s="2"/>
      <c r="R111">
        <v>4.2130999999999998</v>
      </c>
      <c r="S111">
        <v>4.133</v>
      </c>
      <c r="T111">
        <v>3.6469999999999998</v>
      </c>
      <c r="U111">
        <v>3.9641000000000002</v>
      </c>
      <c r="V111">
        <v>3.86</v>
      </c>
      <c r="W111">
        <v>2.6661999999999999</v>
      </c>
      <c r="X111">
        <v>4.1460999999999997</v>
      </c>
      <c r="Y111" s="2"/>
      <c r="AB111">
        <v>5.48</v>
      </c>
    </row>
    <row r="112" spans="8:28" x14ac:dyDescent="0.25">
      <c r="H112" s="1">
        <v>39844</v>
      </c>
      <c r="I112">
        <v>4</v>
      </c>
      <c r="J112">
        <v>4.04</v>
      </c>
      <c r="K112">
        <v>3.7349999999999999</v>
      </c>
      <c r="L112">
        <v>4.0994999999999999</v>
      </c>
      <c r="N112">
        <v>3.87</v>
      </c>
      <c r="P112">
        <v>3.0825</v>
      </c>
      <c r="Q112" s="2"/>
      <c r="R112">
        <v>5.4131</v>
      </c>
      <c r="S112">
        <v>4.008</v>
      </c>
      <c r="T112">
        <v>3.7629999999999999</v>
      </c>
      <c r="U112">
        <v>4.5705999999999998</v>
      </c>
      <c r="V112">
        <v>4.1500000000000004</v>
      </c>
      <c r="W112">
        <v>2.7976000000000001</v>
      </c>
      <c r="X112">
        <v>4.2758000000000003</v>
      </c>
      <c r="Y112" s="2"/>
      <c r="AB112">
        <v>3.94</v>
      </c>
    </row>
    <row r="113" spans="8:28" x14ac:dyDescent="0.25">
      <c r="H113" s="1">
        <v>39872</v>
      </c>
      <c r="I113">
        <v>4.21</v>
      </c>
      <c r="J113">
        <v>4.0599999999999996</v>
      </c>
      <c r="K113">
        <v>3.4870000000000001</v>
      </c>
      <c r="L113">
        <v>4.1962000000000002</v>
      </c>
      <c r="N113">
        <v>3.93</v>
      </c>
      <c r="P113">
        <v>3.1511</v>
      </c>
      <c r="Q113" s="2"/>
      <c r="R113">
        <v>5.4440999999999997</v>
      </c>
      <c r="S113">
        <v>3.8</v>
      </c>
      <c r="T113">
        <v>3.7970000000000002</v>
      </c>
      <c r="U113">
        <v>4.5698999999999996</v>
      </c>
      <c r="V113">
        <v>4.2300000000000004</v>
      </c>
      <c r="W113">
        <v>2.9287000000000001</v>
      </c>
      <c r="X113">
        <v>4.3394000000000004</v>
      </c>
      <c r="Y113" s="2"/>
      <c r="AB113">
        <v>3.94</v>
      </c>
    </row>
    <row r="114" spans="8:28" x14ac:dyDescent="0.25">
      <c r="H114" s="1">
        <v>39903</v>
      </c>
      <c r="I114">
        <v>4.16</v>
      </c>
      <c r="J114">
        <v>4.01</v>
      </c>
      <c r="K114">
        <v>3.391</v>
      </c>
      <c r="L114">
        <v>4.1420000000000003</v>
      </c>
      <c r="N114">
        <v>3.81</v>
      </c>
      <c r="P114">
        <v>3.0573999999999999</v>
      </c>
      <c r="Q114" s="2"/>
      <c r="R114">
        <v>5.2237999999999998</v>
      </c>
      <c r="S114">
        <v>3.7650000000000001</v>
      </c>
      <c r="T114">
        <v>3.6579999999999999</v>
      </c>
      <c r="U114">
        <v>4.3048999999999999</v>
      </c>
      <c r="V114">
        <v>4.0599999999999996</v>
      </c>
      <c r="W114">
        <v>2.9377</v>
      </c>
      <c r="X114">
        <v>4.0069999999999997</v>
      </c>
      <c r="Y114" s="2"/>
      <c r="AB114">
        <v>3.94</v>
      </c>
    </row>
    <row r="115" spans="8:28" x14ac:dyDescent="0.25">
      <c r="H115" s="1">
        <v>39933</v>
      </c>
      <c r="I115">
        <v>4.04</v>
      </c>
      <c r="J115">
        <v>3.9</v>
      </c>
      <c r="K115">
        <v>3.4729999999999999</v>
      </c>
      <c r="L115">
        <v>4.0896999999999997</v>
      </c>
      <c r="N115">
        <v>3.78</v>
      </c>
      <c r="P115">
        <v>3.1836000000000002</v>
      </c>
      <c r="Q115" s="2"/>
      <c r="R115">
        <v>5.1532999999999998</v>
      </c>
      <c r="S115">
        <v>3.613</v>
      </c>
      <c r="T115">
        <v>3.7709999999999999</v>
      </c>
      <c r="U115">
        <v>4.319</v>
      </c>
      <c r="V115">
        <v>4.01</v>
      </c>
      <c r="W115">
        <v>3.1793</v>
      </c>
      <c r="X115">
        <v>4.2419000000000002</v>
      </c>
      <c r="Y115" s="2"/>
      <c r="AB115">
        <v>3.06</v>
      </c>
    </row>
    <row r="116" spans="8:28" x14ac:dyDescent="0.25">
      <c r="H116" s="1">
        <v>39964</v>
      </c>
      <c r="I116">
        <v>4.0999999999999996</v>
      </c>
      <c r="J116">
        <v>3.93</v>
      </c>
      <c r="K116">
        <v>3.8260000000000001</v>
      </c>
      <c r="L116">
        <v>4.1322999999999999</v>
      </c>
      <c r="N116">
        <v>3.91</v>
      </c>
      <c r="P116">
        <v>3.3919999999999999</v>
      </c>
      <c r="Q116" s="2"/>
      <c r="R116">
        <v>5.3814000000000002</v>
      </c>
      <c r="S116">
        <v>3.55</v>
      </c>
      <c r="T116">
        <v>3.8530000000000002</v>
      </c>
      <c r="U116">
        <v>4.3916000000000004</v>
      </c>
      <c r="V116">
        <v>4.0599999999999996</v>
      </c>
      <c r="W116">
        <v>3.5678000000000001</v>
      </c>
      <c r="X116">
        <v>4.3752000000000004</v>
      </c>
      <c r="Y116" s="2"/>
      <c r="AB116">
        <v>3.06</v>
      </c>
    </row>
    <row r="117" spans="8:28" x14ac:dyDescent="0.25">
      <c r="H117" s="1">
        <v>39994</v>
      </c>
      <c r="I117">
        <v>4.32</v>
      </c>
      <c r="J117">
        <v>4.03</v>
      </c>
      <c r="K117">
        <v>3.661</v>
      </c>
      <c r="L117">
        <v>4.3254999999999999</v>
      </c>
      <c r="N117">
        <v>3.98</v>
      </c>
      <c r="P117">
        <v>3.5409999999999999</v>
      </c>
      <c r="Q117" s="2"/>
      <c r="R117">
        <v>5.5202</v>
      </c>
      <c r="S117">
        <v>3.7450000000000001</v>
      </c>
      <c r="T117">
        <v>3.956</v>
      </c>
      <c r="U117">
        <v>4.3771000000000004</v>
      </c>
      <c r="V117">
        <v>4.25</v>
      </c>
      <c r="W117">
        <v>3.6215999999999999</v>
      </c>
      <c r="X117">
        <v>4.4710000000000001</v>
      </c>
      <c r="Y117" s="2"/>
      <c r="AB117">
        <v>3.06</v>
      </c>
    </row>
    <row r="118" spans="8:28" x14ac:dyDescent="0.25">
      <c r="H118" s="1">
        <v>40025</v>
      </c>
      <c r="I118">
        <v>4.04</v>
      </c>
      <c r="J118">
        <v>3.78</v>
      </c>
      <c r="K118">
        <v>3.633</v>
      </c>
      <c r="L118">
        <v>4.0896999999999997</v>
      </c>
      <c r="N118">
        <v>3.77</v>
      </c>
      <c r="P118">
        <v>3.3611</v>
      </c>
      <c r="Q118" s="2"/>
      <c r="R118">
        <v>4.7496999999999998</v>
      </c>
      <c r="S118">
        <v>3.5129999999999999</v>
      </c>
      <c r="T118">
        <v>3.7639999999999998</v>
      </c>
      <c r="U118">
        <v>3.9134000000000002</v>
      </c>
      <c r="V118">
        <v>4.01</v>
      </c>
      <c r="W118">
        <v>3.3696999999999999</v>
      </c>
      <c r="X118">
        <v>4.4588000000000001</v>
      </c>
      <c r="Y118" s="2"/>
      <c r="AB118">
        <v>3.04</v>
      </c>
    </row>
    <row r="119" spans="8:28" x14ac:dyDescent="0.25">
      <c r="H119" s="1">
        <v>40056</v>
      </c>
      <c r="I119">
        <v>3.76</v>
      </c>
      <c r="J119">
        <v>3.62</v>
      </c>
      <c r="K119">
        <v>3.6150000000000002</v>
      </c>
      <c r="L119">
        <v>3.8915000000000002</v>
      </c>
      <c r="N119">
        <v>3.63</v>
      </c>
      <c r="P119">
        <v>3.3317000000000001</v>
      </c>
      <c r="Q119" s="2"/>
      <c r="R119">
        <v>4.7679999999999998</v>
      </c>
      <c r="S119">
        <v>3.4</v>
      </c>
      <c r="T119">
        <v>3.609</v>
      </c>
      <c r="U119">
        <v>3.8730000000000002</v>
      </c>
      <c r="V119">
        <v>3.79</v>
      </c>
      <c r="W119">
        <v>3.4455</v>
      </c>
      <c r="X119">
        <v>4.2164000000000001</v>
      </c>
      <c r="Y119" s="2"/>
      <c r="AB119">
        <v>3.04</v>
      </c>
    </row>
    <row r="120" spans="8:28" x14ac:dyDescent="0.25">
      <c r="H120" s="1">
        <v>40086</v>
      </c>
      <c r="I120">
        <v>3.75</v>
      </c>
      <c r="J120">
        <v>3.6</v>
      </c>
      <c r="K120">
        <v>3.556</v>
      </c>
      <c r="L120">
        <v>3.8672</v>
      </c>
      <c r="N120">
        <v>3.62</v>
      </c>
      <c r="P120">
        <v>3.2879</v>
      </c>
      <c r="Q120" s="2"/>
      <c r="R120">
        <v>4.6166999999999998</v>
      </c>
      <c r="S120">
        <v>3.3079999999999998</v>
      </c>
      <c r="T120">
        <v>3.58</v>
      </c>
      <c r="U120">
        <v>3.8464999999999998</v>
      </c>
      <c r="V120">
        <v>3.81</v>
      </c>
      <c r="W120">
        <v>3.3772000000000002</v>
      </c>
      <c r="X120">
        <v>4.0688000000000004</v>
      </c>
      <c r="Y120" s="2"/>
      <c r="AB120">
        <v>3.04</v>
      </c>
    </row>
    <row r="121" spans="8:28" x14ac:dyDescent="0.25">
      <c r="H121" s="1">
        <v>40117</v>
      </c>
      <c r="I121">
        <v>3.65</v>
      </c>
      <c r="J121">
        <v>3.66</v>
      </c>
      <c r="K121">
        <v>3.681</v>
      </c>
      <c r="L121">
        <v>3.8035999999999999</v>
      </c>
      <c r="N121">
        <v>3.57</v>
      </c>
      <c r="P121">
        <v>3.2292000000000001</v>
      </c>
      <c r="Q121" s="2"/>
      <c r="R121">
        <v>4.6486000000000001</v>
      </c>
      <c r="S121">
        <v>3.2559999999999998</v>
      </c>
      <c r="T121">
        <v>3.5329999999999999</v>
      </c>
      <c r="U121">
        <v>3.7869999999999999</v>
      </c>
      <c r="V121">
        <v>3.78</v>
      </c>
      <c r="W121">
        <v>3.2545000000000002</v>
      </c>
      <c r="X121">
        <v>4.05</v>
      </c>
      <c r="Y121" s="2"/>
      <c r="AB121">
        <v>2.87</v>
      </c>
    </row>
    <row r="122" spans="8:28" x14ac:dyDescent="0.25">
      <c r="H122" s="1">
        <v>40147</v>
      </c>
      <c r="I122">
        <v>3.6</v>
      </c>
      <c r="J122">
        <v>3.61</v>
      </c>
      <c r="K122">
        <v>3.5270000000000001</v>
      </c>
      <c r="L122">
        <v>3.8363999999999998</v>
      </c>
      <c r="N122">
        <v>3.53</v>
      </c>
      <c r="P122">
        <v>3.2414000000000001</v>
      </c>
      <c r="Q122" s="2"/>
      <c r="R122">
        <v>4.7789000000000001</v>
      </c>
      <c r="S122">
        <v>3.2589999999999999</v>
      </c>
      <c r="T122">
        <v>3.52</v>
      </c>
      <c r="U122">
        <v>3.7509000000000001</v>
      </c>
      <c r="V122">
        <v>3.79</v>
      </c>
      <c r="W122">
        <v>3.2742</v>
      </c>
      <c r="X122">
        <v>4.2176999999999998</v>
      </c>
      <c r="Y122" s="2"/>
      <c r="AB122">
        <v>2.87</v>
      </c>
    </row>
    <row r="123" spans="8:28" x14ac:dyDescent="0.25">
      <c r="H123" s="1">
        <v>40178</v>
      </c>
      <c r="I123">
        <v>3.61</v>
      </c>
      <c r="J123">
        <v>3.58</v>
      </c>
      <c r="K123">
        <v>3.68</v>
      </c>
      <c r="L123">
        <v>3.8727</v>
      </c>
      <c r="N123">
        <v>3.46</v>
      </c>
      <c r="P123">
        <v>3.2206000000000001</v>
      </c>
      <c r="Q123" s="2"/>
      <c r="R123">
        <v>4.7998000000000003</v>
      </c>
      <c r="S123">
        <v>3.2120000000000002</v>
      </c>
      <c r="T123">
        <v>3.4380000000000002</v>
      </c>
      <c r="U123">
        <v>4.0566000000000004</v>
      </c>
      <c r="V123">
        <v>3.81</v>
      </c>
      <c r="W123">
        <v>3.2385999999999999</v>
      </c>
      <c r="X123">
        <v>4.3305999999999996</v>
      </c>
      <c r="Y123" s="2"/>
      <c r="AB123">
        <v>2.87</v>
      </c>
    </row>
    <row r="124" spans="8:28" x14ac:dyDescent="0.25">
      <c r="H124" s="1">
        <v>40209</v>
      </c>
      <c r="I124">
        <v>3.75</v>
      </c>
      <c r="J124">
        <v>3.6</v>
      </c>
      <c r="K124">
        <v>3.5590000000000002</v>
      </c>
      <c r="L124">
        <v>4.1020000000000003</v>
      </c>
      <c r="N124">
        <v>3.49</v>
      </c>
      <c r="P124">
        <v>3.2862</v>
      </c>
      <c r="Q124" s="2"/>
      <c r="R124">
        <v>4.7167000000000003</v>
      </c>
      <c r="S124">
        <v>3.2450000000000001</v>
      </c>
      <c r="T124">
        <v>3.4670000000000001</v>
      </c>
      <c r="U124">
        <v>4.4043999999999999</v>
      </c>
      <c r="V124">
        <v>3.99</v>
      </c>
      <c r="W124">
        <v>3.3698000000000001</v>
      </c>
      <c r="X124">
        <v>4.4161000000000001</v>
      </c>
      <c r="Y124" s="2"/>
      <c r="AB124">
        <v>2.82</v>
      </c>
    </row>
    <row r="125" spans="8:28" x14ac:dyDescent="0.25">
      <c r="H125" s="1">
        <v>40237</v>
      </c>
      <c r="I125">
        <v>3.66</v>
      </c>
      <c r="J125">
        <v>3.5</v>
      </c>
      <c r="K125">
        <v>3.4449999999999998</v>
      </c>
      <c r="L125">
        <v>4.1074000000000002</v>
      </c>
      <c r="N125">
        <v>3.38</v>
      </c>
      <c r="P125">
        <v>3.1867999999999999</v>
      </c>
      <c r="Q125" s="2"/>
      <c r="R125">
        <v>4.6637000000000004</v>
      </c>
      <c r="S125">
        <v>3.27</v>
      </c>
      <c r="T125">
        <v>3.3559999999999999</v>
      </c>
      <c r="U125">
        <v>4.2144000000000004</v>
      </c>
      <c r="V125">
        <v>3.98</v>
      </c>
      <c r="W125">
        <v>3.2820999999999998</v>
      </c>
      <c r="X125">
        <v>4.5157999999999996</v>
      </c>
      <c r="Y125" s="2"/>
      <c r="AB125">
        <v>2.82</v>
      </c>
    </row>
    <row r="126" spans="8:28" x14ac:dyDescent="0.25">
      <c r="H126" s="1">
        <v>40268</v>
      </c>
      <c r="I126">
        <v>3.53</v>
      </c>
      <c r="J126">
        <v>3.42</v>
      </c>
      <c r="K126">
        <v>3.3759999999999999</v>
      </c>
      <c r="L126">
        <v>3.9860000000000002</v>
      </c>
      <c r="N126">
        <v>3.26</v>
      </c>
      <c r="P126">
        <v>3.1246</v>
      </c>
      <c r="Q126" s="2"/>
      <c r="R126">
        <v>4.5418000000000003</v>
      </c>
      <c r="S126">
        <v>3.1440000000000001</v>
      </c>
      <c r="T126">
        <v>3.3679999999999999</v>
      </c>
      <c r="U126">
        <v>4.2106000000000003</v>
      </c>
      <c r="V126">
        <v>3.83</v>
      </c>
      <c r="W126">
        <v>3.1970000000000001</v>
      </c>
      <c r="X126">
        <v>4.5697999999999999</v>
      </c>
      <c r="Y126" s="2"/>
      <c r="AB126">
        <v>2.82</v>
      </c>
    </row>
    <row r="127" spans="8:28" x14ac:dyDescent="0.25">
      <c r="H127" s="1">
        <v>40298</v>
      </c>
      <c r="I127">
        <v>3.46</v>
      </c>
      <c r="J127">
        <v>3.42</v>
      </c>
      <c r="K127">
        <v>3.17</v>
      </c>
      <c r="L127">
        <v>4.1562999999999999</v>
      </c>
      <c r="N127">
        <v>3.36</v>
      </c>
      <c r="P127">
        <v>3.081</v>
      </c>
      <c r="Q127" s="2"/>
      <c r="R127">
        <v>5.1847000000000003</v>
      </c>
      <c r="S127">
        <v>3.1720000000000002</v>
      </c>
      <c r="T127">
        <v>3.3210000000000002</v>
      </c>
      <c r="U127">
        <v>5.1757</v>
      </c>
      <c r="V127">
        <v>3.9</v>
      </c>
      <c r="W127">
        <v>3.1398000000000001</v>
      </c>
      <c r="X127">
        <v>4.5579999999999998</v>
      </c>
      <c r="Y127" s="2"/>
      <c r="AB127">
        <v>2.9</v>
      </c>
    </row>
    <row r="128" spans="8:28" x14ac:dyDescent="0.25">
      <c r="H128" s="1">
        <v>40329</v>
      </c>
      <c r="I128">
        <v>3.21</v>
      </c>
      <c r="J128">
        <v>3.24</v>
      </c>
      <c r="K128">
        <v>2.6859999999999999</v>
      </c>
      <c r="L128">
        <v>3.6783999999999999</v>
      </c>
      <c r="N128">
        <v>3.03</v>
      </c>
      <c r="P128">
        <v>2.7490000000000001</v>
      </c>
      <c r="Q128" s="2"/>
      <c r="R128">
        <v>4.8868</v>
      </c>
      <c r="S128">
        <v>3.3279999999999998</v>
      </c>
      <c r="T128">
        <v>3.0179999999999998</v>
      </c>
      <c r="U128">
        <v>4.7103000000000002</v>
      </c>
      <c r="V128">
        <v>4.08</v>
      </c>
      <c r="W128">
        <v>2.726</v>
      </c>
      <c r="X128">
        <v>4.3143000000000002</v>
      </c>
      <c r="Y128" s="2"/>
      <c r="AB128">
        <v>2.9</v>
      </c>
    </row>
    <row r="129" spans="8:28" x14ac:dyDescent="0.25">
      <c r="H129" s="1">
        <v>40359</v>
      </c>
      <c r="I129">
        <v>3.2</v>
      </c>
      <c r="J129">
        <v>3.4</v>
      </c>
      <c r="K129">
        <v>2.6840000000000002</v>
      </c>
      <c r="L129">
        <v>3.6867999999999999</v>
      </c>
      <c r="N129">
        <v>2.92</v>
      </c>
      <c r="P129">
        <v>2.6271</v>
      </c>
      <c r="Q129" s="2"/>
      <c r="R129">
        <v>5.5964</v>
      </c>
      <c r="S129">
        <v>3.4706999999999999</v>
      </c>
      <c r="T129">
        <v>2.899</v>
      </c>
      <c r="U129">
        <v>5.6951999999999998</v>
      </c>
      <c r="V129">
        <v>4.5599999999999996</v>
      </c>
      <c r="W129">
        <v>2.6070000000000002</v>
      </c>
      <c r="X129">
        <v>4.2079000000000004</v>
      </c>
      <c r="Y129" s="2"/>
      <c r="AB129">
        <v>2.9</v>
      </c>
    </row>
    <row r="130" spans="8:28" x14ac:dyDescent="0.25">
      <c r="H130" s="1">
        <v>40390</v>
      </c>
      <c r="I130">
        <v>3.07</v>
      </c>
      <c r="J130">
        <v>3.21</v>
      </c>
      <c r="K130">
        <v>2.7570000000000001</v>
      </c>
      <c r="L130">
        <v>3.6097000000000001</v>
      </c>
      <c r="N130">
        <v>2.85</v>
      </c>
      <c r="P130">
        <v>2.6452</v>
      </c>
      <c r="Q130" s="2"/>
      <c r="R130">
        <v>5.0909000000000004</v>
      </c>
      <c r="S130">
        <v>3.3471000000000002</v>
      </c>
      <c r="T130">
        <v>2.8530000000000002</v>
      </c>
      <c r="U130">
        <v>5.1722999999999999</v>
      </c>
      <c r="V130">
        <v>4.43</v>
      </c>
      <c r="W130">
        <v>2.7027000000000001</v>
      </c>
      <c r="X130">
        <v>4.1753999999999998</v>
      </c>
      <c r="Y130" s="2"/>
      <c r="AB130">
        <v>2.69</v>
      </c>
    </row>
    <row r="131" spans="8:28" x14ac:dyDescent="0.25">
      <c r="H131" s="1">
        <v>40421</v>
      </c>
      <c r="I131">
        <v>2.77</v>
      </c>
      <c r="J131">
        <v>2.91</v>
      </c>
      <c r="K131">
        <v>2.1789999999999998</v>
      </c>
      <c r="L131">
        <v>3.4363999999999999</v>
      </c>
      <c r="N131">
        <v>2.62</v>
      </c>
      <c r="P131">
        <v>2.3584000000000001</v>
      </c>
      <c r="Q131" s="2"/>
      <c r="R131">
        <v>5.7168999999999999</v>
      </c>
      <c r="S131">
        <v>3.15096</v>
      </c>
      <c r="T131">
        <v>2.5579999999999998</v>
      </c>
      <c r="U131">
        <v>5.4116999999999997</v>
      </c>
      <c r="V131">
        <v>4.04</v>
      </c>
      <c r="W131">
        <v>2.448</v>
      </c>
      <c r="X131">
        <v>3.9824000000000002</v>
      </c>
      <c r="Y131" s="2"/>
      <c r="AB131">
        <v>2.69</v>
      </c>
    </row>
    <row r="132" spans="8:28" x14ac:dyDescent="0.25">
      <c r="H132" s="1">
        <v>40451</v>
      </c>
      <c r="I132">
        <v>2.8</v>
      </c>
      <c r="J132">
        <v>3</v>
      </c>
      <c r="K132">
        <v>2.3809999999999998</v>
      </c>
      <c r="L132">
        <v>3.4921000000000002</v>
      </c>
      <c r="N132">
        <v>2.58</v>
      </c>
      <c r="P132">
        <v>2.3328000000000002</v>
      </c>
      <c r="Q132" s="2"/>
      <c r="R132">
        <v>6.5808999999999997</v>
      </c>
      <c r="S132">
        <v>3.2751800000000002</v>
      </c>
      <c r="T132">
        <v>2.524</v>
      </c>
      <c r="U132">
        <v>6.2530000000000001</v>
      </c>
      <c r="V132">
        <v>4.09</v>
      </c>
      <c r="W132">
        <v>2.5268000000000002</v>
      </c>
      <c r="X132">
        <v>3.8954</v>
      </c>
      <c r="Y132" s="2"/>
      <c r="AB132">
        <v>2.69</v>
      </c>
    </row>
    <row r="133" spans="8:28" x14ac:dyDescent="0.25">
      <c r="H133" s="1">
        <v>40482</v>
      </c>
      <c r="I133">
        <v>2.82</v>
      </c>
      <c r="J133">
        <v>3.13</v>
      </c>
      <c r="K133">
        <v>2.625</v>
      </c>
      <c r="L133">
        <v>3.3281999999999998</v>
      </c>
      <c r="N133">
        <v>2.63</v>
      </c>
      <c r="P133">
        <v>2.3698000000000001</v>
      </c>
      <c r="Q133" s="2"/>
      <c r="R133">
        <v>6.8358999999999996</v>
      </c>
      <c r="S133">
        <v>3.2325400000000002</v>
      </c>
      <c r="T133">
        <v>2.577</v>
      </c>
      <c r="U133">
        <v>5.9107000000000003</v>
      </c>
      <c r="V133">
        <v>4.04</v>
      </c>
      <c r="W133">
        <v>2.6387999999999998</v>
      </c>
      <c r="X133">
        <v>3.8875999999999999</v>
      </c>
      <c r="Y133" s="2"/>
      <c r="AB133">
        <v>3.04</v>
      </c>
    </row>
    <row r="134" spans="8:28" x14ac:dyDescent="0.25">
      <c r="H134" s="1">
        <v>40512</v>
      </c>
      <c r="I134">
        <v>3.01</v>
      </c>
      <c r="J134">
        <v>3.38</v>
      </c>
      <c r="K134">
        <v>2.8319999999999999</v>
      </c>
      <c r="L134">
        <v>3.7164999999999999</v>
      </c>
      <c r="N134">
        <v>2.82</v>
      </c>
      <c r="P134">
        <v>2.5455000000000001</v>
      </c>
      <c r="Q134" s="2"/>
      <c r="R134">
        <v>8.9678000000000004</v>
      </c>
      <c r="S134">
        <v>3.6334300000000002</v>
      </c>
      <c r="T134">
        <v>2.7850000000000001</v>
      </c>
      <c r="U134">
        <v>6.9466999999999999</v>
      </c>
      <c r="V134">
        <v>4.6900000000000004</v>
      </c>
      <c r="W134">
        <v>2.8567</v>
      </c>
      <c r="X134">
        <v>4.1148999999999996</v>
      </c>
      <c r="Y134" s="2"/>
      <c r="AB134">
        <v>3.04</v>
      </c>
    </row>
    <row r="135" spans="8:28" x14ac:dyDescent="0.25">
      <c r="H135" s="1">
        <v>40543</v>
      </c>
      <c r="I135">
        <v>3.43</v>
      </c>
      <c r="J135">
        <v>3.93</v>
      </c>
      <c r="K135">
        <v>3.0339999999999998</v>
      </c>
      <c r="L135">
        <v>4.0713999999999997</v>
      </c>
      <c r="N135">
        <v>3.19</v>
      </c>
      <c r="P135">
        <v>2.8992</v>
      </c>
      <c r="Q135" s="2"/>
      <c r="R135">
        <v>8.6829999999999998</v>
      </c>
      <c r="S135">
        <v>3.9633500000000002</v>
      </c>
      <c r="T135">
        <v>3.1549999999999998</v>
      </c>
      <c r="U135">
        <v>6.6859999999999999</v>
      </c>
      <c r="V135">
        <v>5.38</v>
      </c>
      <c r="W135">
        <v>3.2054999999999998</v>
      </c>
      <c r="X135">
        <v>4.2568000000000001</v>
      </c>
      <c r="Y135" s="2"/>
      <c r="AB135">
        <v>3.04</v>
      </c>
    </row>
    <row r="136" spans="8:28" x14ac:dyDescent="0.25">
      <c r="H136" s="1">
        <v>40574</v>
      </c>
      <c r="I136">
        <v>3.54</v>
      </c>
      <c r="J136">
        <v>4.08</v>
      </c>
      <c r="K136">
        <v>3.2069999999999999</v>
      </c>
      <c r="L136">
        <v>3.9390000000000001</v>
      </c>
      <c r="N136">
        <v>3.27</v>
      </c>
      <c r="P136">
        <v>3.0434999999999999</v>
      </c>
      <c r="Q136" s="2"/>
      <c r="R136">
        <v>8.8140000000000001</v>
      </c>
      <c r="S136">
        <v>4.0663</v>
      </c>
      <c r="T136">
        <v>3.2280000000000002</v>
      </c>
      <c r="U136">
        <v>6.8940000000000001</v>
      </c>
      <c r="V136">
        <v>5.38</v>
      </c>
      <c r="W136">
        <v>3.2810000000000001</v>
      </c>
      <c r="X136">
        <v>4.3204000000000002</v>
      </c>
      <c r="Y136" s="2"/>
      <c r="AB136">
        <v>3.11</v>
      </c>
    </row>
    <row r="137" spans="8:28" x14ac:dyDescent="0.25">
      <c r="H137" s="1">
        <v>40602</v>
      </c>
      <c r="I137">
        <v>3.68</v>
      </c>
      <c r="J137">
        <v>4.1100000000000003</v>
      </c>
      <c r="K137">
        <v>3.2160000000000002</v>
      </c>
      <c r="L137">
        <v>4.4733000000000001</v>
      </c>
      <c r="N137">
        <v>3.41</v>
      </c>
      <c r="P137">
        <v>3.2210000000000001</v>
      </c>
      <c r="Q137" s="2"/>
      <c r="R137">
        <v>9.0860000000000003</v>
      </c>
      <c r="S137">
        <v>4.1117999999999997</v>
      </c>
      <c r="T137">
        <v>3.4079999999999999</v>
      </c>
      <c r="U137">
        <v>7.4820000000000002</v>
      </c>
      <c r="V137">
        <v>5.26</v>
      </c>
      <c r="W137">
        <v>3.4076</v>
      </c>
      <c r="X137">
        <v>4.4050000000000002</v>
      </c>
      <c r="Y137" s="2"/>
      <c r="AB137">
        <v>3.11</v>
      </c>
    </row>
    <row r="138" spans="8:28" x14ac:dyDescent="0.25">
      <c r="H138" s="1">
        <v>40633</v>
      </c>
      <c r="I138">
        <v>3.68</v>
      </c>
      <c r="J138">
        <v>4.0999999999999996</v>
      </c>
      <c r="K138">
        <v>3.4289999999999998</v>
      </c>
      <c r="L138">
        <v>4.4874999999999998</v>
      </c>
      <c r="N138">
        <v>3.45</v>
      </c>
      <c r="P138">
        <v>3.2437</v>
      </c>
      <c r="Q138" s="2"/>
      <c r="R138">
        <v>9.8840000000000003</v>
      </c>
      <c r="S138">
        <v>4.2063800000000002</v>
      </c>
      <c r="T138">
        <v>3.423</v>
      </c>
      <c r="U138">
        <v>8.5719999999999992</v>
      </c>
      <c r="V138">
        <v>5.25</v>
      </c>
      <c r="W138">
        <v>3.3517999999999999</v>
      </c>
      <c r="X138">
        <v>4.298</v>
      </c>
      <c r="Y138" s="2"/>
      <c r="AB138">
        <v>3.11</v>
      </c>
    </row>
    <row r="139" spans="8:28" x14ac:dyDescent="0.25">
      <c r="H139" s="1">
        <v>40663</v>
      </c>
      <c r="I139">
        <v>3.76</v>
      </c>
      <c r="J139">
        <v>4.2300000000000004</v>
      </c>
      <c r="K139">
        <v>3.25</v>
      </c>
      <c r="L139">
        <v>4.6574</v>
      </c>
      <c r="N139">
        <v>3.57</v>
      </c>
      <c r="P139">
        <v>3.3504</v>
      </c>
      <c r="Q139" s="2"/>
      <c r="R139">
        <v>10.135</v>
      </c>
      <c r="S139">
        <v>4.2190000000000003</v>
      </c>
      <c r="T139">
        <v>3.6469999999999998</v>
      </c>
      <c r="U139">
        <v>9.6669999999999998</v>
      </c>
      <c r="V139">
        <v>5.33</v>
      </c>
      <c r="W139">
        <v>3.3035000000000001</v>
      </c>
      <c r="X139">
        <v>4.2933000000000003</v>
      </c>
      <c r="Y139" s="2"/>
      <c r="AB139">
        <v>3.33</v>
      </c>
    </row>
    <row r="140" spans="8:28" x14ac:dyDescent="0.25">
      <c r="H140" s="1">
        <v>40694</v>
      </c>
      <c r="I140">
        <v>3.53</v>
      </c>
      <c r="J140">
        <v>4.18</v>
      </c>
      <c r="K140">
        <v>3.032</v>
      </c>
      <c r="L140">
        <v>4.3655999999999997</v>
      </c>
      <c r="N140">
        <v>3.32</v>
      </c>
      <c r="P140">
        <v>3.0764999999999998</v>
      </c>
      <c r="Q140" s="2"/>
      <c r="R140">
        <v>10.62</v>
      </c>
      <c r="S140">
        <v>4.1944600000000003</v>
      </c>
      <c r="T140">
        <v>3.403</v>
      </c>
      <c r="U140">
        <v>9.6869999999999994</v>
      </c>
      <c r="V140">
        <v>5.32</v>
      </c>
      <c r="W140">
        <v>3.0146000000000002</v>
      </c>
      <c r="X140">
        <v>4.1371000000000002</v>
      </c>
      <c r="Y140" s="2"/>
      <c r="AB140">
        <v>3.33</v>
      </c>
    </row>
    <row r="141" spans="8:28" x14ac:dyDescent="0.25">
      <c r="H141" s="1">
        <v>40724</v>
      </c>
      <c r="I141">
        <v>3.43</v>
      </c>
      <c r="J141">
        <v>4.1100000000000003</v>
      </c>
      <c r="K141">
        <v>3.2589999999999999</v>
      </c>
      <c r="L141">
        <v>4.3747999999999996</v>
      </c>
      <c r="N141">
        <v>3.29</v>
      </c>
      <c r="P141">
        <v>2.9756999999999998</v>
      </c>
      <c r="Q141" s="2"/>
      <c r="R141">
        <v>11.327999999999999</v>
      </c>
      <c r="S141">
        <v>4.2603499999999999</v>
      </c>
      <c r="T141">
        <v>3.2839999999999998</v>
      </c>
      <c r="U141">
        <v>10.994999999999999</v>
      </c>
      <c r="V141">
        <v>5.48</v>
      </c>
      <c r="W141">
        <v>2.8843000000000001</v>
      </c>
      <c r="X141">
        <v>4.1276999999999999</v>
      </c>
      <c r="Y141" s="2"/>
      <c r="AB141">
        <v>3.33</v>
      </c>
    </row>
    <row r="142" spans="8:28" x14ac:dyDescent="0.25">
      <c r="H142" s="1">
        <v>40755</v>
      </c>
      <c r="I142">
        <v>3.35</v>
      </c>
      <c r="J142">
        <v>4.16</v>
      </c>
      <c r="K142">
        <v>2.786</v>
      </c>
      <c r="L142">
        <v>4.5978000000000003</v>
      </c>
      <c r="N142">
        <v>3.16</v>
      </c>
      <c r="P142">
        <v>2.7875000000000001</v>
      </c>
      <c r="Q142" s="2"/>
      <c r="R142">
        <v>10.577</v>
      </c>
      <c r="S142">
        <v>4.9684999999999997</v>
      </c>
      <c r="T142">
        <v>3.1720000000000002</v>
      </c>
      <c r="U142">
        <v>10.920999999999999</v>
      </c>
      <c r="V142">
        <v>5.82</v>
      </c>
      <c r="W142">
        <v>2.7545999999999999</v>
      </c>
      <c r="X142">
        <v>4.0974000000000004</v>
      </c>
      <c r="Y142" s="2"/>
      <c r="AB142">
        <v>3.6</v>
      </c>
    </row>
    <row r="143" spans="8:28" x14ac:dyDescent="0.25">
      <c r="H143" s="1">
        <v>40786</v>
      </c>
      <c r="I143">
        <v>2.84</v>
      </c>
      <c r="J143">
        <v>4.04</v>
      </c>
      <c r="K143">
        <v>2.4</v>
      </c>
      <c r="L143">
        <v>4.2027000000000001</v>
      </c>
      <c r="N143">
        <v>2.68</v>
      </c>
      <c r="P143">
        <v>2.2526999999999999</v>
      </c>
      <c r="Q143" s="2"/>
      <c r="R143">
        <v>8.4480000000000004</v>
      </c>
      <c r="S143">
        <v>4.8449999999999998</v>
      </c>
      <c r="T143">
        <v>2.6779999999999999</v>
      </c>
      <c r="U143">
        <v>10.438000000000001</v>
      </c>
      <c r="V143">
        <v>5.25</v>
      </c>
      <c r="W143">
        <v>2.1657999999999999</v>
      </c>
      <c r="X143">
        <v>3.7132000000000001</v>
      </c>
      <c r="Y143" s="2"/>
      <c r="AB143">
        <v>3.6</v>
      </c>
    </row>
    <row r="144" spans="8:28" x14ac:dyDescent="0.25">
      <c r="H144" s="1">
        <v>40816</v>
      </c>
      <c r="I144">
        <v>2.64</v>
      </c>
      <c r="J144">
        <v>3.85</v>
      </c>
      <c r="K144">
        <v>2.0739999999999998</v>
      </c>
      <c r="L144">
        <v>4.0350999999999999</v>
      </c>
      <c r="N144">
        <v>2.35</v>
      </c>
      <c r="P144">
        <v>1.8701000000000001</v>
      </c>
      <c r="Q144" s="2"/>
      <c r="R144">
        <v>7.6859999999999999</v>
      </c>
      <c r="S144">
        <v>5.23</v>
      </c>
      <c r="T144">
        <v>2.3359999999999999</v>
      </c>
      <c r="U144">
        <v>11.183</v>
      </c>
      <c r="V144">
        <v>5.2</v>
      </c>
      <c r="W144">
        <v>1.829</v>
      </c>
      <c r="X144">
        <v>3.4205000000000001</v>
      </c>
      <c r="Y144" s="2"/>
      <c r="AB144">
        <v>3.6</v>
      </c>
    </row>
    <row r="145" spans="8:28" x14ac:dyDescent="0.25">
      <c r="H145" s="1">
        <v>40847</v>
      </c>
      <c r="I145">
        <v>2.92</v>
      </c>
      <c r="J145">
        <v>4.18</v>
      </c>
      <c r="K145">
        <v>2.2589999999999999</v>
      </c>
      <c r="L145">
        <v>4.0761000000000003</v>
      </c>
      <c r="N145">
        <v>2.5099999999999998</v>
      </c>
      <c r="P145">
        <v>2.0396999999999998</v>
      </c>
      <c r="Q145" s="2"/>
      <c r="R145">
        <v>7.9989999999999997</v>
      </c>
      <c r="S145">
        <v>5.4815199999999997</v>
      </c>
      <c r="T145">
        <v>2.464</v>
      </c>
      <c r="U145">
        <v>11.769</v>
      </c>
      <c r="V145">
        <v>5.26</v>
      </c>
      <c r="W145">
        <v>1.9028</v>
      </c>
      <c r="X145">
        <v>3.2581000000000002</v>
      </c>
      <c r="Y145" s="2"/>
      <c r="AB145">
        <v>3.64</v>
      </c>
    </row>
    <row r="146" spans="8:28" x14ac:dyDescent="0.25">
      <c r="H146" s="1">
        <v>40877</v>
      </c>
      <c r="I146">
        <v>3.36</v>
      </c>
      <c r="J146">
        <v>4.79</v>
      </c>
      <c r="K146">
        <v>2.0710000000000002</v>
      </c>
      <c r="L146">
        <v>4.3918999999999997</v>
      </c>
      <c r="N146">
        <v>2.54</v>
      </c>
      <c r="P146">
        <v>1.9275</v>
      </c>
      <c r="Q146" s="2"/>
      <c r="R146">
        <v>9.1850000000000005</v>
      </c>
      <c r="S146">
        <v>6.8029999999999999</v>
      </c>
      <c r="T146">
        <v>2.4460000000000002</v>
      </c>
      <c r="U146">
        <v>13.51</v>
      </c>
      <c r="V146">
        <v>6.2</v>
      </c>
      <c r="W146">
        <v>1.6921999999999999</v>
      </c>
      <c r="X146">
        <v>3.0312999999999999</v>
      </c>
      <c r="Y146" s="2"/>
      <c r="AB146">
        <v>3.64</v>
      </c>
    </row>
    <row r="147" spans="8:28" x14ac:dyDescent="0.25">
      <c r="H147" s="1">
        <v>40908</v>
      </c>
      <c r="I147">
        <v>3.1</v>
      </c>
      <c r="J147">
        <v>4.3</v>
      </c>
      <c r="K147">
        <v>1.6359999999999999</v>
      </c>
      <c r="L147">
        <v>4.0907999999999998</v>
      </c>
      <c r="N147">
        <v>2.52</v>
      </c>
      <c r="P147">
        <v>1.9849000000000001</v>
      </c>
      <c r="Q147" s="2"/>
      <c r="R147">
        <v>8.39</v>
      </c>
      <c r="S147">
        <v>6.2986000000000004</v>
      </c>
      <c r="T147">
        <v>2.3759999999999999</v>
      </c>
      <c r="U147">
        <v>13.393000000000001</v>
      </c>
      <c r="V147">
        <v>5.53</v>
      </c>
      <c r="W147">
        <v>1.6769000000000001</v>
      </c>
      <c r="X147">
        <v>2.9803000000000002</v>
      </c>
      <c r="Y147" s="2"/>
      <c r="AB147">
        <v>3.64</v>
      </c>
    </row>
    <row r="148" spans="8:28" x14ac:dyDescent="0.25">
      <c r="H148" s="1">
        <v>40939</v>
      </c>
      <c r="I148">
        <v>3.27</v>
      </c>
      <c r="J148">
        <v>4.01</v>
      </c>
      <c r="K148">
        <v>1.752</v>
      </c>
      <c r="L148">
        <v>3.9047000000000001</v>
      </c>
      <c r="N148">
        <v>2.2779047619047601</v>
      </c>
      <c r="P148">
        <v>1.8619000000000001</v>
      </c>
      <c r="Q148" s="2"/>
      <c r="R148">
        <v>7.3369999999999997</v>
      </c>
      <c r="S148">
        <v>5.7031999999999998</v>
      </c>
      <c r="T148">
        <v>2.1970000000000001</v>
      </c>
      <c r="U148">
        <v>16.146000000000001</v>
      </c>
      <c r="V148">
        <v>5.41</v>
      </c>
      <c r="W148">
        <v>1.7045999999999999</v>
      </c>
      <c r="X148">
        <v>2.9060000000000001</v>
      </c>
      <c r="Y148" s="2"/>
      <c r="AB148">
        <v>3.66</v>
      </c>
    </row>
    <row r="149" spans="8:28" x14ac:dyDescent="0.25">
      <c r="H149" s="1">
        <v>40968</v>
      </c>
      <c r="I149">
        <v>3</v>
      </c>
      <c r="J149">
        <v>3.48</v>
      </c>
      <c r="K149">
        <v>1.867</v>
      </c>
      <c r="L149">
        <v>3.7446999999999999</v>
      </c>
      <c r="N149">
        <v>2.34042857142857</v>
      </c>
      <c r="P149">
        <v>1.8995</v>
      </c>
      <c r="Q149" s="2"/>
      <c r="R149">
        <v>6.9470000000000001</v>
      </c>
      <c r="S149">
        <v>4.6470000000000002</v>
      </c>
      <c r="T149">
        <v>2.2360000000000002</v>
      </c>
      <c r="U149">
        <v>13.262</v>
      </c>
      <c r="V149">
        <v>5.1100000000000003</v>
      </c>
      <c r="W149">
        <v>1.8862000000000001</v>
      </c>
      <c r="X149">
        <v>3.089</v>
      </c>
      <c r="Y149" s="2"/>
      <c r="AB149">
        <v>3.66</v>
      </c>
    </row>
    <row r="150" spans="8:28" x14ac:dyDescent="0.25">
      <c r="H150" s="1">
        <v>40999</v>
      </c>
      <c r="I150">
        <v>2.87</v>
      </c>
      <c r="J150">
        <v>3.33</v>
      </c>
      <c r="K150">
        <v>1.8140000000000001</v>
      </c>
      <c r="L150">
        <v>3.2820999999999998</v>
      </c>
      <c r="N150">
        <v>2.3040454545454501</v>
      </c>
      <c r="P150">
        <v>1.8773</v>
      </c>
      <c r="Q150" s="2"/>
      <c r="R150">
        <v>6.8369999999999997</v>
      </c>
      <c r="S150">
        <v>4.0763800000000003</v>
      </c>
      <c r="T150">
        <v>2.2490000000000001</v>
      </c>
      <c r="U150">
        <v>11.462</v>
      </c>
      <c r="V150">
        <v>5.17</v>
      </c>
      <c r="W150">
        <v>1.9463999999999999</v>
      </c>
      <c r="X150">
        <v>3.1743999999999999</v>
      </c>
      <c r="Y150" s="2"/>
      <c r="AB150">
        <v>3.66</v>
      </c>
    </row>
    <row r="151" spans="8:28" x14ac:dyDescent="0.25">
      <c r="H151" s="1">
        <v>41029</v>
      </c>
      <c r="I151">
        <v>2.83</v>
      </c>
      <c r="J151">
        <v>3.42</v>
      </c>
      <c r="K151">
        <v>1.6379999999999999</v>
      </c>
      <c r="L151">
        <v>3.3816999999999999</v>
      </c>
      <c r="N151">
        <v>2.1518736842105302</v>
      </c>
      <c r="P151">
        <v>1.6747000000000001</v>
      </c>
      <c r="Q151" s="2"/>
      <c r="R151">
        <v>6.8150000000000004</v>
      </c>
      <c r="S151">
        <v>4.7473999999999998</v>
      </c>
      <c r="T151">
        <v>2.2930000000000001</v>
      </c>
      <c r="U151">
        <v>10.457000000000001</v>
      </c>
      <c r="V151">
        <v>5.79</v>
      </c>
      <c r="W151">
        <v>1.8237000000000001</v>
      </c>
      <c r="X151">
        <v>3.1259000000000001</v>
      </c>
      <c r="Y151" s="2"/>
      <c r="AB151">
        <v>3.26</v>
      </c>
    </row>
    <row r="152" spans="8:28" x14ac:dyDescent="0.25">
      <c r="H152" s="1">
        <v>41060</v>
      </c>
      <c r="I152">
        <v>2.4900000000000002</v>
      </c>
      <c r="J152">
        <v>3.22</v>
      </c>
      <c r="K152">
        <v>1.034</v>
      </c>
      <c r="L152">
        <v>3.5251999999999999</v>
      </c>
      <c r="N152">
        <v>1.81576190476191</v>
      </c>
      <c r="P152">
        <v>1.3851</v>
      </c>
      <c r="Q152" s="2"/>
      <c r="R152">
        <v>7.3730000000000002</v>
      </c>
      <c r="S152">
        <v>4.92727</v>
      </c>
      <c r="T152">
        <v>1.974</v>
      </c>
      <c r="U152">
        <v>11.885999999999999</v>
      </c>
      <c r="V152">
        <v>6.12</v>
      </c>
      <c r="W152">
        <v>1.5111000000000001</v>
      </c>
      <c r="X152">
        <v>2.9073000000000002</v>
      </c>
      <c r="Y152" s="2"/>
      <c r="AB152">
        <v>3.26</v>
      </c>
    </row>
    <row r="153" spans="8:28" x14ac:dyDescent="0.25">
      <c r="H153" s="1">
        <v>41090</v>
      </c>
      <c r="I153">
        <v>2.29</v>
      </c>
      <c r="J153">
        <v>3.09</v>
      </c>
      <c r="K153">
        <v>1.4590000000000001</v>
      </c>
      <c r="L153">
        <v>3.4055</v>
      </c>
      <c r="N153">
        <v>1.7604500000000001</v>
      </c>
      <c r="P153">
        <v>1.4326000000000001</v>
      </c>
      <c r="Q153" s="2"/>
      <c r="R153">
        <v>6.375</v>
      </c>
      <c r="S153">
        <v>5.4118899999999996</v>
      </c>
      <c r="T153">
        <v>1.9259999999999999</v>
      </c>
      <c r="U153">
        <v>10.032999999999999</v>
      </c>
      <c r="V153">
        <v>6.59</v>
      </c>
      <c r="W153">
        <v>1.4501999999999999</v>
      </c>
      <c r="X153">
        <v>2.7250000000000001</v>
      </c>
      <c r="Y153" s="2"/>
      <c r="AB153">
        <v>3.26</v>
      </c>
    </row>
    <row r="154" spans="8:28" x14ac:dyDescent="0.25">
      <c r="H154" s="1">
        <v>41121</v>
      </c>
      <c r="I154">
        <v>2.0699999999999998</v>
      </c>
      <c r="J154">
        <v>2.74</v>
      </c>
      <c r="K154">
        <v>1.0760000000000001</v>
      </c>
      <c r="L154">
        <v>3.2488000000000001</v>
      </c>
      <c r="N154">
        <v>1.54927272727273</v>
      </c>
      <c r="P154">
        <v>1.3129999999999999</v>
      </c>
      <c r="Q154" s="2"/>
      <c r="R154">
        <v>6.0250000000000004</v>
      </c>
      <c r="S154">
        <v>5.3377600000000003</v>
      </c>
      <c r="T154">
        <v>1.7470000000000001</v>
      </c>
      <c r="U154">
        <v>10.891999999999999</v>
      </c>
      <c r="V154">
        <v>6.79</v>
      </c>
      <c r="W154">
        <v>1.3331999999999999</v>
      </c>
      <c r="X154">
        <v>2.6453000000000002</v>
      </c>
      <c r="Y154" s="2"/>
      <c r="AB154">
        <v>3.12</v>
      </c>
    </row>
    <row r="155" spans="8:28" x14ac:dyDescent="0.25">
      <c r="H155" s="1">
        <v>41152</v>
      </c>
      <c r="I155">
        <v>1.97</v>
      </c>
      <c r="J155">
        <v>2.5499999999999998</v>
      </c>
      <c r="K155">
        <v>1.099</v>
      </c>
      <c r="L155">
        <v>3.008</v>
      </c>
      <c r="N155">
        <v>1.5443478260869601</v>
      </c>
      <c r="P155">
        <v>1.4168000000000001</v>
      </c>
      <c r="Q155" s="2"/>
      <c r="R155">
        <v>5.9169999999999998</v>
      </c>
      <c r="S155">
        <v>4.9603099999999998</v>
      </c>
      <c r="T155">
        <v>1.7569999999999999</v>
      </c>
      <c r="U155">
        <v>9.1950000000000003</v>
      </c>
      <c r="V155">
        <v>6.58</v>
      </c>
      <c r="W155">
        <v>1.4357</v>
      </c>
      <c r="X155">
        <v>2.65</v>
      </c>
      <c r="Y155" s="2"/>
      <c r="AB155">
        <v>3.12</v>
      </c>
    </row>
    <row r="156" spans="8:28" x14ac:dyDescent="0.25">
      <c r="H156" s="1">
        <v>41182</v>
      </c>
      <c r="I156">
        <v>2.04</v>
      </c>
      <c r="J156">
        <v>2.59</v>
      </c>
      <c r="K156">
        <v>1.488</v>
      </c>
      <c r="L156">
        <v>2.4182000000000001</v>
      </c>
      <c r="N156">
        <v>1.8162499999999999</v>
      </c>
      <c r="P156">
        <v>1.5157</v>
      </c>
      <c r="Q156" s="2"/>
      <c r="R156">
        <v>5.1420000000000003</v>
      </c>
      <c r="S156">
        <v>4.2460599999999999</v>
      </c>
      <c r="T156">
        <v>1.8440000000000001</v>
      </c>
      <c r="U156">
        <v>8.9440000000000008</v>
      </c>
      <c r="V156">
        <v>5.91</v>
      </c>
      <c r="W156">
        <v>1.5082</v>
      </c>
      <c r="X156">
        <v>2.7496999999999998</v>
      </c>
      <c r="Y156" s="2"/>
      <c r="AB156">
        <v>3.12</v>
      </c>
    </row>
    <row r="157" spans="8:28" x14ac:dyDescent="0.25">
      <c r="H157" s="1">
        <v>41213</v>
      </c>
      <c r="I157">
        <v>2.02</v>
      </c>
      <c r="J157">
        <v>2.5299999999999998</v>
      </c>
      <c r="K157">
        <v>1.5049999999999999</v>
      </c>
      <c r="L157">
        <v>2.3052999999999999</v>
      </c>
      <c r="N157">
        <v>1.7849130434782601</v>
      </c>
      <c r="P157">
        <v>1.5181</v>
      </c>
      <c r="Q157" s="2"/>
      <c r="R157">
        <v>4.7190000000000003</v>
      </c>
      <c r="S157">
        <v>4.00854</v>
      </c>
      <c r="T157">
        <v>1.7669999999999999</v>
      </c>
      <c r="U157">
        <v>8.0440000000000005</v>
      </c>
      <c r="V157">
        <v>5.64</v>
      </c>
      <c r="W157">
        <v>1.5409999999999999</v>
      </c>
      <c r="X157">
        <v>2.7968999999999999</v>
      </c>
      <c r="Y157" s="2"/>
      <c r="AB157">
        <v>2.99</v>
      </c>
    </row>
    <row r="158" spans="8:28" x14ac:dyDescent="0.25">
      <c r="H158" s="1">
        <v>41243</v>
      </c>
      <c r="I158">
        <v>1.85</v>
      </c>
      <c r="J158">
        <v>2.4</v>
      </c>
      <c r="K158">
        <v>1.3420000000000001</v>
      </c>
      <c r="L158">
        <v>2.2467000000000001</v>
      </c>
      <c r="N158">
        <v>1.6710454545454501</v>
      </c>
      <c r="P158">
        <v>1.3928</v>
      </c>
      <c r="Q158" s="2"/>
      <c r="R158">
        <v>4.4690000000000003</v>
      </c>
      <c r="S158">
        <v>3.90693</v>
      </c>
      <c r="T158">
        <v>1.65</v>
      </c>
      <c r="U158">
        <v>7.5250000000000004</v>
      </c>
      <c r="V158">
        <v>5.69</v>
      </c>
      <c r="W158">
        <v>1.4592000000000001</v>
      </c>
      <c r="X158">
        <v>2.7846000000000002</v>
      </c>
      <c r="Y158" s="2"/>
      <c r="AB158">
        <v>2.99</v>
      </c>
    </row>
    <row r="159" spans="8:28" x14ac:dyDescent="0.25">
      <c r="H159" s="1">
        <v>41274</v>
      </c>
      <c r="I159">
        <v>1.77</v>
      </c>
      <c r="J159">
        <v>2.19</v>
      </c>
      <c r="K159">
        <v>1.375</v>
      </c>
      <c r="L159">
        <v>2.0989</v>
      </c>
      <c r="N159">
        <v>1.5940000000000001</v>
      </c>
      <c r="P159">
        <v>1.3574999999999999</v>
      </c>
      <c r="Q159" s="2"/>
      <c r="R159">
        <v>4.6025999999999998</v>
      </c>
      <c r="S159">
        <v>3.6598299999999999</v>
      </c>
      <c r="T159">
        <v>1.5620000000000001</v>
      </c>
      <c r="U159">
        <v>6.6840000000000002</v>
      </c>
      <c r="V159">
        <v>5.34</v>
      </c>
      <c r="W159">
        <v>1.5065999999999999</v>
      </c>
      <c r="X159">
        <v>2.8391000000000002</v>
      </c>
      <c r="Y159" s="2"/>
      <c r="AB159">
        <v>2.99</v>
      </c>
    </row>
    <row r="160" spans="8:28" x14ac:dyDescent="0.25">
      <c r="H160" s="1">
        <v>41305</v>
      </c>
      <c r="I160">
        <v>1.92</v>
      </c>
      <c r="J160">
        <v>2.27</v>
      </c>
      <c r="K160">
        <v>1.7869999999999999</v>
      </c>
      <c r="L160">
        <v>2.3925999999999998</v>
      </c>
      <c r="N160">
        <v>1.7449090909090901</v>
      </c>
      <c r="P160">
        <v>1.5249999999999999</v>
      </c>
      <c r="Q160" s="2"/>
      <c r="R160">
        <v>4.1063000000000001</v>
      </c>
      <c r="S160">
        <v>3.3118099999999999</v>
      </c>
      <c r="T160">
        <v>1.7270000000000001</v>
      </c>
      <c r="U160">
        <v>6.1401000000000003</v>
      </c>
      <c r="V160">
        <v>5.05</v>
      </c>
      <c r="W160">
        <v>1.7987</v>
      </c>
      <c r="X160">
        <v>3.0068999999999999</v>
      </c>
      <c r="Y160" s="2"/>
      <c r="AB160">
        <v>2.82</v>
      </c>
    </row>
    <row r="161" spans="8:28" x14ac:dyDescent="0.25">
      <c r="H161" s="1">
        <v>41333</v>
      </c>
      <c r="I161">
        <v>1.96</v>
      </c>
      <c r="J161">
        <v>2.37</v>
      </c>
      <c r="K161">
        <v>1.6040000000000001</v>
      </c>
      <c r="L161">
        <v>2.8576000000000001</v>
      </c>
      <c r="N161">
        <v>1.80775</v>
      </c>
      <c r="P161">
        <v>1.5999000000000001</v>
      </c>
      <c r="Q161" s="2"/>
      <c r="R161">
        <v>3.7719999999999998</v>
      </c>
      <c r="S161">
        <v>3.5480900000000002</v>
      </c>
      <c r="T161">
        <v>1.827</v>
      </c>
      <c r="U161">
        <v>6.2198000000000002</v>
      </c>
      <c r="V161">
        <v>5.22</v>
      </c>
      <c r="W161">
        <v>1.9986999999999999</v>
      </c>
      <c r="X161">
        <v>3.1034999999999999</v>
      </c>
      <c r="Y161" s="2"/>
      <c r="AB161">
        <v>2.82</v>
      </c>
    </row>
    <row r="162" spans="8:28" x14ac:dyDescent="0.25">
      <c r="H162" s="1">
        <v>41364</v>
      </c>
      <c r="I162">
        <v>1.75</v>
      </c>
      <c r="J162">
        <v>2.2200000000000002</v>
      </c>
      <c r="K162">
        <v>1.492</v>
      </c>
      <c r="L162">
        <v>3.0266000000000002</v>
      </c>
      <c r="N162">
        <v>1.6102000000000001</v>
      </c>
      <c r="P162">
        <v>1.4068000000000001</v>
      </c>
      <c r="Q162" s="2"/>
      <c r="R162">
        <v>4.2119999999999997</v>
      </c>
      <c r="S162">
        <v>3.6784300000000001</v>
      </c>
      <c r="T162">
        <v>1.665</v>
      </c>
      <c r="U162">
        <v>6.4074</v>
      </c>
      <c r="V162">
        <v>4.92</v>
      </c>
      <c r="W162">
        <v>1.9224000000000001</v>
      </c>
      <c r="X162">
        <v>2.9653999999999998</v>
      </c>
      <c r="Y162" s="2"/>
      <c r="AB162">
        <v>2.82</v>
      </c>
    </row>
    <row r="163" spans="8:28" x14ac:dyDescent="0.25">
      <c r="H163" s="1">
        <v>41394</v>
      </c>
      <c r="I163">
        <v>1.64</v>
      </c>
      <c r="J163">
        <v>1.96</v>
      </c>
      <c r="K163">
        <v>1.325</v>
      </c>
      <c r="L163">
        <v>2.8553999999999999</v>
      </c>
      <c r="N163">
        <v>1.51314285714286</v>
      </c>
      <c r="P163">
        <v>1.2536</v>
      </c>
      <c r="Q163" s="2"/>
      <c r="R163">
        <v>3.5223</v>
      </c>
      <c r="S163">
        <v>3.3463599999999998</v>
      </c>
      <c r="T163">
        <v>1.661</v>
      </c>
      <c r="U163">
        <v>5.7346000000000004</v>
      </c>
      <c r="V163">
        <v>4.59</v>
      </c>
      <c r="W163">
        <v>1.6568000000000001</v>
      </c>
      <c r="X163">
        <v>2.7759999999999998</v>
      </c>
      <c r="Y163" s="2"/>
      <c r="AB163">
        <v>2.77</v>
      </c>
    </row>
    <row r="164" spans="8:28" x14ac:dyDescent="0.25">
      <c r="H164" s="1">
        <v>41425</v>
      </c>
      <c r="I164">
        <v>1.75</v>
      </c>
      <c r="J164">
        <v>1.95</v>
      </c>
      <c r="K164">
        <v>1.599</v>
      </c>
      <c r="L164">
        <v>2.6848999999999998</v>
      </c>
      <c r="N164">
        <v>1.59785714285714</v>
      </c>
      <c r="P164">
        <v>1.3584000000000001</v>
      </c>
      <c r="Q164" s="2"/>
      <c r="R164">
        <v>3.6793</v>
      </c>
      <c r="S164">
        <v>3.0361400000000001</v>
      </c>
      <c r="T164">
        <v>1.6859999999999999</v>
      </c>
      <c r="U164">
        <v>5.5759999999999996</v>
      </c>
      <c r="V164">
        <v>4.25</v>
      </c>
      <c r="W164">
        <v>1.7909999999999999</v>
      </c>
      <c r="X164">
        <v>2.9096000000000002</v>
      </c>
      <c r="Y164" s="2"/>
      <c r="AB164">
        <v>2.77</v>
      </c>
    </row>
    <row r="165" spans="8:28" x14ac:dyDescent="0.25">
      <c r="H165" s="1">
        <v>41455</v>
      </c>
      <c r="I165">
        <v>2.04</v>
      </c>
      <c r="J165">
        <v>2.35</v>
      </c>
      <c r="K165">
        <v>1.859</v>
      </c>
      <c r="L165">
        <v>3.0703999999999998</v>
      </c>
      <c r="N165">
        <v>1.87863157894737</v>
      </c>
      <c r="P165">
        <v>1.6185</v>
      </c>
      <c r="Q165" s="2"/>
      <c r="R165">
        <v>4.0419999999999998</v>
      </c>
      <c r="S165">
        <v>3.4799099999999998</v>
      </c>
      <c r="T165">
        <v>2</v>
      </c>
      <c r="U165">
        <v>6.4379</v>
      </c>
      <c r="V165">
        <v>4.67</v>
      </c>
      <c r="W165">
        <v>2.0459000000000001</v>
      </c>
      <c r="X165">
        <v>3.1583999999999999</v>
      </c>
      <c r="Y165" s="2"/>
      <c r="AB165">
        <v>2.77</v>
      </c>
    </row>
    <row r="166" spans="8:28" x14ac:dyDescent="0.25">
      <c r="H166" s="1">
        <v>41486</v>
      </c>
      <c r="I166">
        <v>2.06</v>
      </c>
      <c r="J166">
        <v>2.46</v>
      </c>
      <c r="K166">
        <v>1.8160000000000001</v>
      </c>
      <c r="L166">
        <v>3.1012</v>
      </c>
      <c r="N166">
        <v>1.9102173913043501</v>
      </c>
      <c r="P166">
        <v>1.6236999999999999</v>
      </c>
      <c r="Q166" s="2"/>
      <c r="R166">
        <v>3.8666</v>
      </c>
      <c r="S166">
        <v>3.51458</v>
      </c>
      <c r="T166">
        <v>2.032</v>
      </c>
      <c r="U166">
        <v>6.5799000000000003</v>
      </c>
      <c r="V166">
        <v>4.67</v>
      </c>
      <c r="W166">
        <v>2.1604999999999999</v>
      </c>
      <c r="X166">
        <v>3.2719</v>
      </c>
      <c r="Y166" s="2"/>
      <c r="AB166">
        <v>2.58</v>
      </c>
    </row>
    <row r="167" spans="8:28" x14ac:dyDescent="0.25">
      <c r="H167" s="1">
        <v>41517</v>
      </c>
      <c r="I167">
        <v>2.2200000000000002</v>
      </c>
      <c r="J167">
        <v>2.57</v>
      </c>
      <c r="K167">
        <v>2.0489999999999999</v>
      </c>
      <c r="L167">
        <v>3.0964999999999998</v>
      </c>
      <c r="N167">
        <v>2.06781818181818</v>
      </c>
      <c r="P167">
        <v>1.7997000000000001</v>
      </c>
      <c r="Q167" s="2"/>
      <c r="R167">
        <v>4.1208</v>
      </c>
      <c r="S167">
        <v>3.4579800000000001</v>
      </c>
      <c r="T167">
        <v>2.1960000000000002</v>
      </c>
      <c r="U167">
        <v>6.9569000000000001</v>
      </c>
      <c r="V167">
        <v>4.5</v>
      </c>
      <c r="W167">
        <v>2.3405999999999998</v>
      </c>
      <c r="X167">
        <v>3.4083000000000001</v>
      </c>
      <c r="Y167" s="2"/>
      <c r="AB167">
        <v>2.58</v>
      </c>
    </row>
    <row r="168" spans="8:28" x14ac:dyDescent="0.25">
      <c r="H168" s="1">
        <v>41547</v>
      </c>
      <c r="I168">
        <v>2.34</v>
      </c>
      <c r="J168">
        <v>2.73</v>
      </c>
      <c r="K168">
        <v>1.966</v>
      </c>
      <c r="L168">
        <v>3.4064999999999999</v>
      </c>
      <c r="N168">
        <v>2.1909047619047599</v>
      </c>
      <c r="P168">
        <v>1.9238999999999999</v>
      </c>
      <c r="Q168" s="2"/>
      <c r="R168">
        <v>3.8565999999999998</v>
      </c>
      <c r="S168">
        <v>3.5571799999999998</v>
      </c>
      <c r="T168">
        <v>2.3220000000000001</v>
      </c>
      <c r="U168">
        <v>7.0362999999999998</v>
      </c>
      <c r="V168">
        <v>4.42</v>
      </c>
      <c r="W168">
        <v>2.6017999999999999</v>
      </c>
      <c r="X168">
        <v>3.4662000000000002</v>
      </c>
      <c r="Y168" s="2"/>
      <c r="AB168">
        <v>2.58</v>
      </c>
    </row>
    <row r="169" spans="8:28" x14ac:dyDescent="0.25">
      <c r="H169" s="1">
        <v>41578</v>
      </c>
      <c r="I169">
        <v>2.19</v>
      </c>
      <c r="J169">
        <v>2.66</v>
      </c>
      <c r="K169">
        <v>1.768</v>
      </c>
      <c r="L169">
        <v>3.1629999999999998</v>
      </c>
      <c r="N169">
        <v>2.0447391304347802</v>
      </c>
      <c r="P169">
        <v>1.8097000000000001</v>
      </c>
      <c r="Q169" s="2"/>
      <c r="R169">
        <v>3.4746000000000001</v>
      </c>
      <c r="S169">
        <v>3.2606899999999999</v>
      </c>
      <c r="T169">
        <v>2.177</v>
      </c>
      <c r="U169">
        <v>6.3986999999999998</v>
      </c>
      <c r="V169">
        <v>4.22</v>
      </c>
      <c r="W169">
        <v>2.4352</v>
      </c>
      <c r="X169">
        <v>3.3197999999999999</v>
      </c>
      <c r="Y169" s="2"/>
      <c r="AB169">
        <v>2.71</v>
      </c>
    </row>
    <row r="170" spans="8:28" x14ac:dyDescent="0.25">
      <c r="H170" s="1">
        <v>41608</v>
      </c>
      <c r="I170">
        <v>2.08</v>
      </c>
      <c r="J170">
        <v>2.4900000000000002</v>
      </c>
      <c r="K170">
        <v>1.748</v>
      </c>
      <c r="L170">
        <v>3.1711999999999998</v>
      </c>
      <c r="N170">
        <v>1.9424285714285701</v>
      </c>
      <c r="P170">
        <v>1.7214</v>
      </c>
      <c r="Q170" s="2"/>
      <c r="R170">
        <v>3.5127999999999999</v>
      </c>
      <c r="S170">
        <v>3.0225900000000001</v>
      </c>
      <c r="T170">
        <v>2.056</v>
      </c>
      <c r="U170">
        <v>6.0430000000000001</v>
      </c>
      <c r="V170">
        <v>4.0999999999999996</v>
      </c>
      <c r="W170">
        <v>2.2976999999999999</v>
      </c>
      <c r="X170">
        <v>3.3978000000000002</v>
      </c>
      <c r="Y170" s="2"/>
      <c r="AB170">
        <v>2.71</v>
      </c>
    </row>
    <row r="171" spans="8:28" x14ac:dyDescent="0.25">
      <c r="H171" s="1">
        <v>41639</v>
      </c>
      <c r="I171">
        <v>2.17</v>
      </c>
      <c r="J171">
        <v>2.46</v>
      </c>
      <c r="K171">
        <v>1.9790000000000001</v>
      </c>
      <c r="L171">
        <v>3.3128000000000002</v>
      </c>
      <c r="N171">
        <v>2.0326444444444398</v>
      </c>
      <c r="P171">
        <v>1.8529</v>
      </c>
      <c r="Q171" s="2"/>
      <c r="R171">
        <v>3.4367999999999999</v>
      </c>
      <c r="S171">
        <v>3.0447099999999998</v>
      </c>
      <c r="T171">
        <v>2.1579999999999999</v>
      </c>
      <c r="U171">
        <v>6.1931000000000003</v>
      </c>
      <c r="V171">
        <v>4.13</v>
      </c>
      <c r="W171">
        <v>2.3864000000000001</v>
      </c>
      <c r="X171">
        <v>3.4969999999999999</v>
      </c>
      <c r="Y171" s="2"/>
      <c r="AB171">
        <v>2.71</v>
      </c>
    </row>
    <row r="172" spans="8:28" x14ac:dyDescent="0.25">
      <c r="H172" s="1">
        <v>41670</v>
      </c>
      <c r="I172">
        <v>2.13</v>
      </c>
      <c r="J172">
        <v>2.4700000000000002</v>
      </c>
      <c r="K172">
        <v>1.696</v>
      </c>
      <c r="L172">
        <v>3.2117</v>
      </c>
      <c r="N172">
        <v>1.99261904761905</v>
      </c>
      <c r="P172">
        <v>1.7854000000000001</v>
      </c>
      <c r="Q172" s="2"/>
      <c r="R172">
        <v>3.0415999999999999</v>
      </c>
      <c r="S172">
        <v>2.8300200000000002</v>
      </c>
      <c r="T172">
        <v>2.0979999999999999</v>
      </c>
      <c r="U172">
        <v>5.0217000000000001</v>
      </c>
      <c r="V172">
        <v>3.79</v>
      </c>
      <c r="W172">
        <v>2.3706999999999998</v>
      </c>
      <c r="X172">
        <v>3.4287000000000001</v>
      </c>
      <c r="Y172" s="2"/>
      <c r="AB172">
        <v>2.69</v>
      </c>
    </row>
    <row r="173" spans="8:28" x14ac:dyDescent="0.25">
      <c r="H173" s="1">
        <v>41698</v>
      </c>
      <c r="I173">
        <v>1.95</v>
      </c>
      <c r="J173">
        <v>2.27</v>
      </c>
      <c r="K173">
        <v>1.6719999999999999</v>
      </c>
      <c r="L173">
        <v>3.089</v>
      </c>
      <c r="N173">
        <v>1.9209000000000001</v>
      </c>
      <c r="P173">
        <v>1.6539999999999999</v>
      </c>
      <c r="Q173" s="2"/>
      <c r="R173">
        <v>3.0903</v>
      </c>
      <c r="S173">
        <v>2.6564999999999999</v>
      </c>
      <c r="T173">
        <v>1.891</v>
      </c>
      <c r="U173">
        <v>4.8639000000000001</v>
      </c>
      <c r="V173">
        <v>3.56</v>
      </c>
      <c r="W173">
        <v>2.2277999999999998</v>
      </c>
      <c r="X173">
        <v>3.3668</v>
      </c>
      <c r="Y173" s="2"/>
      <c r="AB173">
        <v>2.69</v>
      </c>
    </row>
    <row r="174" spans="8:28" x14ac:dyDescent="0.25">
      <c r="H174" s="1">
        <v>41729</v>
      </c>
      <c r="I174">
        <v>1.87</v>
      </c>
      <c r="J174">
        <v>2.19</v>
      </c>
      <c r="K174">
        <v>1.6180000000000001</v>
      </c>
      <c r="L174">
        <v>2.8860999999999999</v>
      </c>
      <c r="N174">
        <v>1.9046190476190501</v>
      </c>
      <c r="P174">
        <v>1.5919000000000001</v>
      </c>
      <c r="Q174" s="2"/>
      <c r="R174">
        <v>2.9937999999999998</v>
      </c>
      <c r="S174">
        <v>2.46617</v>
      </c>
      <c r="T174">
        <v>1.81</v>
      </c>
      <c r="U174">
        <v>4.0726000000000004</v>
      </c>
      <c r="V174">
        <v>3.31</v>
      </c>
      <c r="W174">
        <v>2.1613000000000002</v>
      </c>
      <c r="X174">
        <v>3.3469000000000002</v>
      </c>
      <c r="Y174" s="2"/>
      <c r="AB174">
        <v>2.69</v>
      </c>
    </row>
    <row r="175" spans="8:28" x14ac:dyDescent="0.25">
      <c r="H175" s="1">
        <v>41759</v>
      </c>
      <c r="I175">
        <v>1.77</v>
      </c>
      <c r="J175">
        <v>2.16</v>
      </c>
      <c r="K175">
        <v>1.542</v>
      </c>
      <c r="L175">
        <v>2.6103999999999998</v>
      </c>
      <c r="N175">
        <v>1.84</v>
      </c>
      <c r="P175">
        <v>1.5301</v>
      </c>
      <c r="Q175" s="2"/>
      <c r="R175">
        <v>2.8003999999999998</v>
      </c>
      <c r="S175">
        <v>2.2849300000000001</v>
      </c>
      <c r="T175">
        <v>1.8460000000000001</v>
      </c>
      <c r="U175">
        <v>3.6448999999999998</v>
      </c>
      <c r="V175">
        <v>3.11</v>
      </c>
      <c r="W175">
        <v>2.0594999999999999</v>
      </c>
      <c r="X175">
        <v>3.3127</v>
      </c>
      <c r="Y175" s="2"/>
      <c r="AB175">
        <v>2.7</v>
      </c>
    </row>
    <row r="176" spans="8:28" x14ac:dyDescent="0.25">
      <c r="H176" s="1">
        <v>41790</v>
      </c>
      <c r="I176">
        <v>1.62</v>
      </c>
      <c r="J176">
        <v>1.99</v>
      </c>
      <c r="K176">
        <v>1.3939999999999999</v>
      </c>
      <c r="L176">
        <v>2.5548999999999999</v>
      </c>
      <c r="N176">
        <v>1.69045</v>
      </c>
      <c r="P176">
        <v>1.3966000000000001</v>
      </c>
      <c r="Q176" s="2"/>
      <c r="R176">
        <v>2.5994999999999999</v>
      </c>
      <c r="S176">
        <v>2.2408000000000001</v>
      </c>
      <c r="T176">
        <v>1.7090000000000001</v>
      </c>
      <c r="U176">
        <v>3.6333000000000002</v>
      </c>
      <c r="V176">
        <v>2.93</v>
      </c>
      <c r="W176">
        <v>1.8781000000000001</v>
      </c>
      <c r="X176">
        <v>3.2387000000000001</v>
      </c>
      <c r="Y176" s="2"/>
      <c r="AB176">
        <v>2.7</v>
      </c>
    </row>
    <row r="177" spans="8:28" x14ac:dyDescent="0.25">
      <c r="H177" s="1">
        <v>41820</v>
      </c>
      <c r="I177">
        <v>1.65</v>
      </c>
      <c r="J177">
        <v>1.86</v>
      </c>
      <c r="K177">
        <v>1.294</v>
      </c>
      <c r="L177">
        <v>2.2768999999999999</v>
      </c>
      <c r="N177">
        <v>1.56915</v>
      </c>
      <c r="P177">
        <v>1.3532</v>
      </c>
      <c r="Q177" s="2"/>
      <c r="R177">
        <v>2.3494999999999999</v>
      </c>
      <c r="S177">
        <v>2.03931</v>
      </c>
      <c r="T177">
        <v>1.5980000000000001</v>
      </c>
      <c r="U177">
        <v>3.6467000000000001</v>
      </c>
      <c r="V177">
        <v>2.72</v>
      </c>
      <c r="W177">
        <v>1.8031999999999999</v>
      </c>
      <c r="X177">
        <v>3.3054999999999999</v>
      </c>
      <c r="Y177" s="2"/>
      <c r="AB177">
        <v>2.7</v>
      </c>
    </row>
    <row r="178" spans="8:28" x14ac:dyDescent="0.25">
      <c r="H178" s="1">
        <v>41851</v>
      </c>
      <c r="I178">
        <v>1.47</v>
      </c>
      <c r="J178">
        <v>1.65</v>
      </c>
      <c r="K178">
        <v>1.538</v>
      </c>
      <c r="L178">
        <v>2.1606999999999998</v>
      </c>
      <c r="N178">
        <v>1.3559565217391301</v>
      </c>
      <c r="P178">
        <v>1.1972</v>
      </c>
      <c r="Q178" s="2"/>
      <c r="R178">
        <v>2.2121</v>
      </c>
      <c r="S178">
        <v>1.9416800000000001</v>
      </c>
      <c r="T178">
        <v>1.407</v>
      </c>
      <c r="U178">
        <v>3.6177000000000001</v>
      </c>
      <c r="V178">
        <v>2.67</v>
      </c>
      <c r="W178">
        <v>1.5956999999999999</v>
      </c>
      <c r="X178">
        <v>3.2280000000000002</v>
      </c>
      <c r="Y178" s="2"/>
      <c r="AB178">
        <v>2.44</v>
      </c>
    </row>
    <row r="179" spans="8:28" x14ac:dyDescent="0.25">
      <c r="H179" s="1">
        <v>41882</v>
      </c>
      <c r="I179">
        <v>1.28</v>
      </c>
      <c r="J179">
        <v>1.44</v>
      </c>
      <c r="K179">
        <v>1.1970000000000001</v>
      </c>
      <c r="L179">
        <v>1.9906999999999999</v>
      </c>
      <c r="N179">
        <v>1.18338095238095</v>
      </c>
      <c r="P179">
        <v>1.0182</v>
      </c>
      <c r="Q179" s="2"/>
      <c r="R179">
        <v>1.7801</v>
      </c>
      <c r="S179">
        <v>1.8377600000000001</v>
      </c>
      <c r="T179">
        <v>1.2</v>
      </c>
      <c r="U179">
        <v>3.2128999999999999</v>
      </c>
      <c r="V179">
        <v>2.41</v>
      </c>
      <c r="W179">
        <v>1.5799000000000001</v>
      </c>
      <c r="X179">
        <v>2.9986000000000002</v>
      </c>
      <c r="Y179" s="2"/>
      <c r="AB179">
        <v>2.44</v>
      </c>
    </row>
    <row r="180" spans="8:28" x14ac:dyDescent="0.25">
      <c r="H180" s="1">
        <v>41912</v>
      </c>
      <c r="I180">
        <v>1.22</v>
      </c>
      <c r="J180">
        <v>1.39</v>
      </c>
      <c r="K180">
        <v>1.206</v>
      </c>
      <c r="L180">
        <v>1.849</v>
      </c>
      <c r="N180">
        <v>1.1292272727272701</v>
      </c>
      <c r="P180">
        <v>0.96840000000000004</v>
      </c>
      <c r="Q180" s="2"/>
      <c r="R180">
        <v>1.6601999999999999</v>
      </c>
      <c r="S180">
        <v>1.6791199999999999</v>
      </c>
      <c r="T180">
        <v>1.1539999999999999</v>
      </c>
      <c r="U180">
        <v>3.1598000000000002</v>
      </c>
      <c r="V180">
        <v>2.19</v>
      </c>
      <c r="W180">
        <v>1.5132000000000001</v>
      </c>
      <c r="X180">
        <v>2.9780000000000002</v>
      </c>
      <c r="Y180" s="2"/>
      <c r="AB180">
        <v>2.44</v>
      </c>
    </row>
    <row r="181" spans="8:28" x14ac:dyDescent="0.25">
      <c r="H181" s="1">
        <v>41943</v>
      </c>
      <c r="I181">
        <v>1.1000000000000001</v>
      </c>
      <c r="J181">
        <v>1.28</v>
      </c>
      <c r="K181">
        <v>1.0920000000000001</v>
      </c>
      <c r="L181">
        <v>1.6914</v>
      </c>
      <c r="N181">
        <v>1.01404347826087</v>
      </c>
      <c r="P181">
        <v>0.83289999999999997</v>
      </c>
      <c r="Q181" s="2"/>
      <c r="R181">
        <v>1.726</v>
      </c>
      <c r="S181">
        <v>1.75712</v>
      </c>
      <c r="T181">
        <v>1.032</v>
      </c>
      <c r="U181">
        <v>3.2210000000000001</v>
      </c>
      <c r="V181">
        <v>2.12</v>
      </c>
      <c r="W181">
        <v>1.2987</v>
      </c>
      <c r="X181">
        <v>2.7955000000000001</v>
      </c>
      <c r="Y181" s="2"/>
      <c r="AB181">
        <v>2.2799999999999998</v>
      </c>
    </row>
    <row r="182" spans="8:28" x14ac:dyDescent="0.25">
      <c r="H182" s="1">
        <v>41973</v>
      </c>
      <c r="I182">
        <v>0.98</v>
      </c>
      <c r="J182">
        <v>1.18</v>
      </c>
      <c r="K182">
        <v>0.93100000000000005</v>
      </c>
      <c r="L182">
        <v>1.6195999999999999</v>
      </c>
      <c r="N182">
        <v>0.89905999999999997</v>
      </c>
      <c r="P182">
        <v>0.79520000000000002</v>
      </c>
      <c r="Q182" s="2"/>
      <c r="R182">
        <v>1.3851</v>
      </c>
      <c r="S182">
        <v>1.70495</v>
      </c>
      <c r="T182">
        <v>0.93400000000000005</v>
      </c>
      <c r="U182">
        <v>2.8502000000000001</v>
      </c>
      <c r="V182">
        <v>2.0699999999999998</v>
      </c>
      <c r="W182">
        <v>1.1359999999999999</v>
      </c>
      <c r="X182">
        <v>2.7235</v>
      </c>
      <c r="Y182" s="2"/>
      <c r="AB182">
        <v>2.2799999999999998</v>
      </c>
    </row>
    <row r="183" spans="8:28" x14ac:dyDescent="0.25">
      <c r="H183" s="1">
        <v>42004</v>
      </c>
      <c r="I183">
        <v>0.81</v>
      </c>
      <c r="J183">
        <v>1</v>
      </c>
      <c r="K183">
        <v>0.84</v>
      </c>
      <c r="L183">
        <v>1.4509000000000001</v>
      </c>
      <c r="N183">
        <v>0.88818952173913102</v>
      </c>
      <c r="P183">
        <v>0.64439999999999997</v>
      </c>
      <c r="Q183" s="2"/>
      <c r="R183">
        <v>1.2415</v>
      </c>
      <c r="S183">
        <v>1.55047</v>
      </c>
      <c r="T183">
        <v>0.77700000000000002</v>
      </c>
      <c r="U183">
        <v>2.6924999999999999</v>
      </c>
      <c r="V183">
        <v>1.78</v>
      </c>
      <c r="W183">
        <v>1.0083</v>
      </c>
      <c r="X183">
        <v>2.4744000000000002</v>
      </c>
      <c r="Y183" s="2"/>
      <c r="AB183">
        <v>2.2799999999999998</v>
      </c>
    </row>
    <row r="184" spans="8:28" x14ac:dyDescent="0.25">
      <c r="H184" s="1">
        <v>42035</v>
      </c>
      <c r="I184">
        <v>0.54</v>
      </c>
      <c r="J184">
        <v>0.75</v>
      </c>
      <c r="K184">
        <v>0.39300000000000002</v>
      </c>
      <c r="L184">
        <v>1.2699</v>
      </c>
      <c r="N184">
        <v>0.61902509090909097</v>
      </c>
      <c r="P184">
        <v>0.4214</v>
      </c>
      <c r="Q184" s="2"/>
      <c r="R184">
        <v>0.96360000000000001</v>
      </c>
      <c r="S184">
        <v>1.3287599999999999</v>
      </c>
      <c r="T184">
        <v>0.52</v>
      </c>
      <c r="U184">
        <v>2.4041999999999999</v>
      </c>
      <c r="V184">
        <v>1.54</v>
      </c>
      <c r="W184">
        <v>0.78120000000000001</v>
      </c>
      <c r="X184">
        <v>2.1112000000000002</v>
      </c>
      <c r="Y184" s="2"/>
      <c r="AB184">
        <v>2.2000000000000002</v>
      </c>
    </row>
    <row r="185" spans="8:28" x14ac:dyDescent="0.25">
      <c r="H185" s="1">
        <v>42063</v>
      </c>
      <c r="I185">
        <v>0.44</v>
      </c>
      <c r="J185">
        <v>0.61</v>
      </c>
      <c r="K185">
        <v>0.32100000000000001</v>
      </c>
      <c r="L185">
        <v>1.2146999999999999</v>
      </c>
      <c r="N185">
        <v>0.47594999999999998</v>
      </c>
      <c r="P185">
        <v>0.35370000000000001</v>
      </c>
      <c r="Q185" s="2"/>
      <c r="R185">
        <v>0.79079999999999995</v>
      </c>
      <c r="S185">
        <v>1.1508499999999999</v>
      </c>
      <c r="T185">
        <v>0.41599999999999998</v>
      </c>
      <c r="U185">
        <v>1.6632</v>
      </c>
      <c r="V185">
        <v>1.52</v>
      </c>
      <c r="W185">
        <v>0.61529999999999996</v>
      </c>
      <c r="X185">
        <v>2.2503000000000002</v>
      </c>
      <c r="Y185" s="2"/>
      <c r="AB185">
        <v>2.2000000000000002</v>
      </c>
    </row>
    <row r="186" spans="8:28" x14ac:dyDescent="0.25">
      <c r="H186" s="1">
        <v>42094</v>
      </c>
      <c r="I186">
        <v>0.37</v>
      </c>
      <c r="J186">
        <v>0.48</v>
      </c>
      <c r="K186">
        <v>0.31</v>
      </c>
      <c r="L186">
        <v>0.95540000000000003</v>
      </c>
      <c r="N186">
        <v>0.38590909090909098</v>
      </c>
      <c r="P186">
        <v>0.26079999999999998</v>
      </c>
      <c r="Q186" s="2"/>
      <c r="R186">
        <v>0.65780000000000005</v>
      </c>
      <c r="S186">
        <v>0.90005999999999997</v>
      </c>
      <c r="T186">
        <v>0.32600000000000001</v>
      </c>
      <c r="U186">
        <v>1.5301</v>
      </c>
      <c r="V186">
        <v>1.23</v>
      </c>
      <c r="W186">
        <v>0.5827</v>
      </c>
      <c r="X186">
        <v>2.2852999999999999</v>
      </c>
      <c r="Y186" s="2"/>
      <c r="AB186">
        <v>2.2000000000000002</v>
      </c>
    </row>
    <row r="187" spans="8:28" x14ac:dyDescent="0.25">
      <c r="H187" s="1">
        <v>42124</v>
      </c>
      <c r="I187">
        <v>0.28999999999999998</v>
      </c>
      <c r="J187">
        <v>0.47</v>
      </c>
      <c r="K187">
        <v>0.51400000000000001</v>
      </c>
      <c r="L187">
        <v>0.85229999999999995</v>
      </c>
      <c r="N187">
        <v>0.26765</v>
      </c>
      <c r="P187">
        <v>0.16339999999999999</v>
      </c>
      <c r="Q187" s="2"/>
      <c r="R187">
        <v>0.79779999999999995</v>
      </c>
      <c r="S187">
        <v>0.93674999999999997</v>
      </c>
      <c r="T187">
        <v>0.314</v>
      </c>
      <c r="U187">
        <v>1.9180999999999999</v>
      </c>
      <c r="V187">
        <v>1.31</v>
      </c>
      <c r="W187">
        <v>0.34320000000000001</v>
      </c>
      <c r="X187">
        <v>2.2061000000000002</v>
      </c>
      <c r="Y187" s="2"/>
      <c r="AB187">
        <v>2.2999999999999998</v>
      </c>
    </row>
    <row r="188" spans="8:28" x14ac:dyDescent="0.25">
      <c r="H188" s="1">
        <v>42155</v>
      </c>
      <c r="I188">
        <v>0.73</v>
      </c>
      <c r="J188">
        <v>0.9</v>
      </c>
      <c r="K188">
        <v>0.65900000000000003</v>
      </c>
      <c r="L188">
        <v>1.3351</v>
      </c>
      <c r="N188">
        <v>0.71422222222222198</v>
      </c>
      <c r="P188">
        <v>0.58360000000000001</v>
      </c>
      <c r="Q188" s="2"/>
      <c r="R188">
        <v>1.0780000000000001</v>
      </c>
      <c r="S188">
        <v>1.2557199999999999</v>
      </c>
      <c r="T188">
        <v>0.754</v>
      </c>
      <c r="U188">
        <v>2.3313999999999999</v>
      </c>
      <c r="V188">
        <v>1.78</v>
      </c>
      <c r="W188">
        <v>0.74539999999999995</v>
      </c>
      <c r="X188">
        <v>2.4790999999999999</v>
      </c>
      <c r="Y188" s="2"/>
      <c r="AB188">
        <v>2.2999999999999998</v>
      </c>
    </row>
    <row r="189" spans="8:28" x14ac:dyDescent="0.25">
      <c r="H189" s="1">
        <v>42185</v>
      </c>
      <c r="I189">
        <v>1.06</v>
      </c>
      <c r="J189">
        <v>1.22</v>
      </c>
      <c r="K189">
        <v>1.0029999999999999</v>
      </c>
      <c r="L189">
        <v>1.6688000000000001</v>
      </c>
      <c r="N189">
        <v>1.0072857142857099</v>
      </c>
      <c r="P189">
        <v>0.8337</v>
      </c>
      <c r="Q189" s="2"/>
      <c r="R189">
        <v>1.486</v>
      </c>
      <c r="S189">
        <v>1.5684</v>
      </c>
      <c r="T189">
        <v>1.054</v>
      </c>
      <c r="U189">
        <v>2.9765000000000001</v>
      </c>
      <c r="V189">
        <v>2.2200000000000002</v>
      </c>
      <c r="W189">
        <v>0.99180000000000001</v>
      </c>
      <c r="X189">
        <v>2.6379000000000001</v>
      </c>
      <c r="Y189" s="2"/>
      <c r="AB189">
        <v>2.2999999999999998</v>
      </c>
    </row>
    <row r="190" spans="8:28" x14ac:dyDescent="0.25">
      <c r="H190" s="1">
        <v>42216</v>
      </c>
      <c r="I190">
        <v>1.08</v>
      </c>
      <c r="J190">
        <v>1.18</v>
      </c>
      <c r="K190">
        <v>0.82599999999999996</v>
      </c>
      <c r="L190">
        <v>1.5298</v>
      </c>
      <c r="N190">
        <v>0.94965217391304302</v>
      </c>
      <c r="P190">
        <v>0.73370000000000002</v>
      </c>
      <c r="Q190" s="2"/>
      <c r="R190">
        <v>1.042</v>
      </c>
      <c r="S190">
        <v>1.4328700000000001</v>
      </c>
      <c r="T190">
        <v>0.98599999999999999</v>
      </c>
      <c r="U190">
        <v>2.3894000000000002</v>
      </c>
      <c r="V190">
        <v>2.1</v>
      </c>
      <c r="W190">
        <v>0.81479999999999997</v>
      </c>
      <c r="X190">
        <v>2.5968</v>
      </c>
      <c r="Y190" s="2"/>
      <c r="AB190">
        <v>1.86</v>
      </c>
    </row>
    <row r="191" spans="8:28" x14ac:dyDescent="0.25">
      <c r="H191" s="1">
        <v>42247</v>
      </c>
      <c r="I191">
        <v>0.96</v>
      </c>
      <c r="J191">
        <v>1.05</v>
      </c>
      <c r="K191">
        <v>1.042</v>
      </c>
      <c r="L191">
        <v>1.3932</v>
      </c>
      <c r="N191">
        <v>0.82161904761904803</v>
      </c>
      <c r="P191">
        <v>0.66549999999999998</v>
      </c>
      <c r="Q191" s="2"/>
      <c r="R191">
        <v>1.28</v>
      </c>
      <c r="S191">
        <v>1.26573</v>
      </c>
      <c r="T191">
        <v>0.85299999999999998</v>
      </c>
      <c r="U191">
        <v>2.6537000000000002</v>
      </c>
      <c r="V191">
        <v>1.96</v>
      </c>
      <c r="W191">
        <v>0.66349999999999998</v>
      </c>
      <c r="X191">
        <v>2.4306999999999999</v>
      </c>
      <c r="Y191" s="2"/>
      <c r="AB191">
        <v>1.86</v>
      </c>
    </row>
    <row r="192" spans="8:28" x14ac:dyDescent="0.25">
      <c r="H192" s="1">
        <v>42277</v>
      </c>
      <c r="I192">
        <v>0.97</v>
      </c>
      <c r="J192">
        <v>1.06</v>
      </c>
      <c r="K192">
        <v>0.85199999999999998</v>
      </c>
      <c r="L192">
        <v>1.4823</v>
      </c>
      <c r="N192">
        <v>0.95244761904761899</v>
      </c>
      <c r="P192">
        <v>0.67859999999999998</v>
      </c>
      <c r="Q192" s="2"/>
      <c r="R192">
        <v>1.0611999999999999</v>
      </c>
      <c r="S192">
        <v>1.27932</v>
      </c>
      <c r="T192">
        <v>0.86599999999999999</v>
      </c>
      <c r="U192">
        <v>2.3915000000000002</v>
      </c>
      <c r="V192">
        <v>2.02</v>
      </c>
      <c r="W192">
        <v>0.7077</v>
      </c>
      <c r="X192">
        <v>2.4175</v>
      </c>
      <c r="Y192" s="2"/>
      <c r="AB192">
        <v>1.86</v>
      </c>
    </row>
    <row r="193" spans="8:28" x14ac:dyDescent="0.25">
      <c r="H193" s="1">
        <v>42308</v>
      </c>
      <c r="I193">
        <v>0.83</v>
      </c>
      <c r="K193">
        <v>0.84599999999999997</v>
      </c>
      <c r="L193">
        <v>1.2024999999999999</v>
      </c>
      <c r="N193">
        <v>0.81286363636363601</v>
      </c>
      <c r="P193">
        <v>0.54879999999999995</v>
      </c>
      <c r="Q193" s="2"/>
      <c r="R193">
        <v>0.95820000000000005</v>
      </c>
      <c r="S193">
        <v>1.1023799999999999</v>
      </c>
      <c r="T193">
        <v>0.72499999999999998</v>
      </c>
      <c r="U193">
        <v>2.5366</v>
      </c>
      <c r="V193">
        <v>1.73</v>
      </c>
      <c r="W193">
        <v>0.66100000000000003</v>
      </c>
      <c r="X193">
        <v>2.4420999999999999</v>
      </c>
      <c r="Y193" s="2"/>
      <c r="AB193">
        <v>1.84</v>
      </c>
    </row>
    <row r="194" spans="8:28" x14ac:dyDescent="0.25">
      <c r="H194" s="1">
        <v>42338</v>
      </c>
      <c r="I194">
        <v>0.82</v>
      </c>
      <c r="K194">
        <v>0.74</v>
      </c>
      <c r="L194">
        <v>1.1552</v>
      </c>
      <c r="N194">
        <v>0.80592380952381004</v>
      </c>
      <c r="P194">
        <v>0.55110000000000003</v>
      </c>
      <c r="Q194" s="2"/>
      <c r="R194">
        <v>0.82569999999999999</v>
      </c>
      <c r="S194">
        <v>1</v>
      </c>
      <c r="T194">
        <v>0.71599999999999997</v>
      </c>
      <c r="U194">
        <v>2.3264</v>
      </c>
      <c r="V194">
        <v>1.72</v>
      </c>
      <c r="W194">
        <v>0.80310000000000004</v>
      </c>
      <c r="X194">
        <v>2.5375000000000001</v>
      </c>
      <c r="Y194" s="2"/>
      <c r="AB194">
        <v>1.84</v>
      </c>
    </row>
    <row r="195" spans="8:28" x14ac:dyDescent="0.25">
      <c r="H195" s="1">
        <v>42369</v>
      </c>
      <c r="I195">
        <v>0.86</v>
      </c>
      <c r="K195">
        <v>0.95399999999999996</v>
      </c>
      <c r="L195">
        <v>1.1947000000000001</v>
      </c>
      <c r="N195">
        <v>0.85692000000000002</v>
      </c>
      <c r="P195">
        <v>0.59599999999999997</v>
      </c>
      <c r="Q195" s="2"/>
      <c r="R195">
        <v>0.96379999999999999</v>
      </c>
      <c r="S195">
        <v>1.0149900000000001</v>
      </c>
      <c r="T195">
        <v>0.754</v>
      </c>
      <c r="U195">
        <v>2.5341</v>
      </c>
      <c r="V195">
        <v>1.69</v>
      </c>
      <c r="W195">
        <v>0.93230000000000002</v>
      </c>
      <c r="X195">
        <v>2.4748999999999999</v>
      </c>
      <c r="Y195" s="2"/>
      <c r="AB195">
        <v>1.84</v>
      </c>
    </row>
    <row r="196" spans="8:28" x14ac:dyDescent="0.25">
      <c r="H196" s="1">
        <v>42400</v>
      </c>
      <c r="I196">
        <v>0.77</v>
      </c>
      <c r="K196">
        <v>0.621</v>
      </c>
      <c r="L196">
        <v>1.1142000000000001</v>
      </c>
      <c r="N196">
        <v>0.77700000000000002</v>
      </c>
      <c r="P196">
        <v>0.46589999999999998</v>
      </c>
      <c r="Q196" s="2"/>
      <c r="R196">
        <v>0.68149999999999999</v>
      </c>
      <c r="S196">
        <v>0.96811000000000003</v>
      </c>
      <c r="T196">
        <v>0.64600000000000002</v>
      </c>
      <c r="U196">
        <v>2.6745000000000001</v>
      </c>
      <c r="V196">
        <v>1.72</v>
      </c>
      <c r="W196">
        <v>1.0204</v>
      </c>
      <c r="X196">
        <v>2.3860000000000001</v>
      </c>
      <c r="Y196" s="2"/>
      <c r="AB196">
        <v>1.86</v>
      </c>
    </row>
    <row r="197" spans="8:28" x14ac:dyDescent="0.25">
      <c r="H197" s="1">
        <v>42429</v>
      </c>
      <c r="I197">
        <v>0.53</v>
      </c>
      <c r="K197">
        <v>0.45900000000000002</v>
      </c>
      <c r="L197">
        <v>1.0403</v>
      </c>
      <c r="N197">
        <v>0.52718095238095197</v>
      </c>
      <c r="P197">
        <v>0.22889999999999999</v>
      </c>
      <c r="Q197" s="2"/>
      <c r="R197">
        <v>0.62790000000000001</v>
      </c>
      <c r="S197">
        <v>1.00953</v>
      </c>
      <c r="T197">
        <v>0.371</v>
      </c>
      <c r="U197">
        <v>2.8715000000000002</v>
      </c>
      <c r="V197">
        <v>1.72</v>
      </c>
      <c r="W197">
        <v>0.76900000000000002</v>
      </c>
      <c r="X197">
        <v>2.1972</v>
      </c>
      <c r="Y197" s="2"/>
      <c r="AB197">
        <v>1.86</v>
      </c>
    </row>
    <row r="198" spans="8:28" x14ac:dyDescent="0.25">
      <c r="H198" s="1">
        <v>42460</v>
      </c>
      <c r="I198">
        <v>0.46</v>
      </c>
      <c r="K198">
        <v>0.44700000000000001</v>
      </c>
      <c r="L198">
        <v>0.93140000000000001</v>
      </c>
      <c r="N198">
        <v>0.52580952380952395</v>
      </c>
      <c r="P198">
        <v>0.2165</v>
      </c>
      <c r="Q198" s="2"/>
      <c r="R198">
        <v>0.5302</v>
      </c>
      <c r="S198">
        <v>0.84272000000000002</v>
      </c>
      <c r="T198">
        <v>0.32</v>
      </c>
      <c r="U198">
        <v>2.7743000000000002</v>
      </c>
      <c r="V198">
        <v>1.54</v>
      </c>
      <c r="W198">
        <v>0.82350000000000001</v>
      </c>
      <c r="X198">
        <v>2.222</v>
      </c>
      <c r="Y198" s="2"/>
      <c r="AB198">
        <v>1.86</v>
      </c>
    </row>
    <row r="199" spans="8:28" x14ac:dyDescent="0.25">
      <c r="H199" s="1">
        <v>42490</v>
      </c>
      <c r="I199">
        <v>0.38</v>
      </c>
      <c r="K199">
        <v>0.55500000000000005</v>
      </c>
      <c r="L199">
        <v>0.96260000000000001</v>
      </c>
      <c r="N199">
        <v>0.45947619047619098</v>
      </c>
      <c r="P199">
        <v>0.17810000000000001</v>
      </c>
      <c r="Q199" s="2"/>
      <c r="R199">
        <v>0.71930000000000005</v>
      </c>
      <c r="S199">
        <v>0.87178999999999995</v>
      </c>
      <c r="T199">
        <v>0.39500000000000002</v>
      </c>
      <c r="U199">
        <v>3.0011999999999999</v>
      </c>
      <c r="V199">
        <v>1.53</v>
      </c>
      <c r="W199">
        <v>0.81130000000000002</v>
      </c>
      <c r="X199">
        <v>2.2450999999999999</v>
      </c>
      <c r="Y199" s="2"/>
      <c r="AB199">
        <v>1.89</v>
      </c>
    </row>
    <row r="200" spans="8:28" x14ac:dyDescent="0.25">
      <c r="H200" s="1">
        <v>42521</v>
      </c>
      <c r="I200">
        <v>0.37</v>
      </c>
      <c r="K200">
        <v>0.42399999999999999</v>
      </c>
      <c r="L200">
        <v>0.97189999999999999</v>
      </c>
      <c r="N200">
        <v>0.45028571428571401</v>
      </c>
      <c r="P200">
        <v>0.16120000000000001</v>
      </c>
      <c r="Q200" s="2"/>
      <c r="R200">
        <v>0.51349999999999996</v>
      </c>
      <c r="S200">
        <v>0.92200000000000004</v>
      </c>
      <c r="T200">
        <v>0.38400000000000001</v>
      </c>
      <c r="U200">
        <v>3.0743</v>
      </c>
      <c r="V200">
        <v>1.57</v>
      </c>
      <c r="W200">
        <v>0.77370000000000005</v>
      </c>
      <c r="X200">
        <v>2.1985000000000001</v>
      </c>
      <c r="Y200" s="2"/>
      <c r="AB200">
        <v>1.89</v>
      </c>
    </row>
    <row r="201" spans="8:28" x14ac:dyDescent="0.25">
      <c r="H201" s="1">
        <v>42551</v>
      </c>
      <c r="I201">
        <v>0.33</v>
      </c>
      <c r="K201">
        <v>0.192</v>
      </c>
      <c r="L201">
        <v>0.87929999999999997</v>
      </c>
      <c r="N201">
        <v>0.32861904761904798</v>
      </c>
      <c r="P201">
        <v>1.46E-2</v>
      </c>
      <c r="Q201" s="2"/>
      <c r="R201">
        <v>0.53559999999999997</v>
      </c>
      <c r="S201">
        <v>0.89117000000000002</v>
      </c>
      <c r="T201">
        <v>0.25</v>
      </c>
      <c r="U201">
        <v>3.0928</v>
      </c>
      <c r="V201">
        <v>1.48</v>
      </c>
      <c r="W201">
        <v>0.52059999999999995</v>
      </c>
      <c r="X201">
        <v>1.9487000000000001</v>
      </c>
      <c r="Y201" s="2"/>
      <c r="AB201">
        <v>1.89</v>
      </c>
    </row>
    <row r="202" spans="8:28" x14ac:dyDescent="0.25">
      <c r="H202" s="1">
        <v>42582</v>
      </c>
      <c r="I202">
        <v>0.16</v>
      </c>
      <c r="K202">
        <v>8.5000000000000006E-2</v>
      </c>
      <c r="L202">
        <v>0.62129999999999996</v>
      </c>
      <c r="N202">
        <v>0.117380952380952</v>
      </c>
      <c r="P202">
        <v>-0.1216</v>
      </c>
      <c r="Q202" s="2"/>
      <c r="R202">
        <v>0.41689999999999999</v>
      </c>
      <c r="S202">
        <v>0.72677999999999998</v>
      </c>
      <c r="T202">
        <v>6.2E-2</v>
      </c>
      <c r="U202">
        <v>2.9316</v>
      </c>
      <c r="V202">
        <v>1.17</v>
      </c>
      <c r="W202">
        <v>0.16700000000000001</v>
      </c>
      <c r="X202">
        <v>1.5431999999999999</v>
      </c>
      <c r="Y202" s="2"/>
      <c r="AB202">
        <v>1.68</v>
      </c>
    </row>
    <row r="203" spans="8:28" x14ac:dyDescent="0.25">
      <c r="H203" s="1">
        <v>42613</v>
      </c>
      <c r="I203">
        <v>0.11</v>
      </c>
      <c r="K203">
        <v>4.4999999999999998E-2</v>
      </c>
      <c r="L203">
        <v>0.61329999999999996</v>
      </c>
      <c r="N203">
        <v>5.9521739130434799E-2</v>
      </c>
      <c r="P203">
        <v>-0.13400000000000001</v>
      </c>
      <c r="Q203" s="2"/>
      <c r="R203">
        <v>0.43049999999999999</v>
      </c>
      <c r="S203">
        <v>0.66093999999999997</v>
      </c>
      <c r="T203">
        <v>2.7E-2</v>
      </c>
      <c r="U203">
        <v>3.0472999999999999</v>
      </c>
      <c r="V203">
        <v>1.01</v>
      </c>
      <c r="W203">
        <v>9.7000000000000003E-2</v>
      </c>
      <c r="X203">
        <v>1.2661</v>
      </c>
      <c r="Y203" s="2"/>
      <c r="AB203">
        <v>1.68</v>
      </c>
    </row>
    <row r="204" spans="8:28" x14ac:dyDescent="0.25">
      <c r="H204" s="1">
        <v>42643</v>
      </c>
      <c r="I204">
        <v>0.15</v>
      </c>
      <c r="K204">
        <v>2E-3</v>
      </c>
      <c r="L204">
        <v>0.73540000000000005</v>
      </c>
      <c r="N204">
        <v>7.5181818181818197E-2</v>
      </c>
      <c r="P204">
        <v>-0.1152</v>
      </c>
      <c r="Q204" s="2"/>
      <c r="R204">
        <v>0.33129999999999998</v>
      </c>
      <c r="S204">
        <v>0.72511000000000003</v>
      </c>
      <c r="T204">
        <v>6.0999999999999999E-2</v>
      </c>
      <c r="U204">
        <v>3.3330000000000002</v>
      </c>
      <c r="V204">
        <v>1.04</v>
      </c>
      <c r="W204">
        <v>0.219</v>
      </c>
      <c r="X204">
        <v>1.3562000000000001</v>
      </c>
      <c r="Y204" s="2"/>
      <c r="AB204">
        <v>1.68</v>
      </c>
    </row>
    <row r="205" spans="8:28" x14ac:dyDescent="0.25">
      <c r="H205" s="1">
        <v>42674</v>
      </c>
      <c r="I205">
        <v>0.24</v>
      </c>
      <c r="K205">
        <v>0.28599999999999998</v>
      </c>
      <c r="L205">
        <v>0.77530651461280897</v>
      </c>
      <c r="N205">
        <v>0.169047619047619</v>
      </c>
      <c r="P205">
        <v>-3.39E-2</v>
      </c>
      <c r="Q205" s="2"/>
      <c r="R205">
        <v>0.6502</v>
      </c>
      <c r="S205">
        <v>0.85516000000000003</v>
      </c>
      <c r="T205">
        <v>0.156</v>
      </c>
      <c r="U205">
        <v>3.3336000000000001</v>
      </c>
      <c r="V205">
        <v>1.07</v>
      </c>
      <c r="W205">
        <v>0.2394</v>
      </c>
      <c r="X205">
        <v>1.655</v>
      </c>
      <c r="Y205" s="2"/>
      <c r="AB205">
        <v>1.61</v>
      </c>
    </row>
    <row r="206" spans="8:28" x14ac:dyDescent="0.25">
      <c r="H206" s="1">
        <v>42704</v>
      </c>
      <c r="I206">
        <v>0.49</v>
      </c>
      <c r="K206">
        <v>0.41299999999999998</v>
      </c>
      <c r="L206">
        <v>1.2343054047186099</v>
      </c>
      <c r="N206">
        <v>0.41231818181818197</v>
      </c>
      <c r="P206">
        <v>0.15609999999999999</v>
      </c>
      <c r="Q206" s="2"/>
      <c r="R206">
        <v>0.88370000000000004</v>
      </c>
      <c r="S206">
        <v>1.25779</v>
      </c>
      <c r="T206">
        <v>0.38500000000000001</v>
      </c>
      <c r="U206">
        <v>3.7040000000000002</v>
      </c>
      <c r="V206">
        <v>1.43</v>
      </c>
      <c r="W206">
        <v>0.4294</v>
      </c>
      <c r="X206">
        <v>1.9505999999999999</v>
      </c>
      <c r="Y206" s="2"/>
      <c r="AB206">
        <v>1.61</v>
      </c>
    </row>
    <row r="207" spans="8:28" x14ac:dyDescent="0.25">
      <c r="H207" s="1">
        <v>42735</v>
      </c>
      <c r="I207">
        <v>0.53</v>
      </c>
      <c r="L207">
        <v>1.2881570059741401</v>
      </c>
      <c r="N207">
        <v>0.45615</v>
      </c>
      <c r="P207">
        <v>0.19980000000000001</v>
      </c>
      <c r="Q207" s="2"/>
      <c r="R207">
        <v>0.76480000000000004</v>
      </c>
      <c r="S207">
        <v>1.1646300000000001</v>
      </c>
      <c r="T207">
        <v>0.436</v>
      </c>
      <c r="U207">
        <v>3.7599</v>
      </c>
      <c r="V207">
        <v>1.44</v>
      </c>
      <c r="W207">
        <v>0.60570000000000002</v>
      </c>
      <c r="X207">
        <v>1.9984999999999999</v>
      </c>
      <c r="Y207" s="2"/>
      <c r="AB207">
        <v>1.61</v>
      </c>
    </row>
    <row r="208" spans="8:28" x14ac:dyDescent="0.25">
      <c r="H208" s="1">
        <v>42766</v>
      </c>
      <c r="I208">
        <v>0.56999999999999995</v>
      </c>
      <c r="L208">
        <v>1.3139026660813999</v>
      </c>
      <c r="N208">
        <v>0.50325714285714296</v>
      </c>
      <c r="P208">
        <v>0.29820000000000002</v>
      </c>
      <c r="Q208" s="2"/>
      <c r="R208">
        <v>1.1566000000000001</v>
      </c>
      <c r="S208">
        <v>1.20703</v>
      </c>
      <c r="T208">
        <v>0.48099999999999998</v>
      </c>
      <c r="U208">
        <v>4.1859999999999999</v>
      </c>
      <c r="V208">
        <v>1.46</v>
      </c>
      <c r="W208">
        <v>0.64529999999999998</v>
      </c>
      <c r="X208">
        <v>1.9869000000000001</v>
      </c>
      <c r="Y208" s="2"/>
      <c r="AB208">
        <v>1.48</v>
      </c>
    </row>
    <row r="209" spans="8:28" x14ac:dyDescent="0.25">
      <c r="H209" s="1">
        <v>42794</v>
      </c>
      <c r="I209">
        <v>0.59</v>
      </c>
      <c r="L209">
        <v>1.4451578318390701</v>
      </c>
      <c r="N209">
        <v>0.522360000001034</v>
      </c>
      <c r="P209">
        <v>0.32040000000000002</v>
      </c>
      <c r="Q209" s="2"/>
      <c r="R209">
        <v>0.88</v>
      </c>
      <c r="S209">
        <v>1.48281</v>
      </c>
      <c r="T209">
        <v>0.48599999999999999</v>
      </c>
      <c r="U209">
        <v>4.1938000000000004</v>
      </c>
      <c r="V209">
        <v>1.7</v>
      </c>
      <c r="W209">
        <v>0.66359999999999997</v>
      </c>
      <c r="X209">
        <v>1.9125000000000001</v>
      </c>
      <c r="Y209" s="2"/>
      <c r="AB209">
        <v>1.48</v>
      </c>
    </row>
    <row r="210" spans="8:28" x14ac:dyDescent="0.25">
      <c r="H210" s="1">
        <v>42825</v>
      </c>
      <c r="I210">
        <v>0.59</v>
      </c>
      <c r="L210">
        <v>1.4598985446439301</v>
      </c>
      <c r="N210">
        <v>0.51051304347828297</v>
      </c>
      <c r="P210">
        <v>0.39350000000000002</v>
      </c>
      <c r="Q210" s="2"/>
      <c r="R210">
        <v>0.97260000000000002</v>
      </c>
      <c r="S210">
        <v>1.50163</v>
      </c>
      <c r="T210">
        <v>0.48499999999999999</v>
      </c>
      <c r="U210">
        <v>3.9674999999999998</v>
      </c>
      <c r="V210">
        <v>1.72</v>
      </c>
      <c r="W210">
        <v>0.69350000000000001</v>
      </c>
      <c r="X210">
        <v>1.8129</v>
      </c>
      <c r="Y210" s="2"/>
      <c r="AB210">
        <v>1.48</v>
      </c>
    </row>
    <row r="211" spans="8:28" x14ac:dyDescent="0.25">
      <c r="H211" s="1">
        <v>42855</v>
      </c>
      <c r="I211">
        <v>0.49</v>
      </c>
      <c r="L211">
        <v>1.2642877709937099</v>
      </c>
      <c r="N211">
        <v>0.38297777777802899</v>
      </c>
      <c r="P211">
        <v>0.25259999999999999</v>
      </c>
      <c r="Q211" s="2"/>
      <c r="R211">
        <v>0.84379999999999999</v>
      </c>
      <c r="S211">
        <v>1.4073100000000001</v>
      </c>
      <c r="T211">
        <v>0.498</v>
      </c>
      <c r="U211">
        <v>3.5539999999999998</v>
      </c>
      <c r="V211">
        <v>1.61</v>
      </c>
      <c r="W211">
        <v>0.57040000000000002</v>
      </c>
      <c r="X211">
        <v>1.6922999999999999</v>
      </c>
      <c r="Y211" s="2"/>
    </row>
    <row r="212" spans="8:28" x14ac:dyDescent="0.25">
      <c r="H212" s="1">
        <v>42886</v>
      </c>
      <c r="I212">
        <v>0.65</v>
      </c>
      <c r="L212">
        <v>1.17618551050294</v>
      </c>
      <c r="N212">
        <v>0.48757999999972501</v>
      </c>
      <c r="P212">
        <v>0.37519999999999998</v>
      </c>
      <c r="Q212" s="2"/>
      <c r="R212">
        <v>0.7681</v>
      </c>
      <c r="S212">
        <v>1.33016</v>
      </c>
      <c r="T212">
        <v>0.58899999999999997</v>
      </c>
      <c r="U212">
        <v>3.0392000000000001</v>
      </c>
      <c r="V212">
        <v>1.57</v>
      </c>
      <c r="W212">
        <v>0.56320000000000003</v>
      </c>
      <c r="X212">
        <v>1.7488999999999999</v>
      </c>
      <c r="Y212" s="2"/>
    </row>
    <row r="213" spans="8:28" x14ac:dyDescent="0.25">
      <c r="H213" s="1">
        <v>42916</v>
      </c>
      <c r="I213">
        <v>0.55000000000000004</v>
      </c>
      <c r="L213">
        <v>1.07186869077019</v>
      </c>
      <c r="N213">
        <v>0.56423809523721902</v>
      </c>
      <c r="P213">
        <v>0.29210000000000003</v>
      </c>
      <c r="Q213" s="2"/>
      <c r="R213">
        <v>0.86480000000000001</v>
      </c>
      <c r="S213">
        <v>1.2508900000000001</v>
      </c>
      <c r="T213">
        <v>0.503</v>
      </c>
      <c r="U213">
        <v>3.024</v>
      </c>
      <c r="V213">
        <v>1.45</v>
      </c>
      <c r="W213">
        <v>0.46050000000000002</v>
      </c>
      <c r="X213">
        <v>1.7134</v>
      </c>
      <c r="Y213" s="2"/>
    </row>
    <row r="214" spans="8:28" x14ac:dyDescent="0.25">
      <c r="H214" s="1">
        <v>42947</v>
      </c>
      <c r="I214">
        <v>0.73</v>
      </c>
      <c r="L214">
        <v>1.20791809747908</v>
      </c>
      <c r="N214">
        <v>0.76172380952207497</v>
      </c>
      <c r="P214">
        <v>0.49959999999999999</v>
      </c>
      <c r="Q214" s="2"/>
      <c r="R214">
        <v>0.82569999999999999</v>
      </c>
      <c r="S214">
        <v>1.33674</v>
      </c>
      <c r="T214">
        <v>0.68799999999999994</v>
      </c>
      <c r="U214">
        <v>2.8675000000000002</v>
      </c>
      <c r="V214">
        <v>1.6</v>
      </c>
      <c r="W214">
        <v>0.66400000000000003</v>
      </c>
      <c r="X214">
        <v>1.88</v>
      </c>
      <c r="Y214" s="2"/>
    </row>
    <row r="215" spans="8:28" x14ac:dyDescent="0.25">
      <c r="H215" s="1">
        <v>42978</v>
      </c>
      <c r="I215">
        <v>0.61</v>
      </c>
      <c r="L215">
        <v>1.04426341864184</v>
      </c>
      <c r="N215">
        <v>0.645647826086581</v>
      </c>
      <c r="P215">
        <v>0.34520000000000001</v>
      </c>
      <c r="Q215" s="2"/>
      <c r="R215">
        <v>0.67859999999999998</v>
      </c>
      <c r="S215">
        <v>1.26559</v>
      </c>
      <c r="T215">
        <v>0.54200000000000004</v>
      </c>
      <c r="U215">
        <v>2.8231999999999999</v>
      </c>
      <c r="V215">
        <v>1.48</v>
      </c>
      <c r="W215">
        <v>0.63070000000000004</v>
      </c>
      <c r="X215">
        <v>1.7476</v>
      </c>
      <c r="Y215" s="2"/>
    </row>
    <row r="216" spans="8:28" x14ac:dyDescent="0.25">
      <c r="H216" s="1">
        <v>43008</v>
      </c>
      <c r="I216">
        <v>0.59</v>
      </c>
      <c r="L216">
        <v>1.1149627890745</v>
      </c>
      <c r="N216">
        <v>0.58173809523688702</v>
      </c>
      <c r="P216">
        <v>0.40539999999999998</v>
      </c>
      <c r="Q216" s="2"/>
      <c r="R216">
        <v>0.75419999999999998</v>
      </c>
      <c r="S216">
        <v>1.2543200000000001</v>
      </c>
      <c r="T216">
        <v>0.53200000000000003</v>
      </c>
      <c r="U216">
        <v>2.3862999999999999</v>
      </c>
      <c r="V216">
        <v>1.54</v>
      </c>
      <c r="W216">
        <v>0.62470000000000003</v>
      </c>
      <c r="X216">
        <v>1.823</v>
      </c>
      <c r="Y216" s="2"/>
    </row>
    <row r="217" spans="8:28" x14ac:dyDescent="0.25">
      <c r="H217" s="1">
        <v>43039</v>
      </c>
      <c r="I217">
        <v>0.61</v>
      </c>
      <c r="L217">
        <v>1.1492551338846799</v>
      </c>
      <c r="N217">
        <v>0.59497803030343799</v>
      </c>
      <c r="P217">
        <v>0.4279</v>
      </c>
      <c r="Q217" s="2"/>
      <c r="R217">
        <v>0.57889999999999997</v>
      </c>
      <c r="S217">
        <v>1.22682</v>
      </c>
      <c r="T217">
        <v>0.54100000000000004</v>
      </c>
      <c r="U217">
        <v>2.0716000000000001</v>
      </c>
      <c r="V217">
        <v>1.6</v>
      </c>
      <c r="W217">
        <v>0.82709999999999995</v>
      </c>
      <c r="X217">
        <v>1.9186000000000001</v>
      </c>
      <c r="Y217" s="2"/>
    </row>
    <row r="218" spans="8:28" x14ac:dyDescent="0.25">
      <c r="H218" s="1">
        <v>43069</v>
      </c>
      <c r="I218">
        <v>0.51</v>
      </c>
      <c r="L218">
        <v>0.94758184408135804</v>
      </c>
      <c r="N218">
        <v>0.51857272727350101</v>
      </c>
      <c r="P218">
        <v>0.36649999999999999</v>
      </c>
      <c r="Q218" s="2"/>
      <c r="R218">
        <v>0.58360000000000001</v>
      </c>
      <c r="S218">
        <v>1.0275000000000001</v>
      </c>
      <c r="T218">
        <v>0.46800000000000003</v>
      </c>
      <c r="U218">
        <v>1.8752</v>
      </c>
      <c r="V218">
        <v>1.49</v>
      </c>
      <c r="W218">
        <v>0.7571</v>
      </c>
      <c r="X218">
        <v>1.8509</v>
      </c>
      <c r="Y218" s="2"/>
    </row>
    <row r="219" spans="8:28" x14ac:dyDescent="0.25">
      <c r="H219" s="1">
        <v>43100</v>
      </c>
      <c r="I219">
        <v>0.5</v>
      </c>
      <c r="L219">
        <v>0.880034977487128</v>
      </c>
      <c r="N219">
        <v>0.50393684210422696</v>
      </c>
      <c r="P219">
        <v>0.35260000000000002</v>
      </c>
      <c r="Q219" s="2"/>
      <c r="R219">
        <v>0.67689999999999995</v>
      </c>
      <c r="S219">
        <v>1.0503100000000001</v>
      </c>
      <c r="T219">
        <v>0.45200000000000001</v>
      </c>
      <c r="U219">
        <v>1.9321999999999999</v>
      </c>
      <c r="V219">
        <v>1.44</v>
      </c>
      <c r="W219">
        <v>0.71960000000000002</v>
      </c>
      <c r="X219">
        <v>1.7830999999999999</v>
      </c>
      <c r="Y219" s="2"/>
    </row>
    <row r="220" spans="8:28" x14ac:dyDescent="0.25">
      <c r="H220" s="1">
        <v>43131</v>
      </c>
      <c r="I220">
        <v>0.67</v>
      </c>
      <c r="L220">
        <v>1.0339496496350999</v>
      </c>
      <c r="N220">
        <v>0.67471136363680895</v>
      </c>
      <c r="P220">
        <v>0.50800000000000001</v>
      </c>
      <c r="Q220" s="2"/>
      <c r="R220">
        <v>0.8488</v>
      </c>
      <c r="S220">
        <v>1.21048</v>
      </c>
      <c r="T220">
        <v>0.61</v>
      </c>
      <c r="U220">
        <v>1.7572000000000001</v>
      </c>
      <c r="V220">
        <v>1.47</v>
      </c>
      <c r="W220">
        <v>0.84870000000000001</v>
      </c>
      <c r="X220">
        <v>1.8432999999999999</v>
      </c>
      <c r="Y220" s="2"/>
    </row>
    <row r="221" spans="8:28" x14ac:dyDescent="0.25">
      <c r="H221" s="1">
        <v>43159</v>
      </c>
      <c r="L221">
        <v>1.27305648736989</v>
      </c>
      <c r="N221">
        <v>0.83778166666570297</v>
      </c>
      <c r="P221">
        <v>0.66869999999999996</v>
      </c>
      <c r="Q221" s="2"/>
      <c r="R221">
        <v>0.80010000000000003</v>
      </c>
      <c r="T221">
        <v>0.76</v>
      </c>
      <c r="U221">
        <v>1.8192999999999999</v>
      </c>
      <c r="W221">
        <v>0.92430000000000001</v>
      </c>
      <c r="X221">
        <v>1.9717</v>
      </c>
      <c r="Y221" s="2"/>
    </row>
    <row r="222" spans="8:28" x14ac:dyDescent="0.25">
      <c r="Q222" s="2"/>
      <c r="Y22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workbookViewId="0">
      <selection activeCell="S1" sqref="S1:T1048576"/>
    </sheetView>
  </sheetViews>
  <sheetFormatPr defaultRowHeight="15" x14ac:dyDescent="0.25"/>
  <cols>
    <col min="2" max="2" width="14" customWidth="1"/>
    <col min="3" max="3" width="11.140625" style="3" customWidth="1"/>
    <col min="19" max="19" width="9.140625" style="6"/>
  </cols>
  <sheetData>
    <row r="2" spans="2:20" x14ac:dyDescent="0.25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25">
      <c r="B3" s="5">
        <v>36433</v>
      </c>
      <c r="C3" s="3">
        <f>IFERROR(VLOOKUP($B3,GDP_Stan!$H:$Y,COLUMN(),FALSE )/1000000000,"")</f>
        <v>82.33177957205298</v>
      </c>
      <c r="D3" s="3">
        <f>IFERROR(VLOOKUP($B3,GDP_Stan!$H:$Y,COLUMN(),FALSE )/1000000000,"")</f>
        <v>100.26626485096298</v>
      </c>
      <c r="E3" s="3">
        <f>IFERROR(VLOOKUP($B3,GDP_Stan!$H:$Y,COLUMN(),FALSE )/1000000000,"")</f>
        <v>71.922156626078888</v>
      </c>
      <c r="F3" s="3">
        <f>IFERROR(VLOOKUP($B3,GDP_Stan!$H:$Y,COLUMN(),FALSE )/1000000000,"")</f>
        <v>49.659436500726393</v>
      </c>
      <c r="G3" s="3">
        <f>IFERROR(VLOOKUP($B3,GDP_Stan!$H:$Y,COLUMN(),FALSE )/1000000000,"")</f>
        <v>568.16573263536191</v>
      </c>
      <c r="H3" s="3">
        <f>IFERROR(VLOOKUP($B3,GDP_Stan!$H:$Y,COLUMN(),FALSE )/1000000000,"")</f>
        <v>760.23106694565388</v>
      </c>
      <c r="I3" s="3">
        <f>IFERROR(VLOOKUP($B3,GDP_Stan!$H:$Y,COLUMN(),FALSE )/1000000000,"")</f>
        <v>60.55291392491749</v>
      </c>
      <c r="J3" s="3">
        <f>IFERROR(VLOOKUP($B3,GDP_Stan!$H:$Y,COLUMN(),FALSE )/1000000000,"")</f>
        <v>38.023547575549195</v>
      </c>
      <c r="K3" s="3">
        <f>IFERROR(VLOOKUP($B3,GDP_Stan!$H:$Y,COLUMN(),FALSE )/1000000000,"")</f>
        <v>497.80234745236294</v>
      </c>
      <c r="L3" s="3">
        <f>IFERROR(VLOOKUP($B3,GDP_Stan!$H:$Y,COLUMN(),FALSE )/1000000000,"")</f>
        <v>177.41092524311196</v>
      </c>
      <c r="M3" s="3">
        <f>IFERROR(VLOOKUP($B3,GDP_Stan!$H:$Y,COLUMN(),FALSE )/1000000000,"")</f>
        <v>53.635056963097192</v>
      </c>
      <c r="N3" s="3">
        <f>IFERROR(VLOOKUP($B3,GDP_Stan!$H:$Y,COLUMN(),FALSE )/1000000000,"")</f>
        <v>275.266158760368</v>
      </c>
      <c r="O3" s="3">
        <f>IFERROR(VLOOKUP($B3,GDP_Stan!$H:$Y,COLUMN(),FALSE )/1000000000,"")</f>
        <v>94.870191615225082</v>
      </c>
      <c r="P3" s="3">
        <f>IFERROR(VLOOKUP($B3,GDP_Stan!$H:$Y,COLUMN(),FALSE )/1000000000,"")</f>
        <v>508.11662202547586</v>
      </c>
      <c r="Q3" s="3">
        <f>IFERROR(VLOOKUP($B3,GDP_Stan!$H:$Y,COLUMN(),FALSE )/1000000000,"")</f>
        <v>2720.6712968754096</v>
      </c>
      <c r="R3" s="3">
        <f>IFERROR(VLOOKUP($B3,GDP_Stan!$H:$Y,COLUMN(),FALSE )/1000000000,"")</f>
        <v>2522.4998999999998</v>
      </c>
      <c r="S3" s="6">
        <f>YEAR(B3)</f>
        <v>1999</v>
      </c>
      <c r="T3">
        <f>MONTH(B3)</f>
        <v>9</v>
      </c>
    </row>
    <row r="4" spans="2:20" x14ac:dyDescent="0.25">
      <c r="B4" s="5">
        <v>36464</v>
      </c>
      <c r="C4" s="3" t="str">
        <f>IFERROR(VLOOKUP($B4,GDP_Stan!$H:$Y,COLUMN(),FALSE )/1000000000,"")</f>
        <v/>
      </c>
      <c r="D4" s="3" t="str">
        <f>IFERROR(VLOOKUP($B4,GDP_Stan!$H:$Y,COLUMN(),FALSE )/1000000000,"")</f>
        <v/>
      </c>
      <c r="E4" s="3" t="str">
        <f>IFERROR(VLOOKUP($B4,GDP_Stan!$H:$Y,COLUMN(),FALSE )/1000000000,"")</f>
        <v/>
      </c>
      <c r="F4" s="3" t="str">
        <f>IFERROR(VLOOKUP($B4,GDP_Stan!$H:$Y,COLUMN(),FALSE )/1000000000,"")</f>
        <v/>
      </c>
      <c r="G4" s="3" t="str">
        <f>IFERROR(VLOOKUP($B4,GDP_Stan!$H:$Y,COLUMN(),FALSE )/1000000000,"")</f>
        <v/>
      </c>
      <c r="H4" s="3" t="str">
        <f>IFERROR(VLOOKUP($B4,GDP_Stan!$H:$Y,COLUMN(),FALSE )/1000000000,"")</f>
        <v/>
      </c>
      <c r="I4" s="3" t="str">
        <f>IFERROR(VLOOKUP($B4,GDP_Stan!$H:$Y,COLUMN(),FALSE )/1000000000,"")</f>
        <v/>
      </c>
      <c r="J4" s="3" t="str">
        <f>IFERROR(VLOOKUP($B4,GDP_Stan!$H:$Y,COLUMN(),FALSE )/1000000000,"")</f>
        <v/>
      </c>
      <c r="K4" s="3" t="str">
        <f>IFERROR(VLOOKUP($B4,GDP_Stan!$H:$Y,COLUMN(),FALSE )/1000000000,"")</f>
        <v/>
      </c>
      <c r="L4" s="3" t="str">
        <f>IFERROR(VLOOKUP($B4,GDP_Stan!$H:$Y,COLUMN(),FALSE )/1000000000,"")</f>
        <v/>
      </c>
      <c r="M4" s="3" t="str">
        <f>IFERROR(VLOOKUP($B4,GDP_Stan!$H:$Y,COLUMN(),FALSE )/1000000000,"")</f>
        <v/>
      </c>
      <c r="N4" s="3" t="str">
        <f>IFERROR(VLOOKUP($B4,GDP_Stan!$H:$Y,COLUMN(),FALSE )/1000000000,"")</f>
        <v/>
      </c>
      <c r="O4" s="3" t="str">
        <f>IFERROR(VLOOKUP($B4,GDP_Stan!$H:$Y,COLUMN(),FALSE )/1000000000,"")</f>
        <v/>
      </c>
      <c r="P4" s="3" t="str">
        <f>IFERROR(VLOOKUP($B4,GDP_Stan!$H:$Y,COLUMN(),FALSE )/1000000000,"")</f>
        <v/>
      </c>
      <c r="Q4" s="3" t="str">
        <f>IFERROR(VLOOKUP($B4,GDP_Stan!$H:$Y,COLUMN(),FALSE )/1000000000,"")</f>
        <v/>
      </c>
      <c r="R4" s="3" t="str">
        <f>IFERROR(VLOOKUP($B4,GDP_Stan!$H:$Y,COLUMN(),FALSE )/1000000000,"")</f>
        <v/>
      </c>
      <c r="S4" s="6">
        <f t="shared" ref="S4:S67" si="0">YEAR(B4)</f>
        <v>1999</v>
      </c>
      <c r="T4">
        <f t="shared" ref="T4:T67" si="1">MONTH(B4)</f>
        <v>10</v>
      </c>
    </row>
    <row r="5" spans="2:20" x14ac:dyDescent="0.25">
      <c r="B5" s="5">
        <v>36494</v>
      </c>
      <c r="C5" s="3" t="str">
        <f>IFERROR(VLOOKUP($B5,GDP_Stan!$H:$Y,COLUMN(),FALSE )/1000000000,"")</f>
        <v/>
      </c>
      <c r="D5" s="3" t="str">
        <f>IFERROR(VLOOKUP($B5,GDP_Stan!$H:$Y,COLUMN(),FALSE )/1000000000,"")</f>
        <v/>
      </c>
      <c r="E5" s="3" t="str">
        <f>IFERROR(VLOOKUP($B5,GDP_Stan!$H:$Y,COLUMN(),FALSE )/1000000000,"")</f>
        <v/>
      </c>
      <c r="F5" s="3" t="str">
        <f>IFERROR(VLOOKUP($B5,GDP_Stan!$H:$Y,COLUMN(),FALSE )/1000000000,"")</f>
        <v/>
      </c>
      <c r="G5" s="3" t="str">
        <f>IFERROR(VLOOKUP($B5,GDP_Stan!$H:$Y,COLUMN(),FALSE )/1000000000,"")</f>
        <v/>
      </c>
      <c r="H5" s="3" t="str">
        <f>IFERROR(VLOOKUP($B5,GDP_Stan!$H:$Y,COLUMN(),FALSE )/1000000000,"")</f>
        <v/>
      </c>
      <c r="I5" s="3" t="str">
        <f>IFERROR(VLOOKUP($B5,GDP_Stan!$H:$Y,COLUMN(),FALSE )/1000000000,"")</f>
        <v/>
      </c>
      <c r="J5" s="3" t="str">
        <f>IFERROR(VLOOKUP($B5,GDP_Stan!$H:$Y,COLUMN(),FALSE )/1000000000,"")</f>
        <v/>
      </c>
      <c r="K5" s="3" t="str">
        <f>IFERROR(VLOOKUP($B5,GDP_Stan!$H:$Y,COLUMN(),FALSE )/1000000000,"")</f>
        <v/>
      </c>
      <c r="L5" s="3" t="str">
        <f>IFERROR(VLOOKUP($B5,GDP_Stan!$H:$Y,COLUMN(),FALSE )/1000000000,"")</f>
        <v/>
      </c>
      <c r="M5" s="3" t="str">
        <f>IFERROR(VLOOKUP($B5,GDP_Stan!$H:$Y,COLUMN(),FALSE )/1000000000,"")</f>
        <v/>
      </c>
      <c r="N5" s="3" t="str">
        <f>IFERROR(VLOOKUP($B5,GDP_Stan!$H:$Y,COLUMN(),FALSE )/1000000000,"")</f>
        <v/>
      </c>
      <c r="O5" s="3" t="str">
        <f>IFERROR(VLOOKUP($B5,GDP_Stan!$H:$Y,COLUMN(),FALSE )/1000000000,"")</f>
        <v/>
      </c>
      <c r="P5" s="3" t="str">
        <f>IFERROR(VLOOKUP($B5,GDP_Stan!$H:$Y,COLUMN(),FALSE )/1000000000,"")</f>
        <v/>
      </c>
      <c r="Q5" s="3" t="str">
        <f>IFERROR(VLOOKUP($B5,GDP_Stan!$H:$Y,COLUMN(),FALSE )/1000000000,"")</f>
        <v/>
      </c>
      <c r="R5" s="3" t="str">
        <f>IFERROR(VLOOKUP($B5,GDP_Stan!$H:$Y,COLUMN(),FALSE )/1000000000,"")</f>
        <v/>
      </c>
      <c r="S5" s="6">
        <f t="shared" si="0"/>
        <v>1999</v>
      </c>
      <c r="T5">
        <f t="shared" si="1"/>
        <v>11</v>
      </c>
    </row>
    <row r="6" spans="2:20" x14ac:dyDescent="0.25">
      <c r="B6" s="5">
        <v>36525</v>
      </c>
      <c r="C6" s="3">
        <f>IFERROR(VLOOKUP($B6,GDP_Stan!$H:$Y,COLUMN(),FALSE )/1000000000,"")</f>
        <v>82.889969938435001</v>
      </c>
      <c r="D6" s="3">
        <f>IFERROR(VLOOKUP($B6,GDP_Stan!$H:$Y,COLUMN(),FALSE )/1000000000,"")</f>
        <v>101.44947201383198</v>
      </c>
      <c r="E6" s="3">
        <f>IFERROR(VLOOKUP($B6,GDP_Stan!$H:$Y,COLUMN(),FALSE )/1000000000,"")</f>
        <v>72.928165358209199</v>
      </c>
      <c r="F6" s="3">
        <f>IFERROR(VLOOKUP($B6,GDP_Stan!$H:$Y,COLUMN(),FALSE )/1000000000,"")</f>
        <v>50.298987839190303</v>
      </c>
      <c r="G6" s="3">
        <f>IFERROR(VLOOKUP($B6,GDP_Stan!$H:$Y,COLUMN(),FALSE )/1000000000,"")</f>
        <v>575.22202727841398</v>
      </c>
      <c r="H6" s="3">
        <f>IFERROR(VLOOKUP($B6,GDP_Stan!$H:$Y,COLUMN(),FALSE )/1000000000,"")</f>
        <v>769.73071307563691</v>
      </c>
      <c r="I6" s="3">
        <f>IFERROR(VLOOKUP($B6,GDP_Stan!$H:$Y,COLUMN(),FALSE )/1000000000,"")</f>
        <v>61.52218103395569</v>
      </c>
      <c r="J6" s="3">
        <f>IFERROR(VLOOKUP($B6,GDP_Stan!$H:$Y,COLUMN(),FALSE )/1000000000,"")</f>
        <v>38.895164839465899</v>
      </c>
      <c r="K6" s="3">
        <f>IFERROR(VLOOKUP($B6,GDP_Stan!$H:$Y,COLUMN(),FALSE )/1000000000,"")</f>
        <v>504.85691716441886</v>
      </c>
      <c r="L6" s="3">
        <f>IFERROR(VLOOKUP($B6,GDP_Stan!$H:$Y,COLUMN(),FALSE )/1000000000,"")</f>
        <v>179.87803853339798</v>
      </c>
      <c r="M6" s="3">
        <f>IFERROR(VLOOKUP($B6,GDP_Stan!$H:$Y,COLUMN(),FALSE )/1000000000,"")</f>
        <v>53.992492099185299</v>
      </c>
      <c r="N6" s="3">
        <f>IFERROR(VLOOKUP($B6,GDP_Stan!$H:$Y,COLUMN(),FALSE )/1000000000,"")</f>
        <v>278.50543627706895</v>
      </c>
      <c r="O6" s="3">
        <f>IFERROR(VLOOKUP($B6,GDP_Stan!$H:$Y,COLUMN(),FALSE )/1000000000,"")</f>
        <v>96.605557390374287</v>
      </c>
      <c r="P6" s="3">
        <f>IFERROR(VLOOKUP($B6,GDP_Stan!$H:$Y,COLUMN(),FALSE )/1000000000,"")</f>
        <v>515.30909396912489</v>
      </c>
      <c r="Q6" s="3">
        <f>IFERROR(VLOOKUP($B6,GDP_Stan!$H:$Y,COLUMN(),FALSE )/1000000000,"")</f>
        <v>2755.1879622245001</v>
      </c>
      <c r="R6" s="3">
        <f>IFERROR(VLOOKUP($B6,GDP_Stan!$H:$Y,COLUMN(),FALSE )/1000000000,"")</f>
        <v>2555.7242999999999</v>
      </c>
      <c r="S6" s="6">
        <f t="shared" si="0"/>
        <v>1999</v>
      </c>
      <c r="T6">
        <f t="shared" si="1"/>
        <v>12</v>
      </c>
    </row>
    <row r="7" spans="2:20" x14ac:dyDescent="0.25">
      <c r="B7" s="5">
        <v>36556</v>
      </c>
      <c r="C7" s="3" t="str">
        <f>IFERROR(VLOOKUP($B7,GDP_Stan!$H:$Y,COLUMN(),FALSE )/1000000000,"")</f>
        <v/>
      </c>
      <c r="D7" s="3" t="str">
        <f>IFERROR(VLOOKUP($B7,GDP_Stan!$H:$Y,COLUMN(),FALSE )/1000000000,"")</f>
        <v/>
      </c>
      <c r="E7" s="3" t="str">
        <f>IFERROR(VLOOKUP($B7,GDP_Stan!$H:$Y,COLUMN(),FALSE )/1000000000,"")</f>
        <v/>
      </c>
      <c r="F7" s="3" t="str">
        <f>IFERROR(VLOOKUP($B7,GDP_Stan!$H:$Y,COLUMN(),FALSE )/1000000000,"")</f>
        <v/>
      </c>
      <c r="G7" s="3" t="str">
        <f>IFERROR(VLOOKUP($B7,GDP_Stan!$H:$Y,COLUMN(),FALSE )/1000000000,"")</f>
        <v/>
      </c>
      <c r="H7" s="3" t="str">
        <f>IFERROR(VLOOKUP($B7,GDP_Stan!$H:$Y,COLUMN(),FALSE )/1000000000,"")</f>
        <v/>
      </c>
      <c r="I7" s="3" t="str">
        <f>IFERROR(VLOOKUP($B7,GDP_Stan!$H:$Y,COLUMN(),FALSE )/1000000000,"")</f>
        <v/>
      </c>
      <c r="J7" s="3" t="str">
        <f>IFERROR(VLOOKUP($B7,GDP_Stan!$H:$Y,COLUMN(),FALSE )/1000000000,"")</f>
        <v/>
      </c>
      <c r="K7" s="3" t="str">
        <f>IFERROR(VLOOKUP($B7,GDP_Stan!$H:$Y,COLUMN(),FALSE )/1000000000,"")</f>
        <v/>
      </c>
      <c r="L7" s="3" t="str">
        <f>IFERROR(VLOOKUP($B7,GDP_Stan!$H:$Y,COLUMN(),FALSE )/1000000000,"")</f>
        <v/>
      </c>
      <c r="M7" s="3" t="str">
        <f>IFERROR(VLOOKUP($B7,GDP_Stan!$H:$Y,COLUMN(),FALSE )/1000000000,"")</f>
        <v/>
      </c>
      <c r="N7" s="3" t="str">
        <f>IFERROR(VLOOKUP($B7,GDP_Stan!$H:$Y,COLUMN(),FALSE )/1000000000,"")</f>
        <v/>
      </c>
      <c r="O7" s="3" t="str">
        <f>IFERROR(VLOOKUP($B7,GDP_Stan!$H:$Y,COLUMN(),FALSE )/1000000000,"")</f>
        <v/>
      </c>
      <c r="P7" s="3" t="str">
        <f>IFERROR(VLOOKUP($B7,GDP_Stan!$H:$Y,COLUMN(),FALSE )/1000000000,"")</f>
        <v/>
      </c>
      <c r="Q7" s="3" t="str">
        <f>IFERROR(VLOOKUP($B7,GDP_Stan!$H:$Y,COLUMN(),FALSE )/1000000000,"")</f>
        <v/>
      </c>
      <c r="R7" s="3" t="str">
        <f>IFERROR(VLOOKUP($B7,GDP_Stan!$H:$Y,COLUMN(),FALSE )/1000000000,"")</f>
        <v/>
      </c>
      <c r="S7" s="6">
        <f t="shared" si="0"/>
        <v>2000</v>
      </c>
      <c r="T7">
        <f t="shared" si="1"/>
        <v>1</v>
      </c>
    </row>
    <row r="8" spans="2:20" x14ac:dyDescent="0.25">
      <c r="B8" s="5">
        <v>36585</v>
      </c>
      <c r="C8" s="3" t="str">
        <f>IFERROR(VLOOKUP($B8,GDP_Stan!$H:$Y,COLUMN(),FALSE )/1000000000,"")</f>
        <v/>
      </c>
      <c r="D8" s="3" t="str">
        <f>IFERROR(VLOOKUP($B8,GDP_Stan!$H:$Y,COLUMN(),FALSE )/1000000000,"")</f>
        <v/>
      </c>
      <c r="E8" s="3" t="str">
        <f>IFERROR(VLOOKUP($B8,GDP_Stan!$H:$Y,COLUMN(),FALSE )/1000000000,"")</f>
        <v/>
      </c>
      <c r="F8" s="3" t="str">
        <f>IFERROR(VLOOKUP($B8,GDP_Stan!$H:$Y,COLUMN(),FALSE )/1000000000,"")</f>
        <v/>
      </c>
      <c r="G8" s="3" t="str">
        <f>IFERROR(VLOOKUP($B8,GDP_Stan!$H:$Y,COLUMN(),FALSE )/1000000000,"")</f>
        <v/>
      </c>
      <c r="H8" s="3" t="str">
        <f>IFERROR(VLOOKUP($B8,GDP_Stan!$H:$Y,COLUMN(),FALSE )/1000000000,"")</f>
        <v/>
      </c>
      <c r="I8" s="3" t="str">
        <f>IFERROR(VLOOKUP($B8,GDP_Stan!$H:$Y,COLUMN(),FALSE )/1000000000,"")</f>
        <v/>
      </c>
      <c r="J8" s="3" t="str">
        <f>IFERROR(VLOOKUP($B8,GDP_Stan!$H:$Y,COLUMN(),FALSE )/1000000000,"")</f>
        <v/>
      </c>
      <c r="K8" s="3" t="str">
        <f>IFERROR(VLOOKUP($B8,GDP_Stan!$H:$Y,COLUMN(),FALSE )/1000000000,"")</f>
        <v/>
      </c>
      <c r="L8" s="3" t="str">
        <f>IFERROR(VLOOKUP($B8,GDP_Stan!$H:$Y,COLUMN(),FALSE )/1000000000,"")</f>
        <v/>
      </c>
      <c r="M8" s="3" t="str">
        <f>IFERROR(VLOOKUP($B8,GDP_Stan!$H:$Y,COLUMN(),FALSE )/1000000000,"")</f>
        <v/>
      </c>
      <c r="N8" s="3" t="str">
        <f>IFERROR(VLOOKUP($B8,GDP_Stan!$H:$Y,COLUMN(),FALSE )/1000000000,"")</f>
        <v/>
      </c>
      <c r="O8" s="3" t="str">
        <f>IFERROR(VLOOKUP($B8,GDP_Stan!$H:$Y,COLUMN(),FALSE )/1000000000,"")</f>
        <v/>
      </c>
      <c r="P8" s="3" t="str">
        <f>IFERROR(VLOOKUP($B8,GDP_Stan!$H:$Y,COLUMN(),FALSE )/1000000000,"")</f>
        <v/>
      </c>
      <c r="Q8" s="3" t="str">
        <f>IFERROR(VLOOKUP($B8,GDP_Stan!$H:$Y,COLUMN(),FALSE )/1000000000,"")</f>
        <v/>
      </c>
      <c r="R8" s="3" t="str">
        <f>IFERROR(VLOOKUP($B8,GDP_Stan!$H:$Y,COLUMN(),FALSE )/1000000000,"")</f>
        <v/>
      </c>
      <c r="S8" s="6">
        <f t="shared" si="0"/>
        <v>2000</v>
      </c>
      <c r="T8">
        <f t="shared" si="1"/>
        <v>2</v>
      </c>
    </row>
    <row r="9" spans="2:20" x14ac:dyDescent="0.25">
      <c r="B9" s="5">
        <v>36616</v>
      </c>
      <c r="C9" s="3">
        <f>IFERROR(VLOOKUP($B9,GDP_Stan!$H:$Y,COLUMN(),FALSE )/1000000000,"")</f>
        <v>83.415578979700399</v>
      </c>
      <c r="D9" s="3">
        <f>IFERROR(VLOOKUP($B9,GDP_Stan!$H:$Y,COLUMN(),FALSE )/1000000000,"")</f>
        <v>102.20727031206299</v>
      </c>
      <c r="E9" s="3">
        <f>IFERROR(VLOOKUP($B9,GDP_Stan!$H:$Y,COLUMN(),FALSE )/1000000000,"")</f>
        <v>73.639376904430605</v>
      </c>
      <c r="F9" s="3">
        <f>IFERROR(VLOOKUP($B9,GDP_Stan!$H:$Y,COLUMN(),FALSE )/1000000000,"")</f>
        <v>51.996054565114299</v>
      </c>
      <c r="G9" s="3">
        <f>IFERROR(VLOOKUP($B9,GDP_Stan!$H:$Y,COLUMN(),FALSE )/1000000000,"")</f>
        <v>580.96472062462101</v>
      </c>
      <c r="H9" s="3">
        <f>IFERROR(VLOOKUP($B9,GDP_Stan!$H:$Y,COLUMN(),FALSE )/1000000000,"")</f>
        <v>776.96279145586698</v>
      </c>
      <c r="I9" s="3">
        <f>IFERROR(VLOOKUP($B9,GDP_Stan!$H:$Y,COLUMN(),FALSE )/1000000000,"")</f>
        <v>61.75248949536229</v>
      </c>
      <c r="J9" s="3">
        <f>IFERROR(VLOOKUP($B9,GDP_Stan!$H:$Y,COLUMN(),FALSE )/1000000000,"")</f>
        <v>39.401694150951492</v>
      </c>
      <c r="K9" s="3">
        <f>IFERROR(VLOOKUP($B9,GDP_Stan!$H:$Y,COLUMN(),FALSE )/1000000000,"")</f>
        <v>510.72672465632093</v>
      </c>
      <c r="L9" s="3">
        <f>IFERROR(VLOOKUP($B9,GDP_Stan!$H:$Y,COLUMN(),FALSE )/1000000000,"")</f>
        <v>181.28673321806397</v>
      </c>
      <c r="M9" s="3">
        <f>IFERROR(VLOOKUP($B9,GDP_Stan!$H:$Y,COLUMN(),FALSE )/1000000000,"")</f>
        <v>55.196049707457696</v>
      </c>
      <c r="N9" s="3">
        <f>IFERROR(VLOOKUP($B9,GDP_Stan!$H:$Y,COLUMN(),FALSE )/1000000000,"")</f>
        <v>282.94626559346699</v>
      </c>
      <c r="O9" s="3">
        <f>IFERROR(VLOOKUP($B9,GDP_Stan!$H:$Y,COLUMN(),FALSE )/1000000000,"")</f>
        <v>97.300264977220991</v>
      </c>
      <c r="P9" s="3">
        <f>IFERROR(VLOOKUP($B9,GDP_Stan!$H:$Y,COLUMN(),FALSE )/1000000000,"")</f>
        <v>520.11314943268303</v>
      </c>
      <c r="Q9" s="3">
        <f>IFERROR(VLOOKUP($B9,GDP_Stan!$H:$Y,COLUMN(),FALSE )/1000000000,"")</f>
        <v>2786.1998331640202</v>
      </c>
      <c r="R9" s="3">
        <f>IFERROR(VLOOKUP($B9,GDP_Stan!$H:$Y,COLUMN(),FALSE )/1000000000,"")</f>
        <v>2583.0918999999999</v>
      </c>
      <c r="S9" s="6">
        <f t="shared" si="0"/>
        <v>2000</v>
      </c>
      <c r="T9">
        <f t="shared" si="1"/>
        <v>3</v>
      </c>
    </row>
    <row r="10" spans="2:20" x14ac:dyDescent="0.25">
      <c r="B10" s="5">
        <v>36646</v>
      </c>
      <c r="C10" s="3" t="str">
        <f>IFERROR(VLOOKUP($B10,GDP_Stan!$H:$Y,COLUMN(),FALSE )/1000000000,"")</f>
        <v/>
      </c>
      <c r="D10" s="3" t="str">
        <f>IFERROR(VLOOKUP($B10,GDP_Stan!$H:$Y,COLUMN(),FALSE )/1000000000,"")</f>
        <v/>
      </c>
      <c r="E10" s="3" t="str">
        <f>IFERROR(VLOOKUP($B10,GDP_Stan!$H:$Y,COLUMN(),FALSE )/1000000000,"")</f>
        <v/>
      </c>
      <c r="F10" s="3" t="str">
        <f>IFERROR(VLOOKUP($B10,GDP_Stan!$H:$Y,COLUMN(),FALSE )/1000000000,"")</f>
        <v/>
      </c>
      <c r="G10" s="3" t="str">
        <f>IFERROR(VLOOKUP($B10,GDP_Stan!$H:$Y,COLUMN(),FALSE )/1000000000,"")</f>
        <v/>
      </c>
      <c r="H10" s="3" t="str">
        <f>IFERROR(VLOOKUP($B10,GDP_Stan!$H:$Y,COLUMN(),FALSE )/1000000000,"")</f>
        <v/>
      </c>
      <c r="I10" s="3" t="str">
        <f>IFERROR(VLOOKUP($B10,GDP_Stan!$H:$Y,COLUMN(),FALSE )/1000000000,"")</f>
        <v/>
      </c>
      <c r="J10" s="3" t="str">
        <f>IFERROR(VLOOKUP($B10,GDP_Stan!$H:$Y,COLUMN(),FALSE )/1000000000,"")</f>
        <v/>
      </c>
      <c r="K10" s="3" t="str">
        <f>IFERROR(VLOOKUP($B10,GDP_Stan!$H:$Y,COLUMN(),FALSE )/1000000000,"")</f>
        <v/>
      </c>
      <c r="L10" s="3" t="str">
        <f>IFERROR(VLOOKUP($B10,GDP_Stan!$H:$Y,COLUMN(),FALSE )/1000000000,"")</f>
        <v/>
      </c>
      <c r="M10" s="3" t="str">
        <f>IFERROR(VLOOKUP($B10,GDP_Stan!$H:$Y,COLUMN(),FALSE )/1000000000,"")</f>
        <v/>
      </c>
      <c r="N10" s="3" t="str">
        <f>IFERROR(VLOOKUP($B10,GDP_Stan!$H:$Y,COLUMN(),FALSE )/1000000000,"")</f>
        <v/>
      </c>
      <c r="O10" s="3" t="str">
        <f>IFERROR(VLOOKUP($B10,GDP_Stan!$H:$Y,COLUMN(),FALSE )/1000000000,"")</f>
        <v/>
      </c>
      <c r="P10" s="3" t="str">
        <f>IFERROR(VLOOKUP($B10,GDP_Stan!$H:$Y,COLUMN(),FALSE )/1000000000,"")</f>
        <v/>
      </c>
      <c r="Q10" s="3" t="str">
        <f>IFERROR(VLOOKUP($B10,GDP_Stan!$H:$Y,COLUMN(),FALSE )/1000000000,"")</f>
        <v/>
      </c>
      <c r="R10" s="3" t="str">
        <f>IFERROR(VLOOKUP($B10,GDP_Stan!$H:$Y,COLUMN(),FALSE )/1000000000,"")</f>
        <v/>
      </c>
      <c r="S10" s="6">
        <f t="shared" si="0"/>
        <v>2000</v>
      </c>
      <c r="T10">
        <f t="shared" si="1"/>
        <v>4</v>
      </c>
    </row>
    <row r="11" spans="2:20" x14ac:dyDescent="0.25">
      <c r="B11" s="5">
        <v>36677</v>
      </c>
      <c r="C11" s="3" t="str">
        <f>IFERROR(VLOOKUP($B11,GDP_Stan!$H:$Y,COLUMN(),FALSE )/1000000000,"")</f>
        <v/>
      </c>
      <c r="D11" s="3" t="str">
        <f>IFERROR(VLOOKUP($B11,GDP_Stan!$H:$Y,COLUMN(),FALSE )/1000000000,"")</f>
        <v/>
      </c>
      <c r="E11" s="3" t="str">
        <f>IFERROR(VLOOKUP($B11,GDP_Stan!$H:$Y,COLUMN(),FALSE )/1000000000,"")</f>
        <v/>
      </c>
      <c r="F11" s="3" t="str">
        <f>IFERROR(VLOOKUP($B11,GDP_Stan!$H:$Y,COLUMN(),FALSE )/1000000000,"")</f>
        <v/>
      </c>
      <c r="G11" s="3" t="str">
        <f>IFERROR(VLOOKUP($B11,GDP_Stan!$H:$Y,COLUMN(),FALSE )/1000000000,"")</f>
        <v/>
      </c>
      <c r="H11" s="3" t="str">
        <f>IFERROR(VLOOKUP($B11,GDP_Stan!$H:$Y,COLUMN(),FALSE )/1000000000,"")</f>
        <v/>
      </c>
      <c r="I11" s="3" t="str">
        <f>IFERROR(VLOOKUP($B11,GDP_Stan!$H:$Y,COLUMN(),FALSE )/1000000000,"")</f>
        <v/>
      </c>
      <c r="J11" s="3" t="str">
        <f>IFERROR(VLOOKUP($B11,GDP_Stan!$H:$Y,COLUMN(),FALSE )/1000000000,"")</f>
        <v/>
      </c>
      <c r="K11" s="3" t="str">
        <f>IFERROR(VLOOKUP($B11,GDP_Stan!$H:$Y,COLUMN(),FALSE )/1000000000,"")</f>
        <v/>
      </c>
      <c r="L11" s="3" t="str">
        <f>IFERROR(VLOOKUP($B11,GDP_Stan!$H:$Y,COLUMN(),FALSE )/1000000000,"")</f>
        <v/>
      </c>
      <c r="M11" s="3" t="str">
        <f>IFERROR(VLOOKUP($B11,GDP_Stan!$H:$Y,COLUMN(),FALSE )/1000000000,"")</f>
        <v/>
      </c>
      <c r="N11" s="3" t="str">
        <f>IFERROR(VLOOKUP($B11,GDP_Stan!$H:$Y,COLUMN(),FALSE )/1000000000,"")</f>
        <v/>
      </c>
      <c r="O11" s="3" t="str">
        <f>IFERROR(VLOOKUP($B11,GDP_Stan!$H:$Y,COLUMN(),FALSE )/1000000000,"")</f>
        <v/>
      </c>
      <c r="P11" s="3" t="str">
        <f>IFERROR(VLOOKUP($B11,GDP_Stan!$H:$Y,COLUMN(),FALSE )/1000000000,"")</f>
        <v/>
      </c>
      <c r="Q11" s="3" t="str">
        <f>IFERROR(VLOOKUP($B11,GDP_Stan!$H:$Y,COLUMN(),FALSE )/1000000000,"")</f>
        <v/>
      </c>
      <c r="R11" s="3" t="str">
        <f>IFERROR(VLOOKUP($B11,GDP_Stan!$H:$Y,COLUMN(),FALSE )/1000000000,"")</f>
        <v/>
      </c>
      <c r="S11" s="6">
        <f t="shared" si="0"/>
        <v>2000</v>
      </c>
      <c r="T11">
        <f t="shared" si="1"/>
        <v>5</v>
      </c>
    </row>
    <row r="12" spans="2:20" x14ac:dyDescent="0.25">
      <c r="B12" s="5">
        <v>36707</v>
      </c>
      <c r="C12" s="3">
        <f>IFERROR(VLOOKUP($B12,GDP_Stan!$H:$Y,COLUMN(),FALSE )/1000000000,"")</f>
        <v>84.053889719103893</v>
      </c>
      <c r="D12" s="3">
        <f>IFERROR(VLOOKUP($B12,GDP_Stan!$H:$Y,COLUMN(),FALSE )/1000000000,"")</f>
        <v>102.87949073373498</v>
      </c>
      <c r="E12" s="3">
        <f>IFERROR(VLOOKUP($B12,GDP_Stan!$H:$Y,COLUMN(),FALSE )/1000000000,"")</f>
        <v>74.477717514539179</v>
      </c>
      <c r="F12" s="3">
        <f>IFERROR(VLOOKUP($B12,GDP_Stan!$H:$Y,COLUMN(),FALSE )/1000000000,"")</f>
        <v>51.880616875391496</v>
      </c>
      <c r="G12" s="3">
        <f>IFERROR(VLOOKUP($B12,GDP_Stan!$H:$Y,COLUMN(),FALSE )/1000000000,"")</f>
        <v>585.95507868263485</v>
      </c>
      <c r="H12" s="3">
        <f>IFERROR(VLOOKUP($B12,GDP_Stan!$H:$Y,COLUMN(),FALSE )/1000000000,"")</f>
        <v>784.83684934665496</v>
      </c>
      <c r="I12" s="3">
        <f>IFERROR(VLOOKUP($B12,GDP_Stan!$H:$Y,COLUMN(),FALSE )/1000000000,"")</f>
        <v>62.324427397839393</v>
      </c>
      <c r="J12" s="3">
        <f>IFERROR(VLOOKUP($B12,GDP_Stan!$H:$Y,COLUMN(),FALSE )/1000000000,"")</f>
        <v>40.414752773922594</v>
      </c>
      <c r="K12" s="3">
        <f>IFERROR(VLOOKUP($B12,GDP_Stan!$H:$Y,COLUMN(),FALSE )/1000000000,"")</f>
        <v>514.36712517957687</v>
      </c>
      <c r="L12" s="3">
        <f>IFERROR(VLOOKUP($B12,GDP_Stan!$H:$Y,COLUMN(),FALSE )/1000000000,"")</f>
        <v>183.27507722190697</v>
      </c>
      <c r="M12" s="3">
        <f>IFERROR(VLOOKUP($B12,GDP_Stan!$H:$Y,COLUMN(),FALSE )/1000000000,"")</f>
        <v>54.87505710685209</v>
      </c>
      <c r="N12" s="3">
        <f>IFERROR(VLOOKUP($B12,GDP_Stan!$H:$Y,COLUMN(),FALSE )/1000000000,"")</f>
        <v>286.41825188904096</v>
      </c>
      <c r="O12" s="3">
        <f>IFERROR(VLOOKUP($B12,GDP_Stan!$H:$Y,COLUMN(),FALSE )/1000000000,"")</f>
        <v>99.418064344982483</v>
      </c>
      <c r="P12" s="3">
        <f>IFERROR(VLOOKUP($B12,GDP_Stan!$H:$Y,COLUMN(),FALSE )/1000000000,"")</f>
        <v>523.85122897471103</v>
      </c>
      <c r="Q12" s="3">
        <f>IFERROR(VLOOKUP($B12,GDP_Stan!$H:$Y,COLUMN(),FALSE )/1000000000,"")</f>
        <v>2811.0773187342702</v>
      </c>
      <c r="R12" s="3">
        <f>IFERROR(VLOOKUP($B12,GDP_Stan!$H:$Y,COLUMN(),FALSE )/1000000000,"")</f>
        <v>2606.3020000000001</v>
      </c>
      <c r="S12" s="6">
        <f t="shared" si="0"/>
        <v>2000</v>
      </c>
      <c r="T12">
        <f t="shared" si="1"/>
        <v>6</v>
      </c>
    </row>
    <row r="13" spans="2:20" x14ac:dyDescent="0.25">
      <c r="B13" s="5">
        <v>36738</v>
      </c>
      <c r="C13" s="3" t="str">
        <f>IFERROR(VLOOKUP($B13,GDP_Stan!$H:$Y,COLUMN(),FALSE )/1000000000,"")</f>
        <v/>
      </c>
      <c r="D13" s="3" t="str">
        <f>IFERROR(VLOOKUP($B13,GDP_Stan!$H:$Y,COLUMN(),FALSE )/1000000000,"")</f>
        <v/>
      </c>
      <c r="E13" s="3" t="str">
        <f>IFERROR(VLOOKUP($B13,GDP_Stan!$H:$Y,COLUMN(),FALSE )/1000000000,"")</f>
        <v/>
      </c>
      <c r="F13" s="3" t="str">
        <f>IFERROR(VLOOKUP($B13,GDP_Stan!$H:$Y,COLUMN(),FALSE )/1000000000,"")</f>
        <v/>
      </c>
      <c r="G13" s="3" t="str">
        <f>IFERROR(VLOOKUP($B13,GDP_Stan!$H:$Y,COLUMN(),FALSE )/1000000000,"")</f>
        <v/>
      </c>
      <c r="H13" s="3" t="str">
        <f>IFERROR(VLOOKUP($B13,GDP_Stan!$H:$Y,COLUMN(),FALSE )/1000000000,"")</f>
        <v/>
      </c>
      <c r="I13" s="3" t="str">
        <f>IFERROR(VLOOKUP($B13,GDP_Stan!$H:$Y,COLUMN(),FALSE )/1000000000,"")</f>
        <v/>
      </c>
      <c r="J13" s="3" t="str">
        <f>IFERROR(VLOOKUP($B13,GDP_Stan!$H:$Y,COLUMN(),FALSE )/1000000000,"")</f>
        <v/>
      </c>
      <c r="K13" s="3" t="str">
        <f>IFERROR(VLOOKUP($B13,GDP_Stan!$H:$Y,COLUMN(),FALSE )/1000000000,"")</f>
        <v/>
      </c>
      <c r="L13" s="3" t="str">
        <f>IFERROR(VLOOKUP($B13,GDP_Stan!$H:$Y,COLUMN(),FALSE )/1000000000,"")</f>
        <v/>
      </c>
      <c r="M13" s="3" t="str">
        <f>IFERROR(VLOOKUP($B13,GDP_Stan!$H:$Y,COLUMN(),FALSE )/1000000000,"")</f>
        <v/>
      </c>
      <c r="N13" s="3" t="str">
        <f>IFERROR(VLOOKUP($B13,GDP_Stan!$H:$Y,COLUMN(),FALSE )/1000000000,"")</f>
        <v/>
      </c>
      <c r="O13" s="3" t="str">
        <f>IFERROR(VLOOKUP($B13,GDP_Stan!$H:$Y,COLUMN(),FALSE )/1000000000,"")</f>
        <v/>
      </c>
      <c r="P13" s="3" t="str">
        <f>IFERROR(VLOOKUP($B13,GDP_Stan!$H:$Y,COLUMN(),FALSE )/1000000000,"")</f>
        <v/>
      </c>
      <c r="Q13" s="3" t="str">
        <f>IFERROR(VLOOKUP($B13,GDP_Stan!$H:$Y,COLUMN(),FALSE )/1000000000,"")</f>
        <v/>
      </c>
      <c r="R13" s="3" t="str">
        <f>IFERROR(VLOOKUP($B13,GDP_Stan!$H:$Y,COLUMN(),FALSE )/1000000000,"")</f>
        <v/>
      </c>
      <c r="S13" s="6">
        <f t="shared" si="0"/>
        <v>2000</v>
      </c>
      <c r="T13">
        <f t="shared" si="1"/>
        <v>7</v>
      </c>
    </row>
    <row r="14" spans="2:20" x14ac:dyDescent="0.25">
      <c r="B14" s="5">
        <v>36769</v>
      </c>
      <c r="C14" s="3" t="str">
        <f>IFERROR(VLOOKUP($B14,GDP_Stan!$H:$Y,COLUMN(),FALSE )/1000000000,"")</f>
        <v/>
      </c>
      <c r="D14" s="3" t="str">
        <f>IFERROR(VLOOKUP($B14,GDP_Stan!$H:$Y,COLUMN(),FALSE )/1000000000,"")</f>
        <v/>
      </c>
      <c r="E14" s="3" t="str">
        <f>IFERROR(VLOOKUP($B14,GDP_Stan!$H:$Y,COLUMN(),FALSE )/1000000000,"")</f>
        <v/>
      </c>
      <c r="F14" s="3" t="str">
        <f>IFERROR(VLOOKUP($B14,GDP_Stan!$H:$Y,COLUMN(),FALSE )/1000000000,"")</f>
        <v/>
      </c>
      <c r="G14" s="3" t="str">
        <f>IFERROR(VLOOKUP($B14,GDP_Stan!$H:$Y,COLUMN(),FALSE )/1000000000,"")</f>
        <v/>
      </c>
      <c r="H14" s="3" t="str">
        <f>IFERROR(VLOOKUP($B14,GDP_Stan!$H:$Y,COLUMN(),FALSE )/1000000000,"")</f>
        <v/>
      </c>
      <c r="I14" s="3" t="str">
        <f>IFERROR(VLOOKUP($B14,GDP_Stan!$H:$Y,COLUMN(),FALSE )/1000000000,"")</f>
        <v/>
      </c>
      <c r="J14" s="3" t="str">
        <f>IFERROR(VLOOKUP($B14,GDP_Stan!$H:$Y,COLUMN(),FALSE )/1000000000,"")</f>
        <v/>
      </c>
      <c r="K14" s="3" t="str">
        <f>IFERROR(VLOOKUP($B14,GDP_Stan!$H:$Y,COLUMN(),FALSE )/1000000000,"")</f>
        <v/>
      </c>
      <c r="L14" s="3" t="str">
        <f>IFERROR(VLOOKUP($B14,GDP_Stan!$H:$Y,COLUMN(),FALSE )/1000000000,"")</f>
        <v/>
      </c>
      <c r="M14" s="3" t="str">
        <f>IFERROR(VLOOKUP($B14,GDP_Stan!$H:$Y,COLUMN(),FALSE )/1000000000,"")</f>
        <v/>
      </c>
      <c r="N14" s="3" t="str">
        <f>IFERROR(VLOOKUP($B14,GDP_Stan!$H:$Y,COLUMN(),FALSE )/1000000000,"")</f>
        <v/>
      </c>
      <c r="O14" s="3" t="str">
        <f>IFERROR(VLOOKUP($B14,GDP_Stan!$H:$Y,COLUMN(),FALSE )/1000000000,"")</f>
        <v/>
      </c>
      <c r="P14" s="3" t="str">
        <f>IFERROR(VLOOKUP($B14,GDP_Stan!$H:$Y,COLUMN(),FALSE )/1000000000,"")</f>
        <v/>
      </c>
      <c r="Q14" s="3" t="str">
        <f>IFERROR(VLOOKUP($B14,GDP_Stan!$H:$Y,COLUMN(),FALSE )/1000000000,"")</f>
        <v/>
      </c>
      <c r="R14" s="3" t="str">
        <f>IFERROR(VLOOKUP($B14,GDP_Stan!$H:$Y,COLUMN(),FALSE )/1000000000,"")</f>
        <v/>
      </c>
      <c r="S14" s="6">
        <f t="shared" si="0"/>
        <v>2000</v>
      </c>
      <c r="T14">
        <f t="shared" si="1"/>
        <v>8</v>
      </c>
    </row>
    <row r="15" spans="2:20" x14ac:dyDescent="0.25">
      <c r="B15" s="5">
        <v>36799</v>
      </c>
      <c r="C15" s="3">
        <f>IFERROR(VLOOKUP($B15,GDP_Stan!$H:$Y,COLUMN(),FALSE )/1000000000,"")</f>
        <v>84.435269742046302</v>
      </c>
      <c r="D15" s="3">
        <f>IFERROR(VLOOKUP($B15,GDP_Stan!$H:$Y,COLUMN(),FALSE )/1000000000,"")</f>
        <v>103.28877623032498</v>
      </c>
      <c r="E15" s="3">
        <f>IFERROR(VLOOKUP($B15,GDP_Stan!$H:$Y,COLUMN(),FALSE )/1000000000,"")</f>
        <v>74.683435454283781</v>
      </c>
      <c r="F15" s="3">
        <f>IFERROR(VLOOKUP($B15,GDP_Stan!$H:$Y,COLUMN(),FALSE )/1000000000,"")</f>
        <v>52.676738873479394</v>
      </c>
      <c r="G15" s="3">
        <f>IFERROR(VLOOKUP($B15,GDP_Stan!$H:$Y,COLUMN(),FALSE )/1000000000,"")</f>
        <v>590.30853914217892</v>
      </c>
      <c r="H15" s="3">
        <f>IFERROR(VLOOKUP($B15,GDP_Stan!$H:$Y,COLUMN(),FALSE )/1000000000,"")</f>
        <v>783.7242025108269</v>
      </c>
      <c r="I15" s="3">
        <f>IFERROR(VLOOKUP($B15,GDP_Stan!$H:$Y,COLUMN(),FALSE )/1000000000,"")</f>
        <v>63.51443511250379</v>
      </c>
      <c r="J15" s="3">
        <f>IFERROR(VLOOKUP($B15,GDP_Stan!$H:$Y,COLUMN(),FALSE )/1000000000,"")</f>
        <v>41.678053801374595</v>
      </c>
      <c r="K15" s="3">
        <f>IFERROR(VLOOKUP($B15,GDP_Stan!$H:$Y,COLUMN(),FALSE )/1000000000,"")</f>
        <v>517.14373333490801</v>
      </c>
      <c r="L15" s="3">
        <f>IFERROR(VLOOKUP($B15,GDP_Stan!$H:$Y,COLUMN(),FALSE )/1000000000,"")</f>
        <v>184.87917191906598</v>
      </c>
      <c r="M15" s="3">
        <f>IFERROR(VLOOKUP($B15,GDP_Stan!$H:$Y,COLUMN(),FALSE )/1000000000,"")</f>
        <v>55.64324542544739</v>
      </c>
      <c r="N15" s="3">
        <f>IFERROR(VLOOKUP($B15,GDP_Stan!$H:$Y,COLUMN(),FALSE )/1000000000,"")</f>
        <v>289.52701169309199</v>
      </c>
      <c r="O15" s="3">
        <f>IFERROR(VLOOKUP($B15,GDP_Stan!$H:$Y,COLUMN(),FALSE )/1000000000,"")</f>
        <v>100.27043968381999</v>
      </c>
      <c r="P15" s="3">
        <f>IFERROR(VLOOKUP($B15,GDP_Stan!$H:$Y,COLUMN(),FALSE )/1000000000,"")</f>
        <v>525.40291166693692</v>
      </c>
      <c r="Q15" s="3">
        <f>IFERROR(VLOOKUP($B15,GDP_Stan!$H:$Y,COLUMN(),FALSE )/1000000000,"")</f>
        <v>2826.3428253605998</v>
      </c>
      <c r="R15" s="3">
        <f>IFERROR(VLOOKUP($B15,GDP_Stan!$H:$Y,COLUMN(),FALSE )/1000000000,"")</f>
        <v>2619.3136</v>
      </c>
      <c r="S15" s="6">
        <f t="shared" si="0"/>
        <v>2000</v>
      </c>
      <c r="T15">
        <f t="shared" si="1"/>
        <v>9</v>
      </c>
    </row>
    <row r="16" spans="2:20" x14ac:dyDescent="0.25">
      <c r="B16" s="5">
        <v>36830</v>
      </c>
      <c r="C16" s="3" t="str">
        <f>IFERROR(VLOOKUP($B16,GDP_Stan!$H:$Y,COLUMN(),FALSE )/1000000000,"")</f>
        <v/>
      </c>
      <c r="D16" s="3" t="str">
        <f>IFERROR(VLOOKUP($B16,GDP_Stan!$H:$Y,COLUMN(),FALSE )/1000000000,"")</f>
        <v/>
      </c>
      <c r="E16" s="3" t="str">
        <f>IFERROR(VLOOKUP($B16,GDP_Stan!$H:$Y,COLUMN(),FALSE )/1000000000,"")</f>
        <v/>
      </c>
      <c r="F16" s="3" t="str">
        <f>IFERROR(VLOOKUP($B16,GDP_Stan!$H:$Y,COLUMN(),FALSE )/1000000000,"")</f>
        <v/>
      </c>
      <c r="G16" s="3" t="str">
        <f>IFERROR(VLOOKUP($B16,GDP_Stan!$H:$Y,COLUMN(),FALSE )/1000000000,"")</f>
        <v/>
      </c>
      <c r="H16" s="3" t="str">
        <f>IFERROR(VLOOKUP($B16,GDP_Stan!$H:$Y,COLUMN(),FALSE )/1000000000,"")</f>
        <v/>
      </c>
      <c r="I16" s="3" t="str">
        <f>IFERROR(VLOOKUP($B16,GDP_Stan!$H:$Y,COLUMN(),FALSE )/1000000000,"")</f>
        <v/>
      </c>
      <c r="J16" s="3" t="str">
        <f>IFERROR(VLOOKUP($B16,GDP_Stan!$H:$Y,COLUMN(),FALSE )/1000000000,"")</f>
        <v/>
      </c>
      <c r="K16" s="3" t="str">
        <f>IFERROR(VLOOKUP($B16,GDP_Stan!$H:$Y,COLUMN(),FALSE )/1000000000,"")</f>
        <v/>
      </c>
      <c r="L16" s="3" t="str">
        <f>IFERROR(VLOOKUP($B16,GDP_Stan!$H:$Y,COLUMN(),FALSE )/1000000000,"")</f>
        <v/>
      </c>
      <c r="M16" s="3" t="str">
        <f>IFERROR(VLOOKUP($B16,GDP_Stan!$H:$Y,COLUMN(),FALSE )/1000000000,"")</f>
        <v/>
      </c>
      <c r="N16" s="3" t="str">
        <f>IFERROR(VLOOKUP($B16,GDP_Stan!$H:$Y,COLUMN(),FALSE )/1000000000,"")</f>
        <v/>
      </c>
      <c r="O16" s="3" t="str">
        <f>IFERROR(VLOOKUP($B16,GDP_Stan!$H:$Y,COLUMN(),FALSE )/1000000000,"")</f>
        <v/>
      </c>
      <c r="P16" s="3" t="str">
        <f>IFERROR(VLOOKUP($B16,GDP_Stan!$H:$Y,COLUMN(),FALSE )/1000000000,"")</f>
        <v/>
      </c>
      <c r="Q16" s="3" t="str">
        <f>IFERROR(VLOOKUP($B16,GDP_Stan!$H:$Y,COLUMN(),FALSE )/1000000000,"")</f>
        <v/>
      </c>
      <c r="R16" s="3" t="str">
        <f>IFERROR(VLOOKUP($B16,GDP_Stan!$H:$Y,COLUMN(),FALSE )/1000000000,"")</f>
        <v/>
      </c>
      <c r="S16" s="6">
        <f t="shared" si="0"/>
        <v>2000</v>
      </c>
      <c r="T16">
        <f t="shared" si="1"/>
        <v>10</v>
      </c>
    </row>
    <row r="17" spans="2:20" x14ac:dyDescent="0.25">
      <c r="B17" s="5">
        <v>36860</v>
      </c>
      <c r="C17" s="3" t="str">
        <f>IFERROR(VLOOKUP($B17,GDP_Stan!$H:$Y,COLUMN(),FALSE )/1000000000,"")</f>
        <v/>
      </c>
      <c r="D17" s="3" t="str">
        <f>IFERROR(VLOOKUP($B17,GDP_Stan!$H:$Y,COLUMN(),FALSE )/1000000000,"")</f>
        <v/>
      </c>
      <c r="E17" s="3" t="str">
        <f>IFERROR(VLOOKUP($B17,GDP_Stan!$H:$Y,COLUMN(),FALSE )/1000000000,"")</f>
        <v/>
      </c>
      <c r="F17" s="3" t="str">
        <f>IFERROR(VLOOKUP($B17,GDP_Stan!$H:$Y,COLUMN(),FALSE )/1000000000,"")</f>
        <v/>
      </c>
      <c r="G17" s="3" t="str">
        <f>IFERROR(VLOOKUP($B17,GDP_Stan!$H:$Y,COLUMN(),FALSE )/1000000000,"")</f>
        <v/>
      </c>
      <c r="H17" s="3" t="str">
        <f>IFERROR(VLOOKUP($B17,GDP_Stan!$H:$Y,COLUMN(),FALSE )/1000000000,"")</f>
        <v/>
      </c>
      <c r="I17" s="3" t="str">
        <f>IFERROR(VLOOKUP($B17,GDP_Stan!$H:$Y,COLUMN(),FALSE )/1000000000,"")</f>
        <v/>
      </c>
      <c r="J17" s="3" t="str">
        <f>IFERROR(VLOOKUP($B17,GDP_Stan!$H:$Y,COLUMN(),FALSE )/1000000000,"")</f>
        <v/>
      </c>
      <c r="K17" s="3" t="str">
        <f>IFERROR(VLOOKUP($B17,GDP_Stan!$H:$Y,COLUMN(),FALSE )/1000000000,"")</f>
        <v/>
      </c>
      <c r="L17" s="3" t="str">
        <f>IFERROR(VLOOKUP($B17,GDP_Stan!$H:$Y,COLUMN(),FALSE )/1000000000,"")</f>
        <v/>
      </c>
      <c r="M17" s="3" t="str">
        <f>IFERROR(VLOOKUP($B17,GDP_Stan!$H:$Y,COLUMN(),FALSE )/1000000000,"")</f>
        <v/>
      </c>
      <c r="N17" s="3" t="str">
        <f>IFERROR(VLOOKUP($B17,GDP_Stan!$H:$Y,COLUMN(),FALSE )/1000000000,"")</f>
        <v/>
      </c>
      <c r="O17" s="3" t="str">
        <f>IFERROR(VLOOKUP($B17,GDP_Stan!$H:$Y,COLUMN(),FALSE )/1000000000,"")</f>
        <v/>
      </c>
      <c r="P17" s="3" t="str">
        <f>IFERROR(VLOOKUP($B17,GDP_Stan!$H:$Y,COLUMN(),FALSE )/1000000000,"")</f>
        <v/>
      </c>
      <c r="Q17" s="3" t="str">
        <f>IFERROR(VLOOKUP($B17,GDP_Stan!$H:$Y,COLUMN(),FALSE )/1000000000,"")</f>
        <v/>
      </c>
      <c r="R17" s="3" t="str">
        <f>IFERROR(VLOOKUP($B17,GDP_Stan!$H:$Y,COLUMN(),FALSE )/1000000000,"")</f>
        <v/>
      </c>
      <c r="S17" s="6">
        <f t="shared" si="0"/>
        <v>2000</v>
      </c>
      <c r="T17">
        <f t="shared" si="1"/>
        <v>11</v>
      </c>
    </row>
    <row r="18" spans="2:20" x14ac:dyDescent="0.25">
      <c r="B18" s="5">
        <v>36891</v>
      </c>
      <c r="C18" s="3">
        <f>IFERROR(VLOOKUP($B18,GDP_Stan!$H:$Y,COLUMN(),FALSE )/1000000000,"")</f>
        <v>85.212029635441979</v>
      </c>
      <c r="D18" s="3">
        <f>IFERROR(VLOOKUP($B18,GDP_Stan!$H:$Y,COLUMN(),FALSE )/1000000000,"")</f>
        <v>104.20408743178999</v>
      </c>
      <c r="E18" s="3">
        <f>IFERROR(VLOOKUP($B18,GDP_Stan!$H:$Y,COLUMN(),FALSE )/1000000000,"")</f>
        <v>75.413671909366684</v>
      </c>
      <c r="F18" s="3">
        <f>IFERROR(VLOOKUP($B18,GDP_Stan!$H:$Y,COLUMN(),FALSE )/1000000000,"")</f>
        <v>53.210140612198195</v>
      </c>
      <c r="G18" s="3">
        <f>IFERROR(VLOOKUP($B18,GDP_Stan!$H:$Y,COLUMN(),FALSE )/1000000000,"")</f>
        <v>594.79734034139699</v>
      </c>
      <c r="H18" s="3">
        <f>IFERROR(VLOOKUP($B18,GDP_Stan!$H:$Y,COLUMN(),FALSE )/1000000000,"")</f>
        <v>784.323377195288</v>
      </c>
      <c r="I18" s="3">
        <f>IFERROR(VLOOKUP($B18,GDP_Stan!$H:$Y,COLUMN(),FALSE )/1000000000,"")</f>
        <v>64.42107800566518</v>
      </c>
      <c r="J18" s="3">
        <f>IFERROR(VLOOKUP($B18,GDP_Stan!$H:$Y,COLUMN(),FALSE )/1000000000,"")</f>
        <v>42.147107197213195</v>
      </c>
      <c r="K18" s="3">
        <f>IFERROR(VLOOKUP($B18,GDP_Stan!$H:$Y,COLUMN(),FALSE )/1000000000,"")</f>
        <v>525.11410871876501</v>
      </c>
      <c r="L18" s="3">
        <f>IFERROR(VLOOKUP($B18,GDP_Stan!$H:$Y,COLUMN(),FALSE )/1000000000,"")</f>
        <v>186.80570179429398</v>
      </c>
      <c r="M18" s="3">
        <f>IFERROR(VLOOKUP($B18,GDP_Stan!$H:$Y,COLUMN(),FALSE )/1000000000,"")</f>
        <v>56.065714608372794</v>
      </c>
      <c r="N18" s="3">
        <f>IFERROR(VLOOKUP($B18,GDP_Stan!$H:$Y,COLUMN(),FALSE )/1000000000,"")</f>
        <v>292.72218569700198</v>
      </c>
      <c r="O18" s="3">
        <f>IFERROR(VLOOKUP($B18,GDP_Stan!$H:$Y,COLUMN(),FALSE )/1000000000,"")</f>
        <v>100.53538783987598</v>
      </c>
      <c r="P18" s="3">
        <f>IFERROR(VLOOKUP($B18,GDP_Stan!$H:$Y,COLUMN(),FALSE )/1000000000,"")</f>
        <v>526.50470667184993</v>
      </c>
      <c r="Q18" s="3">
        <f>IFERROR(VLOOKUP($B18,GDP_Stan!$H:$Y,COLUMN(),FALSE )/1000000000,"")</f>
        <v>2848.2157465100699</v>
      </c>
      <c r="R18" s="3">
        <f>IFERROR(VLOOKUP($B18,GDP_Stan!$H:$Y,COLUMN(),FALSE )/1000000000,"")</f>
        <v>2636.5702999999999</v>
      </c>
      <c r="S18" s="6">
        <f t="shared" si="0"/>
        <v>2000</v>
      </c>
      <c r="T18">
        <f t="shared" si="1"/>
        <v>12</v>
      </c>
    </row>
    <row r="19" spans="2:20" x14ac:dyDescent="0.25">
      <c r="B19" s="5">
        <v>36922</v>
      </c>
      <c r="C19" s="3" t="str">
        <f>IFERROR(VLOOKUP($B19,GDP_Stan!$H:$Y,COLUMN(),FALSE )/1000000000,"")</f>
        <v/>
      </c>
      <c r="D19" s="3" t="str">
        <f>IFERROR(VLOOKUP($B19,GDP_Stan!$H:$Y,COLUMN(),FALSE )/1000000000,"")</f>
        <v/>
      </c>
      <c r="E19" s="3" t="str">
        <f>IFERROR(VLOOKUP($B19,GDP_Stan!$H:$Y,COLUMN(),FALSE )/1000000000,"")</f>
        <v/>
      </c>
      <c r="F19" s="3" t="str">
        <f>IFERROR(VLOOKUP($B19,GDP_Stan!$H:$Y,COLUMN(),FALSE )/1000000000,"")</f>
        <v/>
      </c>
      <c r="G19" s="3" t="str">
        <f>IFERROR(VLOOKUP($B19,GDP_Stan!$H:$Y,COLUMN(),FALSE )/1000000000,"")</f>
        <v/>
      </c>
      <c r="H19" s="3" t="str">
        <f>IFERROR(VLOOKUP($B19,GDP_Stan!$H:$Y,COLUMN(),FALSE )/1000000000,"")</f>
        <v/>
      </c>
      <c r="I19" s="3" t="str">
        <f>IFERROR(VLOOKUP($B19,GDP_Stan!$H:$Y,COLUMN(),FALSE )/1000000000,"")</f>
        <v/>
      </c>
      <c r="J19" s="3" t="str">
        <f>IFERROR(VLOOKUP($B19,GDP_Stan!$H:$Y,COLUMN(),FALSE )/1000000000,"")</f>
        <v/>
      </c>
      <c r="K19" s="3" t="str">
        <f>IFERROR(VLOOKUP($B19,GDP_Stan!$H:$Y,COLUMN(),FALSE )/1000000000,"")</f>
        <v/>
      </c>
      <c r="L19" s="3" t="str">
        <f>IFERROR(VLOOKUP($B19,GDP_Stan!$H:$Y,COLUMN(),FALSE )/1000000000,"")</f>
        <v/>
      </c>
      <c r="M19" s="3" t="str">
        <f>IFERROR(VLOOKUP($B19,GDP_Stan!$H:$Y,COLUMN(),FALSE )/1000000000,"")</f>
        <v/>
      </c>
      <c r="N19" s="3" t="str">
        <f>IFERROR(VLOOKUP($B19,GDP_Stan!$H:$Y,COLUMN(),FALSE )/1000000000,"")</f>
        <v/>
      </c>
      <c r="O19" s="3" t="str">
        <f>IFERROR(VLOOKUP($B19,GDP_Stan!$H:$Y,COLUMN(),FALSE )/1000000000,"")</f>
        <v/>
      </c>
      <c r="P19" s="3" t="str">
        <f>IFERROR(VLOOKUP($B19,GDP_Stan!$H:$Y,COLUMN(),FALSE )/1000000000,"")</f>
        <v/>
      </c>
      <c r="Q19" s="3" t="str">
        <f>IFERROR(VLOOKUP($B19,GDP_Stan!$H:$Y,COLUMN(),FALSE )/1000000000,"")</f>
        <v/>
      </c>
      <c r="R19" s="3" t="str">
        <f>IFERROR(VLOOKUP($B19,GDP_Stan!$H:$Y,COLUMN(),FALSE )/1000000000,"")</f>
        <v/>
      </c>
      <c r="S19" s="6">
        <f t="shared" si="0"/>
        <v>2001</v>
      </c>
      <c r="T19">
        <f t="shared" si="1"/>
        <v>1</v>
      </c>
    </row>
    <row r="20" spans="2:20" x14ac:dyDescent="0.25">
      <c r="B20" s="5">
        <v>36950</v>
      </c>
      <c r="C20" s="3" t="str">
        <f>IFERROR(VLOOKUP($B20,GDP_Stan!$H:$Y,COLUMN(),FALSE )/1000000000,"")</f>
        <v/>
      </c>
      <c r="D20" s="3" t="str">
        <f>IFERROR(VLOOKUP($B20,GDP_Stan!$H:$Y,COLUMN(),FALSE )/1000000000,"")</f>
        <v/>
      </c>
      <c r="E20" s="3" t="str">
        <f>IFERROR(VLOOKUP($B20,GDP_Stan!$H:$Y,COLUMN(),FALSE )/1000000000,"")</f>
        <v/>
      </c>
      <c r="F20" s="3" t="str">
        <f>IFERROR(VLOOKUP($B20,GDP_Stan!$H:$Y,COLUMN(),FALSE )/1000000000,"")</f>
        <v/>
      </c>
      <c r="G20" s="3" t="str">
        <f>IFERROR(VLOOKUP($B20,GDP_Stan!$H:$Y,COLUMN(),FALSE )/1000000000,"")</f>
        <v/>
      </c>
      <c r="H20" s="3" t="str">
        <f>IFERROR(VLOOKUP($B20,GDP_Stan!$H:$Y,COLUMN(),FALSE )/1000000000,"")</f>
        <v/>
      </c>
      <c r="I20" s="3" t="str">
        <f>IFERROR(VLOOKUP($B20,GDP_Stan!$H:$Y,COLUMN(),FALSE )/1000000000,"")</f>
        <v/>
      </c>
      <c r="J20" s="3" t="str">
        <f>IFERROR(VLOOKUP($B20,GDP_Stan!$H:$Y,COLUMN(),FALSE )/1000000000,"")</f>
        <v/>
      </c>
      <c r="K20" s="3" t="str">
        <f>IFERROR(VLOOKUP($B20,GDP_Stan!$H:$Y,COLUMN(),FALSE )/1000000000,"")</f>
        <v/>
      </c>
      <c r="L20" s="3" t="str">
        <f>IFERROR(VLOOKUP($B20,GDP_Stan!$H:$Y,COLUMN(),FALSE )/1000000000,"")</f>
        <v/>
      </c>
      <c r="M20" s="3" t="str">
        <f>IFERROR(VLOOKUP($B20,GDP_Stan!$H:$Y,COLUMN(),FALSE )/1000000000,"")</f>
        <v/>
      </c>
      <c r="N20" s="3" t="str">
        <f>IFERROR(VLOOKUP($B20,GDP_Stan!$H:$Y,COLUMN(),FALSE )/1000000000,"")</f>
        <v/>
      </c>
      <c r="O20" s="3" t="str">
        <f>IFERROR(VLOOKUP($B20,GDP_Stan!$H:$Y,COLUMN(),FALSE )/1000000000,"")</f>
        <v/>
      </c>
      <c r="P20" s="3" t="str">
        <f>IFERROR(VLOOKUP($B20,GDP_Stan!$H:$Y,COLUMN(),FALSE )/1000000000,"")</f>
        <v/>
      </c>
      <c r="Q20" s="3" t="str">
        <f>IFERROR(VLOOKUP($B20,GDP_Stan!$H:$Y,COLUMN(),FALSE )/1000000000,"")</f>
        <v/>
      </c>
      <c r="R20" s="3" t="str">
        <f>IFERROR(VLOOKUP($B20,GDP_Stan!$H:$Y,COLUMN(),FALSE )/1000000000,"")</f>
        <v/>
      </c>
      <c r="S20" s="6">
        <f t="shared" si="0"/>
        <v>2001</v>
      </c>
      <c r="T20">
        <f t="shared" si="1"/>
        <v>2</v>
      </c>
    </row>
    <row r="21" spans="2:20" x14ac:dyDescent="0.25">
      <c r="B21" s="5">
        <v>36981</v>
      </c>
      <c r="C21" s="3">
        <f>IFERROR(VLOOKUP($B21,GDP_Stan!$H:$Y,COLUMN(),FALSE )/1000000000,"")</f>
        <v>85.586861985555501</v>
      </c>
      <c r="D21" s="3">
        <f>IFERROR(VLOOKUP($B21,GDP_Stan!$H:$Y,COLUMN(),FALSE )/1000000000,"")</f>
        <v>104.143314736842</v>
      </c>
      <c r="E21" s="3">
        <f>IFERROR(VLOOKUP($B21,GDP_Stan!$H:$Y,COLUMN(),FALSE )/1000000000,"")</f>
        <v>74.594889616779184</v>
      </c>
      <c r="F21" s="3">
        <f>IFERROR(VLOOKUP($B21,GDP_Stan!$H:$Y,COLUMN(),FALSE )/1000000000,"")</f>
        <v>53.634739011178389</v>
      </c>
      <c r="G21" s="3">
        <f>IFERROR(VLOOKUP($B21,GDP_Stan!$H:$Y,COLUMN(),FALSE )/1000000000,"")</f>
        <v>597.57447924472694</v>
      </c>
      <c r="H21" s="3">
        <f>IFERROR(VLOOKUP($B21,GDP_Stan!$H:$Y,COLUMN(),FALSE )/1000000000,"")</f>
        <v>797.1397073754049</v>
      </c>
      <c r="I21" s="3">
        <f>IFERROR(VLOOKUP($B21,GDP_Stan!$H:$Y,COLUMN(),FALSE )/1000000000,"")</f>
        <v>65.186286171534604</v>
      </c>
      <c r="J21" s="3">
        <f>IFERROR(VLOOKUP($B21,GDP_Stan!$H:$Y,COLUMN(),FALSE )/1000000000,"")</f>
        <v>42.663307712736696</v>
      </c>
      <c r="K21" s="3">
        <f>IFERROR(VLOOKUP($B21,GDP_Stan!$H:$Y,COLUMN(),FALSE )/1000000000,"")</f>
        <v>527.03316079515491</v>
      </c>
      <c r="L21" s="3">
        <f>IFERROR(VLOOKUP($B21,GDP_Stan!$H:$Y,COLUMN(),FALSE )/1000000000,"")</f>
        <v>187.260284265503</v>
      </c>
      <c r="M21" s="3">
        <f>IFERROR(VLOOKUP($B21,GDP_Stan!$H:$Y,COLUMN(),FALSE )/1000000000,"")</f>
        <v>55.932494663120693</v>
      </c>
      <c r="N21" s="3">
        <f>IFERROR(VLOOKUP($B21,GDP_Stan!$H:$Y,COLUMN(),FALSE )/1000000000,"")</f>
        <v>295.64449162583901</v>
      </c>
      <c r="O21" s="3">
        <f>IFERROR(VLOOKUP($B21,GDP_Stan!$H:$Y,COLUMN(),FALSE )/1000000000,"")</f>
        <v>100.29467663598699</v>
      </c>
      <c r="P21" s="3">
        <f>IFERROR(VLOOKUP($B21,GDP_Stan!$H:$Y,COLUMN(),FALSE )/1000000000,"")</f>
        <v>531.828855226153</v>
      </c>
      <c r="Q21" s="3">
        <f>IFERROR(VLOOKUP($B21,GDP_Stan!$H:$Y,COLUMN(),FALSE )/1000000000,"")</f>
        <v>2871.8879033752096</v>
      </c>
      <c r="R21" s="3">
        <f>IFERROR(VLOOKUP($B21,GDP_Stan!$H:$Y,COLUMN(),FALSE )/1000000000,"")</f>
        <v>2657.3051999999998</v>
      </c>
      <c r="S21" s="6">
        <f t="shared" si="0"/>
        <v>2001</v>
      </c>
      <c r="T21">
        <f t="shared" si="1"/>
        <v>3</v>
      </c>
    </row>
    <row r="22" spans="2:20" x14ac:dyDescent="0.25">
      <c r="B22" s="5">
        <v>37011</v>
      </c>
      <c r="C22" s="3" t="str">
        <f>IFERROR(VLOOKUP($B22,GDP_Stan!$H:$Y,COLUMN(),FALSE )/1000000000,"")</f>
        <v/>
      </c>
      <c r="D22" s="3" t="str">
        <f>IFERROR(VLOOKUP($B22,GDP_Stan!$H:$Y,COLUMN(),FALSE )/1000000000,"")</f>
        <v/>
      </c>
      <c r="E22" s="3" t="str">
        <f>IFERROR(VLOOKUP($B22,GDP_Stan!$H:$Y,COLUMN(),FALSE )/1000000000,"")</f>
        <v/>
      </c>
      <c r="F22" s="3" t="str">
        <f>IFERROR(VLOOKUP($B22,GDP_Stan!$H:$Y,COLUMN(),FALSE )/1000000000,"")</f>
        <v/>
      </c>
      <c r="G22" s="3" t="str">
        <f>IFERROR(VLOOKUP($B22,GDP_Stan!$H:$Y,COLUMN(),FALSE )/1000000000,"")</f>
        <v/>
      </c>
      <c r="H22" s="3" t="str">
        <f>IFERROR(VLOOKUP($B22,GDP_Stan!$H:$Y,COLUMN(),FALSE )/1000000000,"")</f>
        <v/>
      </c>
      <c r="I22" s="3" t="str">
        <f>IFERROR(VLOOKUP($B22,GDP_Stan!$H:$Y,COLUMN(),FALSE )/1000000000,"")</f>
        <v/>
      </c>
      <c r="J22" s="3" t="str">
        <f>IFERROR(VLOOKUP($B22,GDP_Stan!$H:$Y,COLUMN(),FALSE )/1000000000,"")</f>
        <v/>
      </c>
      <c r="K22" s="3" t="str">
        <f>IFERROR(VLOOKUP($B22,GDP_Stan!$H:$Y,COLUMN(),FALSE )/1000000000,"")</f>
        <v/>
      </c>
      <c r="L22" s="3" t="str">
        <f>IFERROR(VLOOKUP($B22,GDP_Stan!$H:$Y,COLUMN(),FALSE )/1000000000,"")</f>
        <v/>
      </c>
      <c r="M22" s="3" t="str">
        <f>IFERROR(VLOOKUP($B22,GDP_Stan!$H:$Y,COLUMN(),FALSE )/1000000000,"")</f>
        <v/>
      </c>
      <c r="N22" s="3" t="str">
        <f>IFERROR(VLOOKUP($B22,GDP_Stan!$H:$Y,COLUMN(),FALSE )/1000000000,"")</f>
        <v/>
      </c>
      <c r="O22" s="3" t="str">
        <f>IFERROR(VLOOKUP($B22,GDP_Stan!$H:$Y,COLUMN(),FALSE )/1000000000,"")</f>
        <v/>
      </c>
      <c r="P22" s="3" t="str">
        <f>IFERROR(VLOOKUP($B22,GDP_Stan!$H:$Y,COLUMN(),FALSE )/1000000000,"")</f>
        <v/>
      </c>
      <c r="Q22" s="3" t="str">
        <f>IFERROR(VLOOKUP($B22,GDP_Stan!$H:$Y,COLUMN(),FALSE )/1000000000,"")</f>
        <v/>
      </c>
      <c r="R22" s="3" t="str">
        <f>IFERROR(VLOOKUP($B22,GDP_Stan!$H:$Y,COLUMN(),FALSE )/1000000000,"")</f>
        <v/>
      </c>
      <c r="S22" s="6">
        <f t="shared" si="0"/>
        <v>2001</v>
      </c>
      <c r="T22">
        <f t="shared" si="1"/>
        <v>4</v>
      </c>
    </row>
    <row r="23" spans="2:20" x14ac:dyDescent="0.25">
      <c r="B23" s="5">
        <v>37042</v>
      </c>
      <c r="C23" s="3" t="str">
        <f>IFERROR(VLOOKUP($B23,GDP_Stan!$H:$Y,COLUMN(),FALSE )/1000000000,"")</f>
        <v/>
      </c>
      <c r="D23" s="3" t="str">
        <f>IFERROR(VLOOKUP($B23,GDP_Stan!$H:$Y,COLUMN(),FALSE )/1000000000,"")</f>
        <v/>
      </c>
      <c r="E23" s="3" t="str">
        <f>IFERROR(VLOOKUP($B23,GDP_Stan!$H:$Y,COLUMN(),FALSE )/1000000000,"")</f>
        <v/>
      </c>
      <c r="F23" s="3" t="str">
        <f>IFERROR(VLOOKUP($B23,GDP_Stan!$H:$Y,COLUMN(),FALSE )/1000000000,"")</f>
        <v/>
      </c>
      <c r="G23" s="3" t="str">
        <f>IFERROR(VLOOKUP($B23,GDP_Stan!$H:$Y,COLUMN(),FALSE )/1000000000,"")</f>
        <v/>
      </c>
      <c r="H23" s="3" t="str">
        <f>IFERROR(VLOOKUP($B23,GDP_Stan!$H:$Y,COLUMN(),FALSE )/1000000000,"")</f>
        <v/>
      </c>
      <c r="I23" s="3" t="str">
        <f>IFERROR(VLOOKUP($B23,GDP_Stan!$H:$Y,COLUMN(),FALSE )/1000000000,"")</f>
        <v/>
      </c>
      <c r="J23" s="3" t="str">
        <f>IFERROR(VLOOKUP($B23,GDP_Stan!$H:$Y,COLUMN(),FALSE )/1000000000,"")</f>
        <v/>
      </c>
      <c r="K23" s="3" t="str">
        <f>IFERROR(VLOOKUP($B23,GDP_Stan!$H:$Y,COLUMN(),FALSE )/1000000000,"")</f>
        <v/>
      </c>
      <c r="L23" s="3" t="str">
        <f>IFERROR(VLOOKUP($B23,GDP_Stan!$H:$Y,COLUMN(),FALSE )/1000000000,"")</f>
        <v/>
      </c>
      <c r="M23" s="3" t="str">
        <f>IFERROR(VLOOKUP($B23,GDP_Stan!$H:$Y,COLUMN(),FALSE )/1000000000,"")</f>
        <v/>
      </c>
      <c r="N23" s="3" t="str">
        <f>IFERROR(VLOOKUP($B23,GDP_Stan!$H:$Y,COLUMN(),FALSE )/1000000000,"")</f>
        <v/>
      </c>
      <c r="O23" s="3" t="str">
        <f>IFERROR(VLOOKUP($B23,GDP_Stan!$H:$Y,COLUMN(),FALSE )/1000000000,"")</f>
        <v/>
      </c>
      <c r="P23" s="3" t="str">
        <f>IFERROR(VLOOKUP($B23,GDP_Stan!$H:$Y,COLUMN(),FALSE )/1000000000,"")</f>
        <v/>
      </c>
      <c r="Q23" s="3" t="str">
        <f>IFERROR(VLOOKUP($B23,GDP_Stan!$H:$Y,COLUMN(),FALSE )/1000000000,"")</f>
        <v/>
      </c>
      <c r="R23" s="3" t="str">
        <f>IFERROR(VLOOKUP($B23,GDP_Stan!$H:$Y,COLUMN(),FALSE )/1000000000,"")</f>
        <v/>
      </c>
      <c r="S23" s="6">
        <f t="shared" si="0"/>
        <v>2001</v>
      </c>
      <c r="T23">
        <f t="shared" si="1"/>
        <v>5</v>
      </c>
    </row>
    <row r="24" spans="2:20" x14ac:dyDescent="0.25">
      <c r="B24" s="5">
        <v>37072</v>
      </c>
      <c r="C24" s="3">
        <f>IFERROR(VLOOKUP($B24,GDP_Stan!$H:$Y,COLUMN(),FALSE )/1000000000,"")</f>
        <v>85.177425532349687</v>
      </c>
      <c r="D24" s="3">
        <f>IFERROR(VLOOKUP($B24,GDP_Stan!$H:$Y,COLUMN(),FALSE )/1000000000,"")</f>
        <v>104.08254204189299</v>
      </c>
      <c r="E24" s="3">
        <f>IFERROR(VLOOKUP($B24,GDP_Stan!$H:$Y,COLUMN(),FALSE )/1000000000,"")</f>
        <v>74.959029928444579</v>
      </c>
      <c r="F24" s="3">
        <f>IFERROR(VLOOKUP($B24,GDP_Stan!$H:$Y,COLUMN(),FALSE )/1000000000,"")</f>
        <v>53.65198832113699</v>
      </c>
      <c r="G24" s="3">
        <f>IFERROR(VLOOKUP($B24,GDP_Stan!$H:$Y,COLUMN(),FALSE )/1000000000,"")</f>
        <v>599.12957088099199</v>
      </c>
      <c r="H24" s="3">
        <f>IFERROR(VLOOKUP($B24,GDP_Stan!$H:$Y,COLUMN(),FALSE )/1000000000,"")</f>
        <v>797.82435902506086</v>
      </c>
      <c r="I24" s="3">
        <f>IFERROR(VLOOKUP($B24,GDP_Stan!$H:$Y,COLUMN(),FALSE )/1000000000,"")</f>
        <v>65.034894727121596</v>
      </c>
      <c r="J24" s="3">
        <f>IFERROR(VLOOKUP($B24,GDP_Stan!$H:$Y,COLUMN(),FALSE )/1000000000,"")</f>
        <v>43.18555273078389</v>
      </c>
      <c r="K24" s="3">
        <f>IFERROR(VLOOKUP($B24,GDP_Stan!$H:$Y,COLUMN(),FALSE )/1000000000,"")</f>
        <v>525.59748745860384</v>
      </c>
      <c r="L24" s="3">
        <f>IFERROR(VLOOKUP($B24,GDP_Stan!$H:$Y,COLUMN(),FALSE )/1000000000,"")</f>
        <v>188.01646667554397</v>
      </c>
      <c r="M24" s="3">
        <f>IFERROR(VLOOKUP($B24,GDP_Stan!$H:$Y,COLUMN(),FALSE )/1000000000,"")</f>
        <v>56.408359058945294</v>
      </c>
      <c r="N24" s="3">
        <f>IFERROR(VLOOKUP($B24,GDP_Stan!$H:$Y,COLUMN(),FALSE )/1000000000,"")</f>
        <v>297.99345188839294</v>
      </c>
      <c r="O24" s="3">
        <f>IFERROR(VLOOKUP($B24,GDP_Stan!$H:$Y,COLUMN(),FALSE )/1000000000,"")</f>
        <v>100.73846798645299</v>
      </c>
      <c r="P24" s="3">
        <f>IFERROR(VLOOKUP($B24,GDP_Stan!$H:$Y,COLUMN(),FALSE )/1000000000,"")</f>
        <v>536.22887142913089</v>
      </c>
      <c r="Q24" s="3">
        <f>IFERROR(VLOOKUP($B24,GDP_Stan!$H:$Y,COLUMN(),FALSE )/1000000000,"")</f>
        <v>2876.5238544570798</v>
      </c>
      <c r="R24" s="3">
        <f>IFERROR(VLOOKUP($B24,GDP_Stan!$H:$Y,COLUMN(),FALSE )/1000000000,"")</f>
        <v>2665.1979000000001</v>
      </c>
      <c r="S24" s="6">
        <f t="shared" si="0"/>
        <v>2001</v>
      </c>
      <c r="T24">
        <f t="shared" si="1"/>
        <v>6</v>
      </c>
    </row>
    <row r="25" spans="2:20" x14ac:dyDescent="0.25">
      <c r="B25" s="5">
        <v>37103</v>
      </c>
      <c r="C25" s="3" t="str">
        <f>IFERROR(VLOOKUP($B25,GDP_Stan!$H:$Y,COLUMN(),FALSE )/1000000000,"")</f>
        <v/>
      </c>
      <c r="D25" s="3" t="str">
        <f>IFERROR(VLOOKUP($B25,GDP_Stan!$H:$Y,COLUMN(),FALSE )/1000000000,"")</f>
        <v/>
      </c>
      <c r="E25" s="3" t="str">
        <f>IFERROR(VLOOKUP($B25,GDP_Stan!$H:$Y,COLUMN(),FALSE )/1000000000,"")</f>
        <v/>
      </c>
      <c r="F25" s="3" t="str">
        <f>IFERROR(VLOOKUP($B25,GDP_Stan!$H:$Y,COLUMN(),FALSE )/1000000000,"")</f>
        <v/>
      </c>
      <c r="G25" s="3" t="str">
        <f>IFERROR(VLOOKUP($B25,GDP_Stan!$H:$Y,COLUMN(),FALSE )/1000000000,"")</f>
        <v/>
      </c>
      <c r="H25" s="3" t="str">
        <f>IFERROR(VLOOKUP($B25,GDP_Stan!$H:$Y,COLUMN(),FALSE )/1000000000,"")</f>
        <v/>
      </c>
      <c r="I25" s="3" t="str">
        <f>IFERROR(VLOOKUP($B25,GDP_Stan!$H:$Y,COLUMN(),FALSE )/1000000000,"")</f>
        <v/>
      </c>
      <c r="J25" s="3" t="str">
        <f>IFERROR(VLOOKUP($B25,GDP_Stan!$H:$Y,COLUMN(),FALSE )/1000000000,"")</f>
        <v/>
      </c>
      <c r="K25" s="3" t="str">
        <f>IFERROR(VLOOKUP($B25,GDP_Stan!$H:$Y,COLUMN(),FALSE )/1000000000,"")</f>
        <v/>
      </c>
      <c r="L25" s="3" t="str">
        <f>IFERROR(VLOOKUP($B25,GDP_Stan!$H:$Y,COLUMN(),FALSE )/1000000000,"")</f>
        <v/>
      </c>
      <c r="M25" s="3" t="str">
        <f>IFERROR(VLOOKUP($B25,GDP_Stan!$H:$Y,COLUMN(),FALSE )/1000000000,"")</f>
        <v/>
      </c>
      <c r="N25" s="3" t="str">
        <f>IFERROR(VLOOKUP($B25,GDP_Stan!$H:$Y,COLUMN(),FALSE )/1000000000,"")</f>
        <v/>
      </c>
      <c r="O25" s="3" t="str">
        <f>IFERROR(VLOOKUP($B25,GDP_Stan!$H:$Y,COLUMN(),FALSE )/1000000000,"")</f>
        <v/>
      </c>
      <c r="P25" s="3" t="str">
        <f>IFERROR(VLOOKUP($B25,GDP_Stan!$H:$Y,COLUMN(),FALSE )/1000000000,"")</f>
        <v/>
      </c>
      <c r="Q25" s="3" t="str">
        <f>IFERROR(VLOOKUP($B25,GDP_Stan!$H:$Y,COLUMN(),FALSE )/1000000000,"")</f>
        <v/>
      </c>
      <c r="R25" s="3" t="str">
        <f>IFERROR(VLOOKUP($B25,GDP_Stan!$H:$Y,COLUMN(),FALSE )/1000000000,"")</f>
        <v/>
      </c>
      <c r="S25" s="6">
        <f t="shared" si="0"/>
        <v>2001</v>
      </c>
      <c r="T25">
        <f t="shared" si="1"/>
        <v>7</v>
      </c>
    </row>
    <row r="26" spans="2:20" x14ac:dyDescent="0.25">
      <c r="B26" s="5">
        <v>37134</v>
      </c>
      <c r="C26" s="3" t="str">
        <f>IFERROR(VLOOKUP($B26,GDP_Stan!$H:$Y,COLUMN(),FALSE )/1000000000,"")</f>
        <v/>
      </c>
      <c r="D26" s="3" t="str">
        <f>IFERROR(VLOOKUP($B26,GDP_Stan!$H:$Y,COLUMN(),FALSE )/1000000000,"")</f>
        <v/>
      </c>
      <c r="E26" s="3" t="str">
        <f>IFERROR(VLOOKUP($B26,GDP_Stan!$H:$Y,COLUMN(),FALSE )/1000000000,"")</f>
        <v/>
      </c>
      <c r="F26" s="3" t="str">
        <f>IFERROR(VLOOKUP($B26,GDP_Stan!$H:$Y,COLUMN(),FALSE )/1000000000,"")</f>
        <v/>
      </c>
      <c r="G26" s="3" t="str">
        <f>IFERROR(VLOOKUP($B26,GDP_Stan!$H:$Y,COLUMN(),FALSE )/1000000000,"")</f>
        <v/>
      </c>
      <c r="H26" s="3" t="str">
        <f>IFERROR(VLOOKUP($B26,GDP_Stan!$H:$Y,COLUMN(),FALSE )/1000000000,"")</f>
        <v/>
      </c>
      <c r="I26" s="3" t="str">
        <f>IFERROR(VLOOKUP($B26,GDP_Stan!$H:$Y,COLUMN(),FALSE )/1000000000,"")</f>
        <v/>
      </c>
      <c r="J26" s="3" t="str">
        <f>IFERROR(VLOOKUP($B26,GDP_Stan!$H:$Y,COLUMN(),FALSE )/1000000000,"")</f>
        <v/>
      </c>
      <c r="K26" s="3" t="str">
        <f>IFERROR(VLOOKUP($B26,GDP_Stan!$H:$Y,COLUMN(),FALSE )/1000000000,"")</f>
        <v/>
      </c>
      <c r="L26" s="3" t="str">
        <f>IFERROR(VLOOKUP($B26,GDP_Stan!$H:$Y,COLUMN(),FALSE )/1000000000,"")</f>
        <v/>
      </c>
      <c r="M26" s="3" t="str">
        <f>IFERROR(VLOOKUP($B26,GDP_Stan!$H:$Y,COLUMN(),FALSE )/1000000000,"")</f>
        <v/>
      </c>
      <c r="N26" s="3" t="str">
        <f>IFERROR(VLOOKUP($B26,GDP_Stan!$H:$Y,COLUMN(),FALSE )/1000000000,"")</f>
        <v/>
      </c>
      <c r="O26" s="3" t="str">
        <f>IFERROR(VLOOKUP($B26,GDP_Stan!$H:$Y,COLUMN(),FALSE )/1000000000,"")</f>
        <v/>
      </c>
      <c r="P26" s="3" t="str">
        <f>IFERROR(VLOOKUP($B26,GDP_Stan!$H:$Y,COLUMN(),FALSE )/1000000000,"")</f>
        <v/>
      </c>
      <c r="Q26" s="3" t="str">
        <f>IFERROR(VLOOKUP($B26,GDP_Stan!$H:$Y,COLUMN(),FALSE )/1000000000,"")</f>
        <v/>
      </c>
      <c r="R26" s="3" t="str">
        <f>IFERROR(VLOOKUP($B26,GDP_Stan!$H:$Y,COLUMN(),FALSE )/1000000000,"")</f>
        <v/>
      </c>
      <c r="S26" s="6">
        <f t="shared" si="0"/>
        <v>2001</v>
      </c>
      <c r="T26">
        <f t="shared" si="1"/>
        <v>8</v>
      </c>
    </row>
    <row r="27" spans="2:20" x14ac:dyDescent="0.25">
      <c r="B27" s="5">
        <v>37164</v>
      </c>
      <c r="C27" s="3">
        <f>IFERROR(VLOOKUP($B27,GDP_Stan!$H:$Y,COLUMN(),FALSE )/1000000000,"")</f>
        <v>85.000631752885681</v>
      </c>
      <c r="D27" s="3">
        <f>IFERROR(VLOOKUP($B27,GDP_Stan!$H:$Y,COLUMN(),FALSE )/1000000000,"")</f>
        <v>103.86921748003499</v>
      </c>
      <c r="E27" s="3">
        <f>IFERROR(VLOOKUP($B27,GDP_Stan!$H:$Y,COLUMN(),FALSE )/1000000000,"")</f>
        <v>75.63201385405668</v>
      </c>
      <c r="F27" s="3">
        <f>IFERROR(VLOOKUP($B27,GDP_Stan!$H:$Y,COLUMN(),FALSE )/1000000000,"")</f>
        <v>54.032800010222395</v>
      </c>
      <c r="G27" s="3">
        <f>IFERROR(VLOOKUP($B27,GDP_Stan!$H:$Y,COLUMN(),FALSE )/1000000000,"")</f>
        <v>600.82796447691294</v>
      </c>
      <c r="H27" s="3">
        <f>IFERROR(VLOOKUP($B27,GDP_Stan!$H:$Y,COLUMN(),FALSE )/1000000000,"")</f>
        <v>795.5135618508109</v>
      </c>
      <c r="I27" s="3">
        <f>IFERROR(VLOOKUP($B27,GDP_Stan!$H:$Y,COLUMN(),FALSE )/1000000000,"")</f>
        <v>66.098271122156788</v>
      </c>
      <c r="J27" s="3">
        <f>IFERROR(VLOOKUP($B27,GDP_Stan!$H:$Y,COLUMN(),FALSE )/1000000000,"")</f>
        <v>43.313696184286194</v>
      </c>
      <c r="K27" s="3">
        <f>IFERROR(VLOOKUP($B27,GDP_Stan!$H:$Y,COLUMN(),FALSE )/1000000000,"")</f>
        <v>523.36940735995495</v>
      </c>
      <c r="L27" s="3">
        <f>IFERROR(VLOOKUP($B27,GDP_Stan!$H:$Y,COLUMN(),FALSE )/1000000000,"")</f>
        <v>188.17536077098498</v>
      </c>
      <c r="M27" s="3">
        <f>IFERROR(VLOOKUP($B27,GDP_Stan!$H:$Y,COLUMN(),FALSE )/1000000000,"")</f>
        <v>56.480171781927396</v>
      </c>
      <c r="N27" s="3">
        <f>IFERROR(VLOOKUP($B27,GDP_Stan!$H:$Y,COLUMN(),FALSE )/1000000000,"")</f>
        <v>300.95986133002094</v>
      </c>
      <c r="O27" s="3">
        <f>IFERROR(VLOOKUP($B27,GDP_Stan!$H:$Y,COLUMN(),FALSE )/1000000000,"")</f>
        <v>101.34987699558998</v>
      </c>
      <c r="P27" s="3">
        <f>IFERROR(VLOOKUP($B27,GDP_Stan!$H:$Y,COLUMN(),FALSE )/1000000000,"")</f>
        <v>539.68039830408202</v>
      </c>
      <c r="Q27" s="3">
        <f>IFERROR(VLOOKUP($B27,GDP_Stan!$H:$Y,COLUMN(),FALSE )/1000000000,"")</f>
        <v>2878.3534754956795</v>
      </c>
      <c r="R27" s="3">
        <f>IFERROR(VLOOKUP($B27,GDP_Stan!$H:$Y,COLUMN(),FALSE )/1000000000,"")</f>
        <v>2670.598</v>
      </c>
      <c r="S27" s="6">
        <f t="shared" si="0"/>
        <v>2001</v>
      </c>
      <c r="T27">
        <f t="shared" si="1"/>
        <v>9</v>
      </c>
    </row>
    <row r="28" spans="2:20" x14ac:dyDescent="0.25">
      <c r="B28" s="5">
        <v>37195</v>
      </c>
      <c r="C28" s="3" t="str">
        <f>IFERROR(VLOOKUP($B28,GDP_Stan!$H:$Y,COLUMN(),FALSE )/1000000000,"")</f>
        <v/>
      </c>
      <c r="D28" s="3" t="str">
        <f>IFERROR(VLOOKUP($B28,GDP_Stan!$H:$Y,COLUMN(),FALSE )/1000000000,"")</f>
        <v/>
      </c>
      <c r="E28" s="3" t="str">
        <f>IFERROR(VLOOKUP($B28,GDP_Stan!$H:$Y,COLUMN(),FALSE )/1000000000,"")</f>
        <v/>
      </c>
      <c r="F28" s="3" t="str">
        <f>IFERROR(VLOOKUP($B28,GDP_Stan!$H:$Y,COLUMN(),FALSE )/1000000000,"")</f>
        <v/>
      </c>
      <c r="G28" s="3" t="str">
        <f>IFERROR(VLOOKUP($B28,GDP_Stan!$H:$Y,COLUMN(),FALSE )/1000000000,"")</f>
        <v/>
      </c>
      <c r="H28" s="3" t="str">
        <f>IFERROR(VLOOKUP($B28,GDP_Stan!$H:$Y,COLUMN(),FALSE )/1000000000,"")</f>
        <v/>
      </c>
      <c r="I28" s="3" t="str">
        <f>IFERROR(VLOOKUP($B28,GDP_Stan!$H:$Y,COLUMN(),FALSE )/1000000000,"")</f>
        <v/>
      </c>
      <c r="J28" s="3" t="str">
        <f>IFERROR(VLOOKUP($B28,GDP_Stan!$H:$Y,COLUMN(),FALSE )/1000000000,"")</f>
        <v/>
      </c>
      <c r="K28" s="3" t="str">
        <f>IFERROR(VLOOKUP($B28,GDP_Stan!$H:$Y,COLUMN(),FALSE )/1000000000,"")</f>
        <v/>
      </c>
      <c r="L28" s="3" t="str">
        <f>IFERROR(VLOOKUP($B28,GDP_Stan!$H:$Y,COLUMN(),FALSE )/1000000000,"")</f>
        <v/>
      </c>
      <c r="M28" s="3" t="str">
        <f>IFERROR(VLOOKUP($B28,GDP_Stan!$H:$Y,COLUMN(),FALSE )/1000000000,"")</f>
        <v/>
      </c>
      <c r="N28" s="3" t="str">
        <f>IFERROR(VLOOKUP($B28,GDP_Stan!$H:$Y,COLUMN(),FALSE )/1000000000,"")</f>
        <v/>
      </c>
      <c r="O28" s="3" t="str">
        <f>IFERROR(VLOOKUP($B28,GDP_Stan!$H:$Y,COLUMN(),FALSE )/1000000000,"")</f>
        <v/>
      </c>
      <c r="P28" s="3" t="str">
        <f>IFERROR(VLOOKUP($B28,GDP_Stan!$H:$Y,COLUMN(),FALSE )/1000000000,"")</f>
        <v/>
      </c>
      <c r="Q28" s="3" t="str">
        <f>IFERROR(VLOOKUP($B28,GDP_Stan!$H:$Y,COLUMN(),FALSE )/1000000000,"")</f>
        <v/>
      </c>
      <c r="R28" s="3" t="str">
        <f>IFERROR(VLOOKUP($B28,GDP_Stan!$H:$Y,COLUMN(),FALSE )/1000000000,"")</f>
        <v/>
      </c>
      <c r="S28" s="6">
        <f t="shared" si="0"/>
        <v>2001</v>
      </c>
      <c r="T28">
        <f t="shared" si="1"/>
        <v>10</v>
      </c>
    </row>
    <row r="29" spans="2:20" x14ac:dyDescent="0.25">
      <c r="B29" s="5">
        <v>37225</v>
      </c>
      <c r="C29" s="3" t="str">
        <f>IFERROR(VLOOKUP($B29,GDP_Stan!$H:$Y,COLUMN(),FALSE )/1000000000,"")</f>
        <v/>
      </c>
      <c r="D29" s="3" t="str">
        <f>IFERROR(VLOOKUP($B29,GDP_Stan!$H:$Y,COLUMN(),FALSE )/1000000000,"")</f>
        <v/>
      </c>
      <c r="E29" s="3" t="str">
        <f>IFERROR(VLOOKUP($B29,GDP_Stan!$H:$Y,COLUMN(),FALSE )/1000000000,"")</f>
        <v/>
      </c>
      <c r="F29" s="3" t="str">
        <f>IFERROR(VLOOKUP($B29,GDP_Stan!$H:$Y,COLUMN(),FALSE )/1000000000,"")</f>
        <v/>
      </c>
      <c r="G29" s="3" t="str">
        <f>IFERROR(VLOOKUP($B29,GDP_Stan!$H:$Y,COLUMN(),FALSE )/1000000000,"")</f>
        <v/>
      </c>
      <c r="H29" s="3" t="str">
        <f>IFERROR(VLOOKUP($B29,GDP_Stan!$H:$Y,COLUMN(),FALSE )/1000000000,"")</f>
        <v/>
      </c>
      <c r="I29" s="3" t="str">
        <f>IFERROR(VLOOKUP($B29,GDP_Stan!$H:$Y,COLUMN(),FALSE )/1000000000,"")</f>
        <v/>
      </c>
      <c r="J29" s="3" t="str">
        <f>IFERROR(VLOOKUP($B29,GDP_Stan!$H:$Y,COLUMN(),FALSE )/1000000000,"")</f>
        <v/>
      </c>
      <c r="K29" s="3" t="str">
        <f>IFERROR(VLOOKUP($B29,GDP_Stan!$H:$Y,COLUMN(),FALSE )/1000000000,"")</f>
        <v/>
      </c>
      <c r="L29" s="3" t="str">
        <f>IFERROR(VLOOKUP($B29,GDP_Stan!$H:$Y,COLUMN(),FALSE )/1000000000,"")</f>
        <v/>
      </c>
      <c r="M29" s="3" t="str">
        <f>IFERROR(VLOOKUP($B29,GDP_Stan!$H:$Y,COLUMN(),FALSE )/1000000000,"")</f>
        <v/>
      </c>
      <c r="N29" s="3" t="str">
        <f>IFERROR(VLOOKUP($B29,GDP_Stan!$H:$Y,COLUMN(),FALSE )/1000000000,"")</f>
        <v/>
      </c>
      <c r="O29" s="3" t="str">
        <f>IFERROR(VLOOKUP($B29,GDP_Stan!$H:$Y,COLUMN(),FALSE )/1000000000,"")</f>
        <v/>
      </c>
      <c r="P29" s="3" t="str">
        <f>IFERROR(VLOOKUP($B29,GDP_Stan!$H:$Y,COLUMN(),FALSE )/1000000000,"")</f>
        <v/>
      </c>
      <c r="Q29" s="3" t="str">
        <f>IFERROR(VLOOKUP($B29,GDP_Stan!$H:$Y,COLUMN(),FALSE )/1000000000,"")</f>
        <v/>
      </c>
      <c r="R29" s="3" t="str">
        <f>IFERROR(VLOOKUP($B29,GDP_Stan!$H:$Y,COLUMN(),FALSE )/1000000000,"")</f>
        <v/>
      </c>
      <c r="S29" s="6">
        <f t="shared" si="0"/>
        <v>2001</v>
      </c>
      <c r="T29">
        <f t="shared" si="1"/>
        <v>11</v>
      </c>
    </row>
    <row r="30" spans="2:20" x14ac:dyDescent="0.25">
      <c r="B30" s="5">
        <v>37256</v>
      </c>
      <c r="C30" s="3">
        <f>IFERROR(VLOOKUP($B30,GDP_Stan!$H:$Y,COLUMN(),FALSE )/1000000000,"")</f>
        <v>85.623688184061379</v>
      </c>
      <c r="D30" s="3">
        <f>IFERROR(VLOOKUP($B30,GDP_Stan!$H:$Y,COLUMN(),FALSE )/1000000000,"")</f>
        <v>103.80844478508598</v>
      </c>
      <c r="E30" s="3">
        <f>IFERROR(VLOOKUP($B30,GDP_Stan!$H:$Y,COLUMN(),FALSE )/1000000000,"")</f>
        <v>75.48283723223669</v>
      </c>
      <c r="F30" s="3">
        <f>IFERROR(VLOOKUP($B30,GDP_Stan!$H:$Y,COLUMN(),FALSE )/1000000000,"")</f>
        <v>53.858980040639793</v>
      </c>
      <c r="G30" s="3">
        <f>IFERROR(VLOOKUP($B30,GDP_Stan!$H:$Y,COLUMN(),FALSE )/1000000000,"")</f>
        <v>600.91288415670886</v>
      </c>
      <c r="H30" s="3">
        <f>IFERROR(VLOOKUP($B30,GDP_Stan!$H:$Y,COLUMN(),FALSE )/1000000000,"")</f>
        <v>796.45498938224989</v>
      </c>
      <c r="I30" s="3">
        <f>IFERROR(VLOOKUP($B30,GDP_Stan!$H:$Y,COLUMN(),FALSE )/1000000000,"")</f>
        <v>66.252596827419097</v>
      </c>
      <c r="J30" s="3">
        <f>IFERROR(VLOOKUP($B30,GDP_Stan!$H:$Y,COLUMN(),FALSE )/1000000000,"")</f>
        <v>44.029365283091501</v>
      </c>
      <c r="K30" s="3">
        <f>IFERROR(VLOOKUP($B30,GDP_Stan!$H:$Y,COLUMN(),FALSE )/1000000000,"")</f>
        <v>523.62721820033585</v>
      </c>
      <c r="L30" s="3">
        <f>IFERROR(VLOOKUP($B30,GDP_Stan!$H:$Y,COLUMN(),FALSE )/1000000000,"")</f>
        <v>188.42958597257399</v>
      </c>
      <c r="M30" s="3">
        <f>IFERROR(VLOOKUP($B30,GDP_Stan!$H:$Y,COLUMN(),FALSE )/1000000000,"")</f>
        <v>57.268905010636203</v>
      </c>
      <c r="N30" s="3">
        <f>IFERROR(VLOOKUP($B30,GDP_Stan!$H:$Y,COLUMN(),FALSE )/1000000000,"")</f>
        <v>303.09296537549994</v>
      </c>
      <c r="O30" s="3">
        <f>IFERROR(VLOOKUP($B30,GDP_Stan!$H:$Y,COLUMN(),FALSE )/1000000000,"")</f>
        <v>101.95733155463499</v>
      </c>
      <c r="P30" s="3">
        <f>IFERROR(VLOOKUP($B30,GDP_Stan!$H:$Y,COLUMN(),FALSE )/1000000000,"")</f>
        <v>541.45559207662791</v>
      </c>
      <c r="Q30" s="3">
        <f>IFERROR(VLOOKUP($B30,GDP_Stan!$H:$Y,COLUMN(),FALSE )/1000000000,"")</f>
        <v>2884.5888356717096</v>
      </c>
      <c r="R30" s="3">
        <f>IFERROR(VLOOKUP($B30,GDP_Stan!$H:$Y,COLUMN(),FALSE )/1000000000,"")</f>
        <v>2676.7377000000001</v>
      </c>
      <c r="S30" s="6">
        <f t="shared" si="0"/>
        <v>2001</v>
      </c>
      <c r="T30">
        <f t="shared" si="1"/>
        <v>12</v>
      </c>
    </row>
    <row r="31" spans="2:20" x14ac:dyDescent="0.25">
      <c r="B31" s="5">
        <v>37287</v>
      </c>
      <c r="C31" s="3" t="str">
        <f>IFERROR(VLOOKUP($B31,GDP_Stan!$H:$Y,COLUMN(),FALSE )/1000000000,"")</f>
        <v/>
      </c>
      <c r="D31" s="3" t="str">
        <f>IFERROR(VLOOKUP($B31,GDP_Stan!$H:$Y,COLUMN(),FALSE )/1000000000,"")</f>
        <v/>
      </c>
      <c r="E31" s="3" t="str">
        <f>IFERROR(VLOOKUP($B31,GDP_Stan!$H:$Y,COLUMN(),FALSE )/1000000000,"")</f>
        <v/>
      </c>
      <c r="F31" s="3" t="str">
        <f>IFERROR(VLOOKUP($B31,GDP_Stan!$H:$Y,COLUMN(),FALSE )/1000000000,"")</f>
        <v/>
      </c>
      <c r="G31" s="3" t="str">
        <f>IFERROR(VLOOKUP($B31,GDP_Stan!$H:$Y,COLUMN(),FALSE )/1000000000,"")</f>
        <v/>
      </c>
      <c r="H31" s="3" t="str">
        <f>IFERROR(VLOOKUP($B31,GDP_Stan!$H:$Y,COLUMN(),FALSE )/1000000000,"")</f>
        <v/>
      </c>
      <c r="I31" s="3" t="str">
        <f>IFERROR(VLOOKUP($B31,GDP_Stan!$H:$Y,COLUMN(),FALSE )/1000000000,"")</f>
        <v/>
      </c>
      <c r="J31" s="3" t="str">
        <f>IFERROR(VLOOKUP($B31,GDP_Stan!$H:$Y,COLUMN(),FALSE )/1000000000,"")</f>
        <v/>
      </c>
      <c r="K31" s="3" t="str">
        <f>IFERROR(VLOOKUP($B31,GDP_Stan!$H:$Y,COLUMN(),FALSE )/1000000000,"")</f>
        <v/>
      </c>
      <c r="L31" s="3" t="str">
        <f>IFERROR(VLOOKUP($B31,GDP_Stan!$H:$Y,COLUMN(),FALSE )/1000000000,"")</f>
        <v/>
      </c>
      <c r="M31" s="3" t="str">
        <f>IFERROR(VLOOKUP($B31,GDP_Stan!$H:$Y,COLUMN(),FALSE )/1000000000,"")</f>
        <v/>
      </c>
      <c r="N31" s="3" t="str">
        <f>IFERROR(VLOOKUP($B31,GDP_Stan!$H:$Y,COLUMN(),FALSE )/1000000000,"")</f>
        <v/>
      </c>
      <c r="O31" s="3" t="str">
        <f>IFERROR(VLOOKUP($B31,GDP_Stan!$H:$Y,COLUMN(),FALSE )/1000000000,"")</f>
        <v/>
      </c>
      <c r="P31" s="3" t="str">
        <f>IFERROR(VLOOKUP($B31,GDP_Stan!$H:$Y,COLUMN(),FALSE )/1000000000,"")</f>
        <v/>
      </c>
      <c r="Q31" s="3" t="str">
        <f>IFERROR(VLOOKUP($B31,GDP_Stan!$H:$Y,COLUMN(),FALSE )/1000000000,"")</f>
        <v/>
      </c>
      <c r="R31" s="3" t="str">
        <f>IFERROR(VLOOKUP($B31,GDP_Stan!$H:$Y,COLUMN(),FALSE )/1000000000,"")</f>
        <v/>
      </c>
      <c r="S31" s="6">
        <f t="shared" si="0"/>
        <v>2002</v>
      </c>
      <c r="T31">
        <f t="shared" si="1"/>
        <v>1</v>
      </c>
    </row>
    <row r="32" spans="2:20" x14ac:dyDescent="0.25">
      <c r="B32" s="5">
        <v>37315</v>
      </c>
      <c r="C32" s="3" t="str">
        <f>IFERROR(VLOOKUP($B32,GDP_Stan!$H:$Y,COLUMN(),FALSE )/1000000000,"")</f>
        <v/>
      </c>
      <c r="D32" s="3" t="str">
        <f>IFERROR(VLOOKUP($B32,GDP_Stan!$H:$Y,COLUMN(),FALSE )/1000000000,"")</f>
        <v/>
      </c>
      <c r="E32" s="3" t="str">
        <f>IFERROR(VLOOKUP($B32,GDP_Stan!$H:$Y,COLUMN(),FALSE )/1000000000,"")</f>
        <v/>
      </c>
      <c r="F32" s="3" t="str">
        <f>IFERROR(VLOOKUP($B32,GDP_Stan!$H:$Y,COLUMN(),FALSE )/1000000000,"")</f>
        <v/>
      </c>
      <c r="G32" s="3" t="str">
        <f>IFERROR(VLOOKUP($B32,GDP_Stan!$H:$Y,COLUMN(),FALSE )/1000000000,"")</f>
        <v/>
      </c>
      <c r="H32" s="3" t="str">
        <f>IFERROR(VLOOKUP($B32,GDP_Stan!$H:$Y,COLUMN(),FALSE )/1000000000,"")</f>
        <v/>
      </c>
      <c r="I32" s="3" t="str">
        <f>IFERROR(VLOOKUP($B32,GDP_Stan!$H:$Y,COLUMN(),FALSE )/1000000000,"")</f>
        <v/>
      </c>
      <c r="J32" s="3" t="str">
        <f>IFERROR(VLOOKUP($B32,GDP_Stan!$H:$Y,COLUMN(),FALSE )/1000000000,"")</f>
        <v/>
      </c>
      <c r="K32" s="3" t="str">
        <f>IFERROR(VLOOKUP($B32,GDP_Stan!$H:$Y,COLUMN(),FALSE )/1000000000,"")</f>
        <v/>
      </c>
      <c r="L32" s="3" t="str">
        <f>IFERROR(VLOOKUP($B32,GDP_Stan!$H:$Y,COLUMN(),FALSE )/1000000000,"")</f>
        <v/>
      </c>
      <c r="M32" s="3" t="str">
        <f>IFERROR(VLOOKUP($B32,GDP_Stan!$H:$Y,COLUMN(),FALSE )/1000000000,"")</f>
        <v/>
      </c>
      <c r="N32" s="3" t="str">
        <f>IFERROR(VLOOKUP($B32,GDP_Stan!$H:$Y,COLUMN(),FALSE )/1000000000,"")</f>
        <v/>
      </c>
      <c r="O32" s="3" t="str">
        <f>IFERROR(VLOOKUP($B32,GDP_Stan!$H:$Y,COLUMN(),FALSE )/1000000000,"")</f>
        <v/>
      </c>
      <c r="P32" s="3" t="str">
        <f>IFERROR(VLOOKUP($B32,GDP_Stan!$H:$Y,COLUMN(),FALSE )/1000000000,"")</f>
        <v/>
      </c>
      <c r="Q32" s="3" t="str">
        <f>IFERROR(VLOOKUP($B32,GDP_Stan!$H:$Y,COLUMN(),FALSE )/1000000000,"")</f>
        <v/>
      </c>
      <c r="R32" s="3" t="str">
        <f>IFERROR(VLOOKUP($B32,GDP_Stan!$H:$Y,COLUMN(),FALSE )/1000000000,"")</f>
        <v/>
      </c>
      <c r="S32" s="6">
        <f t="shared" si="0"/>
        <v>2002</v>
      </c>
      <c r="T32">
        <f t="shared" si="1"/>
        <v>2</v>
      </c>
    </row>
    <row r="33" spans="2:20" x14ac:dyDescent="0.25">
      <c r="B33" s="5">
        <v>37346</v>
      </c>
      <c r="C33" s="3">
        <f>IFERROR(VLOOKUP($B33,GDP_Stan!$H:$Y,COLUMN(),FALSE )/1000000000,"")</f>
        <v>86.575162410092901</v>
      </c>
      <c r="D33" s="3">
        <f>IFERROR(VLOOKUP($B33,GDP_Stan!$H:$Y,COLUMN(),FALSE )/1000000000,"")</f>
        <v>104.77460660885498</v>
      </c>
      <c r="E33" s="3">
        <f>IFERROR(VLOOKUP($B33,GDP_Stan!$H:$Y,COLUMN(),FALSE )/1000000000,"")</f>
        <v>75.457589222345788</v>
      </c>
      <c r="F33" s="3">
        <f>IFERROR(VLOOKUP($B33,GDP_Stan!$H:$Y,COLUMN(),FALSE )/1000000000,"")</f>
        <v>54.136295869973793</v>
      </c>
      <c r="G33" s="3">
        <f>IFERROR(VLOOKUP($B33,GDP_Stan!$H:$Y,COLUMN(),FALSE )/1000000000,"")</f>
        <v>603.28400084101395</v>
      </c>
      <c r="H33" s="3">
        <f>IFERROR(VLOOKUP($B33,GDP_Stan!$H:$Y,COLUMN(),FALSE )/1000000000,"")</f>
        <v>793.99436204795984</v>
      </c>
      <c r="I33" s="3">
        <f>IFERROR(VLOOKUP($B33,GDP_Stan!$H:$Y,COLUMN(),FALSE )/1000000000,"")</f>
        <v>66.811885926190783</v>
      </c>
      <c r="J33" s="3">
        <f>IFERROR(VLOOKUP($B33,GDP_Stan!$H:$Y,COLUMN(),FALSE )/1000000000,"")</f>
        <v>45.141553747451198</v>
      </c>
      <c r="K33" s="3">
        <f>IFERROR(VLOOKUP($B33,GDP_Stan!$H:$Y,COLUMN(),FALSE )/1000000000,"")</f>
        <v>523.19784306936685</v>
      </c>
      <c r="L33" s="3">
        <f>IFERROR(VLOOKUP($B33,GDP_Stan!$H:$Y,COLUMN(),FALSE )/1000000000,"")</f>
        <v>187.480905138292</v>
      </c>
      <c r="M33" s="3">
        <f>IFERROR(VLOOKUP($B33,GDP_Stan!$H:$Y,COLUMN(),FALSE )/1000000000,"")</f>
        <v>57.415372311800795</v>
      </c>
      <c r="N33" s="3">
        <f>IFERROR(VLOOKUP($B33,GDP_Stan!$H:$Y,COLUMN(),FALSE )/1000000000,"")</f>
        <v>304.81766372122996</v>
      </c>
      <c r="O33" s="3">
        <f>IFERROR(VLOOKUP($B33,GDP_Stan!$H:$Y,COLUMN(),FALSE )/1000000000,"")</f>
        <v>101.920976126385</v>
      </c>
      <c r="P33" s="3">
        <f>IFERROR(VLOOKUP($B33,GDP_Stan!$H:$Y,COLUMN(),FALSE )/1000000000,"")</f>
        <v>544.06751963704085</v>
      </c>
      <c r="Q33" s="3">
        <f>IFERROR(VLOOKUP($B33,GDP_Stan!$H:$Y,COLUMN(),FALSE )/1000000000,"")</f>
        <v>2888.6243780800096</v>
      </c>
      <c r="R33" s="3">
        <f>IFERROR(VLOOKUP($B33,GDP_Stan!$H:$Y,COLUMN(),FALSE )/1000000000,"")</f>
        <v>2681.6700999999998</v>
      </c>
      <c r="S33" s="6">
        <f t="shared" si="0"/>
        <v>2002</v>
      </c>
      <c r="T33">
        <f t="shared" si="1"/>
        <v>3</v>
      </c>
    </row>
    <row r="34" spans="2:20" x14ac:dyDescent="0.25">
      <c r="B34" s="5">
        <v>37376</v>
      </c>
      <c r="C34" s="3" t="str">
        <f>IFERROR(VLOOKUP($B34,GDP_Stan!$H:$Y,COLUMN(),FALSE )/1000000000,"")</f>
        <v/>
      </c>
      <c r="D34" s="3" t="str">
        <f>IFERROR(VLOOKUP($B34,GDP_Stan!$H:$Y,COLUMN(),FALSE )/1000000000,"")</f>
        <v/>
      </c>
      <c r="E34" s="3" t="str">
        <f>IFERROR(VLOOKUP($B34,GDP_Stan!$H:$Y,COLUMN(),FALSE )/1000000000,"")</f>
        <v/>
      </c>
      <c r="F34" s="3" t="str">
        <f>IFERROR(VLOOKUP($B34,GDP_Stan!$H:$Y,COLUMN(),FALSE )/1000000000,"")</f>
        <v/>
      </c>
      <c r="G34" s="3" t="str">
        <f>IFERROR(VLOOKUP($B34,GDP_Stan!$H:$Y,COLUMN(),FALSE )/1000000000,"")</f>
        <v/>
      </c>
      <c r="H34" s="3" t="str">
        <f>IFERROR(VLOOKUP($B34,GDP_Stan!$H:$Y,COLUMN(),FALSE )/1000000000,"")</f>
        <v/>
      </c>
      <c r="I34" s="3" t="str">
        <f>IFERROR(VLOOKUP($B34,GDP_Stan!$H:$Y,COLUMN(),FALSE )/1000000000,"")</f>
        <v/>
      </c>
      <c r="J34" s="3" t="str">
        <f>IFERROR(VLOOKUP($B34,GDP_Stan!$H:$Y,COLUMN(),FALSE )/1000000000,"")</f>
        <v/>
      </c>
      <c r="K34" s="3" t="str">
        <f>IFERROR(VLOOKUP($B34,GDP_Stan!$H:$Y,COLUMN(),FALSE )/1000000000,"")</f>
        <v/>
      </c>
      <c r="L34" s="3" t="str">
        <f>IFERROR(VLOOKUP($B34,GDP_Stan!$H:$Y,COLUMN(),FALSE )/1000000000,"")</f>
        <v/>
      </c>
      <c r="M34" s="3" t="str">
        <f>IFERROR(VLOOKUP($B34,GDP_Stan!$H:$Y,COLUMN(),FALSE )/1000000000,"")</f>
        <v/>
      </c>
      <c r="N34" s="3" t="str">
        <f>IFERROR(VLOOKUP($B34,GDP_Stan!$H:$Y,COLUMN(),FALSE )/1000000000,"")</f>
        <v/>
      </c>
      <c r="O34" s="3" t="str">
        <f>IFERROR(VLOOKUP($B34,GDP_Stan!$H:$Y,COLUMN(),FALSE )/1000000000,"")</f>
        <v/>
      </c>
      <c r="P34" s="3" t="str">
        <f>IFERROR(VLOOKUP($B34,GDP_Stan!$H:$Y,COLUMN(),FALSE )/1000000000,"")</f>
        <v/>
      </c>
      <c r="Q34" s="3" t="str">
        <f>IFERROR(VLOOKUP($B34,GDP_Stan!$H:$Y,COLUMN(),FALSE )/1000000000,"")</f>
        <v/>
      </c>
      <c r="R34" s="3" t="str">
        <f>IFERROR(VLOOKUP($B34,GDP_Stan!$H:$Y,COLUMN(),FALSE )/1000000000,"")</f>
        <v/>
      </c>
      <c r="S34" s="6">
        <f t="shared" si="0"/>
        <v>2002</v>
      </c>
      <c r="T34">
        <f t="shared" si="1"/>
        <v>4</v>
      </c>
    </row>
    <row r="35" spans="2:20" x14ac:dyDescent="0.25">
      <c r="B35" s="5">
        <v>37407</v>
      </c>
      <c r="C35" s="3" t="str">
        <f>IFERROR(VLOOKUP($B35,GDP_Stan!$H:$Y,COLUMN(),FALSE )/1000000000,"")</f>
        <v/>
      </c>
      <c r="D35" s="3" t="str">
        <f>IFERROR(VLOOKUP($B35,GDP_Stan!$H:$Y,COLUMN(),FALSE )/1000000000,"")</f>
        <v/>
      </c>
      <c r="E35" s="3" t="str">
        <f>IFERROR(VLOOKUP($B35,GDP_Stan!$H:$Y,COLUMN(),FALSE )/1000000000,"")</f>
        <v/>
      </c>
      <c r="F35" s="3" t="str">
        <f>IFERROR(VLOOKUP($B35,GDP_Stan!$H:$Y,COLUMN(),FALSE )/1000000000,"")</f>
        <v/>
      </c>
      <c r="G35" s="3" t="str">
        <f>IFERROR(VLOOKUP($B35,GDP_Stan!$H:$Y,COLUMN(),FALSE )/1000000000,"")</f>
        <v/>
      </c>
      <c r="H35" s="3" t="str">
        <f>IFERROR(VLOOKUP($B35,GDP_Stan!$H:$Y,COLUMN(),FALSE )/1000000000,"")</f>
        <v/>
      </c>
      <c r="I35" s="3" t="str">
        <f>IFERROR(VLOOKUP($B35,GDP_Stan!$H:$Y,COLUMN(),FALSE )/1000000000,"")</f>
        <v/>
      </c>
      <c r="J35" s="3" t="str">
        <f>IFERROR(VLOOKUP($B35,GDP_Stan!$H:$Y,COLUMN(),FALSE )/1000000000,"")</f>
        <v/>
      </c>
      <c r="K35" s="3" t="str">
        <f>IFERROR(VLOOKUP($B35,GDP_Stan!$H:$Y,COLUMN(),FALSE )/1000000000,"")</f>
        <v/>
      </c>
      <c r="L35" s="3" t="str">
        <f>IFERROR(VLOOKUP($B35,GDP_Stan!$H:$Y,COLUMN(),FALSE )/1000000000,"")</f>
        <v/>
      </c>
      <c r="M35" s="3" t="str">
        <f>IFERROR(VLOOKUP($B35,GDP_Stan!$H:$Y,COLUMN(),FALSE )/1000000000,"")</f>
        <v/>
      </c>
      <c r="N35" s="3" t="str">
        <f>IFERROR(VLOOKUP($B35,GDP_Stan!$H:$Y,COLUMN(),FALSE )/1000000000,"")</f>
        <v/>
      </c>
      <c r="O35" s="3" t="str">
        <f>IFERROR(VLOOKUP($B35,GDP_Stan!$H:$Y,COLUMN(),FALSE )/1000000000,"")</f>
        <v/>
      </c>
      <c r="P35" s="3" t="str">
        <f>IFERROR(VLOOKUP($B35,GDP_Stan!$H:$Y,COLUMN(),FALSE )/1000000000,"")</f>
        <v/>
      </c>
      <c r="Q35" s="3" t="str">
        <f>IFERROR(VLOOKUP($B35,GDP_Stan!$H:$Y,COLUMN(),FALSE )/1000000000,"")</f>
        <v/>
      </c>
      <c r="R35" s="3" t="str">
        <f>IFERROR(VLOOKUP($B35,GDP_Stan!$H:$Y,COLUMN(),FALSE )/1000000000,"")</f>
        <v/>
      </c>
      <c r="S35" s="6">
        <f t="shared" si="0"/>
        <v>2002</v>
      </c>
      <c r="T35">
        <f t="shared" si="1"/>
        <v>5</v>
      </c>
    </row>
    <row r="36" spans="2:20" x14ac:dyDescent="0.25">
      <c r="B36" s="5">
        <v>37437</v>
      </c>
      <c r="C36" s="3">
        <f>IFERROR(VLOOKUP($B36,GDP_Stan!$H:$Y,COLUMN(),FALSE )/1000000000,"")</f>
        <v>86.556727574172399</v>
      </c>
      <c r="D36" s="3">
        <f>IFERROR(VLOOKUP($B36,GDP_Stan!$H:$Y,COLUMN(),FALSE )/1000000000,"")</f>
        <v>105.69487884664198</v>
      </c>
      <c r="E36" s="3">
        <f>IFERROR(VLOOKUP($B36,GDP_Stan!$H:$Y,COLUMN(),FALSE )/1000000000,"")</f>
        <v>75.450121501110488</v>
      </c>
      <c r="F36" s="3">
        <f>IFERROR(VLOOKUP($B36,GDP_Stan!$H:$Y,COLUMN(),FALSE )/1000000000,"")</f>
        <v>54.799730868380294</v>
      </c>
      <c r="G36" s="3">
        <f>IFERROR(VLOOKUP($B36,GDP_Stan!$H:$Y,COLUMN(),FALSE )/1000000000,"")</f>
        <v>605.49721999569783</v>
      </c>
      <c r="H36" s="3">
        <f>IFERROR(VLOOKUP($B36,GDP_Stan!$H:$Y,COLUMN(),FALSE )/1000000000,"")</f>
        <v>796.04847622132593</v>
      </c>
      <c r="I36" s="3">
        <f>IFERROR(VLOOKUP($B36,GDP_Stan!$H:$Y,COLUMN(),FALSE )/1000000000,"")</f>
        <v>68.309370495239079</v>
      </c>
      <c r="J36" s="3">
        <f>IFERROR(VLOOKUP($B36,GDP_Stan!$H:$Y,COLUMN(),FALSE )/1000000000,"")</f>
        <v>45.499388296853894</v>
      </c>
      <c r="K36" s="3">
        <f>IFERROR(VLOOKUP($B36,GDP_Stan!$H:$Y,COLUMN(),FALSE )/1000000000,"")</f>
        <v>525.77077668018796</v>
      </c>
      <c r="L36" s="3">
        <f>IFERROR(VLOOKUP($B36,GDP_Stan!$H:$Y,COLUMN(),FALSE )/1000000000,"")</f>
        <v>188.07734066552896</v>
      </c>
      <c r="M36" s="3">
        <f>IFERROR(VLOOKUP($B36,GDP_Stan!$H:$Y,COLUMN(),FALSE )/1000000000,"")</f>
        <v>57.155299986366195</v>
      </c>
      <c r="N36" s="3">
        <f>IFERROR(VLOOKUP($B36,GDP_Stan!$H:$Y,COLUMN(),FALSE )/1000000000,"")</f>
        <v>307.10925356064092</v>
      </c>
      <c r="O36" s="3">
        <f>IFERROR(VLOOKUP($B36,GDP_Stan!$H:$Y,COLUMN(),FALSE )/1000000000,"")</f>
        <v>103.32455078265998</v>
      </c>
      <c r="P36" s="3">
        <f>IFERROR(VLOOKUP($B36,GDP_Stan!$H:$Y,COLUMN(),FALSE )/1000000000,"")</f>
        <v>547.96893419930393</v>
      </c>
      <c r="Q36" s="3">
        <f>IFERROR(VLOOKUP($B36,GDP_Stan!$H:$Y,COLUMN(),FALSE )/1000000000,"")</f>
        <v>2902.4154667658895</v>
      </c>
      <c r="R36" s="3">
        <f>IFERROR(VLOOKUP($B36,GDP_Stan!$H:$Y,COLUMN(),FALSE )/1000000000,"")</f>
        <v>2695.8667999999998</v>
      </c>
      <c r="S36" s="6">
        <f t="shared" si="0"/>
        <v>2002</v>
      </c>
      <c r="T36">
        <f t="shared" si="1"/>
        <v>6</v>
      </c>
    </row>
    <row r="37" spans="2:20" x14ac:dyDescent="0.25">
      <c r="B37" s="5">
        <v>37468</v>
      </c>
      <c r="C37" s="3" t="str">
        <f>IFERROR(VLOOKUP($B37,GDP_Stan!$H:$Y,COLUMN(),FALSE )/1000000000,"")</f>
        <v/>
      </c>
      <c r="D37" s="3" t="str">
        <f>IFERROR(VLOOKUP($B37,GDP_Stan!$H:$Y,COLUMN(),FALSE )/1000000000,"")</f>
        <v/>
      </c>
      <c r="E37" s="3" t="str">
        <f>IFERROR(VLOOKUP($B37,GDP_Stan!$H:$Y,COLUMN(),FALSE )/1000000000,"")</f>
        <v/>
      </c>
      <c r="F37" s="3" t="str">
        <f>IFERROR(VLOOKUP($B37,GDP_Stan!$H:$Y,COLUMN(),FALSE )/1000000000,"")</f>
        <v/>
      </c>
      <c r="G37" s="3" t="str">
        <f>IFERROR(VLOOKUP($B37,GDP_Stan!$H:$Y,COLUMN(),FALSE )/1000000000,"")</f>
        <v/>
      </c>
      <c r="H37" s="3" t="str">
        <f>IFERROR(VLOOKUP($B37,GDP_Stan!$H:$Y,COLUMN(),FALSE )/1000000000,"")</f>
        <v/>
      </c>
      <c r="I37" s="3" t="str">
        <f>IFERROR(VLOOKUP($B37,GDP_Stan!$H:$Y,COLUMN(),FALSE )/1000000000,"")</f>
        <v/>
      </c>
      <c r="J37" s="3" t="str">
        <f>IFERROR(VLOOKUP($B37,GDP_Stan!$H:$Y,COLUMN(),FALSE )/1000000000,"")</f>
        <v/>
      </c>
      <c r="K37" s="3" t="str">
        <f>IFERROR(VLOOKUP($B37,GDP_Stan!$H:$Y,COLUMN(),FALSE )/1000000000,"")</f>
        <v/>
      </c>
      <c r="L37" s="3" t="str">
        <f>IFERROR(VLOOKUP($B37,GDP_Stan!$H:$Y,COLUMN(),FALSE )/1000000000,"")</f>
        <v/>
      </c>
      <c r="M37" s="3" t="str">
        <f>IFERROR(VLOOKUP($B37,GDP_Stan!$H:$Y,COLUMN(),FALSE )/1000000000,"")</f>
        <v/>
      </c>
      <c r="N37" s="3" t="str">
        <f>IFERROR(VLOOKUP($B37,GDP_Stan!$H:$Y,COLUMN(),FALSE )/1000000000,"")</f>
        <v/>
      </c>
      <c r="O37" s="3" t="str">
        <f>IFERROR(VLOOKUP($B37,GDP_Stan!$H:$Y,COLUMN(),FALSE )/1000000000,"")</f>
        <v/>
      </c>
      <c r="P37" s="3" t="str">
        <f>IFERROR(VLOOKUP($B37,GDP_Stan!$H:$Y,COLUMN(),FALSE )/1000000000,"")</f>
        <v/>
      </c>
      <c r="Q37" s="3" t="str">
        <f>IFERROR(VLOOKUP($B37,GDP_Stan!$H:$Y,COLUMN(),FALSE )/1000000000,"")</f>
        <v/>
      </c>
      <c r="R37" s="3" t="str">
        <f>IFERROR(VLOOKUP($B37,GDP_Stan!$H:$Y,COLUMN(),FALSE )/1000000000,"")</f>
        <v/>
      </c>
      <c r="S37" s="6">
        <f t="shared" si="0"/>
        <v>2002</v>
      </c>
      <c r="T37">
        <f t="shared" si="1"/>
        <v>7</v>
      </c>
    </row>
    <row r="38" spans="2:20" x14ac:dyDescent="0.25">
      <c r="B38" s="5">
        <v>37499</v>
      </c>
      <c r="C38" s="3" t="str">
        <f>IFERROR(VLOOKUP($B38,GDP_Stan!$H:$Y,COLUMN(),FALSE )/1000000000,"")</f>
        <v/>
      </c>
      <c r="D38" s="3" t="str">
        <f>IFERROR(VLOOKUP($B38,GDP_Stan!$H:$Y,COLUMN(),FALSE )/1000000000,"")</f>
        <v/>
      </c>
      <c r="E38" s="3" t="str">
        <f>IFERROR(VLOOKUP($B38,GDP_Stan!$H:$Y,COLUMN(),FALSE )/1000000000,"")</f>
        <v/>
      </c>
      <c r="F38" s="3" t="str">
        <f>IFERROR(VLOOKUP($B38,GDP_Stan!$H:$Y,COLUMN(),FALSE )/1000000000,"")</f>
        <v/>
      </c>
      <c r="G38" s="3" t="str">
        <f>IFERROR(VLOOKUP($B38,GDP_Stan!$H:$Y,COLUMN(),FALSE )/1000000000,"")</f>
        <v/>
      </c>
      <c r="H38" s="3" t="str">
        <f>IFERROR(VLOOKUP($B38,GDP_Stan!$H:$Y,COLUMN(),FALSE )/1000000000,"")</f>
        <v/>
      </c>
      <c r="I38" s="3" t="str">
        <f>IFERROR(VLOOKUP($B38,GDP_Stan!$H:$Y,COLUMN(),FALSE )/1000000000,"")</f>
        <v/>
      </c>
      <c r="J38" s="3" t="str">
        <f>IFERROR(VLOOKUP($B38,GDP_Stan!$H:$Y,COLUMN(),FALSE )/1000000000,"")</f>
        <v/>
      </c>
      <c r="K38" s="3" t="str">
        <f>IFERROR(VLOOKUP($B38,GDP_Stan!$H:$Y,COLUMN(),FALSE )/1000000000,"")</f>
        <v/>
      </c>
      <c r="L38" s="3" t="str">
        <f>IFERROR(VLOOKUP($B38,GDP_Stan!$H:$Y,COLUMN(),FALSE )/1000000000,"")</f>
        <v/>
      </c>
      <c r="M38" s="3" t="str">
        <f>IFERROR(VLOOKUP($B38,GDP_Stan!$H:$Y,COLUMN(),FALSE )/1000000000,"")</f>
        <v/>
      </c>
      <c r="N38" s="3" t="str">
        <f>IFERROR(VLOOKUP($B38,GDP_Stan!$H:$Y,COLUMN(),FALSE )/1000000000,"")</f>
        <v/>
      </c>
      <c r="O38" s="3" t="str">
        <f>IFERROR(VLOOKUP($B38,GDP_Stan!$H:$Y,COLUMN(),FALSE )/1000000000,"")</f>
        <v/>
      </c>
      <c r="P38" s="3" t="str">
        <f>IFERROR(VLOOKUP($B38,GDP_Stan!$H:$Y,COLUMN(),FALSE )/1000000000,"")</f>
        <v/>
      </c>
      <c r="Q38" s="3" t="str">
        <f>IFERROR(VLOOKUP($B38,GDP_Stan!$H:$Y,COLUMN(),FALSE )/1000000000,"")</f>
        <v/>
      </c>
      <c r="R38" s="3" t="str">
        <f>IFERROR(VLOOKUP($B38,GDP_Stan!$H:$Y,COLUMN(),FALSE )/1000000000,"")</f>
        <v/>
      </c>
      <c r="S38" s="6">
        <f t="shared" si="0"/>
        <v>2002</v>
      </c>
      <c r="T38">
        <f t="shared" si="1"/>
        <v>8</v>
      </c>
    </row>
    <row r="39" spans="2:20" x14ac:dyDescent="0.25">
      <c r="B39" s="5">
        <v>37529</v>
      </c>
      <c r="C39" s="3">
        <f>IFERROR(VLOOKUP($B39,GDP_Stan!$H:$Y,COLUMN(),FALSE )/1000000000,"")</f>
        <v>86.831384722977603</v>
      </c>
      <c r="D39" s="3">
        <f>IFERROR(VLOOKUP($B39,GDP_Stan!$H:$Y,COLUMN(),FALSE )/1000000000,"")</f>
        <v>106.25299543290099</v>
      </c>
      <c r="E39" s="3">
        <f>IFERROR(VLOOKUP($B39,GDP_Stan!$H:$Y,COLUMN(),FALSE )/1000000000,"")</f>
        <v>75.706691066409903</v>
      </c>
      <c r="F39" s="3">
        <f>IFERROR(VLOOKUP($B39,GDP_Stan!$H:$Y,COLUMN(),FALSE )/1000000000,"")</f>
        <v>54.66306325870859</v>
      </c>
      <c r="G39" s="3">
        <f>IFERROR(VLOOKUP($B39,GDP_Stan!$H:$Y,COLUMN(),FALSE )/1000000000,"")</f>
        <v>607.7834170002069</v>
      </c>
      <c r="H39" s="3">
        <f>IFERROR(VLOOKUP($B39,GDP_Stan!$H:$Y,COLUMN(),FALSE )/1000000000,"")</f>
        <v>799.81425269058195</v>
      </c>
      <c r="I39" s="3">
        <f>IFERROR(VLOOKUP($B39,GDP_Stan!$H:$Y,COLUMN(),FALSE )/1000000000,"")</f>
        <v>68.69301942974019</v>
      </c>
      <c r="J39" s="3">
        <f>IFERROR(VLOOKUP($B39,GDP_Stan!$H:$Y,COLUMN(),FALSE )/1000000000,"")</f>
        <v>46.532998228405596</v>
      </c>
      <c r="K39" s="3">
        <f>IFERROR(VLOOKUP($B39,GDP_Stan!$H:$Y,COLUMN(),FALSE )/1000000000,"")</f>
        <v>526.90073916947404</v>
      </c>
      <c r="L39" s="3">
        <f>IFERROR(VLOOKUP($B39,GDP_Stan!$H:$Y,COLUMN(),FALSE )/1000000000,"")</f>
        <v>188.54525310924097</v>
      </c>
      <c r="M39" s="3">
        <f>IFERROR(VLOOKUP($B39,GDP_Stan!$H:$Y,COLUMN(),FALSE )/1000000000,"")</f>
        <v>56.807215298942594</v>
      </c>
      <c r="N39" s="3">
        <f>IFERROR(VLOOKUP($B39,GDP_Stan!$H:$Y,COLUMN(),FALSE )/1000000000,"")</f>
        <v>308.96733814017898</v>
      </c>
      <c r="O39" s="3">
        <f>IFERROR(VLOOKUP($B39,GDP_Stan!$H:$Y,COLUMN(),FALSE )/1000000000,"")</f>
        <v>103.52214572427299</v>
      </c>
      <c r="P39" s="3">
        <f>IFERROR(VLOOKUP($B39,GDP_Stan!$H:$Y,COLUMN(),FALSE )/1000000000,"")</f>
        <v>552.38041250896492</v>
      </c>
      <c r="Q39" s="3">
        <f>IFERROR(VLOOKUP($B39,GDP_Stan!$H:$Y,COLUMN(),FALSE )/1000000000,"")</f>
        <v>2914.2009914515802</v>
      </c>
      <c r="R39" s="3">
        <f>IFERROR(VLOOKUP($B39,GDP_Stan!$H:$Y,COLUMN(),FALSE )/1000000000,"")</f>
        <v>2708.4737</v>
      </c>
      <c r="S39" s="6">
        <f t="shared" si="0"/>
        <v>2002</v>
      </c>
      <c r="T39">
        <f t="shared" si="1"/>
        <v>9</v>
      </c>
    </row>
    <row r="40" spans="2:20" x14ac:dyDescent="0.25">
      <c r="B40" s="5">
        <v>37560</v>
      </c>
      <c r="C40" s="3" t="str">
        <f>IFERROR(VLOOKUP($B40,GDP_Stan!$H:$Y,COLUMN(),FALSE )/1000000000,"")</f>
        <v/>
      </c>
      <c r="D40" s="3" t="str">
        <f>IFERROR(VLOOKUP($B40,GDP_Stan!$H:$Y,COLUMN(),FALSE )/1000000000,"")</f>
        <v/>
      </c>
      <c r="E40" s="3" t="str">
        <f>IFERROR(VLOOKUP($B40,GDP_Stan!$H:$Y,COLUMN(),FALSE )/1000000000,"")</f>
        <v/>
      </c>
      <c r="F40" s="3" t="str">
        <f>IFERROR(VLOOKUP($B40,GDP_Stan!$H:$Y,COLUMN(),FALSE )/1000000000,"")</f>
        <v/>
      </c>
      <c r="G40" s="3" t="str">
        <f>IFERROR(VLOOKUP($B40,GDP_Stan!$H:$Y,COLUMN(),FALSE )/1000000000,"")</f>
        <v/>
      </c>
      <c r="H40" s="3" t="str">
        <f>IFERROR(VLOOKUP($B40,GDP_Stan!$H:$Y,COLUMN(),FALSE )/1000000000,"")</f>
        <v/>
      </c>
      <c r="I40" s="3" t="str">
        <f>IFERROR(VLOOKUP($B40,GDP_Stan!$H:$Y,COLUMN(),FALSE )/1000000000,"")</f>
        <v/>
      </c>
      <c r="J40" s="3" t="str">
        <f>IFERROR(VLOOKUP($B40,GDP_Stan!$H:$Y,COLUMN(),FALSE )/1000000000,"")</f>
        <v/>
      </c>
      <c r="K40" s="3" t="str">
        <f>IFERROR(VLOOKUP($B40,GDP_Stan!$H:$Y,COLUMN(),FALSE )/1000000000,"")</f>
        <v/>
      </c>
      <c r="L40" s="3" t="str">
        <f>IFERROR(VLOOKUP($B40,GDP_Stan!$H:$Y,COLUMN(),FALSE )/1000000000,"")</f>
        <v/>
      </c>
      <c r="M40" s="3" t="str">
        <f>IFERROR(VLOOKUP($B40,GDP_Stan!$H:$Y,COLUMN(),FALSE )/1000000000,"")</f>
        <v/>
      </c>
      <c r="N40" s="3" t="str">
        <f>IFERROR(VLOOKUP($B40,GDP_Stan!$H:$Y,COLUMN(),FALSE )/1000000000,"")</f>
        <v/>
      </c>
      <c r="O40" s="3" t="str">
        <f>IFERROR(VLOOKUP($B40,GDP_Stan!$H:$Y,COLUMN(),FALSE )/1000000000,"")</f>
        <v/>
      </c>
      <c r="P40" s="3" t="str">
        <f>IFERROR(VLOOKUP($B40,GDP_Stan!$H:$Y,COLUMN(),FALSE )/1000000000,"")</f>
        <v/>
      </c>
      <c r="Q40" s="3" t="str">
        <f>IFERROR(VLOOKUP($B40,GDP_Stan!$H:$Y,COLUMN(),FALSE )/1000000000,"")</f>
        <v/>
      </c>
      <c r="R40" s="3" t="str">
        <f>IFERROR(VLOOKUP($B40,GDP_Stan!$H:$Y,COLUMN(),FALSE )/1000000000,"")</f>
        <v/>
      </c>
      <c r="S40" s="6">
        <f t="shared" si="0"/>
        <v>2002</v>
      </c>
      <c r="T40">
        <f t="shared" si="1"/>
        <v>10</v>
      </c>
    </row>
    <row r="41" spans="2:20" x14ac:dyDescent="0.25">
      <c r="B41" s="5">
        <v>37590</v>
      </c>
      <c r="C41" s="3" t="str">
        <f>IFERROR(VLOOKUP($B41,GDP_Stan!$H:$Y,COLUMN(),FALSE )/1000000000,"")</f>
        <v/>
      </c>
      <c r="D41" s="3" t="str">
        <f>IFERROR(VLOOKUP($B41,GDP_Stan!$H:$Y,COLUMN(),FALSE )/1000000000,"")</f>
        <v/>
      </c>
      <c r="E41" s="3" t="str">
        <f>IFERROR(VLOOKUP($B41,GDP_Stan!$H:$Y,COLUMN(),FALSE )/1000000000,"")</f>
        <v/>
      </c>
      <c r="F41" s="3" t="str">
        <f>IFERROR(VLOOKUP($B41,GDP_Stan!$H:$Y,COLUMN(),FALSE )/1000000000,"")</f>
        <v/>
      </c>
      <c r="G41" s="3" t="str">
        <f>IFERROR(VLOOKUP($B41,GDP_Stan!$H:$Y,COLUMN(),FALSE )/1000000000,"")</f>
        <v/>
      </c>
      <c r="H41" s="3" t="str">
        <f>IFERROR(VLOOKUP($B41,GDP_Stan!$H:$Y,COLUMN(),FALSE )/1000000000,"")</f>
        <v/>
      </c>
      <c r="I41" s="3" t="str">
        <f>IFERROR(VLOOKUP($B41,GDP_Stan!$H:$Y,COLUMN(),FALSE )/1000000000,"")</f>
        <v/>
      </c>
      <c r="J41" s="3" t="str">
        <f>IFERROR(VLOOKUP($B41,GDP_Stan!$H:$Y,COLUMN(),FALSE )/1000000000,"")</f>
        <v/>
      </c>
      <c r="K41" s="3" t="str">
        <f>IFERROR(VLOOKUP($B41,GDP_Stan!$H:$Y,COLUMN(),FALSE )/1000000000,"")</f>
        <v/>
      </c>
      <c r="L41" s="3" t="str">
        <f>IFERROR(VLOOKUP($B41,GDP_Stan!$H:$Y,COLUMN(),FALSE )/1000000000,"")</f>
        <v/>
      </c>
      <c r="M41" s="3" t="str">
        <f>IFERROR(VLOOKUP($B41,GDP_Stan!$H:$Y,COLUMN(),FALSE )/1000000000,"")</f>
        <v/>
      </c>
      <c r="N41" s="3" t="str">
        <f>IFERROR(VLOOKUP($B41,GDP_Stan!$H:$Y,COLUMN(),FALSE )/1000000000,"")</f>
        <v/>
      </c>
      <c r="O41" s="3" t="str">
        <f>IFERROR(VLOOKUP($B41,GDP_Stan!$H:$Y,COLUMN(),FALSE )/1000000000,"")</f>
        <v/>
      </c>
      <c r="P41" s="3" t="str">
        <f>IFERROR(VLOOKUP($B41,GDP_Stan!$H:$Y,COLUMN(),FALSE )/1000000000,"")</f>
        <v/>
      </c>
      <c r="Q41" s="3" t="str">
        <f>IFERROR(VLOOKUP($B41,GDP_Stan!$H:$Y,COLUMN(),FALSE )/1000000000,"")</f>
        <v/>
      </c>
      <c r="R41" s="3" t="str">
        <f>IFERROR(VLOOKUP($B41,GDP_Stan!$H:$Y,COLUMN(),FALSE )/1000000000,"")</f>
        <v/>
      </c>
      <c r="S41" s="6">
        <f t="shared" si="0"/>
        <v>2002</v>
      </c>
      <c r="T41">
        <f t="shared" si="1"/>
        <v>11</v>
      </c>
    </row>
    <row r="42" spans="2:20" x14ac:dyDescent="0.25">
      <c r="B42" s="5">
        <v>37621</v>
      </c>
      <c r="C42" s="3">
        <f>IFERROR(VLOOKUP($B42,GDP_Stan!$H:$Y,COLUMN(),FALSE )/1000000000,"")</f>
        <v>87.063556311487403</v>
      </c>
      <c r="D42" s="3">
        <f>IFERROR(VLOOKUP($B42,GDP_Stan!$H:$Y,COLUMN(),FALSE )/1000000000,"")</f>
        <v>106.58290434833398</v>
      </c>
      <c r="E42" s="3">
        <f>IFERROR(VLOOKUP($B42,GDP_Stan!$H:$Y,COLUMN(),FALSE )/1000000000,"")</f>
        <v>75.456700207913087</v>
      </c>
      <c r="F42" s="3">
        <f>IFERROR(VLOOKUP($B42,GDP_Stan!$H:$Y,COLUMN(),FALSE )/1000000000,"")</f>
        <v>55.195138127430596</v>
      </c>
      <c r="G42" s="3">
        <f>IFERROR(VLOOKUP($B42,GDP_Stan!$H:$Y,COLUMN(),FALSE )/1000000000,"")</f>
        <v>607.65073000052587</v>
      </c>
      <c r="H42" s="3">
        <f>IFERROR(VLOOKUP($B42,GDP_Stan!$H:$Y,COLUMN(),FALSE )/1000000000,"")</f>
        <v>798.10251078249291</v>
      </c>
      <c r="I42" s="3">
        <f>IFERROR(VLOOKUP($B42,GDP_Stan!$H:$Y,COLUMN(),FALSE )/1000000000,"")</f>
        <v>69.228085672585806</v>
      </c>
      <c r="J42" s="3">
        <f>IFERROR(VLOOKUP($B42,GDP_Stan!$H:$Y,COLUMN(),FALSE )/1000000000,"")</f>
        <v>46.963366808092601</v>
      </c>
      <c r="K42" s="3">
        <f>IFERROR(VLOOKUP($B42,GDP_Stan!$H:$Y,COLUMN(),FALSE )/1000000000,"")</f>
        <v>528.94557852156186</v>
      </c>
      <c r="L42" s="3">
        <f>IFERROR(VLOOKUP($B42,GDP_Stan!$H:$Y,COLUMN(),FALSE )/1000000000,"")</f>
        <v>188.55711126577398</v>
      </c>
      <c r="M42" s="3">
        <f>IFERROR(VLOOKUP($B42,GDP_Stan!$H:$Y,COLUMN(),FALSE )/1000000000,"")</f>
        <v>56.450212561234693</v>
      </c>
      <c r="N42" s="3">
        <f>IFERROR(VLOOKUP($B42,GDP_Stan!$H:$Y,COLUMN(),FALSE )/1000000000,"")</f>
        <v>311.28761319116097</v>
      </c>
      <c r="O42" s="3">
        <f>IFERROR(VLOOKUP($B42,GDP_Stan!$H:$Y,COLUMN(),FALSE )/1000000000,"")</f>
        <v>103.99591435768299</v>
      </c>
      <c r="P42" s="3">
        <f>IFERROR(VLOOKUP($B42,GDP_Stan!$H:$Y,COLUMN(),FALSE )/1000000000,"")</f>
        <v>557.60140210311988</v>
      </c>
      <c r="Q42" s="3">
        <f>IFERROR(VLOOKUP($B42,GDP_Stan!$H:$Y,COLUMN(),FALSE )/1000000000,"")</f>
        <v>2918.5651995580997</v>
      </c>
      <c r="R42" s="3">
        <f>IFERROR(VLOOKUP($B42,GDP_Stan!$H:$Y,COLUMN(),FALSE )/1000000000,"")</f>
        <v>2716.3274999999999</v>
      </c>
      <c r="S42" s="6">
        <f t="shared" si="0"/>
        <v>2002</v>
      </c>
      <c r="T42">
        <f t="shared" si="1"/>
        <v>12</v>
      </c>
    </row>
    <row r="43" spans="2:20" x14ac:dyDescent="0.25">
      <c r="B43" s="5">
        <v>37652</v>
      </c>
      <c r="C43" s="3" t="str">
        <f>IFERROR(VLOOKUP($B43,GDP_Stan!$H:$Y,COLUMN(),FALSE )/1000000000,"")</f>
        <v/>
      </c>
      <c r="D43" s="3" t="str">
        <f>IFERROR(VLOOKUP($B43,GDP_Stan!$H:$Y,COLUMN(),FALSE )/1000000000,"")</f>
        <v/>
      </c>
      <c r="E43" s="3" t="str">
        <f>IFERROR(VLOOKUP($B43,GDP_Stan!$H:$Y,COLUMN(),FALSE )/1000000000,"")</f>
        <v/>
      </c>
      <c r="F43" s="3" t="str">
        <f>IFERROR(VLOOKUP($B43,GDP_Stan!$H:$Y,COLUMN(),FALSE )/1000000000,"")</f>
        <v/>
      </c>
      <c r="G43" s="3" t="str">
        <f>IFERROR(VLOOKUP($B43,GDP_Stan!$H:$Y,COLUMN(),FALSE )/1000000000,"")</f>
        <v/>
      </c>
      <c r="H43" s="3" t="str">
        <f>IFERROR(VLOOKUP($B43,GDP_Stan!$H:$Y,COLUMN(),FALSE )/1000000000,"")</f>
        <v/>
      </c>
      <c r="I43" s="3" t="str">
        <f>IFERROR(VLOOKUP($B43,GDP_Stan!$H:$Y,COLUMN(),FALSE )/1000000000,"")</f>
        <v/>
      </c>
      <c r="J43" s="3" t="str">
        <f>IFERROR(VLOOKUP($B43,GDP_Stan!$H:$Y,COLUMN(),FALSE )/1000000000,"")</f>
        <v/>
      </c>
      <c r="K43" s="3" t="str">
        <f>IFERROR(VLOOKUP($B43,GDP_Stan!$H:$Y,COLUMN(),FALSE )/1000000000,"")</f>
        <v/>
      </c>
      <c r="L43" s="3" t="str">
        <f>IFERROR(VLOOKUP($B43,GDP_Stan!$H:$Y,COLUMN(),FALSE )/1000000000,"")</f>
        <v/>
      </c>
      <c r="M43" s="3" t="str">
        <f>IFERROR(VLOOKUP($B43,GDP_Stan!$H:$Y,COLUMN(),FALSE )/1000000000,"")</f>
        <v/>
      </c>
      <c r="N43" s="3" t="str">
        <f>IFERROR(VLOOKUP($B43,GDP_Stan!$H:$Y,COLUMN(),FALSE )/1000000000,"")</f>
        <v/>
      </c>
      <c r="O43" s="3" t="str">
        <f>IFERROR(VLOOKUP($B43,GDP_Stan!$H:$Y,COLUMN(),FALSE )/1000000000,"")</f>
        <v/>
      </c>
      <c r="P43" s="3" t="str">
        <f>IFERROR(VLOOKUP($B43,GDP_Stan!$H:$Y,COLUMN(),FALSE )/1000000000,"")</f>
        <v/>
      </c>
      <c r="Q43" s="3" t="str">
        <f>IFERROR(VLOOKUP($B43,GDP_Stan!$H:$Y,COLUMN(),FALSE )/1000000000,"")</f>
        <v/>
      </c>
      <c r="R43" s="3" t="str">
        <f>IFERROR(VLOOKUP($B43,GDP_Stan!$H:$Y,COLUMN(),FALSE )/1000000000,"")</f>
        <v/>
      </c>
      <c r="S43" s="6">
        <f t="shared" si="0"/>
        <v>2003</v>
      </c>
      <c r="T43">
        <f t="shared" si="1"/>
        <v>1</v>
      </c>
    </row>
    <row r="44" spans="2:20" x14ac:dyDescent="0.25">
      <c r="B44" s="5">
        <v>37680</v>
      </c>
      <c r="C44" s="3" t="str">
        <f>IFERROR(VLOOKUP($B44,GDP_Stan!$H:$Y,COLUMN(),FALSE )/1000000000,"")</f>
        <v/>
      </c>
      <c r="D44" s="3" t="str">
        <f>IFERROR(VLOOKUP($B44,GDP_Stan!$H:$Y,COLUMN(),FALSE )/1000000000,"")</f>
        <v/>
      </c>
      <c r="E44" s="3" t="str">
        <f>IFERROR(VLOOKUP($B44,GDP_Stan!$H:$Y,COLUMN(),FALSE )/1000000000,"")</f>
        <v/>
      </c>
      <c r="F44" s="3" t="str">
        <f>IFERROR(VLOOKUP($B44,GDP_Stan!$H:$Y,COLUMN(),FALSE )/1000000000,"")</f>
        <v/>
      </c>
      <c r="G44" s="3" t="str">
        <f>IFERROR(VLOOKUP($B44,GDP_Stan!$H:$Y,COLUMN(),FALSE )/1000000000,"")</f>
        <v/>
      </c>
      <c r="H44" s="3" t="str">
        <f>IFERROR(VLOOKUP($B44,GDP_Stan!$H:$Y,COLUMN(),FALSE )/1000000000,"")</f>
        <v/>
      </c>
      <c r="I44" s="3" t="str">
        <f>IFERROR(VLOOKUP($B44,GDP_Stan!$H:$Y,COLUMN(),FALSE )/1000000000,"")</f>
        <v/>
      </c>
      <c r="J44" s="3" t="str">
        <f>IFERROR(VLOOKUP($B44,GDP_Stan!$H:$Y,COLUMN(),FALSE )/1000000000,"")</f>
        <v/>
      </c>
      <c r="K44" s="3" t="str">
        <f>IFERROR(VLOOKUP($B44,GDP_Stan!$H:$Y,COLUMN(),FALSE )/1000000000,"")</f>
        <v/>
      </c>
      <c r="L44" s="3" t="str">
        <f>IFERROR(VLOOKUP($B44,GDP_Stan!$H:$Y,COLUMN(),FALSE )/1000000000,"")</f>
        <v/>
      </c>
      <c r="M44" s="3" t="str">
        <f>IFERROR(VLOOKUP($B44,GDP_Stan!$H:$Y,COLUMN(),FALSE )/1000000000,"")</f>
        <v/>
      </c>
      <c r="N44" s="3" t="str">
        <f>IFERROR(VLOOKUP($B44,GDP_Stan!$H:$Y,COLUMN(),FALSE )/1000000000,"")</f>
        <v/>
      </c>
      <c r="O44" s="3" t="str">
        <f>IFERROR(VLOOKUP($B44,GDP_Stan!$H:$Y,COLUMN(),FALSE )/1000000000,"")</f>
        <v/>
      </c>
      <c r="P44" s="3" t="str">
        <f>IFERROR(VLOOKUP($B44,GDP_Stan!$H:$Y,COLUMN(),FALSE )/1000000000,"")</f>
        <v/>
      </c>
      <c r="Q44" s="3" t="str">
        <f>IFERROR(VLOOKUP($B44,GDP_Stan!$H:$Y,COLUMN(),FALSE )/1000000000,"")</f>
        <v/>
      </c>
      <c r="R44" s="3" t="str">
        <f>IFERROR(VLOOKUP($B44,GDP_Stan!$H:$Y,COLUMN(),FALSE )/1000000000,"")</f>
        <v/>
      </c>
      <c r="S44" s="6">
        <f t="shared" si="0"/>
        <v>2003</v>
      </c>
      <c r="T44">
        <f t="shared" si="1"/>
        <v>2</v>
      </c>
    </row>
    <row r="45" spans="2:20" x14ac:dyDescent="0.25">
      <c r="B45" s="5">
        <v>37711</v>
      </c>
      <c r="C45" s="3">
        <f>IFERROR(VLOOKUP($B45,GDP_Stan!$H:$Y,COLUMN(),FALSE )/1000000000,"")</f>
        <v>87.10921954988919</v>
      </c>
      <c r="D45" s="3">
        <f>IFERROR(VLOOKUP($B45,GDP_Stan!$H:$Y,COLUMN(),FALSE )/1000000000,"")</f>
        <v>106.16245652001899</v>
      </c>
      <c r="E45" s="3">
        <f>IFERROR(VLOOKUP($B45,GDP_Stan!$H:$Y,COLUMN(),FALSE )/1000000000,"")</f>
        <v>75.861201774826498</v>
      </c>
      <c r="F45" s="3">
        <f>IFERROR(VLOOKUP($B45,GDP_Stan!$H:$Y,COLUMN(),FALSE )/1000000000,"")</f>
        <v>54.712157448590695</v>
      </c>
      <c r="G45" s="3">
        <f>IFERROR(VLOOKUP($B45,GDP_Stan!$H:$Y,COLUMN(),FALSE )/1000000000,"")</f>
        <v>608.78122323780997</v>
      </c>
      <c r="H45" s="3">
        <f>IFERROR(VLOOKUP($B45,GDP_Stan!$H:$Y,COLUMN(),FALSE )/1000000000,"")</f>
        <v>788.43130036192088</v>
      </c>
      <c r="I45" s="3">
        <f>IFERROR(VLOOKUP($B45,GDP_Stan!$H:$Y,COLUMN(),FALSE )/1000000000,"")</f>
        <v>70.684487626059195</v>
      </c>
      <c r="J45" s="3">
        <f>IFERROR(VLOOKUP($B45,GDP_Stan!$H:$Y,COLUMN(),FALSE )/1000000000,"")</f>
        <v>46.235608704239802</v>
      </c>
      <c r="K45" s="3">
        <f>IFERROR(VLOOKUP($B45,GDP_Stan!$H:$Y,COLUMN(),FALSE )/1000000000,"")</f>
        <v>527.36474560735905</v>
      </c>
      <c r="L45" s="3">
        <f>IFERROR(VLOOKUP($B45,GDP_Stan!$H:$Y,COLUMN(),FALSE )/1000000000,"")</f>
        <v>188.99447037229098</v>
      </c>
      <c r="M45" s="3">
        <f>IFERROR(VLOOKUP($B45,GDP_Stan!$H:$Y,COLUMN(),FALSE )/1000000000,"")</f>
        <v>56.48511309757059</v>
      </c>
      <c r="N45" s="3">
        <f>IFERROR(VLOOKUP($B45,GDP_Stan!$H:$Y,COLUMN(),FALSE )/1000000000,"")</f>
        <v>314.35944078531395</v>
      </c>
      <c r="O45" s="3">
        <f>IFERROR(VLOOKUP($B45,GDP_Stan!$H:$Y,COLUMN(),FALSE )/1000000000,"")</f>
        <v>105.23735656025198</v>
      </c>
      <c r="P45" s="3">
        <f>IFERROR(VLOOKUP($B45,GDP_Stan!$H:$Y,COLUMN(),FALSE )/1000000000,"")</f>
        <v>561.06582384808894</v>
      </c>
      <c r="Q45" s="3">
        <f>IFERROR(VLOOKUP($B45,GDP_Stan!$H:$Y,COLUMN(),FALSE )/1000000000,"")</f>
        <v>2911.3291140304796</v>
      </c>
      <c r="R45" s="3">
        <f>IFERROR(VLOOKUP($B45,GDP_Stan!$H:$Y,COLUMN(),FALSE )/1000000000,"")</f>
        <v>2715.0504999999998</v>
      </c>
      <c r="S45" s="6">
        <f t="shared" si="0"/>
        <v>2003</v>
      </c>
      <c r="T45">
        <f t="shared" si="1"/>
        <v>3</v>
      </c>
    </row>
    <row r="46" spans="2:20" x14ac:dyDescent="0.25">
      <c r="B46" s="5">
        <v>37741</v>
      </c>
      <c r="C46" s="3" t="str">
        <f>IFERROR(VLOOKUP($B46,GDP_Stan!$H:$Y,COLUMN(),FALSE )/1000000000,"")</f>
        <v/>
      </c>
      <c r="D46" s="3" t="str">
        <f>IFERROR(VLOOKUP($B46,GDP_Stan!$H:$Y,COLUMN(),FALSE )/1000000000,"")</f>
        <v/>
      </c>
      <c r="E46" s="3" t="str">
        <f>IFERROR(VLOOKUP($B46,GDP_Stan!$H:$Y,COLUMN(),FALSE )/1000000000,"")</f>
        <v/>
      </c>
      <c r="F46" s="3" t="str">
        <f>IFERROR(VLOOKUP($B46,GDP_Stan!$H:$Y,COLUMN(),FALSE )/1000000000,"")</f>
        <v/>
      </c>
      <c r="G46" s="3" t="str">
        <f>IFERROR(VLOOKUP($B46,GDP_Stan!$H:$Y,COLUMN(),FALSE )/1000000000,"")</f>
        <v/>
      </c>
      <c r="H46" s="3" t="str">
        <f>IFERROR(VLOOKUP($B46,GDP_Stan!$H:$Y,COLUMN(),FALSE )/1000000000,"")</f>
        <v/>
      </c>
      <c r="I46" s="3" t="str">
        <f>IFERROR(VLOOKUP($B46,GDP_Stan!$H:$Y,COLUMN(),FALSE )/1000000000,"")</f>
        <v/>
      </c>
      <c r="J46" s="3" t="str">
        <f>IFERROR(VLOOKUP($B46,GDP_Stan!$H:$Y,COLUMN(),FALSE )/1000000000,"")</f>
        <v/>
      </c>
      <c r="K46" s="3" t="str">
        <f>IFERROR(VLOOKUP($B46,GDP_Stan!$H:$Y,COLUMN(),FALSE )/1000000000,"")</f>
        <v/>
      </c>
      <c r="L46" s="3" t="str">
        <f>IFERROR(VLOOKUP($B46,GDP_Stan!$H:$Y,COLUMN(),FALSE )/1000000000,"")</f>
        <v/>
      </c>
      <c r="M46" s="3" t="str">
        <f>IFERROR(VLOOKUP($B46,GDP_Stan!$H:$Y,COLUMN(),FALSE )/1000000000,"")</f>
        <v/>
      </c>
      <c r="N46" s="3" t="str">
        <f>IFERROR(VLOOKUP($B46,GDP_Stan!$H:$Y,COLUMN(),FALSE )/1000000000,"")</f>
        <v/>
      </c>
      <c r="O46" s="3" t="str">
        <f>IFERROR(VLOOKUP($B46,GDP_Stan!$H:$Y,COLUMN(),FALSE )/1000000000,"")</f>
        <v/>
      </c>
      <c r="P46" s="3" t="str">
        <f>IFERROR(VLOOKUP($B46,GDP_Stan!$H:$Y,COLUMN(),FALSE )/1000000000,"")</f>
        <v/>
      </c>
      <c r="Q46" s="3" t="str">
        <f>IFERROR(VLOOKUP($B46,GDP_Stan!$H:$Y,COLUMN(),FALSE )/1000000000,"")</f>
        <v/>
      </c>
      <c r="R46" s="3" t="str">
        <f>IFERROR(VLOOKUP($B46,GDP_Stan!$H:$Y,COLUMN(),FALSE )/1000000000,"")</f>
        <v/>
      </c>
      <c r="S46" s="6">
        <f t="shared" si="0"/>
        <v>2003</v>
      </c>
      <c r="T46">
        <f t="shared" si="1"/>
        <v>4</v>
      </c>
    </row>
    <row r="47" spans="2:20" x14ac:dyDescent="0.25">
      <c r="B47" s="5">
        <v>37772</v>
      </c>
      <c r="C47" s="3" t="str">
        <f>IFERROR(VLOOKUP($B47,GDP_Stan!$H:$Y,COLUMN(),FALSE )/1000000000,"")</f>
        <v/>
      </c>
      <c r="D47" s="3" t="str">
        <f>IFERROR(VLOOKUP($B47,GDP_Stan!$H:$Y,COLUMN(),FALSE )/1000000000,"")</f>
        <v/>
      </c>
      <c r="E47" s="3" t="str">
        <f>IFERROR(VLOOKUP($B47,GDP_Stan!$H:$Y,COLUMN(),FALSE )/1000000000,"")</f>
        <v/>
      </c>
      <c r="F47" s="3" t="str">
        <f>IFERROR(VLOOKUP($B47,GDP_Stan!$H:$Y,COLUMN(),FALSE )/1000000000,"")</f>
        <v/>
      </c>
      <c r="G47" s="3" t="str">
        <f>IFERROR(VLOOKUP($B47,GDP_Stan!$H:$Y,COLUMN(),FALSE )/1000000000,"")</f>
        <v/>
      </c>
      <c r="H47" s="3" t="str">
        <f>IFERROR(VLOOKUP($B47,GDP_Stan!$H:$Y,COLUMN(),FALSE )/1000000000,"")</f>
        <v/>
      </c>
      <c r="I47" s="3" t="str">
        <f>IFERROR(VLOOKUP($B47,GDP_Stan!$H:$Y,COLUMN(),FALSE )/1000000000,"")</f>
        <v/>
      </c>
      <c r="J47" s="3" t="str">
        <f>IFERROR(VLOOKUP($B47,GDP_Stan!$H:$Y,COLUMN(),FALSE )/1000000000,"")</f>
        <v/>
      </c>
      <c r="K47" s="3" t="str">
        <f>IFERROR(VLOOKUP($B47,GDP_Stan!$H:$Y,COLUMN(),FALSE )/1000000000,"")</f>
        <v/>
      </c>
      <c r="L47" s="3" t="str">
        <f>IFERROR(VLOOKUP($B47,GDP_Stan!$H:$Y,COLUMN(),FALSE )/1000000000,"")</f>
        <v/>
      </c>
      <c r="M47" s="3" t="str">
        <f>IFERROR(VLOOKUP($B47,GDP_Stan!$H:$Y,COLUMN(),FALSE )/1000000000,"")</f>
        <v/>
      </c>
      <c r="N47" s="3" t="str">
        <f>IFERROR(VLOOKUP($B47,GDP_Stan!$H:$Y,COLUMN(),FALSE )/1000000000,"")</f>
        <v/>
      </c>
      <c r="O47" s="3" t="str">
        <f>IFERROR(VLOOKUP($B47,GDP_Stan!$H:$Y,COLUMN(),FALSE )/1000000000,"")</f>
        <v/>
      </c>
      <c r="P47" s="3" t="str">
        <f>IFERROR(VLOOKUP($B47,GDP_Stan!$H:$Y,COLUMN(),FALSE )/1000000000,"")</f>
        <v/>
      </c>
      <c r="Q47" s="3" t="str">
        <f>IFERROR(VLOOKUP($B47,GDP_Stan!$H:$Y,COLUMN(),FALSE )/1000000000,"")</f>
        <v/>
      </c>
      <c r="R47" s="3" t="str">
        <f>IFERROR(VLOOKUP($B47,GDP_Stan!$H:$Y,COLUMN(),FALSE )/1000000000,"")</f>
        <v/>
      </c>
      <c r="S47" s="6">
        <f t="shared" si="0"/>
        <v>2003</v>
      </c>
      <c r="T47">
        <f t="shared" si="1"/>
        <v>5</v>
      </c>
    </row>
    <row r="48" spans="2:20" x14ac:dyDescent="0.25">
      <c r="B48" s="5">
        <v>37802</v>
      </c>
      <c r="C48" s="3">
        <f>IFERROR(VLOOKUP($B48,GDP_Stan!$H:$Y,COLUMN(),FALSE )/1000000000,"")</f>
        <v>87.2035734935221</v>
      </c>
      <c r="D48" s="3">
        <f>IFERROR(VLOOKUP($B48,GDP_Stan!$H:$Y,COLUMN(),FALSE )/1000000000,"")</f>
        <v>106.26911880094798</v>
      </c>
      <c r="E48" s="3">
        <f>IFERROR(VLOOKUP($B48,GDP_Stan!$H:$Y,COLUMN(),FALSE )/1000000000,"")</f>
        <v>75.155679920974791</v>
      </c>
      <c r="F48" s="3">
        <f>IFERROR(VLOOKUP($B48,GDP_Stan!$H:$Y,COLUMN(),FALSE )/1000000000,"")</f>
        <v>55.656888886321596</v>
      </c>
      <c r="G48" s="3">
        <f>IFERROR(VLOOKUP($B48,GDP_Stan!$H:$Y,COLUMN(),FALSE )/1000000000,"")</f>
        <v>607.64940313052898</v>
      </c>
      <c r="H48" s="3">
        <f>IFERROR(VLOOKUP($B48,GDP_Stan!$H:$Y,COLUMN(),FALSE )/1000000000,"")</f>
        <v>788.60250639760989</v>
      </c>
      <c r="I48" s="3">
        <f>IFERROR(VLOOKUP($B48,GDP_Stan!$H:$Y,COLUMN(),FALSE )/1000000000,"")</f>
        <v>71.927933869413195</v>
      </c>
      <c r="J48" s="3">
        <f>IFERROR(VLOOKUP($B48,GDP_Stan!$H:$Y,COLUMN(),FALSE )/1000000000,"")</f>
        <v>46.56080294001459</v>
      </c>
      <c r="K48" s="3">
        <f>IFERROR(VLOOKUP($B48,GDP_Stan!$H:$Y,COLUMN(),FALSE )/1000000000,"")</f>
        <v>525.70244287535184</v>
      </c>
      <c r="L48" s="3">
        <f>IFERROR(VLOOKUP($B48,GDP_Stan!$H:$Y,COLUMN(),FALSE )/1000000000,"")</f>
        <v>188.44203132895498</v>
      </c>
      <c r="M48" s="3">
        <f>IFERROR(VLOOKUP($B48,GDP_Stan!$H:$Y,COLUMN(),FALSE )/1000000000,"")</f>
        <v>56.033107779136699</v>
      </c>
      <c r="N48" s="3">
        <f>IFERROR(VLOOKUP($B48,GDP_Stan!$H:$Y,COLUMN(),FALSE )/1000000000,"")</f>
        <v>316.49397909137099</v>
      </c>
      <c r="O48" s="3">
        <f>IFERROR(VLOOKUP($B48,GDP_Stan!$H:$Y,COLUMN(),FALSE )/1000000000,"")</f>
        <v>104.80683175202499</v>
      </c>
      <c r="P48" s="3">
        <f>IFERROR(VLOOKUP($B48,GDP_Stan!$H:$Y,COLUMN(),FALSE )/1000000000,"")</f>
        <v>566.14926816204684</v>
      </c>
      <c r="Q48" s="3">
        <f>IFERROR(VLOOKUP($B48,GDP_Stan!$H:$Y,COLUMN(),FALSE )/1000000000,"")</f>
        <v>2913.1535602760996</v>
      </c>
      <c r="R48" s="3">
        <f>IFERROR(VLOOKUP($B48,GDP_Stan!$H:$Y,COLUMN(),FALSE )/1000000000,"")</f>
        <v>2720.0120000000002</v>
      </c>
      <c r="S48" s="6">
        <f t="shared" si="0"/>
        <v>2003</v>
      </c>
      <c r="T48">
        <f t="shared" si="1"/>
        <v>6</v>
      </c>
    </row>
    <row r="49" spans="2:20" x14ac:dyDescent="0.25">
      <c r="B49" s="5">
        <v>37833</v>
      </c>
      <c r="C49" s="3" t="str">
        <f>IFERROR(VLOOKUP($B49,GDP_Stan!$H:$Y,COLUMN(),FALSE )/1000000000,"")</f>
        <v/>
      </c>
      <c r="D49" s="3" t="str">
        <f>IFERROR(VLOOKUP($B49,GDP_Stan!$H:$Y,COLUMN(),FALSE )/1000000000,"")</f>
        <v/>
      </c>
      <c r="E49" s="3" t="str">
        <f>IFERROR(VLOOKUP($B49,GDP_Stan!$H:$Y,COLUMN(),FALSE )/1000000000,"")</f>
        <v/>
      </c>
      <c r="F49" s="3" t="str">
        <f>IFERROR(VLOOKUP($B49,GDP_Stan!$H:$Y,COLUMN(),FALSE )/1000000000,"")</f>
        <v/>
      </c>
      <c r="G49" s="3" t="str">
        <f>IFERROR(VLOOKUP($B49,GDP_Stan!$H:$Y,COLUMN(),FALSE )/1000000000,"")</f>
        <v/>
      </c>
      <c r="H49" s="3" t="str">
        <f>IFERROR(VLOOKUP($B49,GDP_Stan!$H:$Y,COLUMN(),FALSE )/1000000000,"")</f>
        <v/>
      </c>
      <c r="I49" s="3" t="str">
        <f>IFERROR(VLOOKUP($B49,GDP_Stan!$H:$Y,COLUMN(),FALSE )/1000000000,"")</f>
        <v/>
      </c>
      <c r="J49" s="3" t="str">
        <f>IFERROR(VLOOKUP($B49,GDP_Stan!$H:$Y,COLUMN(),FALSE )/1000000000,"")</f>
        <v/>
      </c>
      <c r="K49" s="3" t="str">
        <f>IFERROR(VLOOKUP($B49,GDP_Stan!$H:$Y,COLUMN(),FALSE )/1000000000,"")</f>
        <v/>
      </c>
      <c r="L49" s="3" t="str">
        <f>IFERROR(VLOOKUP($B49,GDP_Stan!$H:$Y,COLUMN(),FALSE )/1000000000,"")</f>
        <v/>
      </c>
      <c r="M49" s="3" t="str">
        <f>IFERROR(VLOOKUP($B49,GDP_Stan!$H:$Y,COLUMN(),FALSE )/1000000000,"")</f>
        <v/>
      </c>
      <c r="N49" s="3" t="str">
        <f>IFERROR(VLOOKUP($B49,GDP_Stan!$H:$Y,COLUMN(),FALSE )/1000000000,"")</f>
        <v/>
      </c>
      <c r="O49" s="3" t="str">
        <f>IFERROR(VLOOKUP($B49,GDP_Stan!$H:$Y,COLUMN(),FALSE )/1000000000,"")</f>
        <v/>
      </c>
      <c r="P49" s="3" t="str">
        <f>IFERROR(VLOOKUP($B49,GDP_Stan!$H:$Y,COLUMN(),FALSE )/1000000000,"")</f>
        <v/>
      </c>
      <c r="Q49" s="3" t="str">
        <f>IFERROR(VLOOKUP($B49,GDP_Stan!$H:$Y,COLUMN(),FALSE )/1000000000,"")</f>
        <v/>
      </c>
      <c r="R49" s="3" t="str">
        <f>IFERROR(VLOOKUP($B49,GDP_Stan!$H:$Y,COLUMN(),FALSE )/1000000000,"")</f>
        <v/>
      </c>
      <c r="S49" s="6">
        <f t="shared" si="0"/>
        <v>2003</v>
      </c>
      <c r="T49">
        <f t="shared" si="1"/>
        <v>7</v>
      </c>
    </row>
    <row r="50" spans="2:20" x14ac:dyDescent="0.25">
      <c r="B50" s="5">
        <v>37864</v>
      </c>
      <c r="C50" s="3" t="str">
        <f>IFERROR(VLOOKUP($B50,GDP_Stan!$H:$Y,COLUMN(),FALSE )/1000000000,"")</f>
        <v/>
      </c>
      <c r="D50" s="3" t="str">
        <f>IFERROR(VLOOKUP($B50,GDP_Stan!$H:$Y,COLUMN(),FALSE )/1000000000,"")</f>
        <v/>
      </c>
      <c r="E50" s="3" t="str">
        <f>IFERROR(VLOOKUP($B50,GDP_Stan!$H:$Y,COLUMN(),FALSE )/1000000000,"")</f>
        <v/>
      </c>
      <c r="F50" s="3" t="str">
        <f>IFERROR(VLOOKUP($B50,GDP_Stan!$H:$Y,COLUMN(),FALSE )/1000000000,"")</f>
        <v/>
      </c>
      <c r="G50" s="3" t="str">
        <f>IFERROR(VLOOKUP($B50,GDP_Stan!$H:$Y,COLUMN(),FALSE )/1000000000,"")</f>
        <v/>
      </c>
      <c r="H50" s="3" t="str">
        <f>IFERROR(VLOOKUP($B50,GDP_Stan!$H:$Y,COLUMN(),FALSE )/1000000000,"")</f>
        <v/>
      </c>
      <c r="I50" s="3" t="str">
        <f>IFERROR(VLOOKUP($B50,GDP_Stan!$H:$Y,COLUMN(),FALSE )/1000000000,"")</f>
        <v/>
      </c>
      <c r="J50" s="3" t="str">
        <f>IFERROR(VLOOKUP($B50,GDP_Stan!$H:$Y,COLUMN(),FALSE )/1000000000,"")</f>
        <v/>
      </c>
      <c r="K50" s="3" t="str">
        <f>IFERROR(VLOOKUP($B50,GDP_Stan!$H:$Y,COLUMN(),FALSE )/1000000000,"")</f>
        <v/>
      </c>
      <c r="L50" s="3" t="str">
        <f>IFERROR(VLOOKUP($B50,GDP_Stan!$H:$Y,COLUMN(),FALSE )/1000000000,"")</f>
        <v/>
      </c>
      <c r="M50" s="3" t="str">
        <f>IFERROR(VLOOKUP($B50,GDP_Stan!$H:$Y,COLUMN(),FALSE )/1000000000,"")</f>
        <v/>
      </c>
      <c r="N50" s="3" t="str">
        <f>IFERROR(VLOOKUP($B50,GDP_Stan!$H:$Y,COLUMN(),FALSE )/1000000000,"")</f>
        <v/>
      </c>
      <c r="O50" s="3" t="str">
        <f>IFERROR(VLOOKUP($B50,GDP_Stan!$H:$Y,COLUMN(),FALSE )/1000000000,"")</f>
        <v/>
      </c>
      <c r="P50" s="3" t="str">
        <f>IFERROR(VLOOKUP($B50,GDP_Stan!$H:$Y,COLUMN(),FALSE )/1000000000,"")</f>
        <v/>
      </c>
      <c r="Q50" s="3" t="str">
        <f>IFERROR(VLOOKUP($B50,GDP_Stan!$H:$Y,COLUMN(),FALSE )/1000000000,"")</f>
        <v/>
      </c>
      <c r="R50" s="3" t="str">
        <f>IFERROR(VLOOKUP($B50,GDP_Stan!$H:$Y,COLUMN(),FALSE )/1000000000,"")</f>
        <v/>
      </c>
      <c r="S50" s="6">
        <f t="shared" si="0"/>
        <v>2003</v>
      </c>
      <c r="T50">
        <f t="shared" si="1"/>
        <v>8</v>
      </c>
    </row>
    <row r="51" spans="2:20" x14ac:dyDescent="0.25">
      <c r="B51" s="5">
        <v>37894</v>
      </c>
      <c r="C51" s="3">
        <f>IFERROR(VLOOKUP($B51,GDP_Stan!$H:$Y,COLUMN(),FALSE )/1000000000,"")</f>
        <v>87.782434336583179</v>
      </c>
      <c r="D51" s="3">
        <f>IFERROR(VLOOKUP($B51,GDP_Stan!$H:$Y,COLUMN(),FALSE )/1000000000,"")</f>
        <v>106.67840429753798</v>
      </c>
      <c r="E51" s="3">
        <f>IFERROR(VLOOKUP($B51,GDP_Stan!$H:$Y,COLUMN(),FALSE )/1000000000,"")</f>
        <v>75.413671909366684</v>
      </c>
      <c r="F51" s="3">
        <f>IFERROR(VLOOKUP($B51,GDP_Stan!$H:$Y,COLUMN(),FALSE )/1000000000,"")</f>
        <v>56.301747704772694</v>
      </c>
      <c r="G51" s="3">
        <f>IFERROR(VLOOKUP($B51,GDP_Stan!$H:$Y,COLUMN(),FALSE )/1000000000,"")</f>
        <v>611.96836497015488</v>
      </c>
      <c r="H51" s="3">
        <f>IFERROR(VLOOKUP($B51,GDP_Stan!$H:$Y,COLUMN(),FALSE )/1000000000,"")</f>
        <v>792.5394623651539</v>
      </c>
      <c r="I51" s="3">
        <f>IFERROR(VLOOKUP($B51,GDP_Stan!$H:$Y,COLUMN(),FALSE )/1000000000,"")</f>
        <v>72.368742329539799</v>
      </c>
      <c r="J51" s="3">
        <f>IFERROR(VLOOKUP($B51,GDP_Stan!$H:$Y,COLUMN(),FALSE )/1000000000,"")</f>
        <v>47.29581444689579</v>
      </c>
      <c r="K51" s="3">
        <f>IFERROR(VLOOKUP($B51,GDP_Stan!$H:$Y,COLUMN(),FALSE )/1000000000,"")</f>
        <v>526.30550528890285</v>
      </c>
      <c r="L51" s="3">
        <f>IFERROR(VLOOKUP($B51,GDP_Stan!$H:$Y,COLUMN(),FALSE )/1000000000,"")</f>
        <v>188.44801008937199</v>
      </c>
      <c r="M51" s="3">
        <f>IFERROR(VLOOKUP($B51,GDP_Stan!$H:$Y,COLUMN(),FALSE )/1000000000,"")</f>
        <v>56.452323995786593</v>
      </c>
      <c r="N51" s="3">
        <f>IFERROR(VLOOKUP($B51,GDP_Stan!$H:$Y,COLUMN(),FALSE )/1000000000,"")</f>
        <v>318.66616673761598</v>
      </c>
      <c r="O51" s="3">
        <f>IFERROR(VLOOKUP($B51,GDP_Stan!$H:$Y,COLUMN(),FALSE )/1000000000,"")</f>
        <v>106.23221966524999</v>
      </c>
      <c r="P51" s="3">
        <f>IFERROR(VLOOKUP($B51,GDP_Stan!$H:$Y,COLUMN(),FALSE )/1000000000,"")</f>
        <v>571.79578846681284</v>
      </c>
      <c r="Q51" s="3">
        <f>IFERROR(VLOOKUP($B51,GDP_Stan!$H:$Y,COLUMN(),FALSE )/1000000000,"")</f>
        <v>2928.1340552271195</v>
      </c>
      <c r="R51" s="3">
        <f>IFERROR(VLOOKUP($B51,GDP_Stan!$H:$Y,COLUMN(),FALSE )/1000000000,"")</f>
        <v>2736.8569000000002</v>
      </c>
      <c r="S51" s="6">
        <f t="shared" si="0"/>
        <v>2003</v>
      </c>
      <c r="T51">
        <f t="shared" si="1"/>
        <v>9</v>
      </c>
    </row>
    <row r="52" spans="2:20" x14ac:dyDescent="0.25">
      <c r="B52" s="5">
        <v>37925</v>
      </c>
      <c r="C52" s="3" t="str">
        <f>IFERROR(VLOOKUP($B52,GDP_Stan!$H:$Y,COLUMN(),FALSE )/1000000000,"")</f>
        <v/>
      </c>
      <c r="D52" s="3" t="str">
        <f>IFERROR(VLOOKUP($B52,GDP_Stan!$H:$Y,COLUMN(),FALSE )/1000000000,"")</f>
        <v/>
      </c>
      <c r="E52" s="3" t="str">
        <f>IFERROR(VLOOKUP($B52,GDP_Stan!$H:$Y,COLUMN(),FALSE )/1000000000,"")</f>
        <v/>
      </c>
      <c r="F52" s="3" t="str">
        <f>IFERROR(VLOOKUP($B52,GDP_Stan!$H:$Y,COLUMN(),FALSE )/1000000000,"")</f>
        <v/>
      </c>
      <c r="G52" s="3" t="str">
        <f>IFERROR(VLOOKUP($B52,GDP_Stan!$H:$Y,COLUMN(),FALSE )/1000000000,"")</f>
        <v/>
      </c>
      <c r="H52" s="3" t="str">
        <f>IFERROR(VLOOKUP($B52,GDP_Stan!$H:$Y,COLUMN(),FALSE )/1000000000,"")</f>
        <v/>
      </c>
      <c r="I52" s="3" t="str">
        <f>IFERROR(VLOOKUP($B52,GDP_Stan!$H:$Y,COLUMN(),FALSE )/1000000000,"")</f>
        <v/>
      </c>
      <c r="J52" s="3" t="str">
        <f>IFERROR(VLOOKUP($B52,GDP_Stan!$H:$Y,COLUMN(),FALSE )/1000000000,"")</f>
        <v/>
      </c>
      <c r="K52" s="3" t="str">
        <f>IFERROR(VLOOKUP($B52,GDP_Stan!$H:$Y,COLUMN(),FALSE )/1000000000,"")</f>
        <v/>
      </c>
      <c r="L52" s="3" t="str">
        <f>IFERROR(VLOOKUP($B52,GDP_Stan!$H:$Y,COLUMN(),FALSE )/1000000000,"")</f>
        <v/>
      </c>
      <c r="M52" s="3" t="str">
        <f>IFERROR(VLOOKUP($B52,GDP_Stan!$H:$Y,COLUMN(),FALSE )/1000000000,"")</f>
        <v/>
      </c>
      <c r="N52" s="3" t="str">
        <f>IFERROR(VLOOKUP($B52,GDP_Stan!$H:$Y,COLUMN(),FALSE )/1000000000,"")</f>
        <v/>
      </c>
      <c r="O52" s="3" t="str">
        <f>IFERROR(VLOOKUP($B52,GDP_Stan!$H:$Y,COLUMN(),FALSE )/1000000000,"")</f>
        <v/>
      </c>
      <c r="P52" s="3" t="str">
        <f>IFERROR(VLOOKUP($B52,GDP_Stan!$H:$Y,COLUMN(),FALSE )/1000000000,"")</f>
        <v/>
      </c>
      <c r="Q52" s="3" t="str">
        <f>IFERROR(VLOOKUP($B52,GDP_Stan!$H:$Y,COLUMN(),FALSE )/1000000000,"")</f>
        <v/>
      </c>
      <c r="R52" s="3" t="str">
        <f>IFERROR(VLOOKUP($B52,GDP_Stan!$H:$Y,COLUMN(),FALSE )/1000000000,"")</f>
        <v/>
      </c>
      <c r="S52" s="6">
        <f t="shared" si="0"/>
        <v>2003</v>
      </c>
      <c r="T52">
        <f t="shared" si="1"/>
        <v>10</v>
      </c>
    </row>
    <row r="53" spans="2:20" x14ac:dyDescent="0.25">
      <c r="B53" s="5">
        <v>37955</v>
      </c>
      <c r="C53" s="3" t="str">
        <f>IFERROR(VLOOKUP($B53,GDP_Stan!$H:$Y,COLUMN(),FALSE )/1000000000,"")</f>
        <v/>
      </c>
      <c r="D53" s="3" t="str">
        <f>IFERROR(VLOOKUP($B53,GDP_Stan!$H:$Y,COLUMN(),FALSE )/1000000000,"")</f>
        <v/>
      </c>
      <c r="E53" s="3" t="str">
        <f>IFERROR(VLOOKUP($B53,GDP_Stan!$H:$Y,COLUMN(),FALSE )/1000000000,"")</f>
        <v/>
      </c>
      <c r="F53" s="3" t="str">
        <f>IFERROR(VLOOKUP($B53,GDP_Stan!$H:$Y,COLUMN(),FALSE )/1000000000,"")</f>
        <v/>
      </c>
      <c r="G53" s="3" t="str">
        <f>IFERROR(VLOOKUP($B53,GDP_Stan!$H:$Y,COLUMN(),FALSE )/1000000000,"")</f>
        <v/>
      </c>
      <c r="H53" s="3" t="str">
        <f>IFERROR(VLOOKUP($B53,GDP_Stan!$H:$Y,COLUMN(),FALSE )/1000000000,"")</f>
        <v/>
      </c>
      <c r="I53" s="3" t="str">
        <f>IFERROR(VLOOKUP($B53,GDP_Stan!$H:$Y,COLUMN(),FALSE )/1000000000,"")</f>
        <v/>
      </c>
      <c r="J53" s="3" t="str">
        <f>IFERROR(VLOOKUP($B53,GDP_Stan!$H:$Y,COLUMN(),FALSE )/1000000000,"")</f>
        <v/>
      </c>
      <c r="K53" s="3" t="str">
        <f>IFERROR(VLOOKUP($B53,GDP_Stan!$H:$Y,COLUMN(),FALSE )/1000000000,"")</f>
        <v/>
      </c>
      <c r="L53" s="3" t="str">
        <f>IFERROR(VLOOKUP($B53,GDP_Stan!$H:$Y,COLUMN(),FALSE )/1000000000,"")</f>
        <v/>
      </c>
      <c r="M53" s="3" t="str">
        <f>IFERROR(VLOOKUP($B53,GDP_Stan!$H:$Y,COLUMN(),FALSE )/1000000000,"")</f>
        <v/>
      </c>
      <c r="N53" s="3" t="str">
        <f>IFERROR(VLOOKUP($B53,GDP_Stan!$H:$Y,COLUMN(),FALSE )/1000000000,"")</f>
        <v/>
      </c>
      <c r="O53" s="3" t="str">
        <f>IFERROR(VLOOKUP($B53,GDP_Stan!$H:$Y,COLUMN(),FALSE )/1000000000,"")</f>
        <v/>
      </c>
      <c r="P53" s="3" t="str">
        <f>IFERROR(VLOOKUP($B53,GDP_Stan!$H:$Y,COLUMN(),FALSE )/1000000000,"")</f>
        <v/>
      </c>
      <c r="Q53" s="3" t="str">
        <f>IFERROR(VLOOKUP($B53,GDP_Stan!$H:$Y,COLUMN(),FALSE )/1000000000,"")</f>
        <v/>
      </c>
      <c r="R53" s="3" t="str">
        <f>IFERROR(VLOOKUP($B53,GDP_Stan!$H:$Y,COLUMN(),FALSE )/1000000000,"")</f>
        <v/>
      </c>
      <c r="S53" s="6">
        <f t="shared" si="0"/>
        <v>2003</v>
      </c>
      <c r="T53">
        <f t="shared" si="1"/>
        <v>11</v>
      </c>
    </row>
    <row r="54" spans="2:20" x14ac:dyDescent="0.25">
      <c r="B54" s="5">
        <v>37986</v>
      </c>
      <c r="C54" s="3">
        <f>IFERROR(VLOOKUP($B54,GDP_Stan!$H:$Y,COLUMN(),FALSE )/1000000000,"")</f>
        <v>88.198772881198579</v>
      </c>
      <c r="D54" s="3">
        <f>IFERROR(VLOOKUP($B54,GDP_Stan!$H:$Y,COLUMN(),FALSE )/1000000000,"")</f>
        <v>107.47341036818699</v>
      </c>
      <c r="E54" s="3">
        <f>IFERROR(VLOOKUP($B54,GDP_Stan!$H:$Y,COLUMN(),FALSE )/1000000000,"")</f>
        <v>76.818670318927204</v>
      </c>
      <c r="F54" s="3">
        <f>IFERROR(VLOOKUP($B54,GDP_Stan!$H:$Y,COLUMN(),FALSE )/1000000000,"")</f>
        <v>56.486182634329694</v>
      </c>
      <c r="G54" s="3">
        <f>IFERROR(VLOOKUP($B54,GDP_Stan!$H:$Y,COLUMN(),FALSE )/1000000000,"")</f>
        <v>616.54739332915688</v>
      </c>
      <c r="H54" s="3">
        <f>IFERROR(VLOOKUP($B54,GDP_Stan!$H:$Y,COLUMN(),FALSE )/1000000000,"")</f>
        <v>795.4494474925649</v>
      </c>
      <c r="I54" s="3">
        <f>IFERROR(VLOOKUP($B54,GDP_Stan!$H:$Y,COLUMN(),FALSE )/1000000000,"")</f>
        <v>73.920706211393892</v>
      </c>
      <c r="J54" s="3">
        <f>IFERROR(VLOOKUP($B54,GDP_Stan!$H:$Y,COLUMN(),FALSE )/1000000000,"")</f>
        <v>49.827252103818793</v>
      </c>
      <c r="K54" s="3">
        <f>IFERROR(VLOOKUP($B54,GDP_Stan!$H:$Y,COLUMN(),FALSE )/1000000000,"")</f>
        <v>530.51871558978405</v>
      </c>
      <c r="L54" s="3">
        <f>IFERROR(VLOOKUP($B54,GDP_Stan!$H:$Y,COLUMN(),FALSE )/1000000000,"")</f>
        <v>189.47594711423397</v>
      </c>
      <c r="M54" s="3">
        <f>IFERROR(VLOOKUP($B54,GDP_Stan!$H:$Y,COLUMN(),FALSE )/1000000000,"")</f>
        <v>56.7291733783726</v>
      </c>
      <c r="N54" s="3">
        <f>IFERROR(VLOOKUP($B54,GDP_Stan!$H:$Y,COLUMN(),FALSE )/1000000000,"")</f>
        <v>321.93914937791294</v>
      </c>
      <c r="O54" s="3">
        <f>IFERROR(VLOOKUP($B54,GDP_Stan!$H:$Y,COLUMN(),FALSE )/1000000000,"")</f>
        <v>106.891847452908</v>
      </c>
      <c r="P54" s="3">
        <f>IFERROR(VLOOKUP($B54,GDP_Stan!$H:$Y,COLUMN(),FALSE )/1000000000,"")</f>
        <v>576.24451862319393</v>
      </c>
      <c r="Q54" s="3">
        <f>IFERROR(VLOOKUP($B54,GDP_Stan!$H:$Y,COLUMN(),FALSE )/1000000000,"")</f>
        <v>2950.7772244097296</v>
      </c>
      <c r="R54" s="3">
        <f>IFERROR(VLOOKUP($B54,GDP_Stan!$H:$Y,COLUMN(),FALSE )/1000000000,"")</f>
        <v>2758.3492000000001</v>
      </c>
      <c r="S54" s="6">
        <f t="shared" si="0"/>
        <v>2003</v>
      </c>
      <c r="T54">
        <f t="shared" si="1"/>
        <v>12</v>
      </c>
    </row>
    <row r="55" spans="2:20" x14ac:dyDescent="0.25">
      <c r="B55" s="5">
        <v>38017</v>
      </c>
      <c r="C55" s="3" t="str">
        <f>IFERROR(VLOOKUP($B55,GDP_Stan!$H:$Y,COLUMN(),FALSE )/1000000000,"")</f>
        <v/>
      </c>
      <c r="D55" s="3" t="str">
        <f>IFERROR(VLOOKUP($B55,GDP_Stan!$H:$Y,COLUMN(),FALSE )/1000000000,"")</f>
        <v/>
      </c>
      <c r="E55" s="3" t="str">
        <f>IFERROR(VLOOKUP($B55,GDP_Stan!$H:$Y,COLUMN(),FALSE )/1000000000,"")</f>
        <v/>
      </c>
      <c r="F55" s="3" t="str">
        <f>IFERROR(VLOOKUP($B55,GDP_Stan!$H:$Y,COLUMN(),FALSE )/1000000000,"")</f>
        <v/>
      </c>
      <c r="G55" s="3" t="str">
        <f>IFERROR(VLOOKUP($B55,GDP_Stan!$H:$Y,COLUMN(),FALSE )/1000000000,"")</f>
        <v/>
      </c>
      <c r="H55" s="3" t="str">
        <f>IFERROR(VLOOKUP($B55,GDP_Stan!$H:$Y,COLUMN(),FALSE )/1000000000,"")</f>
        <v/>
      </c>
      <c r="I55" s="3" t="str">
        <f>IFERROR(VLOOKUP($B55,GDP_Stan!$H:$Y,COLUMN(),FALSE )/1000000000,"")</f>
        <v/>
      </c>
      <c r="J55" s="3" t="str">
        <f>IFERROR(VLOOKUP($B55,GDP_Stan!$H:$Y,COLUMN(),FALSE )/1000000000,"")</f>
        <v/>
      </c>
      <c r="K55" s="3" t="str">
        <f>IFERROR(VLOOKUP($B55,GDP_Stan!$H:$Y,COLUMN(),FALSE )/1000000000,"")</f>
        <v/>
      </c>
      <c r="L55" s="3" t="str">
        <f>IFERROR(VLOOKUP($B55,GDP_Stan!$H:$Y,COLUMN(),FALSE )/1000000000,"")</f>
        <v/>
      </c>
      <c r="M55" s="3" t="str">
        <f>IFERROR(VLOOKUP($B55,GDP_Stan!$H:$Y,COLUMN(),FALSE )/1000000000,"")</f>
        <v/>
      </c>
      <c r="N55" s="3" t="str">
        <f>IFERROR(VLOOKUP($B55,GDP_Stan!$H:$Y,COLUMN(),FALSE )/1000000000,"")</f>
        <v/>
      </c>
      <c r="O55" s="3" t="str">
        <f>IFERROR(VLOOKUP($B55,GDP_Stan!$H:$Y,COLUMN(),FALSE )/1000000000,"")</f>
        <v/>
      </c>
      <c r="P55" s="3" t="str">
        <f>IFERROR(VLOOKUP($B55,GDP_Stan!$H:$Y,COLUMN(),FALSE )/1000000000,"")</f>
        <v/>
      </c>
      <c r="Q55" s="3" t="str">
        <f>IFERROR(VLOOKUP($B55,GDP_Stan!$H:$Y,COLUMN(),FALSE )/1000000000,"")</f>
        <v/>
      </c>
      <c r="R55" s="3" t="str">
        <f>IFERROR(VLOOKUP($B55,GDP_Stan!$H:$Y,COLUMN(),FALSE )/1000000000,"")</f>
        <v/>
      </c>
      <c r="S55" s="6">
        <f t="shared" si="0"/>
        <v>2004</v>
      </c>
      <c r="T55">
        <f t="shared" si="1"/>
        <v>1</v>
      </c>
    </row>
    <row r="56" spans="2:20" x14ac:dyDescent="0.25">
      <c r="B56" s="5">
        <v>38046</v>
      </c>
      <c r="C56" s="3" t="str">
        <f>IFERROR(VLOOKUP($B56,GDP_Stan!$H:$Y,COLUMN(),FALSE )/1000000000,"")</f>
        <v/>
      </c>
      <c r="D56" s="3" t="str">
        <f>IFERROR(VLOOKUP($B56,GDP_Stan!$H:$Y,COLUMN(),FALSE )/1000000000,"")</f>
        <v/>
      </c>
      <c r="E56" s="3" t="str">
        <f>IFERROR(VLOOKUP($B56,GDP_Stan!$H:$Y,COLUMN(),FALSE )/1000000000,"")</f>
        <v/>
      </c>
      <c r="F56" s="3" t="str">
        <f>IFERROR(VLOOKUP($B56,GDP_Stan!$H:$Y,COLUMN(),FALSE )/1000000000,"")</f>
        <v/>
      </c>
      <c r="G56" s="3" t="str">
        <f>IFERROR(VLOOKUP($B56,GDP_Stan!$H:$Y,COLUMN(),FALSE )/1000000000,"")</f>
        <v/>
      </c>
      <c r="H56" s="3" t="str">
        <f>IFERROR(VLOOKUP($B56,GDP_Stan!$H:$Y,COLUMN(),FALSE )/1000000000,"")</f>
        <v/>
      </c>
      <c r="I56" s="3" t="str">
        <f>IFERROR(VLOOKUP($B56,GDP_Stan!$H:$Y,COLUMN(),FALSE )/1000000000,"")</f>
        <v/>
      </c>
      <c r="J56" s="3" t="str">
        <f>IFERROR(VLOOKUP($B56,GDP_Stan!$H:$Y,COLUMN(),FALSE )/1000000000,"")</f>
        <v/>
      </c>
      <c r="K56" s="3" t="str">
        <f>IFERROR(VLOOKUP($B56,GDP_Stan!$H:$Y,COLUMN(),FALSE )/1000000000,"")</f>
        <v/>
      </c>
      <c r="L56" s="3" t="str">
        <f>IFERROR(VLOOKUP($B56,GDP_Stan!$H:$Y,COLUMN(),FALSE )/1000000000,"")</f>
        <v/>
      </c>
      <c r="M56" s="3" t="str">
        <f>IFERROR(VLOOKUP($B56,GDP_Stan!$H:$Y,COLUMN(),FALSE )/1000000000,"")</f>
        <v/>
      </c>
      <c r="N56" s="3" t="str">
        <f>IFERROR(VLOOKUP($B56,GDP_Stan!$H:$Y,COLUMN(),FALSE )/1000000000,"")</f>
        <v/>
      </c>
      <c r="O56" s="3" t="str">
        <f>IFERROR(VLOOKUP($B56,GDP_Stan!$H:$Y,COLUMN(),FALSE )/1000000000,"")</f>
        <v/>
      </c>
      <c r="P56" s="3" t="str">
        <f>IFERROR(VLOOKUP($B56,GDP_Stan!$H:$Y,COLUMN(),FALSE )/1000000000,"")</f>
        <v/>
      </c>
      <c r="Q56" s="3" t="str">
        <f>IFERROR(VLOOKUP($B56,GDP_Stan!$H:$Y,COLUMN(),FALSE )/1000000000,"")</f>
        <v/>
      </c>
      <c r="R56" s="3" t="str">
        <f>IFERROR(VLOOKUP($B56,GDP_Stan!$H:$Y,COLUMN(),FALSE )/1000000000,"")</f>
        <v/>
      </c>
      <c r="S56" s="6">
        <f t="shared" si="0"/>
        <v>2004</v>
      </c>
      <c r="T56">
        <f t="shared" si="1"/>
        <v>2</v>
      </c>
    </row>
    <row r="57" spans="2:20" x14ac:dyDescent="0.25">
      <c r="B57" s="5">
        <v>38077</v>
      </c>
      <c r="C57" s="3">
        <f>IFERROR(VLOOKUP($B57,GDP_Stan!$H:$Y,COLUMN(),FALSE )/1000000000,"")</f>
        <v>89.078286738274784</v>
      </c>
      <c r="D57" s="3">
        <f>IFERROR(VLOOKUP($B57,GDP_Stan!$H:$Y,COLUMN(),FALSE )/1000000000,"")</f>
        <v>109.14776012696399</v>
      </c>
      <c r="E57" s="3">
        <f>IFERROR(VLOOKUP($B57,GDP_Stan!$H:$Y,COLUMN(),FALSE )/1000000000,"")</f>
        <v>77.188678125848895</v>
      </c>
      <c r="F57" s="3">
        <f>IFERROR(VLOOKUP($B57,GDP_Stan!$H:$Y,COLUMN(),FALSE )/1000000000,"")</f>
        <v>57.001008193093192</v>
      </c>
      <c r="G57" s="3">
        <f>IFERROR(VLOOKUP($B57,GDP_Stan!$H:$Y,COLUMN(),FALSE )/1000000000,"")</f>
        <v>622.27681797539594</v>
      </c>
      <c r="H57" s="3">
        <f>IFERROR(VLOOKUP($B57,GDP_Stan!$H:$Y,COLUMN(),FALSE )/1000000000,"")</f>
        <v>795.25681250642788</v>
      </c>
      <c r="I57" s="3">
        <f>IFERROR(VLOOKUP($B57,GDP_Stan!$H:$Y,COLUMN(),FALSE )/1000000000,"")</f>
        <v>75.273651395178987</v>
      </c>
      <c r="J57" s="3">
        <f>IFERROR(VLOOKUP($B57,GDP_Stan!$H:$Y,COLUMN(),FALSE )/1000000000,"")</f>
        <v>49.625365719527395</v>
      </c>
      <c r="K57" s="3">
        <f>IFERROR(VLOOKUP($B57,GDP_Stan!$H:$Y,COLUMN(),FALSE )/1000000000,"")</f>
        <v>532.97024059589603</v>
      </c>
      <c r="L57" s="3">
        <f>IFERROR(VLOOKUP($B57,GDP_Stan!$H:$Y,COLUMN(),FALSE )/1000000000,"")</f>
        <v>191.35311844436296</v>
      </c>
      <c r="M57" s="3">
        <f>IFERROR(VLOOKUP($B57,GDP_Stan!$H:$Y,COLUMN(),FALSE )/1000000000,"")</f>
        <v>57.247636332156993</v>
      </c>
      <c r="N57" s="3">
        <f>IFERROR(VLOOKUP($B57,GDP_Stan!$H:$Y,COLUMN(),FALSE )/1000000000,"")</f>
        <v>323.895122241938</v>
      </c>
      <c r="O57" s="3">
        <f>IFERROR(VLOOKUP($B57,GDP_Stan!$H:$Y,COLUMN(),FALSE )/1000000000,"")</f>
        <v>108.52847953870298</v>
      </c>
      <c r="P57" s="3">
        <f>IFERROR(VLOOKUP($B57,GDP_Stan!$H:$Y,COLUMN(),FALSE )/1000000000,"")</f>
        <v>579.230397414143</v>
      </c>
      <c r="Q57" s="3">
        <f>IFERROR(VLOOKUP($B57,GDP_Stan!$H:$Y,COLUMN(),FALSE )/1000000000,"")</f>
        <v>2967.9432069324994</v>
      </c>
      <c r="R57" s="3">
        <f>IFERROR(VLOOKUP($B57,GDP_Stan!$H:$Y,COLUMN(),FALSE )/1000000000,"")</f>
        <v>2774.3359999999998</v>
      </c>
      <c r="S57" s="6">
        <f t="shared" si="0"/>
        <v>2004</v>
      </c>
      <c r="T57">
        <f t="shared" si="1"/>
        <v>3</v>
      </c>
    </row>
    <row r="58" spans="2:20" x14ac:dyDescent="0.25">
      <c r="B58" s="5">
        <v>38107</v>
      </c>
      <c r="C58" s="3" t="str">
        <f>IFERROR(VLOOKUP($B58,GDP_Stan!$H:$Y,COLUMN(),FALSE )/1000000000,"")</f>
        <v/>
      </c>
      <c r="D58" s="3" t="str">
        <f>IFERROR(VLOOKUP($B58,GDP_Stan!$H:$Y,COLUMN(),FALSE )/1000000000,"")</f>
        <v/>
      </c>
      <c r="E58" s="3" t="str">
        <f>IFERROR(VLOOKUP($B58,GDP_Stan!$H:$Y,COLUMN(),FALSE )/1000000000,"")</f>
        <v/>
      </c>
      <c r="F58" s="3" t="str">
        <f>IFERROR(VLOOKUP($B58,GDP_Stan!$H:$Y,COLUMN(),FALSE )/1000000000,"")</f>
        <v/>
      </c>
      <c r="G58" s="3" t="str">
        <f>IFERROR(VLOOKUP($B58,GDP_Stan!$H:$Y,COLUMN(),FALSE )/1000000000,"")</f>
        <v/>
      </c>
      <c r="H58" s="3" t="str">
        <f>IFERROR(VLOOKUP($B58,GDP_Stan!$H:$Y,COLUMN(),FALSE )/1000000000,"")</f>
        <v/>
      </c>
      <c r="I58" s="3" t="str">
        <f>IFERROR(VLOOKUP($B58,GDP_Stan!$H:$Y,COLUMN(),FALSE )/1000000000,"")</f>
        <v/>
      </c>
      <c r="J58" s="3" t="str">
        <f>IFERROR(VLOOKUP($B58,GDP_Stan!$H:$Y,COLUMN(),FALSE )/1000000000,"")</f>
        <v/>
      </c>
      <c r="K58" s="3" t="str">
        <f>IFERROR(VLOOKUP($B58,GDP_Stan!$H:$Y,COLUMN(),FALSE )/1000000000,"")</f>
        <v/>
      </c>
      <c r="L58" s="3" t="str">
        <f>IFERROR(VLOOKUP($B58,GDP_Stan!$H:$Y,COLUMN(),FALSE )/1000000000,"")</f>
        <v/>
      </c>
      <c r="M58" s="3" t="str">
        <f>IFERROR(VLOOKUP($B58,GDP_Stan!$H:$Y,COLUMN(),FALSE )/1000000000,"")</f>
        <v/>
      </c>
      <c r="N58" s="3" t="str">
        <f>IFERROR(VLOOKUP($B58,GDP_Stan!$H:$Y,COLUMN(),FALSE )/1000000000,"")</f>
        <v/>
      </c>
      <c r="O58" s="3" t="str">
        <f>IFERROR(VLOOKUP($B58,GDP_Stan!$H:$Y,COLUMN(),FALSE )/1000000000,"")</f>
        <v/>
      </c>
      <c r="P58" s="3" t="str">
        <f>IFERROR(VLOOKUP($B58,GDP_Stan!$H:$Y,COLUMN(),FALSE )/1000000000,"")</f>
        <v/>
      </c>
      <c r="Q58" s="3" t="str">
        <f>IFERROR(VLOOKUP($B58,GDP_Stan!$H:$Y,COLUMN(),FALSE )/1000000000,"")</f>
        <v/>
      </c>
      <c r="R58" s="3" t="str">
        <f>IFERROR(VLOOKUP($B58,GDP_Stan!$H:$Y,COLUMN(),FALSE )/1000000000,"")</f>
        <v/>
      </c>
      <c r="S58" s="6">
        <f t="shared" si="0"/>
        <v>2004</v>
      </c>
      <c r="T58">
        <f t="shared" si="1"/>
        <v>4</v>
      </c>
    </row>
    <row r="59" spans="2:20" x14ac:dyDescent="0.25">
      <c r="B59" s="5">
        <v>38138</v>
      </c>
      <c r="C59" s="3" t="str">
        <f>IFERROR(VLOOKUP($B59,GDP_Stan!$H:$Y,COLUMN(),FALSE )/1000000000,"")</f>
        <v/>
      </c>
      <c r="D59" s="3" t="str">
        <f>IFERROR(VLOOKUP($B59,GDP_Stan!$H:$Y,COLUMN(),FALSE )/1000000000,"")</f>
        <v/>
      </c>
      <c r="E59" s="3" t="str">
        <f>IFERROR(VLOOKUP($B59,GDP_Stan!$H:$Y,COLUMN(),FALSE )/1000000000,"")</f>
        <v/>
      </c>
      <c r="F59" s="3" t="str">
        <f>IFERROR(VLOOKUP($B59,GDP_Stan!$H:$Y,COLUMN(),FALSE )/1000000000,"")</f>
        <v/>
      </c>
      <c r="G59" s="3" t="str">
        <f>IFERROR(VLOOKUP($B59,GDP_Stan!$H:$Y,COLUMN(),FALSE )/1000000000,"")</f>
        <v/>
      </c>
      <c r="H59" s="3" t="str">
        <f>IFERROR(VLOOKUP($B59,GDP_Stan!$H:$Y,COLUMN(),FALSE )/1000000000,"")</f>
        <v/>
      </c>
      <c r="I59" s="3" t="str">
        <f>IFERROR(VLOOKUP($B59,GDP_Stan!$H:$Y,COLUMN(),FALSE )/1000000000,"")</f>
        <v/>
      </c>
      <c r="J59" s="3" t="str">
        <f>IFERROR(VLOOKUP($B59,GDP_Stan!$H:$Y,COLUMN(),FALSE )/1000000000,"")</f>
        <v/>
      </c>
      <c r="K59" s="3" t="str">
        <f>IFERROR(VLOOKUP($B59,GDP_Stan!$H:$Y,COLUMN(),FALSE )/1000000000,"")</f>
        <v/>
      </c>
      <c r="L59" s="3" t="str">
        <f>IFERROR(VLOOKUP($B59,GDP_Stan!$H:$Y,COLUMN(),FALSE )/1000000000,"")</f>
        <v/>
      </c>
      <c r="M59" s="3" t="str">
        <f>IFERROR(VLOOKUP($B59,GDP_Stan!$H:$Y,COLUMN(),FALSE )/1000000000,"")</f>
        <v/>
      </c>
      <c r="N59" s="3" t="str">
        <f>IFERROR(VLOOKUP($B59,GDP_Stan!$H:$Y,COLUMN(),FALSE )/1000000000,"")</f>
        <v/>
      </c>
      <c r="O59" s="3" t="str">
        <f>IFERROR(VLOOKUP($B59,GDP_Stan!$H:$Y,COLUMN(),FALSE )/1000000000,"")</f>
        <v/>
      </c>
      <c r="P59" s="3" t="str">
        <f>IFERROR(VLOOKUP($B59,GDP_Stan!$H:$Y,COLUMN(),FALSE )/1000000000,"")</f>
        <v/>
      </c>
      <c r="Q59" s="3" t="str">
        <f>IFERROR(VLOOKUP($B59,GDP_Stan!$H:$Y,COLUMN(),FALSE )/1000000000,"")</f>
        <v/>
      </c>
      <c r="R59" s="3" t="str">
        <f>IFERROR(VLOOKUP($B59,GDP_Stan!$H:$Y,COLUMN(),FALSE )/1000000000,"")</f>
        <v/>
      </c>
      <c r="S59" s="6">
        <f t="shared" si="0"/>
        <v>2004</v>
      </c>
      <c r="T59">
        <f t="shared" si="1"/>
        <v>5</v>
      </c>
    </row>
    <row r="60" spans="2:20" x14ac:dyDescent="0.25">
      <c r="B60" s="5">
        <v>38168</v>
      </c>
      <c r="C60" s="3">
        <f>IFERROR(VLOOKUP($B60,GDP_Stan!$H:$Y,COLUMN(),FALSE )/1000000000,"")</f>
        <v>89.757519313642092</v>
      </c>
      <c r="D60" s="3">
        <f>IFERROR(VLOOKUP($B60,GDP_Stan!$H:$Y,COLUMN(),FALSE )/1000000000,"")</f>
        <v>110.21810371349999</v>
      </c>
      <c r="E60" s="3">
        <f>IFERROR(VLOOKUP($B60,GDP_Stan!$H:$Y,COLUMN(),FALSE )/1000000000,"")</f>
        <v>77.648298587594482</v>
      </c>
      <c r="F60" s="3">
        <f>IFERROR(VLOOKUP($B60,GDP_Stan!$H:$Y,COLUMN(),FALSE )/1000000000,"")</f>
        <v>57.596772821662292</v>
      </c>
      <c r="G60" s="3">
        <f>IFERROR(VLOOKUP($B60,GDP_Stan!$H:$Y,COLUMN(),FALSE )/1000000000,"")</f>
        <v>625.66697081725385</v>
      </c>
      <c r="H60" s="3">
        <f>IFERROR(VLOOKUP($B60,GDP_Stan!$H:$Y,COLUMN(),FALSE )/1000000000,"")</f>
        <v>797.99551198594986</v>
      </c>
      <c r="I60" s="3">
        <f>IFERROR(VLOOKUP($B60,GDP_Stan!$H:$Y,COLUMN(),FALSE )/1000000000,"")</f>
        <v>75.239117853596682</v>
      </c>
      <c r="J60" s="3">
        <f>IFERROR(VLOOKUP($B60,GDP_Stan!$H:$Y,COLUMN(),FALSE )/1000000000,"")</f>
        <v>50.621499735432195</v>
      </c>
      <c r="K60" s="3">
        <f>IFERROR(VLOOKUP($B60,GDP_Stan!$H:$Y,COLUMN(),FALSE )/1000000000,"")</f>
        <v>534.70339818573302</v>
      </c>
      <c r="L60" s="3">
        <f>IFERROR(VLOOKUP($B60,GDP_Stan!$H:$Y,COLUMN(),FALSE )/1000000000,"")</f>
        <v>192.04649568804797</v>
      </c>
      <c r="M60" s="3">
        <f>IFERROR(VLOOKUP($B60,GDP_Stan!$H:$Y,COLUMN(),FALSE )/1000000000,"")</f>
        <v>57.595252698873395</v>
      </c>
      <c r="N60" s="3">
        <f>IFERROR(VLOOKUP($B60,GDP_Stan!$H:$Y,COLUMN(),FALSE )/1000000000,"")</f>
        <v>326.40687108015999</v>
      </c>
      <c r="O60" s="3">
        <f>IFERROR(VLOOKUP($B60,GDP_Stan!$H:$Y,COLUMN(),FALSE )/1000000000,"")</f>
        <v>109.31873174224998</v>
      </c>
      <c r="P60" s="3">
        <f>IFERROR(VLOOKUP($B60,GDP_Stan!$H:$Y,COLUMN(),FALSE )/1000000000,"")</f>
        <v>581.6746916643159</v>
      </c>
      <c r="Q60" s="3">
        <f>IFERROR(VLOOKUP($B60,GDP_Stan!$H:$Y,COLUMN(),FALSE )/1000000000,"")</f>
        <v>2983.1122501100695</v>
      </c>
      <c r="R60" s="3">
        <f>IFERROR(VLOOKUP($B60,GDP_Stan!$H:$Y,COLUMN(),FALSE )/1000000000,"")</f>
        <v>2788.1878000000002</v>
      </c>
      <c r="S60" s="6">
        <f t="shared" si="0"/>
        <v>2004</v>
      </c>
      <c r="T60">
        <f t="shared" si="1"/>
        <v>6</v>
      </c>
    </row>
    <row r="61" spans="2:20" x14ac:dyDescent="0.25">
      <c r="B61" s="5">
        <v>38199</v>
      </c>
      <c r="C61" s="3" t="str">
        <f>IFERROR(VLOOKUP($B61,GDP_Stan!$H:$Y,COLUMN(),FALSE )/1000000000,"")</f>
        <v/>
      </c>
      <c r="D61" s="3" t="str">
        <f>IFERROR(VLOOKUP($B61,GDP_Stan!$H:$Y,COLUMN(),FALSE )/1000000000,"")</f>
        <v/>
      </c>
      <c r="E61" s="3" t="str">
        <f>IFERROR(VLOOKUP($B61,GDP_Stan!$H:$Y,COLUMN(),FALSE )/1000000000,"")</f>
        <v/>
      </c>
      <c r="F61" s="3" t="str">
        <f>IFERROR(VLOOKUP($B61,GDP_Stan!$H:$Y,COLUMN(),FALSE )/1000000000,"")</f>
        <v/>
      </c>
      <c r="G61" s="3" t="str">
        <f>IFERROR(VLOOKUP($B61,GDP_Stan!$H:$Y,COLUMN(),FALSE )/1000000000,"")</f>
        <v/>
      </c>
      <c r="H61" s="3" t="str">
        <f>IFERROR(VLOOKUP($B61,GDP_Stan!$H:$Y,COLUMN(),FALSE )/1000000000,"")</f>
        <v/>
      </c>
      <c r="I61" s="3" t="str">
        <f>IFERROR(VLOOKUP($B61,GDP_Stan!$H:$Y,COLUMN(),FALSE )/1000000000,"")</f>
        <v/>
      </c>
      <c r="J61" s="3" t="str">
        <f>IFERROR(VLOOKUP($B61,GDP_Stan!$H:$Y,COLUMN(),FALSE )/1000000000,"")</f>
        <v/>
      </c>
      <c r="K61" s="3" t="str">
        <f>IFERROR(VLOOKUP($B61,GDP_Stan!$H:$Y,COLUMN(),FALSE )/1000000000,"")</f>
        <v/>
      </c>
      <c r="L61" s="3" t="str">
        <f>IFERROR(VLOOKUP($B61,GDP_Stan!$H:$Y,COLUMN(),FALSE )/1000000000,"")</f>
        <v/>
      </c>
      <c r="M61" s="3" t="str">
        <f>IFERROR(VLOOKUP($B61,GDP_Stan!$H:$Y,COLUMN(),FALSE )/1000000000,"")</f>
        <v/>
      </c>
      <c r="N61" s="3" t="str">
        <f>IFERROR(VLOOKUP($B61,GDP_Stan!$H:$Y,COLUMN(),FALSE )/1000000000,"")</f>
        <v/>
      </c>
      <c r="O61" s="3" t="str">
        <f>IFERROR(VLOOKUP($B61,GDP_Stan!$H:$Y,COLUMN(),FALSE )/1000000000,"")</f>
        <v/>
      </c>
      <c r="P61" s="3" t="str">
        <f>IFERROR(VLOOKUP($B61,GDP_Stan!$H:$Y,COLUMN(),FALSE )/1000000000,"")</f>
        <v/>
      </c>
      <c r="Q61" s="3" t="str">
        <f>IFERROR(VLOOKUP($B61,GDP_Stan!$H:$Y,COLUMN(),FALSE )/1000000000,"")</f>
        <v/>
      </c>
      <c r="R61" s="3" t="str">
        <f>IFERROR(VLOOKUP($B61,GDP_Stan!$H:$Y,COLUMN(),FALSE )/1000000000,"")</f>
        <v/>
      </c>
      <c r="S61" s="6">
        <f t="shared" si="0"/>
        <v>2004</v>
      </c>
      <c r="T61">
        <f t="shared" si="1"/>
        <v>7</v>
      </c>
    </row>
    <row r="62" spans="2:20" x14ac:dyDescent="0.25">
      <c r="B62" s="5">
        <v>38230</v>
      </c>
      <c r="C62" s="3" t="str">
        <f>IFERROR(VLOOKUP($B62,GDP_Stan!$H:$Y,COLUMN(),FALSE )/1000000000,"")</f>
        <v/>
      </c>
      <c r="D62" s="3" t="str">
        <f>IFERROR(VLOOKUP($B62,GDP_Stan!$H:$Y,COLUMN(),FALSE )/1000000000,"")</f>
        <v/>
      </c>
      <c r="E62" s="3" t="str">
        <f>IFERROR(VLOOKUP($B62,GDP_Stan!$H:$Y,COLUMN(),FALSE )/1000000000,"")</f>
        <v/>
      </c>
      <c r="F62" s="3" t="str">
        <f>IFERROR(VLOOKUP($B62,GDP_Stan!$H:$Y,COLUMN(),FALSE )/1000000000,"")</f>
        <v/>
      </c>
      <c r="G62" s="3" t="str">
        <f>IFERROR(VLOOKUP($B62,GDP_Stan!$H:$Y,COLUMN(),FALSE )/1000000000,"")</f>
        <v/>
      </c>
      <c r="H62" s="3" t="str">
        <f>IFERROR(VLOOKUP($B62,GDP_Stan!$H:$Y,COLUMN(),FALSE )/1000000000,"")</f>
        <v/>
      </c>
      <c r="I62" s="3" t="str">
        <f>IFERROR(VLOOKUP($B62,GDP_Stan!$H:$Y,COLUMN(),FALSE )/1000000000,"")</f>
        <v/>
      </c>
      <c r="J62" s="3" t="str">
        <f>IFERROR(VLOOKUP($B62,GDP_Stan!$H:$Y,COLUMN(),FALSE )/1000000000,"")</f>
        <v/>
      </c>
      <c r="K62" s="3" t="str">
        <f>IFERROR(VLOOKUP($B62,GDP_Stan!$H:$Y,COLUMN(),FALSE )/1000000000,"")</f>
        <v/>
      </c>
      <c r="L62" s="3" t="str">
        <f>IFERROR(VLOOKUP($B62,GDP_Stan!$H:$Y,COLUMN(),FALSE )/1000000000,"")</f>
        <v/>
      </c>
      <c r="M62" s="3" t="str">
        <f>IFERROR(VLOOKUP($B62,GDP_Stan!$H:$Y,COLUMN(),FALSE )/1000000000,"")</f>
        <v/>
      </c>
      <c r="N62" s="3" t="str">
        <f>IFERROR(VLOOKUP($B62,GDP_Stan!$H:$Y,COLUMN(),FALSE )/1000000000,"")</f>
        <v/>
      </c>
      <c r="O62" s="3" t="str">
        <f>IFERROR(VLOOKUP($B62,GDP_Stan!$H:$Y,COLUMN(),FALSE )/1000000000,"")</f>
        <v/>
      </c>
      <c r="P62" s="3" t="str">
        <f>IFERROR(VLOOKUP($B62,GDP_Stan!$H:$Y,COLUMN(),FALSE )/1000000000,"")</f>
        <v/>
      </c>
      <c r="Q62" s="3" t="str">
        <f>IFERROR(VLOOKUP($B62,GDP_Stan!$H:$Y,COLUMN(),FALSE )/1000000000,"")</f>
        <v/>
      </c>
      <c r="R62" s="3" t="str">
        <f>IFERROR(VLOOKUP($B62,GDP_Stan!$H:$Y,COLUMN(),FALSE )/1000000000,"")</f>
        <v/>
      </c>
      <c r="S62" s="6">
        <f t="shared" si="0"/>
        <v>2004</v>
      </c>
      <c r="T62">
        <f t="shared" si="1"/>
        <v>8</v>
      </c>
    </row>
    <row r="63" spans="2:20" x14ac:dyDescent="0.25">
      <c r="B63" s="5">
        <v>38260</v>
      </c>
      <c r="C63" s="3">
        <f>IFERROR(VLOOKUP($B63,GDP_Stan!$H:$Y,COLUMN(),FALSE )/1000000000,"")</f>
        <v>90.591513294077089</v>
      </c>
      <c r="D63" s="3">
        <f>IFERROR(VLOOKUP($B63,GDP_Stan!$H:$Y,COLUMN(),FALSE )/1000000000,"")</f>
        <v>111.18178501910698</v>
      </c>
      <c r="E63" s="3">
        <f>IFERROR(VLOOKUP($B63,GDP_Stan!$H:$Y,COLUMN(),FALSE )/1000000000,"")</f>
        <v>77.831257757859987</v>
      </c>
      <c r="F63" s="3">
        <f>IFERROR(VLOOKUP($B63,GDP_Stan!$H:$Y,COLUMN(),FALSE )/1000000000,"")</f>
        <v>58.111598380425789</v>
      </c>
      <c r="G63" s="3">
        <f>IFERROR(VLOOKUP($B63,GDP_Stan!$H:$Y,COLUMN(),FALSE )/1000000000,"")</f>
        <v>628.01685758160988</v>
      </c>
      <c r="H63" s="3">
        <f>IFERROR(VLOOKUP($B63,GDP_Stan!$H:$Y,COLUMN(),FALSE )/1000000000,"")</f>
        <v>796.54051942224385</v>
      </c>
      <c r="I63" s="3">
        <f>IFERROR(VLOOKUP($B63,GDP_Stan!$H:$Y,COLUMN(),FALSE )/1000000000,"")</f>
        <v>76.240167130890399</v>
      </c>
      <c r="J63" s="3">
        <f>IFERROR(VLOOKUP($B63,GDP_Stan!$H:$Y,COLUMN(),FALSE )/1000000000,"")</f>
        <v>50.707331671268591</v>
      </c>
      <c r="K63" s="3">
        <f>IFERROR(VLOOKUP($B63,GDP_Stan!$H:$Y,COLUMN(),FALSE )/1000000000,"")</f>
        <v>535.21357969950691</v>
      </c>
      <c r="L63" s="3">
        <f>IFERROR(VLOOKUP($B63,GDP_Stan!$H:$Y,COLUMN(),FALSE )/1000000000,"")</f>
        <v>192.57233241839799</v>
      </c>
      <c r="M63" s="3">
        <f>IFERROR(VLOOKUP($B63,GDP_Stan!$H:$Y,COLUMN(),FALSE )/1000000000,"")</f>
        <v>57.5245602203101</v>
      </c>
      <c r="N63" s="3">
        <f>IFERROR(VLOOKUP($B63,GDP_Stan!$H:$Y,COLUMN(),FALSE )/1000000000,"")</f>
        <v>329.69598915196593</v>
      </c>
      <c r="O63" s="3">
        <f>IFERROR(VLOOKUP($B63,GDP_Stan!$H:$Y,COLUMN(),FALSE )/1000000000,"")</f>
        <v>110.26231455897899</v>
      </c>
      <c r="P63" s="3">
        <f>IFERROR(VLOOKUP($B63,GDP_Stan!$H:$Y,COLUMN(),FALSE )/1000000000,"")</f>
        <v>583.01575814623902</v>
      </c>
      <c r="Q63" s="3">
        <f>IFERROR(VLOOKUP($B63,GDP_Stan!$H:$Y,COLUMN(),FALSE )/1000000000,"")</f>
        <v>2991.8904239479893</v>
      </c>
      <c r="R63" s="3">
        <f>IFERROR(VLOOKUP($B63,GDP_Stan!$H:$Y,COLUMN(),FALSE )/1000000000,"")</f>
        <v>2796.0981000000002</v>
      </c>
      <c r="S63" s="6">
        <f t="shared" si="0"/>
        <v>2004</v>
      </c>
      <c r="T63">
        <f t="shared" si="1"/>
        <v>9</v>
      </c>
    </row>
    <row r="64" spans="2:20" x14ac:dyDescent="0.25">
      <c r="B64" s="5">
        <v>38291</v>
      </c>
      <c r="C64" s="3" t="str">
        <f>IFERROR(VLOOKUP($B64,GDP_Stan!$H:$Y,COLUMN(),FALSE )/1000000000,"")</f>
        <v/>
      </c>
      <c r="D64" s="3" t="str">
        <f>IFERROR(VLOOKUP($B64,GDP_Stan!$H:$Y,COLUMN(),FALSE )/1000000000,"")</f>
        <v/>
      </c>
      <c r="E64" s="3" t="str">
        <f>IFERROR(VLOOKUP($B64,GDP_Stan!$H:$Y,COLUMN(),FALSE )/1000000000,"")</f>
        <v/>
      </c>
      <c r="F64" s="3" t="str">
        <f>IFERROR(VLOOKUP($B64,GDP_Stan!$H:$Y,COLUMN(),FALSE )/1000000000,"")</f>
        <v/>
      </c>
      <c r="G64" s="3" t="str">
        <f>IFERROR(VLOOKUP($B64,GDP_Stan!$H:$Y,COLUMN(),FALSE )/1000000000,"")</f>
        <v/>
      </c>
      <c r="H64" s="3" t="str">
        <f>IFERROR(VLOOKUP($B64,GDP_Stan!$H:$Y,COLUMN(),FALSE )/1000000000,"")</f>
        <v/>
      </c>
      <c r="I64" s="3" t="str">
        <f>IFERROR(VLOOKUP($B64,GDP_Stan!$H:$Y,COLUMN(),FALSE )/1000000000,"")</f>
        <v/>
      </c>
      <c r="J64" s="3" t="str">
        <f>IFERROR(VLOOKUP($B64,GDP_Stan!$H:$Y,COLUMN(),FALSE )/1000000000,"")</f>
        <v/>
      </c>
      <c r="K64" s="3" t="str">
        <f>IFERROR(VLOOKUP($B64,GDP_Stan!$H:$Y,COLUMN(),FALSE )/1000000000,"")</f>
        <v/>
      </c>
      <c r="L64" s="3" t="str">
        <f>IFERROR(VLOOKUP($B64,GDP_Stan!$H:$Y,COLUMN(),FALSE )/1000000000,"")</f>
        <v/>
      </c>
      <c r="M64" s="3" t="str">
        <f>IFERROR(VLOOKUP($B64,GDP_Stan!$H:$Y,COLUMN(),FALSE )/1000000000,"")</f>
        <v/>
      </c>
      <c r="N64" s="3" t="str">
        <f>IFERROR(VLOOKUP($B64,GDP_Stan!$H:$Y,COLUMN(),FALSE )/1000000000,"")</f>
        <v/>
      </c>
      <c r="O64" s="3" t="str">
        <f>IFERROR(VLOOKUP($B64,GDP_Stan!$H:$Y,COLUMN(),FALSE )/1000000000,"")</f>
        <v/>
      </c>
      <c r="P64" s="3" t="str">
        <f>IFERROR(VLOOKUP($B64,GDP_Stan!$H:$Y,COLUMN(),FALSE )/1000000000,"")</f>
        <v/>
      </c>
      <c r="Q64" s="3" t="str">
        <f>IFERROR(VLOOKUP($B64,GDP_Stan!$H:$Y,COLUMN(),FALSE )/1000000000,"")</f>
        <v/>
      </c>
      <c r="R64" s="3" t="str">
        <f>IFERROR(VLOOKUP($B64,GDP_Stan!$H:$Y,COLUMN(),FALSE )/1000000000,"")</f>
        <v/>
      </c>
      <c r="S64" s="6">
        <f t="shared" si="0"/>
        <v>2004</v>
      </c>
      <c r="T64">
        <f t="shared" si="1"/>
        <v>10</v>
      </c>
    </row>
    <row r="65" spans="2:20" x14ac:dyDescent="0.25">
      <c r="B65" s="5">
        <v>38321</v>
      </c>
      <c r="C65" s="3" t="str">
        <f>IFERROR(VLOOKUP($B65,GDP_Stan!$H:$Y,COLUMN(),FALSE )/1000000000,"")</f>
        <v/>
      </c>
      <c r="D65" s="3" t="str">
        <f>IFERROR(VLOOKUP($B65,GDP_Stan!$H:$Y,COLUMN(),FALSE )/1000000000,"")</f>
        <v/>
      </c>
      <c r="E65" s="3" t="str">
        <f>IFERROR(VLOOKUP($B65,GDP_Stan!$H:$Y,COLUMN(),FALSE )/1000000000,"")</f>
        <v/>
      </c>
      <c r="F65" s="3" t="str">
        <f>IFERROR(VLOOKUP($B65,GDP_Stan!$H:$Y,COLUMN(),FALSE )/1000000000,"")</f>
        <v/>
      </c>
      <c r="G65" s="3" t="str">
        <f>IFERROR(VLOOKUP($B65,GDP_Stan!$H:$Y,COLUMN(),FALSE )/1000000000,"")</f>
        <v/>
      </c>
      <c r="H65" s="3" t="str">
        <f>IFERROR(VLOOKUP($B65,GDP_Stan!$H:$Y,COLUMN(),FALSE )/1000000000,"")</f>
        <v/>
      </c>
      <c r="I65" s="3" t="str">
        <f>IFERROR(VLOOKUP($B65,GDP_Stan!$H:$Y,COLUMN(),FALSE )/1000000000,"")</f>
        <v/>
      </c>
      <c r="J65" s="3" t="str">
        <f>IFERROR(VLOOKUP($B65,GDP_Stan!$H:$Y,COLUMN(),FALSE )/1000000000,"")</f>
        <v/>
      </c>
      <c r="K65" s="3" t="str">
        <f>IFERROR(VLOOKUP($B65,GDP_Stan!$H:$Y,COLUMN(),FALSE )/1000000000,"")</f>
        <v/>
      </c>
      <c r="L65" s="3" t="str">
        <f>IFERROR(VLOOKUP($B65,GDP_Stan!$H:$Y,COLUMN(),FALSE )/1000000000,"")</f>
        <v/>
      </c>
      <c r="M65" s="3" t="str">
        <f>IFERROR(VLOOKUP($B65,GDP_Stan!$H:$Y,COLUMN(),FALSE )/1000000000,"")</f>
        <v/>
      </c>
      <c r="N65" s="3" t="str">
        <f>IFERROR(VLOOKUP($B65,GDP_Stan!$H:$Y,COLUMN(),FALSE )/1000000000,"")</f>
        <v/>
      </c>
      <c r="O65" s="3" t="str">
        <f>IFERROR(VLOOKUP($B65,GDP_Stan!$H:$Y,COLUMN(),FALSE )/1000000000,"")</f>
        <v/>
      </c>
      <c r="P65" s="3" t="str">
        <f>IFERROR(VLOOKUP($B65,GDP_Stan!$H:$Y,COLUMN(),FALSE )/1000000000,"")</f>
        <v/>
      </c>
      <c r="Q65" s="3" t="str">
        <f>IFERROR(VLOOKUP($B65,GDP_Stan!$H:$Y,COLUMN(),FALSE )/1000000000,"")</f>
        <v/>
      </c>
      <c r="R65" s="3" t="str">
        <f>IFERROR(VLOOKUP($B65,GDP_Stan!$H:$Y,COLUMN(),FALSE )/1000000000,"")</f>
        <v/>
      </c>
      <c r="S65" s="6">
        <f t="shared" si="0"/>
        <v>2004</v>
      </c>
      <c r="T65">
        <f t="shared" si="1"/>
        <v>11</v>
      </c>
    </row>
    <row r="66" spans="2:20" x14ac:dyDescent="0.25">
      <c r="B66" s="5">
        <v>38352</v>
      </c>
      <c r="C66" s="3">
        <f>IFERROR(VLOOKUP($B66,GDP_Stan!$H:$Y,COLUMN(),FALSE )/1000000000,"")</f>
        <v>90.44765886850719</v>
      </c>
      <c r="D66" s="3">
        <f>IFERROR(VLOOKUP($B66,GDP_Stan!$H:$Y,COLUMN(),FALSE )/1000000000,"")</f>
        <v>111.53649911615199</v>
      </c>
      <c r="E66" s="3">
        <f>IFERROR(VLOOKUP($B66,GDP_Stan!$H:$Y,COLUMN(),FALSE )/1000000000,"")</f>
        <v>78.67244321415339</v>
      </c>
      <c r="F66" s="3">
        <f>IFERROR(VLOOKUP($B66,GDP_Stan!$H:$Y,COLUMN(),FALSE )/1000000000,"")</f>
        <v>59.208919867790193</v>
      </c>
      <c r="G66" s="3">
        <f>IFERROR(VLOOKUP($B66,GDP_Stan!$H:$Y,COLUMN(),FALSE )/1000000000,"")</f>
        <v>632.26814905139895</v>
      </c>
      <c r="H66" s="3">
        <f>IFERROR(VLOOKUP($B66,GDP_Stan!$H:$Y,COLUMN(),FALSE )/1000000000,"")</f>
        <v>797.31084706759384</v>
      </c>
      <c r="I66" s="3">
        <f>IFERROR(VLOOKUP($B66,GDP_Stan!$H:$Y,COLUMN(),FALSE )/1000000000,"")</f>
        <v>75.934042533635889</v>
      </c>
      <c r="J66" s="3">
        <f>IFERROR(VLOOKUP($B66,GDP_Stan!$H:$Y,COLUMN(),FALSE )/1000000000,"")</f>
        <v>51.792924324524094</v>
      </c>
      <c r="K66" s="3">
        <f>IFERROR(VLOOKUP($B66,GDP_Stan!$H:$Y,COLUMN(),FALSE )/1000000000,"")</f>
        <v>536.088783149405</v>
      </c>
      <c r="L66" s="3">
        <f>IFERROR(VLOOKUP($B66,GDP_Stan!$H:$Y,COLUMN(),FALSE )/1000000000,"")</f>
        <v>193.01923553210597</v>
      </c>
      <c r="M66" s="3">
        <f>IFERROR(VLOOKUP($B66,GDP_Stan!$H:$Y,COLUMN(),FALSE )/1000000000,"")</f>
        <v>57.421006795308791</v>
      </c>
      <c r="N66" s="3">
        <f>IFERROR(VLOOKUP($B66,GDP_Stan!$H:$Y,COLUMN(),FALSE )/1000000000,"")</f>
        <v>331.72475074035395</v>
      </c>
      <c r="O66" s="3">
        <f>IFERROR(VLOOKUP($B66,GDP_Stan!$H:$Y,COLUMN(),FALSE )/1000000000,"")</f>
        <v>111.16609774899199</v>
      </c>
      <c r="P66" s="3">
        <f>IFERROR(VLOOKUP($B66,GDP_Stan!$H:$Y,COLUMN(),FALSE )/1000000000,"")</f>
        <v>585.13194959260795</v>
      </c>
      <c r="Q66" s="3">
        <f>IFERROR(VLOOKUP($B66,GDP_Stan!$H:$Y,COLUMN(),FALSE )/1000000000,"")</f>
        <v>3003.3085383315597</v>
      </c>
      <c r="R66" s="3">
        <f>IFERROR(VLOOKUP($B66,GDP_Stan!$H:$Y,COLUMN(),FALSE )/1000000000,"")</f>
        <v>2807.0776999999998</v>
      </c>
      <c r="S66" s="6">
        <f t="shared" si="0"/>
        <v>2004</v>
      </c>
      <c r="T66">
        <f t="shared" si="1"/>
        <v>12</v>
      </c>
    </row>
    <row r="67" spans="2:20" x14ac:dyDescent="0.25">
      <c r="B67" s="5">
        <v>38383</v>
      </c>
      <c r="C67" s="3" t="str">
        <f>IFERROR(VLOOKUP($B67,GDP_Stan!$H:$Y,COLUMN(),FALSE )/1000000000,"")</f>
        <v/>
      </c>
      <c r="D67" s="3" t="str">
        <f>IFERROR(VLOOKUP($B67,GDP_Stan!$H:$Y,COLUMN(),FALSE )/1000000000,"")</f>
        <v/>
      </c>
      <c r="E67" s="3" t="str">
        <f>IFERROR(VLOOKUP($B67,GDP_Stan!$H:$Y,COLUMN(),FALSE )/1000000000,"")</f>
        <v/>
      </c>
      <c r="F67" s="3" t="str">
        <f>IFERROR(VLOOKUP($B67,GDP_Stan!$H:$Y,COLUMN(),FALSE )/1000000000,"")</f>
        <v/>
      </c>
      <c r="G67" s="3" t="str">
        <f>IFERROR(VLOOKUP($B67,GDP_Stan!$H:$Y,COLUMN(),FALSE )/1000000000,"")</f>
        <v/>
      </c>
      <c r="H67" s="3" t="str">
        <f>IFERROR(VLOOKUP($B67,GDP_Stan!$H:$Y,COLUMN(),FALSE )/1000000000,"")</f>
        <v/>
      </c>
      <c r="I67" s="3" t="str">
        <f>IFERROR(VLOOKUP($B67,GDP_Stan!$H:$Y,COLUMN(),FALSE )/1000000000,"")</f>
        <v/>
      </c>
      <c r="J67" s="3" t="str">
        <f>IFERROR(VLOOKUP($B67,GDP_Stan!$H:$Y,COLUMN(),FALSE )/1000000000,"")</f>
        <v/>
      </c>
      <c r="K67" s="3" t="str">
        <f>IFERROR(VLOOKUP($B67,GDP_Stan!$H:$Y,COLUMN(),FALSE )/1000000000,"")</f>
        <v/>
      </c>
      <c r="L67" s="3" t="str">
        <f>IFERROR(VLOOKUP($B67,GDP_Stan!$H:$Y,COLUMN(),FALSE )/1000000000,"")</f>
        <v/>
      </c>
      <c r="M67" s="3" t="str">
        <f>IFERROR(VLOOKUP($B67,GDP_Stan!$H:$Y,COLUMN(),FALSE )/1000000000,"")</f>
        <v/>
      </c>
      <c r="N67" s="3" t="str">
        <f>IFERROR(VLOOKUP($B67,GDP_Stan!$H:$Y,COLUMN(),FALSE )/1000000000,"")</f>
        <v/>
      </c>
      <c r="O67" s="3" t="str">
        <f>IFERROR(VLOOKUP($B67,GDP_Stan!$H:$Y,COLUMN(),FALSE )/1000000000,"")</f>
        <v/>
      </c>
      <c r="P67" s="3" t="str">
        <f>IFERROR(VLOOKUP($B67,GDP_Stan!$H:$Y,COLUMN(),FALSE )/1000000000,"")</f>
        <v/>
      </c>
      <c r="Q67" s="3" t="str">
        <f>IFERROR(VLOOKUP($B67,GDP_Stan!$H:$Y,COLUMN(),FALSE )/1000000000,"")</f>
        <v/>
      </c>
      <c r="R67" s="3" t="str">
        <f>IFERROR(VLOOKUP($B67,GDP_Stan!$H:$Y,COLUMN(),FALSE )/1000000000,"")</f>
        <v/>
      </c>
      <c r="S67" s="6">
        <f t="shared" si="0"/>
        <v>2005</v>
      </c>
      <c r="T67">
        <f t="shared" si="1"/>
        <v>1</v>
      </c>
    </row>
    <row r="68" spans="2:20" x14ac:dyDescent="0.25">
      <c r="B68" s="5">
        <v>38411</v>
      </c>
      <c r="C68" s="3" t="str">
        <f>IFERROR(VLOOKUP($B68,GDP_Stan!$H:$Y,COLUMN(),FALSE )/1000000000,"")</f>
        <v/>
      </c>
      <c r="D68" s="3" t="str">
        <f>IFERROR(VLOOKUP($B68,GDP_Stan!$H:$Y,COLUMN(),FALSE )/1000000000,"")</f>
        <v/>
      </c>
      <c r="E68" s="3" t="str">
        <f>IFERROR(VLOOKUP($B68,GDP_Stan!$H:$Y,COLUMN(),FALSE )/1000000000,"")</f>
        <v/>
      </c>
      <c r="F68" s="3" t="str">
        <f>IFERROR(VLOOKUP($B68,GDP_Stan!$H:$Y,COLUMN(),FALSE )/1000000000,"")</f>
        <v/>
      </c>
      <c r="G68" s="3" t="str">
        <f>IFERROR(VLOOKUP($B68,GDP_Stan!$H:$Y,COLUMN(),FALSE )/1000000000,"")</f>
        <v/>
      </c>
      <c r="H68" s="3" t="str">
        <f>IFERROR(VLOOKUP($B68,GDP_Stan!$H:$Y,COLUMN(),FALSE )/1000000000,"")</f>
        <v/>
      </c>
      <c r="I68" s="3" t="str">
        <f>IFERROR(VLOOKUP($B68,GDP_Stan!$H:$Y,COLUMN(),FALSE )/1000000000,"")</f>
        <v/>
      </c>
      <c r="J68" s="3" t="str">
        <f>IFERROR(VLOOKUP($B68,GDP_Stan!$H:$Y,COLUMN(),FALSE )/1000000000,"")</f>
        <v/>
      </c>
      <c r="K68" s="3" t="str">
        <f>IFERROR(VLOOKUP($B68,GDP_Stan!$H:$Y,COLUMN(),FALSE )/1000000000,"")</f>
        <v/>
      </c>
      <c r="L68" s="3" t="str">
        <f>IFERROR(VLOOKUP($B68,GDP_Stan!$H:$Y,COLUMN(),FALSE )/1000000000,"")</f>
        <v/>
      </c>
      <c r="M68" s="3" t="str">
        <f>IFERROR(VLOOKUP($B68,GDP_Stan!$H:$Y,COLUMN(),FALSE )/1000000000,"")</f>
        <v/>
      </c>
      <c r="N68" s="3" t="str">
        <f>IFERROR(VLOOKUP($B68,GDP_Stan!$H:$Y,COLUMN(),FALSE )/1000000000,"")</f>
        <v/>
      </c>
      <c r="O68" s="3" t="str">
        <f>IFERROR(VLOOKUP($B68,GDP_Stan!$H:$Y,COLUMN(),FALSE )/1000000000,"")</f>
        <v/>
      </c>
      <c r="P68" s="3" t="str">
        <f>IFERROR(VLOOKUP($B68,GDP_Stan!$H:$Y,COLUMN(),FALSE )/1000000000,"")</f>
        <v/>
      </c>
      <c r="Q68" s="3" t="str">
        <f>IFERROR(VLOOKUP($B68,GDP_Stan!$H:$Y,COLUMN(),FALSE )/1000000000,"")</f>
        <v/>
      </c>
      <c r="R68" s="3" t="str">
        <f>IFERROR(VLOOKUP($B68,GDP_Stan!$H:$Y,COLUMN(),FALSE )/1000000000,"")</f>
        <v/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25">
      <c r="B69" s="5">
        <v>38442</v>
      </c>
      <c r="C69" s="3">
        <f>IFERROR(VLOOKUP($B69,GDP_Stan!$H:$Y,COLUMN(),FALSE )/1000000000,"")</f>
        <v>90.307484795439592</v>
      </c>
      <c r="D69" s="3">
        <f>IFERROR(VLOOKUP($B69,GDP_Stan!$H:$Y,COLUMN(),FALSE )/1000000000,"")</f>
        <v>111.97803134883699</v>
      </c>
      <c r="E69" s="3">
        <f>IFERROR(VLOOKUP($B69,GDP_Stan!$H:$Y,COLUMN(),FALSE )/1000000000,"")</f>
        <v>78.386891778345486</v>
      </c>
      <c r="F69" s="3">
        <f>IFERROR(VLOOKUP($B69,GDP_Stan!$H:$Y,COLUMN(),FALSE )/1000000000,"")</f>
        <v>59.348241217455595</v>
      </c>
      <c r="G69" s="3">
        <f>IFERROR(VLOOKUP($B69,GDP_Stan!$H:$Y,COLUMN(),FALSE )/1000000000,"")</f>
        <v>633.90285288747305</v>
      </c>
      <c r="H69" s="3">
        <f>IFERROR(VLOOKUP($B69,GDP_Stan!$H:$Y,COLUMN(),FALSE )/1000000000,"")</f>
        <v>795.77032446389387</v>
      </c>
      <c r="I69" s="3">
        <f>IFERROR(VLOOKUP($B69,GDP_Stan!$H:$Y,COLUMN(),FALSE )/1000000000,"")</f>
        <v>75.526550076910695</v>
      </c>
      <c r="J69" s="3">
        <f>IFERROR(VLOOKUP($B69,GDP_Stan!$H:$Y,COLUMN(),FALSE )/1000000000,"")</f>
        <v>52.449357298597192</v>
      </c>
      <c r="K69" s="3">
        <f>IFERROR(VLOOKUP($B69,GDP_Stan!$H:$Y,COLUMN(),FALSE )/1000000000,"")</f>
        <v>534.75289043661405</v>
      </c>
      <c r="L69" s="3">
        <f>IFERROR(VLOOKUP($B69,GDP_Stan!$H:$Y,COLUMN(),FALSE )/1000000000,"")</f>
        <v>193.73540124112199</v>
      </c>
      <c r="M69" s="3">
        <f>IFERROR(VLOOKUP($B69,GDP_Stan!$H:$Y,COLUMN(),FALSE )/1000000000,"")</f>
        <v>57.855714848078492</v>
      </c>
      <c r="N69" s="3">
        <f>IFERROR(VLOOKUP($B69,GDP_Stan!$H:$Y,COLUMN(),FALSE )/1000000000,"")</f>
        <v>335.07984479877393</v>
      </c>
      <c r="O69" s="3">
        <f>IFERROR(VLOOKUP($B69,GDP_Stan!$H:$Y,COLUMN(),FALSE )/1000000000,"")</f>
        <v>111.30679963446599</v>
      </c>
      <c r="P69" s="3">
        <f>IFERROR(VLOOKUP($B69,GDP_Stan!$H:$Y,COLUMN(),FALSE )/1000000000,"")</f>
        <v>590.08787796971592</v>
      </c>
      <c r="Q69" s="3">
        <f>IFERROR(VLOOKUP($B69,GDP_Stan!$H:$Y,COLUMN(),FALSE )/1000000000,"")</f>
        <v>3008.5410501639899</v>
      </c>
      <c r="R69" s="3">
        <f>IFERROR(VLOOKUP($B69,GDP_Stan!$H:$Y,COLUMN(),FALSE )/1000000000,"")</f>
        <v>2814.6514000000002</v>
      </c>
      <c r="S69" s="6">
        <f t="shared" si="2"/>
        <v>2005</v>
      </c>
      <c r="T69">
        <f t="shared" si="3"/>
        <v>3</v>
      </c>
    </row>
    <row r="70" spans="2:20" x14ac:dyDescent="0.25">
      <c r="B70" s="5">
        <v>38472</v>
      </c>
      <c r="C70" s="3" t="str">
        <f>IFERROR(VLOOKUP($B70,GDP_Stan!$H:$Y,COLUMN(),FALSE )/1000000000,"")</f>
        <v/>
      </c>
      <c r="D70" s="3" t="str">
        <f>IFERROR(VLOOKUP($B70,GDP_Stan!$H:$Y,COLUMN(),FALSE )/1000000000,"")</f>
        <v/>
      </c>
      <c r="E70" s="3" t="str">
        <f>IFERROR(VLOOKUP($B70,GDP_Stan!$H:$Y,COLUMN(),FALSE )/1000000000,"")</f>
        <v/>
      </c>
      <c r="F70" s="3" t="str">
        <f>IFERROR(VLOOKUP($B70,GDP_Stan!$H:$Y,COLUMN(),FALSE )/1000000000,"")</f>
        <v/>
      </c>
      <c r="G70" s="3" t="str">
        <f>IFERROR(VLOOKUP($B70,GDP_Stan!$H:$Y,COLUMN(),FALSE )/1000000000,"")</f>
        <v/>
      </c>
      <c r="H70" s="3" t="str">
        <f>IFERROR(VLOOKUP($B70,GDP_Stan!$H:$Y,COLUMN(),FALSE )/1000000000,"")</f>
        <v/>
      </c>
      <c r="I70" s="3" t="str">
        <f>IFERROR(VLOOKUP($B70,GDP_Stan!$H:$Y,COLUMN(),FALSE )/1000000000,"")</f>
        <v/>
      </c>
      <c r="J70" s="3" t="str">
        <f>IFERROR(VLOOKUP($B70,GDP_Stan!$H:$Y,COLUMN(),FALSE )/1000000000,"")</f>
        <v/>
      </c>
      <c r="K70" s="3" t="str">
        <f>IFERROR(VLOOKUP($B70,GDP_Stan!$H:$Y,COLUMN(),FALSE )/1000000000,"")</f>
        <v/>
      </c>
      <c r="L70" s="3" t="str">
        <f>IFERROR(VLOOKUP($B70,GDP_Stan!$H:$Y,COLUMN(),FALSE )/1000000000,"")</f>
        <v/>
      </c>
      <c r="M70" s="3" t="str">
        <f>IFERROR(VLOOKUP($B70,GDP_Stan!$H:$Y,COLUMN(),FALSE )/1000000000,"")</f>
        <v/>
      </c>
      <c r="N70" s="3" t="str">
        <f>IFERROR(VLOOKUP($B70,GDP_Stan!$H:$Y,COLUMN(),FALSE )/1000000000,"")</f>
        <v/>
      </c>
      <c r="O70" s="3" t="str">
        <f>IFERROR(VLOOKUP($B70,GDP_Stan!$H:$Y,COLUMN(),FALSE )/1000000000,"")</f>
        <v/>
      </c>
      <c r="P70" s="3" t="str">
        <f>IFERROR(VLOOKUP($B70,GDP_Stan!$H:$Y,COLUMN(),FALSE )/1000000000,"")</f>
        <v/>
      </c>
      <c r="Q70" s="3" t="str">
        <f>IFERROR(VLOOKUP($B70,GDP_Stan!$H:$Y,COLUMN(),FALSE )/1000000000,"")</f>
        <v/>
      </c>
      <c r="R70" s="3" t="str">
        <f>IFERROR(VLOOKUP($B70,GDP_Stan!$H:$Y,COLUMN(),FALSE )/1000000000,"")</f>
        <v/>
      </c>
      <c r="S70" s="6">
        <f t="shared" si="2"/>
        <v>2005</v>
      </c>
      <c r="T70">
        <f t="shared" si="3"/>
        <v>4</v>
      </c>
    </row>
    <row r="71" spans="2:20" x14ac:dyDescent="0.25">
      <c r="B71" s="5">
        <v>38503</v>
      </c>
      <c r="C71" s="3" t="str">
        <f>IFERROR(VLOOKUP($B71,GDP_Stan!$H:$Y,COLUMN(),FALSE )/1000000000,"")</f>
        <v/>
      </c>
      <c r="D71" s="3" t="str">
        <f>IFERROR(VLOOKUP($B71,GDP_Stan!$H:$Y,COLUMN(),FALSE )/1000000000,"")</f>
        <v/>
      </c>
      <c r="E71" s="3" t="str">
        <f>IFERROR(VLOOKUP($B71,GDP_Stan!$H:$Y,COLUMN(),FALSE )/1000000000,"")</f>
        <v/>
      </c>
      <c r="F71" s="3" t="str">
        <f>IFERROR(VLOOKUP($B71,GDP_Stan!$H:$Y,COLUMN(),FALSE )/1000000000,"")</f>
        <v/>
      </c>
      <c r="G71" s="3" t="str">
        <f>IFERROR(VLOOKUP($B71,GDP_Stan!$H:$Y,COLUMN(),FALSE )/1000000000,"")</f>
        <v/>
      </c>
      <c r="H71" s="3" t="str">
        <f>IFERROR(VLOOKUP($B71,GDP_Stan!$H:$Y,COLUMN(),FALSE )/1000000000,"")</f>
        <v/>
      </c>
      <c r="I71" s="3" t="str">
        <f>IFERROR(VLOOKUP($B71,GDP_Stan!$H:$Y,COLUMN(),FALSE )/1000000000,"")</f>
        <v/>
      </c>
      <c r="J71" s="3" t="str">
        <f>IFERROR(VLOOKUP($B71,GDP_Stan!$H:$Y,COLUMN(),FALSE )/1000000000,"")</f>
        <v/>
      </c>
      <c r="K71" s="3" t="str">
        <f>IFERROR(VLOOKUP($B71,GDP_Stan!$H:$Y,COLUMN(),FALSE )/1000000000,"")</f>
        <v/>
      </c>
      <c r="L71" s="3" t="str">
        <f>IFERROR(VLOOKUP($B71,GDP_Stan!$H:$Y,COLUMN(),FALSE )/1000000000,"")</f>
        <v/>
      </c>
      <c r="M71" s="3" t="str">
        <f>IFERROR(VLOOKUP($B71,GDP_Stan!$H:$Y,COLUMN(),FALSE )/1000000000,"")</f>
        <v/>
      </c>
      <c r="N71" s="3" t="str">
        <f>IFERROR(VLOOKUP($B71,GDP_Stan!$H:$Y,COLUMN(),FALSE )/1000000000,"")</f>
        <v/>
      </c>
      <c r="O71" s="3" t="str">
        <f>IFERROR(VLOOKUP($B71,GDP_Stan!$H:$Y,COLUMN(),FALSE )/1000000000,"")</f>
        <v/>
      </c>
      <c r="P71" s="3" t="str">
        <f>IFERROR(VLOOKUP($B71,GDP_Stan!$H:$Y,COLUMN(),FALSE )/1000000000,"")</f>
        <v/>
      </c>
      <c r="Q71" s="3" t="str">
        <f>IFERROR(VLOOKUP($B71,GDP_Stan!$H:$Y,COLUMN(),FALSE )/1000000000,"")</f>
        <v/>
      </c>
      <c r="R71" s="3" t="str">
        <f>IFERROR(VLOOKUP($B71,GDP_Stan!$H:$Y,COLUMN(),FALSE )/1000000000,"")</f>
        <v/>
      </c>
      <c r="S71" s="6">
        <f t="shared" si="2"/>
        <v>2005</v>
      </c>
      <c r="T71">
        <f t="shared" si="3"/>
        <v>5</v>
      </c>
    </row>
    <row r="72" spans="2:20" x14ac:dyDescent="0.25">
      <c r="B72" s="5">
        <v>38533</v>
      </c>
      <c r="C72" s="3">
        <f>IFERROR(VLOOKUP($B72,GDP_Stan!$H:$Y,COLUMN(),FALSE )/1000000000,"")</f>
        <v>91.961968919086686</v>
      </c>
      <c r="D72" s="3">
        <f>IFERROR(VLOOKUP($B72,GDP_Stan!$H:$Y,COLUMN(),FALSE )/1000000000,"")</f>
        <v>112.53738819417599</v>
      </c>
      <c r="E72" s="3">
        <f>IFERROR(VLOOKUP($B72,GDP_Stan!$H:$Y,COLUMN(),FALSE )/1000000000,"")</f>
        <v>79.930220833646089</v>
      </c>
      <c r="F72" s="3">
        <f>IFERROR(VLOOKUP($B72,GDP_Stan!$H:$Y,COLUMN(),FALSE )/1000000000,"")</f>
        <v>59.210246737786996</v>
      </c>
      <c r="G72" s="3">
        <f>IFERROR(VLOOKUP($B72,GDP_Stan!$H:$Y,COLUMN(),FALSE )/1000000000,"")</f>
        <v>634.9908862848589</v>
      </c>
      <c r="H72" s="3">
        <f>IFERROR(VLOOKUP($B72,GDP_Stan!$H:$Y,COLUMN(),FALSE )/1000000000,"")</f>
        <v>801.07654392464985</v>
      </c>
      <c r="I72" s="3">
        <f>IFERROR(VLOOKUP($B72,GDP_Stan!$H:$Y,COLUMN(),FALSE )/1000000000,"")</f>
        <v>75.679373749615692</v>
      </c>
      <c r="J72" s="3">
        <f>IFERROR(VLOOKUP($B72,GDP_Stan!$H:$Y,COLUMN(),FALSE )/1000000000,"")</f>
        <v>53.544621155890596</v>
      </c>
      <c r="K72" s="3">
        <f>IFERROR(VLOOKUP($B72,GDP_Stan!$H:$Y,COLUMN(),FALSE )/1000000000,"")</f>
        <v>539.94718841313784</v>
      </c>
      <c r="L72" s="3">
        <f>IFERROR(VLOOKUP($B72,GDP_Stan!$H:$Y,COLUMN(),FALSE )/1000000000,"")</f>
        <v>195.13835945910296</v>
      </c>
      <c r="M72" s="3">
        <f>IFERROR(VLOOKUP($B72,GDP_Stan!$H:$Y,COLUMN(),FALSE )/1000000000,"")</f>
        <v>58.098110727730891</v>
      </c>
      <c r="N72" s="3">
        <f>IFERROR(VLOOKUP($B72,GDP_Stan!$H:$Y,COLUMN(),FALSE )/1000000000,"")</f>
        <v>338.49553636663899</v>
      </c>
      <c r="O72" s="3">
        <f>IFERROR(VLOOKUP($B72,GDP_Stan!$H:$Y,COLUMN(),FALSE )/1000000000,"")</f>
        <v>112.47655148378298</v>
      </c>
      <c r="P72" s="3">
        <f>IFERROR(VLOOKUP($B72,GDP_Stan!$H:$Y,COLUMN(),FALSE )/1000000000,"")</f>
        <v>596.543909558976</v>
      </c>
      <c r="Q72" s="3">
        <f>IFERROR(VLOOKUP($B72,GDP_Stan!$H:$Y,COLUMN(),FALSE )/1000000000,"")</f>
        <v>3028.8696273241694</v>
      </c>
      <c r="R72" s="3">
        <f>IFERROR(VLOOKUP($B72,GDP_Stan!$H:$Y,COLUMN(),FALSE )/1000000000,"")</f>
        <v>2836.5504999999998</v>
      </c>
      <c r="S72" s="6">
        <f t="shared" si="2"/>
        <v>2005</v>
      </c>
      <c r="T72">
        <f t="shared" si="3"/>
        <v>6</v>
      </c>
    </row>
    <row r="73" spans="2:20" x14ac:dyDescent="0.25">
      <c r="B73" s="5">
        <v>38564</v>
      </c>
      <c r="C73" s="3" t="str">
        <f>IFERROR(VLOOKUP($B73,GDP_Stan!$H:$Y,COLUMN(),FALSE )/1000000000,"")</f>
        <v/>
      </c>
      <c r="D73" s="3" t="str">
        <f>IFERROR(VLOOKUP($B73,GDP_Stan!$H:$Y,COLUMN(),FALSE )/1000000000,"")</f>
        <v/>
      </c>
      <c r="E73" s="3" t="str">
        <f>IFERROR(VLOOKUP($B73,GDP_Stan!$H:$Y,COLUMN(),FALSE )/1000000000,"")</f>
        <v/>
      </c>
      <c r="F73" s="3" t="str">
        <f>IFERROR(VLOOKUP($B73,GDP_Stan!$H:$Y,COLUMN(),FALSE )/1000000000,"")</f>
        <v/>
      </c>
      <c r="G73" s="3" t="str">
        <f>IFERROR(VLOOKUP($B73,GDP_Stan!$H:$Y,COLUMN(),FALSE )/1000000000,"")</f>
        <v/>
      </c>
      <c r="H73" s="3" t="str">
        <f>IFERROR(VLOOKUP($B73,GDP_Stan!$H:$Y,COLUMN(),FALSE )/1000000000,"")</f>
        <v/>
      </c>
      <c r="I73" s="3" t="str">
        <f>IFERROR(VLOOKUP($B73,GDP_Stan!$H:$Y,COLUMN(),FALSE )/1000000000,"")</f>
        <v/>
      </c>
      <c r="J73" s="3" t="str">
        <f>IFERROR(VLOOKUP($B73,GDP_Stan!$H:$Y,COLUMN(),FALSE )/1000000000,"")</f>
        <v/>
      </c>
      <c r="K73" s="3" t="str">
        <f>IFERROR(VLOOKUP($B73,GDP_Stan!$H:$Y,COLUMN(),FALSE )/1000000000,"")</f>
        <v/>
      </c>
      <c r="L73" s="3" t="str">
        <f>IFERROR(VLOOKUP($B73,GDP_Stan!$H:$Y,COLUMN(),FALSE )/1000000000,"")</f>
        <v/>
      </c>
      <c r="M73" s="3" t="str">
        <f>IFERROR(VLOOKUP($B73,GDP_Stan!$H:$Y,COLUMN(),FALSE )/1000000000,"")</f>
        <v/>
      </c>
      <c r="N73" s="3" t="str">
        <f>IFERROR(VLOOKUP($B73,GDP_Stan!$H:$Y,COLUMN(),FALSE )/1000000000,"")</f>
        <v/>
      </c>
      <c r="O73" s="3" t="str">
        <f>IFERROR(VLOOKUP($B73,GDP_Stan!$H:$Y,COLUMN(),FALSE )/1000000000,"")</f>
        <v/>
      </c>
      <c r="P73" s="3" t="str">
        <f>IFERROR(VLOOKUP($B73,GDP_Stan!$H:$Y,COLUMN(),FALSE )/1000000000,"")</f>
        <v/>
      </c>
      <c r="Q73" s="3" t="str">
        <f>IFERROR(VLOOKUP($B73,GDP_Stan!$H:$Y,COLUMN(),FALSE )/1000000000,"")</f>
        <v/>
      </c>
      <c r="R73" s="3" t="str">
        <f>IFERROR(VLOOKUP($B73,GDP_Stan!$H:$Y,COLUMN(),FALSE )/1000000000,"")</f>
        <v/>
      </c>
      <c r="S73" s="6">
        <f t="shared" si="2"/>
        <v>2005</v>
      </c>
      <c r="T73">
        <f t="shared" si="3"/>
        <v>7</v>
      </c>
    </row>
    <row r="74" spans="2:20" x14ac:dyDescent="0.25">
      <c r="B74" s="5">
        <v>38595</v>
      </c>
      <c r="C74" s="3" t="str">
        <f>IFERROR(VLOOKUP($B74,GDP_Stan!$H:$Y,COLUMN(),FALSE )/1000000000,"")</f>
        <v/>
      </c>
      <c r="D74" s="3" t="str">
        <f>IFERROR(VLOOKUP($B74,GDP_Stan!$H:$Y,COLUMN(),FALSE )/1000000000,"")</f>
        <v/>
      </c>
      <c r="E74" s="3" t="str">
        <f>IFERROR(VLOOKUP($B74,GDP_Stan!$H:$Y,COLUMN(),FALSE )/1000000000,"")</f>
        <v/>
      </c>
      <c r="F74" s="3" t="str">
        <f>IFERROR(VLOOKUP($B74,GDP_Stan!$H:$Y,COLUMN(),FALSE )/1000000000,"")</f>
        <v/>
      </c>
      <c r="G74" s="3" t="str">
        <f>IFERROR(VLOOKUP($B74,GDP_Stan!$H:$Y,COLUMN(),FALSE )/1000000000,"")</f>
        <v/>
      </c>
      <c r="H74" s="3" t="str">
        <f>IFERROR(VLOOKUP($B74,GDP_Stan!$H:$Y,COLUMN(),FALSE )/1000000000,"")</f>
        <v/>
      </c>
      <c r="I74" s="3" t="str">
        <f>IFERROR(VLOOKUP($B74,GDP_Stan!$H:$Y,COLUMN(),FALSE )/1000000000,"")</f>
        <v/>
      </c>
      <c r="J74" s="3" t="str">
        <f>IFERROR(VLOOKUP($B74,GDP_Stan!$H:$Y,COLUMN(),FALSE )/1000000000,"")</f>
        <v/>
      </c>
      <c r="K74" s="3" t="str">
        <f>IFERROR(VLOOKUP($B74,GDP_Stan!$H:$Y,COLUMN(),FALSE )/1000000000,"")</f>
        <v/>
      </c>
      <c r="L74" s="3" t="str">
        <f>IFERROR(VLOOKUP($B74,GDP_Stan!$H:$Y,COLUMN(),FALSE )/1000000000,"")</f>
        <v/>
      </c>
      <c r="M74" s="3" t="str">
        <f>IFERROR(VLOOKUP($B74,GDP_Stan!$H:$Y,COLUMN(),FALSE )/1000000000,"")</f>
        <v/>
      </c>
      <c r="N74" s="3" t="str">
        <f>IFERROR(VLOOKUP($B74,GDP_Stan!$H:$Y,COLUMN(),FALSE )/1000000000,"")</f>
        <v/>
      </c>
      <c r="O74" s="3" t="str">
        <f>IFERROR(VLOOKUP($B74,GDP_Stan!$H:$Y,COLUMN(),FALSE )/1000000000,"")</f>
        <v/>
      </c>
      <c r="P74" s="3" t="str">
        <f>IFERROR(VLOOKUP($B74,GDP_Stan!$H:$Y,COLUMN(),FALSE )/1000000000,"")</f>
        <v/>
      </c>
      <c r="Q74" s="3" t="str">
        <f>IFERROR(VLOOKUP($B74,GDP_Stan!$H:$Y,COLUMN(),FALSE )/1000000000,"")</f>
        <v/>
      </c>
      <c r="R74" s="3" t="str">
        <f>IFERROR(VLOOKUP($B74,GDP_Stan!$H:$Y,COLUMN(),FALSE )/1000000000,"")</f>
        <v/>
      </c>
      <c r="S74" s="6">
        <f t="shared" si="2"/>
        <v>2005</v>
      </c>
      <c r="T74">
        <f t="shared" si="3"/>
        <v>8</v>
      </c>
    </row>
    <row r="75" spans="2:20" x14ac:dyDescent="0.25">
      <c r="B75" s="5">
        <v>38625</v>
      </c>
      <c r="C75" s="3">
        <f>IFERROR(VLOOKUP($B75,GDP_Stan!$H:$Y,COLUMN(),FALSE )/1000000000,"")</f>
        <v>92.424094127852385</v>
      </c>
      <c r="D75" s="3">
        <f>IFERROR(VLOOKUP($B75,GDP_Stan!$H:$Y,COLUMN(),FALSE )/1000000000,"")</f>
        <v>112.97271913145799</v>
      </c>
      <c r="E75" s="3">
        <f>IFERROR(VLOOKUP($B75,GDP_Stan!$H:$Y,COLUMN(),FALSE )/1000000000,"")</f>
        <v>80.019300079810392</v>
      </c>
      <c r="F75" s="3">
        <f>IFERROR(VLOOKUP($B75,GDP_Stan!$H:$Y,COLUMN(),FALSE )/1000000000,"")</f>
        <v>59.778147096422991</v>
      </c>
      <c r="G75" s="3">
        <f>IFERROR(VLOOKUP($B75,GDP_Stan!$H:$Y,COLUMN(),FALSE )/1000000000,"")</f>
        <v>638.31071501688587</v>
      </c>
      <c r="H75" s="3">
        <f>IFERROR(VLOOKUP($B75,GDP_Stan!$H:$Y,COLUMN(),FALSE )/1000000000,"")</f>
        <v>807.58100660472689</v>
      </c>
      <c r="I75" s="3">
        <f>IFERROR(VLOOKUP($B75,GDP_Stan!$H:$Y,COLUMN(),FALSE )/1000000000,"")</f>
        <v>76.742560771739591</v>
      </c>
      <c r="J75" s="3">
        <f>IFERROR(VLOOKUP($B75,GDP_Stan!$H:$Y,COLUMN(),FALSE )/1000000000,"")</f>
        <v>53.761014346238795</v>
      </c>
      <c r="K75" s="3">
        <f>IFERROR(VLOOKUP($B75,GDP_Stan!$H:$Y,COLUMN(),FALSE )/1000000000,"")</f>
        <v>543.54924239348691</v>
      </c>
      <c r="L75" s="3">
        <f>IFERROR(VLOOKUP($B75,GDP_Stan!$H:$Y,COLUMN(),FALSE )/1000000000,"")</f>
        <v>197.77992234420398</v>
      </c>
      <c r="M75" s="3">
        <f>IFERROR(VLOOKUP($B75,GDP_Stan!$H:$Y,COLUMN(),FALSE )/1000000000,"")</f>
        <v>57.737996052142194</v>
      </c>
      <c r="N75" s="3">
        <f>IFERROR(VLOOKUP($B75,GDP_Stan!$H:$Y,COLUMN(),FALSE )/1000000000,"")</f>
        <v>341.70541154147992</v>
      </c>
      <c r="O75" s="3">
        <f>IFERROR(VLOOKUP($B75,GDP_Stan!$H:$Y,COLUMN(),FALSE )/1000000000,"")</f>
        <v>113.545783763061</v>
      </c>
      <c r="P75" s="3">
        <f>IFERROR(VLOOKUP($B75,GDP_Stan!$H:$Y,COLUMN(),FALSE )/1000000000,"")</f>
        <v>602.84376994467891</v>
      </c>
      <c r="Q75" s="3">
        <f>IFERROR(VLOOKUP($B75,GDP_Stan!$H:$Y,COLUMN(),FALSE )/1000000000,"")</f>
        <v>3051.5591042696701</v>
      </c>
      <c r="R75" s="3">
        <f>IFERROR(VLOOKUP($B75,GDP_Stan!$H:$Y,COLUMN(),FALSE )/1000000000,"")</f>
        <v>2858.8265999999999</v>
      </c>
      <c r="S75" s="6">
        <f t="shared" si="2"/>
        <v>2005</v>
      </c>
      <c r="T75">
        <f t="shared" si="3"/>
        <v>9</v>
      </c>
    </row>
    <row r="76" spans="2:20" x14ac:dyDescent="0.25">
      <c r="B76" s="5">
        <v>38656</v>
      </c>
      <c r="C76" s="3" t="str">
        <f>IFERROR(VLOOKUP($B76,GDP_Stan!$H:$Y,COLUMN(),FALSE )/1000000000,"")</f>
        <v/>
      </c>
      <c r="D76" s="3" t="str">
        <f>IFERROR(VLOOKUP($B76,GDP_Stan!$H:$Y,COLUMN(),FALSE )/1000000000,"")</f>
        <v/>
      </c>
      <c r="E76" s="3" t="str">
        <f>IFERROR(VLOOKUP($B76,GDP_Stan!$H:$Y,COLUMN(),FALSE )/1000000000,"")</f>
        <v/>
      </c>
      <c r="F76" s="3" t="str">
        <f>IFERROR(VLOOKUP($B76,GDP_Stan!$H:$Y,COLUMN(),FALSE )/1000000000,"")</f>
        <v/>
      </c>
      <c r="G76" s="3" t="str">
        <f>IFERROR(VLOOKUP($B76,GDP_Stan!$H:$Y,COLUMN(),FALSE )/1000000000,"")</f>
        <v/>
      </c>
      <c r="H76" s="3" t="str">
        <f>IFERROR(VLOOKUP($B76,GDP_Stan!$H:$Y,COLUMN(),FALSE )/1000000000,"")</f>
        <v/>
      </c>
      <c r="I76" s="3" t="str">
        <f>IFERROR(VLOOKUP($B76,GDP_Stan!$H:$Y,COLUMN(),FALSE )/1000000000,"")</f>
        <v/>
      </c>
      <c r="J76" s="3" t="str">
        <f>IFERROR(VLOOKUP($B76,GDP_Stan!$H:$Y,COLUMN(),FALSE )/1000000000,"")</f>
        <v/>
      </c>
      <c r="K76" s="3" t="str">
        <f>IFERROR(VLOOKUP($B76,GDP_Stan!$H:$Y,COLUMN(),FALSE )/1000000000,"")</f>
        <v/>
      </c>
      <c r="L76" s="3" t="str">
        <f>IFERROR(VLOOKUP($B76,GDP_Stan!$H:$Y,COLUMN(),FALSE )/1000000000,"")</f>
        <v/>
      </c>
      <c r="M76" s="3" t="str">
        <f>IFERROR(VLOOKUP($B76,GDP_Stan!$H:$Y,COLUMN(),FALSE )/1000000000,"")</f>
        <v/>
      </c>
      <c r="N76" s="3" t="str">
        <f>IFERROR(VLOOKUP($B76,GDP_Stan!$H:$Y,COLUMN(),FALSE )/1000000000,"")</f>
        <v/>
      </c>
      <c r="O76" s="3" t="str">
        <f>IFERROR(VLOOKUP($B76,GDP_Stan!$H:$Y,COLUMN(),FALSE )/1000000000,"")</f>
        <v/>
      </c>
      <c r="P76" s="3" t="str">
        <f>IFERROR(VLOOKUP($B76,GDP_Stan!$H:$Y,COLUMN(),FALSE )/1000000000,"")</f>
        <v/>
      </c>
      <c r="Q76" s="3" t="str">
        <f>IFERROR(VLOOKUP($B76,GDP_Stan!$H:$Y,COLUMN(),FALSE )/1000000000,"")</f>
        <v/>
      </c>
      <c r="R76" s="3" t="str">
        <f>IFERROR(VLOOKUP($B76,GDP_Stan!$H:$Y,COLUMN(),FALSE )/1000000000,"")</f>
        <v/>
      </c>
      <c r="S76" s="6">
        <f t="shared" si="2"/>
        <v>2005</v>
      </c>
      <c r="T76">
        <f t="shared" si="3"/>
        <v>10</v>
      </c>
    </row>
    <row r="77" spans="2:20" x14ac:dyDescent="0.25">
      <c r="B77" s="5">
        <v>38686</v>
      </c>
      <c r="C77" s="3" t="str">
        <f>IFERROR(VLOOKUP($B77,GDP_Stan!$H:$Y,COLUMN(),FALSE )/1000000000,"")</f>
        <v/>
      </c>
      <c r="D77" s="3" t="str">
        <f>IFERROR(VLOOKUP($B77,GDP_Stan!$H:$Y,COLUMN(),FALSE )/1000000000,"")</f>
        <v/>
      </c>
      <c r="E77" s="3" t="str">
        <f>IFERROR(VLOOKUP($B77,GDP_Stan!$H:$Y,COLUMN(),FALSE )/1000000000,"")</f>
        <v/>
      </c>
      <c r="F77" s="3" t="str">
        <f>IFERROR(VLOOKUP($B77,GDP_Stan!$H:$Y,COLUMN(),FALSE )/1000000000,"")</f>
        <v/>
      </c>
      <c r="G77" s="3" t="str">
        <f>IFERROR(VLOOKUP($B77,GDP_Stan!$H:$Y,COLUMN(),FALSE )/1000000000,"")</f>
        <v/>
      </c>
      <c r="H77" s="3" t="str">
        <f>IFERROR(VLOOKUP($B77,GDP_Stan!$H:$Y,COLUMN(),FALSE )/1000000000,"")</f>
        <v/>
      </c>
      <c r="I77" s="3" t="str">
        <f>IFERROR(VLOOKUP($B77,GDP_Stan!$H:$Y,COLUMN(),FALSE )/1000000000,"")</f>
        <v/>
      </c>
      <c r="J77" s="3" t="str">
        <f>IFERROR(VLOOKUP($B77,GDP_Stan!$H:$Y,COLUMN(),FALSE )/1000000000,"")</f>
        <v/>
      </c>
      <c r="K77" s="3" t="str">
        <f>IFERROR(VLOOKUP($B77,GDP_Stan!$H:$Y,COLUMN(),FALSE )/1000000000,"")</f>
        <v/>
      </c>
      <c r="L77" s="3" t="str">
        <f>IFERROR(VLOOKUP($B77,GDP_Stan!$H:$Y,COLUMN(),FALSE )/1000000000,"")</f>
        <v/>
      </c>
      <c r="M77" s="3" t="str">
        <f>IFERROR(VLOOKUP($B77,GDP_Stan!$H:$Y,COLUMN(),FALSE )/1000000000,"")</f>
        <v/>
      </c>
      <c r="N77" s="3" t="str">
        <f>IFERROR(VLOOKUP($B77,GDP_Stan!$H:$Y,COLUMN(),FALSE )/1000000000,"")</f>
        <v/>
      </c>
      <c r="O77" s="3" t="str">
        <f>IFERROR(VLOOKUP($B77,GDP_Stan!$H:$Y,COLUMN(),FALSE )/1000000000,"")</f>
        <v/>
      </c>
      <c r="P77" s="3" t="str">
        <f>IFERROR(VLOOKUP($B77,GDP_Stan!$H:$Y,COLUMN(),FALSE )/1000000000,"")</f>
        <v/>
      </c>
      <c r="Q77" s="3" t="str">
        <f>IFERROR(VLOOKUP($B77,GDP_Stan!$H:$Y,COLUMN(),FALSE )/1000000000,"")</f>
        <v/>
      </c>
      <c r="R77" s="3" t="str">
        <f>IFERROR(VLOOKUP($B77,GDP_Stan!$H:$Y,COLUMN(),FALSE )/1000000000,"")</f>
        <v/>
      </c>
      <c r="S77" s="6">
        <f t="shared" si="2"/>
        <v>2005</v>
      </c>
      <c r="T77">
        <f t="shared" si="3"/>
        <v>11</v>
      </c>
    </row>
    <row r="78" spans="2:20" x14ac:dyDescent="0.25">
      <c r="B78" s="5">
        <v>38717</v>
      </c>
      <c r="C78" s="3">
        <f>IFERROR(VLOOKUP($B78,GDP_Stan!$H:$Y,COLUMN(),FALSE )/1000000000,"")</f>
        <v>93.257268037065685</v>
      </c>
      <c r="D78" s="3">
        <f>IFERROR(VLOOKUP($B78,GDP_Stan!$H:$Y,COLUMN(),FALSE )/1000000000,"")</f>
        <v>113.87686800119799</v>
      </c>
      <c r="E78" s="3">
        <f>IFERROR(VLOOKUP($B78,GDP_Stan!$H:$Y,COLUMN(),FALSE )/1000000000,"")</f>
        <v>80.279070097067688</v>
      </c>
      <c r="F78" s="3">
        <f>IFERROR(VLOOKUP($B78,GDP_Stan!$H:$Y,COLUMN(),FALSE )/1000000000,"")</f>
        <v>60.030252395817492</v>
      </c>
      <c r="G78" s="3">
        <f>IFERROR(VLOOKUP($B78,GDP_Stan!$H:$Y,COLUMN(),FALSE )/1000000000,"")</f>
        <v>642.49831672682785</v>
      </c>
      <c r="H78" s="3">
        <f>IFERROR(VLOOKUP($B78,GDP_Stan!$H:$Y,COLUMN(),FALSE )/1000000000,"")</f>
        <v>810.66213142432696</v>
      </c>
      <c r="I78" s="3">
        <f>IFERROR(VLOOKUP($B78,GDP_Stan!$H:$Y,COLUMN(),FALSE )/1000000000,"")</f>
        <v>77.140904822412693</v>
      </c>
      <c r="J78" s="3">
        <f>IFERROR(VLOOKUP($B78,GDP_Stan!$H:$Y,COLUMN(),FALSE )/1000000000,"")</f>
        <v>55.198397046373195</v>
      </c>
      <c r="K78" s="3">
        <f>IFERROR(VLOOKUP($B78,GDP_Stan!$H:$Y,COLUMN(),FALSE )/1000000000,"")</f>
        <v>545.07686782081794</v>
      </c>
      <c r="L78" s="3">
        <f>IFERROR(VLOOKUP($B78,GDP_Stan!$H:$Y,COLUMN(),FALSE )/1000000000,"")</f>
        <v>198.965900182046</v>
      </c>
      <c r="M78" s="3">
        <f>IFERROR(VLOOKUP($B78,GDP_Stan!$H:$Y,COLUMN(),FALSE )/1000000000,"")</f>
        <v>57.858617904280294</v>
      </c>
      <c r="N78" s="3">
        <f>IFERROR(VLOOKUP($B78,GDP_Stan!$H:$Y,COLUMN(),FALSE )/1000000000,"")</f>
        <v>345.27779607755394</v>
      </c>
      <c r="O78" s="3">
        <f>IFERROR(VLOOKUP($B78,GDP_Stan!$H:$Y,COLUMN(),FALSE )/1000000000,"")</f>
        <v>114.30082860451299</v>
      </c>
      <c r="P78" s="3">
        <f>IFERROR(VLOOKUP($B78,GDP_Stan!$H:$Y,COLUMN(),FALSE )/1000000000,"")</f>
        <v>611.68678525069595</v>
      </c>
      <c r="Q78" s="3">
        <f>IFERROR(VLOOKUP($B78,GDP_Stan!$H:$Y,COLUMN(),FALSE )/1000000000,"")</f>
        <v>3069.9883997164097</v>
      </c>
      <c r="R78" s="3">
        <f>IFERROR(VLOOKUP($B78,GDP_Stan!$H:$Y,COLUMN(),FALSE )/1000000000,"")</f>
        <v>2880.1914000000002</v>
      </c>
      <c r="S78" s="6">
        <f t="shared" si="2"/>
        <v>2005</v>
      </c>
      <c r="T78">
        <f t="shared" si="3"/>
        <v>12</v>
      </c>
    </row>
    <row r="79" spans="2:20" x14ac:dyDescent="0.25">
      <c r="B79" s="5">
        <v>38748</v>
      </c>
      <c r="C79" s="3" t="str">
        <f>IFERROR(VLOOKUP($B79,GDP_Stan!$H:$Y,COLUMN(),FALSE )/1000000000,"")</f>
        <v/>
      </c>
      <c r="D79" s="3" t="str">
        <f>IFERROR(VLOOKUP($B79,GDP_Stan!$H:$Y,COLUMN(),FALSE )/1000000000,"")</f>
        <v/>
      </c>
      <c r="E79" s="3" t="str">
        <f>IFERROR(VLOOKUP($B79,GDP_Stan!$H:$Y,COLUMN(),FALSE )/1000000000,"")</f>
        <v/>
      </c>
      <c r="F79" s="3" t="str">
        <f>IFERROR(VLOOKUP($B79,GDP_Stan!$H:$Y,COLUMN(),FALSE )/1000000000,"")</f>
        <v/>
      </c>
      <c r="G79" s="3" t="str">
        <f>IFERROR(VLOOKUP($B79,GDP_Stan!$H:$Y,COLUMN(),FALSE )/1000000000,"")</f>
        <v/>
      </c>
      <c r="H79" s="3" t="str">
        <f>IFERROR(VLOOKUP($B79,GDP_Stan!$H:$Y,COLUMN(),FALSE )/1000000000,"")</f>
        <v/>
      </c>
      <c r="I79" s="3" t="str">
        <f>IFERROR(VLOOKUP($B79,GDP_Stan!$H:$Y,COLUMN(),FALSE )/1000000000,"")</f>
        <v/>
      </c>
      <c r="J79" s="3" t="str">
        <f>IFERROR(VLOOKUP($B79,GDP_Stan!$H:$Y,COLUMN(),FALSE )/1000000000,"")</f>
        <v/>
      </c>
      <c r="K79" s="3" t="str">
        <f>IFERROR(VLOOKUP($B79,GDP_Stan!$H:$Y,COLUMN(),FALSE )/1000000000,"")</f>
        <v/>
      </c>
      <c r="L79" s="3" t="str">
        <f>IFERROR(VLOOKUP($B79,GDP_Stan!$H:$Y,COLUMN(),FALSE )/1000000000,"")</f>
        <v/>
      </c>
      <c r="M79" s="3" t="str">
        <f>IFERROR(VLOOKUP($B79,GDP_Stan!$H:$Y,COLUMN(),FALSE )/1000000000,"")</f>
        <v/>
      </c>
      <c r="N79" s="3" t="str">
        <f>IFERROR(VLOOKUP($B79,GDP_Stan!$H:$Y,COLUMN(),FALSE )/1000000000,"")</f>
        <v/>
      </c>
      <c r="O79" s="3" t="str">
        <f>IFERROR(VLOOKUP($B79,GDP_Stan!$H:$Y,COLUMN(),FALSE )/1000000000,"")</f>
        <v/>
      </c>
      <c r="P79" s="3" t="str">
        <f>IFERROR(VLOOKUP($B79,GDP_Stan!$H:$Y,COLUMN(),FALSE )/1000000000,"")</f>
        <v/>
      </c>
      <c r="Q79" s="3" t="str">
        <f>IFERROR(VLOOKUP($B79,GDP_Stan!$H:$Y,COLUMN(),FALSE )/1000000000,"")</f>
        <v/>
      </c>
      <c r="R79" s="3" t="str">
        <f>IFERROR(VLOOKUP($B79,GDP_Stan!$H:$Y,COLUMN(),FALSE )/1000000000,"")</f>
        <v/>
      </c>
      <c r="S79" s="6">
        <f t="shared" si="2"/>
        <v>2006</v>
      </c>
      <c r="T79">
        <f t="shared" si="3"/>
        <v>1</v>
      </c>
    </row>
    <row r="80" spans="2:20" x14ac:dyDescent="0.25">
      <c r="B80" s="5">
        <v>38776</v>
      </c>
      <c r="C80" s="3" t="str">
        <f>IFERROR(VLOOKUP($B80,GDP_Stan!$H:$Y,COLUMN(),FALSE )/1000000000,"")</f>
        <v/>
      </c>
      <c r="D80" s="3" t="str">
        <f>IFERROR(VLOOKUP($B80,GDP_Stan!$H:$Y,COLUMN(),FALSE )/1000000000,"")</f>
        <v/>
      </c>
      <c r="E80" s="3" t="str">
        <f>IFERROR(VLOOKUP($B80,GDP_Stan!$H:$Y,COLUMN(),FALSE )/1000000000,"")</f>
        <v/>
      </c>
      <c r="F80" s="3" t="str">
        <f>IFERROR(VLOOKUP($B80,GDP_Stan!$H:$Y,COLUMN(),FALSE )/1000000000,"")</f>
        <v/>
      </c>
      <c r="G80" s="3" t="str">
        <f>IFERROR(VLOOKUP($B80,GDP_Stan!$H:$Y,COLUMN(),FALSE )/1000000000,"")</f>
        <v/>
      </c>
      <c r="H80" s="3" t="str">
        <f>IFERROR(VLOOKUP($B80,GDP_Stan!$H:$Y,COLUMN(),FALSE )/1000000000,"")</f>
        <v/>
      </c>
      <c r="I80" s="3" t="str">
        <f>IFERROR(VLOOKUP($B80,GDP_Stan!$H:$Y,COLUMN(),FALSE )/1000000000,"")</f>
        <v/>
      </c>
      <c r="J80" s="3" t="str">
        <f>IFERROR(VLOOKUP($B80,GDP_Stan!$H:$Y,COLUMN(),FALSE )/1000000000,"")</f>
        <v/>
      </c>
      <c r="K80" s="3" t="str">
        <f>IFERROR(VLOOKUP($B80,GDP_Stan!$H:$Y,COLUMN(),FALSE )/1000000000,"")</f>
        <v/>
      </c>
      <c r="L80" s="3" t="str">
        <f>IFERROR(VLOOKUP($B80,GDP_Stan!$H:$Y,COLUMN(),FALSE )/1000000000,"")</f>
        <v/>
      </c>
      <c r="M80" s="3" t="str">
        <f>IFERROR(VLOOKUP($B80,GDP_Stan!$H:$Y,COLUMN(),FALSE )/1000000000,"")</f>
        <v/>
      </c>
      <c r="N80" s="3" t="str">
        <f>IFERROR(VLOOKUP($B80,GDP_Stan!$H:$Y,COLUMN(),FALSE )/1000000000,"")</f>
        <v/>
      </c>
      <c r="O80" s="3" t="str">
        <f>IFERROR(VLOOKUP($B80,GDP_Stan!$H:$Y,COLUMN(),FALSE )/1000000000,"")</f>
        <v/>
      </c>
      <c r="P80" s="3" t="str">
        <f>IFERROR(VLOOKUP($B80,GDP_Stan!$H:$Y,COLUMN(),FALSE )/1000000000,"")</f>
        <v/>
      </c>
      <c r="Q80" s="3" t="str">
        <f>IFERROR(VLOOKUP($B80,GDP_Stan!$H:$Y,COLUMN(),FALSE )/1000000000,"")</f>
        <v/>
      </c>
      <c r="R80" s="3" t="str">
        <f>IFERROR(VLOOKUP($B80,GDP_Stan!$H:$Y,COLUMN(),FALSE )/1000000000,"")</f>
        <v/>
      </c>
      <c r="S80" s="6">
        <f t="shared" si="2"/>
        <v>2006</v>
      </c>
      <c r="T80">
        <f t="shared" si="3"/>
        <v>2</v>
      </c>
    </row>
    <row r="81" spans="2:20" x14ac:dyDescent="0.25">
      <c r="B81" s="5">
        <v>38807</v>
      </c>
      <c r="C81" s="3">
        <f>IFERROR(VLOOKUP($B81,GDP_Stan!$H:$Y,COLUMN(),FALSE )/1000000000,"")</f>
        <v>93.971365202487391</v>
      </c>
      <c r="D81" s="3">
        <f>IFERROR(VLOOKUP($B81,GDP_Stan!$H:$Y,COLUMN(),FALSE )/1000000000,"")</f>
        <v>114.59249749068999</v>
      </c>
      <c r="E81" s="3">
        <f>IFERROR(VLOOKUP($B81,GDP_Stan!$H:$Y,COLUMN(),FALSE )/1000000000,"")</f>
        <v>81.287923675382885</v>
      </c>
      <c r="F81" s="3">
        <f>IFERROR(VLOOKUP($B81,GDP_Stan!$H:$Y,COLUMN(),FALSE )/1000000000,"")</f>
        <v>61.382332922569994</v>
      </c>
      <c r="G81" s="3">
        <f>IFERROR(VLOOKUP($B81,GDP_Stan!$H:$Y,COLUMN(),FALSE )/1000000000,"")</f>
        <v>647.8442759439879</v>
      </c>
      <c r="H81" s="3">
        <f>IFERROR(VLOOKUP($B81,GDP_Stan!$H:$Y,COLUMN(),FALSE )/1000000000,"")</f>
        <v>818.21462237138701</v>
      </c>
      <c r="I81" s="3">
        <f>IFERROR(VLOOKUP($B81,GDP_Stan!$H:$Y,COLUMN(),FALSE )/1000000000,"")</f>
        <v>79.632131213472391</v>
      </c>
      <c r="J81" s="3">
        <f>IFERROR(VLOOKUP($B81,GDP_Stan!$H:$Y,COLUMN(),FALSE )/1000000000,"")</f>
        <v>55.717015362906196</v>
      </c>
      <c r="K81" s="3">
        <f>IFERROR(VLOOKUP($B81,GDP_Stan!$H:$Y,COLUMN(),FALSE )/1000000000,"")</f>
        <v>547.02232461014501</v>
      </c>
      <c r="L81" s="3">
        <f>IFERROR(VLOOKUP($B81,GDP_Stan!$H:$Y,COLUMN(),FALSE )/1000000000,"")</f>
        <v>200.49391335987798</v>
      </c>
      <c r="M81" s="3">
        <f>IFERROR(VLOOKUP($B81,GDP_Stan!$H:$Y,COLUMN(),FALSE )/1000000000,"")</f>
        <v>58.322713081424297</v>
      </c>
      <c r="N81" s="3">
        <f>IFERROR(VLOOKUP($B81,GDP_Stan!$H:$Y,COLUMN(),FALSE )/1000000000,"")</f>
        <v>349.01763053617594</v>
      </c>
      <c r="O81" s="3">
        <f>IFERROR(VLOOKUP($B81,GDP_Stan!$H:$Y,COLUMN(),FALSE )/1000000000,"")</f>
        <v>116.52833207155598</v>
      </c>
      <c r="P81" s="3">
        <f>IFERROR(VLOOKUP($B81,GDP_Stan!$H:$Y,COLUMN(),FALSE )/1000000000,"")</f>
        <v>613.29721123967283</v>
      </c>
      <c r="Q81" s="3">
        <f>IFERROR(VLOOKUP($B81,GDP_Stan!$H:$Y,COLUMN(),FALSE )/1000000000,"")</f>
        <v>3097.6219269570397</v>
      </c>
      <c r="R81" s="3">
        <f>IFERROR(VLOOKUP($B81,GDP_Stan!$H:$Y,COLUMN(),FALSE )/1000000000,"")</f>
        <v>2903.5430000000001</v>
      </c>
      <c r="S81" s="6">
        <f t="shared" si="2"/>
        <v>2006</v>
      </c>
      <c r="T81">
        <f t="shared" si="3"/>
        <v>3</v>
      </c>
    </row>
    <row r="82" spans="2:20" x14ac:dyDescent="0.25">
      <c r="B82" s="5">
        <v>38837</v>
      </c>
      <c r="C82" s="3" t="str">
        <f>IFERROR(VLOOKUP($B82,GDP_Stan!$H:$Y,COLUMN(),FALSE )/1000000000,"")</f>
        <v/>
      </c>
      <c r="D82" s="3" t="str">
        <f>IFERROR(VLOOKUP($B82,GDP_Stan!$H:$Y,COLUMN(),FALSE )/1000000000,"")</f>
        <v/>
      </c>
      <c r="E82" s="3" t="str">
        <f>IFERROR(VLOOKUP($B82,GDP_Stan!$H:$Y,COLUMN(),FALSE )/1000000000,"")</f>
        <v/>
      </c>
      <c r="F82" s="3" t="str">
        <f>IFERROR(VLOOKUP($B82,GDP_Stan!$H:$Y,COLUMN(),FALSE )/1000000000,"")</f>
        <v/>
      </c>
      <c r="G82" s="3" t="str">
        <f>IFERROR(VLOOKUP($B82,GDP_Stan!$H:$Y,COLUMN(),FALSE )/1000000000,"")</f>
        <v/>
      </c>
      <c r="H82" s="3" t="str">
        <f>IFERROR(VLOOKUP($B82,GDP_Stan!$H:$Y,COLUMN(),FALSE )/1000000000,"")</f>
        <v/>
      </c>
      <c r="I82" s="3" t="str">
        <f>IFERROR(VLOOKUP($B82,GDP_Stan!$H:$Y,COLUMN(),FALSE )/1000000000,"")</f>
        <v/>
      </c>
      <c r="J82" s="3" t="str">
        <f>IFERROR(VLOOKUP($B82,GDP_Stan!$H:$Y,COLUMN(),FALSE )/1000000000,"")</f>
        <v/>
      </c>
      <c r="K82" s="3" t="str">
        <f>IFERROR(VLOOKUP($B82,GDP_Stan!$H:$Y,COLUMN(),FALSE )/1000000000,"")</f>
        <v/>
      </c>
      <c r="L82" s="3" t="str">
        <f>IFERROR(VLOOKUP($B82,GDP_Stan!$H:$Y,COLUMN(),FALSE )/1000000000,"")</f>
        <v/>
      </c>
      <c r="M82" s="3" t="str">
        <f>IFERROR(VLOOKUP($B82,GDP_Stan!$H:$Y,COLUMN(),FALSE )/1000000000,"")</f>
        <v/>
      </c>
      <c r="N82" s="3" t="str">
        <f>IFERROR(VLOOKUP($B82,GDP_Stan!$H:$Y,COLUMN(),FALSE )/1000000000,"")</f>
        <v/>
      </c>
      <c r="O82" s="3" t="str">
        <f>IFERROR(VLOOKUP($B82,GDP_Stan!$H:$Y,COLUMN(),FALSE )/1000000000,"")</f>
        <v/>
      </c>
      <c r="P82" s="3" t="str">
        <f>IFERROR(VLOOKUP($B82,GDP_Stan!$H:$Y,COLUMN(),FALSE )/1000000000,"")</f>
        <v/>
      </c>
      <c r="Q82" s="3" t="str">
        <f>IFERROR(VLOOKUP($B82,GDP_Stan!$H:$Y,COLUMN(),FALSE )/1000000000,"")</f>
        <v/>
      </c>
      <c r="R82" s="3" t="str">
        <f>IFERROR(VLOOKUP($B82,GDP_Stan!$H:$Y,COLUMN(),FALSE )/1000000000,"")</f>
        <v/>
      </c>
      <c r="S82" s="6">
        <f t="shared" si="2"/>
        <v>2006</v>
      </c>
      <c r="T82">
        <f t="shared" si="3"/>
        <v>4</v>
      </c>
    </row>
    <row r="83" spans="2:20" x14ac:dyDescent="0.25">
      <c r="B83" s="5">
        <v>38868</v>
      </c>
      <c r="C83" s="3" t="str">
        <f>IFERROR(VLOOKUP($B83,GDP_Stan!$H:$Y,COLUMN(),FALSE )/1000000000,"")</f>
        <v/>
      </c>
      <c r="D83" s="3" t="str">
        <f>IFERROR(VLOOKUP($B83,GDP_Stan!$H:$Y,COLUMN(),FALSE )/1000000000,"")</f>
        <v/>
      </c>
      <c r="E83" s="3" t="str">
        <f>IFERROR(VLOOKUP($B83,GDP_Stan!$H:$Y,COLUMN(),FALSE )/1000000000,"")</f>
        <v/>
      </c>
      <c r="F83" s="3" t="str">
        <f>IFERROR(VLOOKUP($B83,GDP_Stan!$H:$Y,COLUMN(),FALSE )/1000000000,"")</f>
        <v/>
      </c>
      <c r="G83" s="3" t="str">
        <f>IFERROR(VLOOKUP($B83,GDP_Stan!$H:$Y,COLUMN(),FALSE )/1000000000,"")</f>
        <v/>
      </c>
      <c r="H83" s="3" t="str">
        <f>IFERROR(VLOOKUP($B83,GDP_Stan!$H:$Y,COLUMN(),FALSE )/1000000000,"")</f>
        <v/>
      </c>
      <c r="I83" s="3" t="str">
        <f>IFERROR(VLOOKUP($B83,GDP_Stan!$H:$Y,COLUMN(),FALSE )/1000000000,"")</f>
        <v/>
      </c>
      <c r="J83" s="3" t="str">
        <f>IFERROR(VLOOKUP($B83,GDP_Stan!$H:$Y,COLUMN(),FALSE )/1000000000,"")</f>
        <v/>
      </c>
      <c r="K83" s="3" t="str">
        <f>IFERROR(VLOOKUP($B83,GDP_Stan!$H:$Y,COLUMN(),FALSE )/1000000000,"")</f>
        <v/>
      </c>
      <c r="L83" s="3" t="str">
        <f>IFERROR(VLOOKUP($B83,GDP_Stan!$H:$Y,COLUMN(),FALSE )/1000000000,"")</f>
        <v/>
      </c>
      <c r="M83" s="3" t="str">
        <f>IFERROR(VLOOKUP($B83,GDP_Stan!$H:$Y,COLUMN(),FALSE )/1000000000,"")</f>
        <v/>
      </c>
      <c r="N83" s="3" t="str">
        <f>IFERROR(VLOOKUP($B83,GDP_Stan!$H:$Y,COLUMN(),FALSE )/1000000000,"")</f>
        <v/>
      </c>
      <c r="O83" s="3" t="str">
        <f>IFERROR(VLOOKUP($B83,GDP_Stan!$H:$Y,COLUMN(),FALSE )/1000000000,"")</f>
        <v/>
      </c>
      <c r="P83" s="3" t="str">
        <f>IFERROR(VLOOKUP($B83,GDP_Stan!$H:$Y,COLUMN(),FALSE )/1000000000,"")</f>
        <v/>
      </c>
      <c r="Q83" s="3" t="str">
        <f>IFERROR(VLOOKUP($B83,GDP_Stan!$H:$Y,COLUMN(),FALSE )/1000000000,"")</f>
        <v/>
      </c>
      <c r="R83" s="3" t="str">
        <f>IFERROR(VLOOKUP($B83,GDP_Stan!$H:$Y,COLUMN(),FALSE )/1000000000,"")</f>
        <v/>
      </c>
      <c r="S83" s="6">
        <f t="shared" si="2"/>
        <v>2006</v>
      </c>
      <c r="T83">
        <f t="shared" si="3"/>
        <v>5</v>
      </c>
    </row>
    <row r="84" spans="2:20" x14ac:dyDescent="0.25">
      <c r="B84" s="5">
        <v>38898</v>
      </c>
      <c r="C84" s="3">
        <f>IFERROR(VLOOKUP($B84,GDP_Stan!$H:$Y,COLUMN(),FALSE )/1000000000,"")</f>
        <v>94.451900117274405</v>
      </c>
      <c r="D84" s="3">
        <f>IFERROR(VLOOKUP($B84,GDP_Stan!$H:$Y,COLUMN(),FALSE )/1000000000,"")</f>
        <v>114.96705573302398</v>
      </c>
      <c r="E84" s="3">
        <f>IFERROR(VLOOKUP($B84,GDP_Stan!$H:$Y,COLUMN(),FALSE )/1000000000,"")</f>
        <v>83.712266033565285</v>
      </c>
      <c r="F84" s="3">
        <f>IFERROR(VLOOKUP($B84,GDP_Stan!$H:$Y,COLUMN(),FALSE )/1000000000,"")</f>
        <v>61.690166761830696</v>
      </c>
      <c r="G84" s="3">
        <f>IFERROR(VLOOKUP($B84,GDP_Stan!$H:$Y,COLUMN(),FALSE )/1000000000,"")</f>
        <v>653.73425185984092</v>
      </c>
      <c r="H84" s="3">
        <f>IFERROR(VLOOKUP($B84,GDP_Stan!$H:$Y,COLUMN(),FALSE )/1000000000,"")</f>
        <v>831.30942275773486</v>
      </c>
      <c r="I84" s="3">
        <f>IFERROR(VLOOKUP($B84,GDP_Stan!$H:$Y,COLUMN(),FALSE )/1000000000,"")</f>
        <v>79.901321863246181</v>
      </c>
      <c r="J84" s="3">
        <f>IFERROR(VLOOKUP($B84,GDP_Stan!$H:$Y,COLUMN(),FALSE )/1000000000,"")</f>
        <v>56.135294937545794</v>
      </c>
      <c r="K84" s="3">
        <f>IFERROR(VLOOKUP($B84,GDP_Stan!$H:$Y,COLUMN(),FALSE )/1000000000,"")</f>
        <v>550.24502645840505</v>
      </c>
      <c r="L84" s="3">
        <f>IFERROR(VLOOKUP($B84,GDP_Stan!$H:$Y,COLUMN(),FALSE )/1000000000,"")</f>
        <v>203.42525198727296</v>
      </c>
      <c r="M84" s="3">
        <f>IFERROR(VLOOKUP($B84,GDP_Stan!$H:$Y,COLUMN(),FALSE )/1000000000,"")</f>
        <v>58.864557478696391</v>
      </c>
      <c r="N84" s="3">
        <f>IFERROR(VLOOKUP($B84,GDP_Stan!$H:$Y,COLUMN(),FALSE )/1000000000,"")</f>
        <v>352.66208666632292</v>
      </c>
      <c r="O84" s="3">
        <f>IFERROR(VLOOKUP($B84,GDP_Stan!$H:$Y,COLUMN(),FALSE )/1000000000,"")</f>
        <v>117.87552392331699</v>
      </c>
      <c r="P84" s="3">
        <f>IFERROR(VLOOKUP($B84,GDP_Stan!$H:$Y,COLUMN(),FALSE )/1000000000,"")</f>
        <v>614.53941705145485</v>
      </c>
      <c r="Q84" s="3">
        <f>IFERROR(VLOOKUP($B84,GDP_Stan!$H:$Y,COLUMN(),FALSE )/1000000000,"")</f>
        <v>3130.4708494071397</v>
      </c>
      <c r="R84" s="3">
        <f>IFERROR(VLOOKUP($B84,GDP_Stan!$H:$Y,COLUMN(),FALSE )/1000000000,"")</f>
        <v>2930.4409999999998</v>
      </c>
      <c r="S84" s="6">
        <f t="shared" si="2"/>
        <v>2006</v>
      </c>
      <c r="T84">
        <f t="shared" si="3"/>
        <v>6</v>
      </c>
    </row>
    <row r="85" spans="2:20" x14ac:dyDescent="0.25">
      <c r="B85" s="5">
        <v>38929</v>
      </c>
      <c r="C85" s="3" t="str">
        <f>IFERROR(VLOOKUP($B85,GDP_Stan!$H:$Y,COLUMN(),FALSE )/1000000000,"")</f>
        <v/>
      </c>
      <c r="D85" s="3" t="str">
        <f>IFERROR(VLOOKUP($B85,GDP_Stan!$H:$Y,COLUMN(),FALSE )/1000000000,"")</f>
        <v/>
      </c>
      <c r="E85" s="3" t="str">
        <f>IFERROR(VLOOKUP($B85,GDP_Stan!$H:$Y,COLUMN(),FALSE )/1000000000,"")</f>
        <v/>
      </c>
      <c r="F85" s="3" t="str">
        <f>IFERROR(VLOOKUP($B85,GDP_Stan!$H:$Y,COLUMN(),FALSE )/1000000000,"")</f>
        <v/>
      </c>
      <c r="G85" s="3" t="str">
        <f>IFERROR(VLOOKUP($B85,GDP_Stan!$H:$Y,COLUMN(),FALSE )/1000000000,"")</f>
        <v/>
      </c>
      <c r="H85" s="3" t="str">
        <f>IFERROR(VLOOKUP($B85,GDP_Stan!$H:$Y,COLUMN(),FALSE )/1000000000,"")</f>
        <v/>
      </c>
      <c r="I85" s="3" t="str">
        <f>IFERROR(VLOOKUP($B85,GDP_Stan!$H:$Y,COLUMN(),FALSE )/1000000000,"")</f>
        <v/>
      </c>
      <c r="J85" s="3" t="str">
        <f>IFERROR(VLOOKUP($B85,GDP_Stan!$H:$Y,COLUMN(),FALSE )/1000000000,"")</f>
        <v/>
      </c>
      <c r="K85" s="3" t="str">
        <f>IFERROR(VLOOKUP($B85,GDP_Stan!$H:$Y,COLUMN(),FALSE )/1000000000,"")</f>
        <v/>
      </c>
      <c r="L85" s="3" t="str">
        <f>IFERROR(VLOOKUP($B85,GDP_Stan!$H:$Y,COLUMN(),FALSE )/1000000000,"")</f>
        <v/>
      </c>
      <c r="M85" s="3" t="str">
        <f>IFERROR(VLOOKUP($B85,GDP_Stan!$H:$Y,COLUMN(),FALSE )/1000000000,"")</f>
        <v/>
      </c>
      <c r="N85" s="3" t="str">
        <f>IFERROR(VLOOKUP($B85,GDP_Stan!$H:$Y,COLUMN(),FALSE )/1000000000,"")</f>
        <v/>
      </c>
      <c r="O85" s="3" t="str">
        <f>IFERROR(VLOOKUP($B85,GDP_Stan!$H:$Y,COLUMN(),FALSE )/1000000000,"")</f>
        <v/>
      </c>
      <c r="P85" s="3" t="str">
        <f>IFERROR(VLOOKUP($B85,GDP_Stan!$H:$Y,COLUMN(),FALSE )/1000000000,"")</f>
        <v/>
      </c>
      <c r="Q85" s="3" t="str">
        <f>IFERROR(VLOOKUP($B85,GDP_Stan!$H:$Y,COLUMN(),FALSE )/1000000000,"")</f>
        <v/>
      </c>
      <c r="R85" s="3" t="str">
        <f>IFERROR(VLOOKUP($B85,GDP_Stan!$H:$Y,COLUMN(),FALSE )/1000000000,"")</f>
        <v/>
      </c>
      <c r="S85" s="6">
        <f t="shared" si="2"/>
        <v>2006</v>
      </c>
      <c r="T85">
        <f t="shared" si="3"/>
        <v>7</v>
      </c>
    </row>
    <row r="86" spans="2:20" x14ac:dyDescent="0.25">
      <c r="B86" s="5">
        <v>38960</v>
      </c>
      <c r="C86" s="3" t="str">
        <f>IFERROR(VLOOKUP($B86,GDP_Stan!$H:$Y,COLUMN(),FALSE )/1000000000,"")</f>
        <v/>
      </c>
      <c r="D86" s="3" t="str">
        <f>IFERROR(VLOOKUP($B86,GDP_Stan!$H:$Y,COLUMN(),FALSE )/1000000000,"")</f>
        <v/>
      </c>
      <c r="E86" s="3" t="str">
        <f>IFERROR(VLOOKUP($B86,GDP_Stan!$H:$Y,COLUMN(),FALSE )/1000000000,"")</f>
        <v/>
      </c>
      <c r="F86" s="3" t="str">
        <f>IFERROR(VLOOKUP($B86,GDP_Stan!$H:$Y,COLUMN(),FALSE )/1000000000,"")</f>
        <v/>
      </c>
      <c r="G86" s="3" t="str">
        <f>IFERROR(VLOOKUP($B86,GDP_Stan!$H:$Y,COLUMN(),FALSE )/1000000000,"")</f>
        <v/>
      </c>
      <c r="H86" s="3" t="str">
        <f>IFERROR(VLOOKUP($B86,GDP_Stan!$H:$Y,COLUMN(),FALSE )/1000000000,"")</f>
        <v/>
      </c>
      <c r="I86" s="3" t="str">
        <f>IFERROR(VLOOKUP($B86,GDP_Stan!$H:$Y,COLUMN(),FALSE )/1000000000,"")</f>
        <v/>
      </c>
      <c r="J86" s="3" t="str">
        <f>IFERROR(VLOOKUP($B86,GDP_Stan!$H:$Y,COLUMN(),FALSE )/1000000000,"")</f>
        <v/>
      </c>
      <c r="K86" s="3" t="str">
        <f>IFERROR(VLOOKUP($B86,GDP_Stan!$H:$Y,COLUMN(),FALSE )/1000000000,"")</f>
        <v/>
      </c>
      <c r="L86" s="3" t="str">
        <f>IFERROR(VLOOKUP($B86,GDP_Stan!$H:$Y,COLUMN(),FALSE )/1000000000,"")</f>
        <v/>
      </c>
      <c r="M86" s="3" t="str">
        <f>IFERROR(VLOOKUP($B86,GDP_Stan!$H:$Y,COLUMN(),FALSE )/1000000000,"")</f>
        <v/>
      </c>
      <c r="N86" s="3" t="str">
        <f>IFERROR(VLOOKUP($B86,GDP_Stan!$H:$Y,COLUMN(),FALSE )/1000000000,"")</f>
        <v/>
      </c>
      <c r="O86" s="3" t="str">
        <f>IFERROR(VLOOKUP($B86,GDP_Stan!$H:$Y,COLUMN(),FALSE )/1000000000,"")</f>
        <v/>
      </c>
      <c r="P86" s="3" t="str">
        <f>IFERROR(VLOOKUP($B86,GDP_Stan!$H:$Y,COLUMN(),FALSE )/1000000000,"")</f>
        <v/>
      </c>
      <c r="Q86" s="3" t="str">
        <f>IFERROR(VLOOKUP($B86,GDP_Stan!$H:$Y,COLUMN(),FALSE )/1000000000,"")</f>
        <v/>
      </c>
      <c r="R86" s="3" t="str">
        <f>IFERROR(VLOOKUP($B86,GDP_Stan!$H:$Y,COLUMN(),FALSE )/1000000000,"")</f>
        <v/>
      </c>
      <c r="S86" s="6">
        <f t="shared" si="2"/>
        <v>2006</v>
      </c>
      <c r="T86">
        <f t="shared" si="3"/>
        <v>8</v>
      </c>
    </row>
    <row r="87" spans="2:20" x14ac:dyDescent="0.25">
      <c r="B87" s="5">
        <v>38990</v>
      </c>
      <c r="C87" s="3">
        <f>IFERROR(VLOOKUP($B87,GDP_Stan!$H:$Y,COLUMN(),FALSE )/1000000000,"")</f>
        <v>95.485871215323883</v>
      </c>
      <c r="D87" s="3">
        <f>IFERROR(VLOOKUP($B87,GDP_Stan!$H:$Y,COLUMN(),FALSE )/1000000000,"")</f>
        <v>115.93569807495298</v>
      </c>
      <c r="E87" s="3">
        <f>IFERROR(VLOOKUP($B87,GDP_Stan!$H:$Y,COLUMN(),FALSE )/1000000000,"")</f>
        <v>83.153964969781498</v>
      </c>
      <c r="F87" s="3">
        <f>IFERROR(VLOOKUP($B87,GDP_Stan!$H:$Y,COLUMN(),FALSE )/1000000000,"")</f>
        <v>62.159878740702489</v>
      </c>
      <c r="G87" s="3">
        <f>IFERROR(VLOOKUP($B87,GDP_Stan!$H:$Y,COLUMN(),FALSE )/1000000000,"")</f>
        <v>654.08454553900003</v>
      </c>
      <c r="H87" s="3">
        <f>IFERROR(VLOOKUP($B87,GDP_Stan!$H:$Y,COLUMN(),FALSE )/1000000000,"")</f>
        <v>839.61138295379487</v>
      </c>
      <c r="I87" s="3">
        <f>IFERROR(VLOOKUP($B87,GDP_Stan!$H:$Y,COLUMN(),FALSE )/1000000000,"")</f>
        <v>80.27649454817589</v>
      </c>
      <c r="J87" s="3">
        <f>IFERROR(VLOOKUP($B87,GDP_Stan!$H:$Y,COLUMN(),FALSE )/1000000000,"")</f>
        <v>57.44332528367319</v>
      </c>
      <c r="K87" s="3">
        <f>IFERROR(VLOOKUP($B87,GDP_Stan!$H:$Y,COLUMN(),FALSE )/1000000000,"")</f>
        <v>552.19817909371284</v>
      </c>
      <c r="L87" s="3">
        <f>IFERROR(VLOOKUP($B87,GDP_Stan!$H:$Y,COLUMN(),FALSE )/1000000000,"")</f>
        <v>204.41326328636998</v>
      </c>
      <c r="M87" s="3">
        <f>IFERROR(VLOOKUP($B87,GDP_Stan!$H:$Y,COLUMN(),FALSE )/1000000000,"")</f>
        <v>58.76366230589079</v>
      </c>
      <c r="N87" s="3">
        <f>IFERROR(VLOOKUP($B87,GDP_Stan!$H:$Y,COLUMN(),FALSE )/1000000000,"")</f>
        <v>356.14375422080195</v>
      </c>
      <c r="O87" s="3">
        <f>IFERROR(VLOOKUP($B87,GDP_Stan!$H:$Y,COLUMN(),FALSE )/1000000000,"")</f>
        <v>119.42196903446998</v>
      </c>
      <c r="P87" s="3">
        <f>IFERROR(VLOOKUP($B87,GDP_Stan!$H:$Y,COLUMN(),FALSE )/1000000000,"")</f>
        <v>615.0265565854869</v>
      </c>
      <c r="Q87" s="3">
        <f>IFERROR(VLOOKUP($B87,GDP_Stan!$H:$Y,COLUMN(),FALSE )/1000000000,"")</f>
        <v>3150.7431672794496</v>
      </c>
      <c r="R87" s="3">
        <f>IFERROR(VLOOKUP($B87,GDP_Stan!$H:$Y,COLUMN(),FALSE )/1000000000,"")</f>
        <v>2945.6684</v>
      </c>
      <c r="S87" s="6">
        <f t="shared" si="2"/>
        <v>2006</v>
      </c>
      <c r="T87">
        <f t="shared" si="3"/>
        <v>9</v>
      </c>
    </row>
    <row r="88" spans="2:20" x14ac:dyDescent="0.25">
      <c r="B88" s="5">
        <v>39021</v>
      </c>
      <c r="C88" s="3" t="str">
        <f>IFERROR(VLOOKUP($B88,GDP_Stan!$H:$Y,COLUMN(),FALSE )/1000000000,"")</f>
        <v/>
      </c>
      <c r="D88" s="3" t="str">
        <f>IFERROR(VLOOKUP($B88,GDP_Stan!$H:$Y,COLUMN(),FALSE )/1000000000,"")</f>
        <v/>
      </c>
      <c r="E88" s="3" t="str">
        <f>IFERROR(VLOOKUP($B88,GDP_Stan!$H:$Y,COLUMN(),FALSE )/1000000000,"")</f>
        <v/>
      </c>
      <c r="F88" s="3" t="str">
        <f>IFERROR(VLOOKUP($B88,GDP_Stan!$H:$Y,COLUMN(),FALSE )/1000000000,"")</f>
        <v/>
      </c>
      <c r="G88" s="3" t="str">
        <f>IFERROR(VLOOKUP($B88,GDP_Stan!$H:$Y,COLUMN(),FALSE )/1000000000,"")</f>
        <v/>
      </c>
      <c r="H88" s="3" t="str">
        <f>IFERROR(VLOOKUP($B88,GDP_Stan!$H:$Y,COLUMN(),FALSE )/1000000000,"")</f>
        <v/>
      </c>
      <c r="I88" s="3" t="str">
        <f>IFERROR(VLOOKUP($B88,GDP_Stan!$H:$Y,COLUMN(),FALSE )/1000000000,"")</f>
        <v/>
      </c>
      <c r="J88" s="3" t="str">
        <f>IFERROR(VLOOKUP($B88,GDP_Stan!$H:$Y,COLUMN(),FALSE )/1000000000,"")</f>
        <v/>
      </c>
      <c r="K88" s="3" t="str">
        <f>IFERROR(VLOOKUP($B88,GDP_Stan!$H:$Y,COLUMN(),FALSE )/1000000000,"")</f>
        <v/>
      </c>
      <c r="L88" s="3" t="str">
        <f>IFERROR(VLOOKUP($B88,GDP_Stan!$H:$Y,COLUMN(),FALSE )/1000000000,"")</f>
        <v/>
      </c>
      <c r="M88" s="3" t="str">
        <f>IFERROR(VLOOKUP($B88,GDP_Stan!$H:$Y,COLUMN(),FALSE )/1000000000,"")</f>
        <v/>
      </c>
      <c r="N88" s="3" t="str">
        <f>IFERROR(VLOOKUP($B88,GDP_Stan!$H:$Y,COLUMN(),FALSE )/1000000000,"")</f>
        <v/>
      </c>
      <c r="O88" s="3" t="str">
        <f>IFERROR(VLOOKUP($B88,GDP_Stan!$H:$Y,COLUMN(),FALSE )/1000000000,"")</f>
        <v/>
      </c>
      <c r="P88" s="3" t="str">
        <f>IFERROR(VLOOKUP($B88,GDP_Stan!$H:$Y,COLUMN(),FALSE )/1000000000,"")</f>
        <v/>
      </c>
      <c r="Q88" s="3" t="str">
        <f>IFERROR(VLOOKUP($B88,GDP_Stan!$H:$Y,COLUMN(),FALSE )/1000000000,"")</f>
        <v/>
      </c>
      <c r="R88" s="3" t="str">
        <f>IFERROR(VLOOKUP($B88,GDP_Stan!$H:$Y,COLUMN(),FALSE )/1000000000,"")</f>
        <v/>
      </c>
      <c r="S88" s="6">
        <f t="shared" si="2"/>
        <v>2006</v>
      </c>
      <c r="T88">
        <f t="shared" si="3"/>
        <v>10</v>
      </c>
    </row>
    <row r="89" spans="2:20" x14ac:dyDescent="0.25">
      <c r="B89" s="5">
        <v>39051</v>
      </c>
      <c r="C89" s="3" t="str">
        <f>IFERROR(VLOOKUP($B89,GDP_Stan!$H:$Y,COLUMN(),FALSE )/1000000000,"")</f>
        <v/>
      </c>
      <c r="D89" s="3" t="str">
        <f>IFERROR(VLOOKUP($B89,GDP_Stan!$H:$Y,COLUMN(),FALSE )/1000000000,"")</f>
        <v/>
      </c>
      <c r="E89" s="3" t="str">
        <f>IFERROR(VLOOKUP($B89,GDP_Stan!$H:$Y,COLUMN(),FALSE )/1000000000,"")</f>
        <v/>
      </c>
      <c r="F89" s="3" t="str">
        <f>IFERROR(VLOOKUP($B89,GDP_Stan!$H:$Y,COLUMN(),FALSE )/1000000000,"")</f>
        <v/>
      </c>
      <c r="G89" s="3" t="str">
        <f>IFERROR(VLOOKUP($B89,GDP_Stan!$H:$Y,COLUMN(),FALSE )/1000000000,"")</f>
        <v/>
      </c>
      <c r="H89" s="3" t="str">
        <f>IFERROR(VLOOKUP($B89,GDP_Stan!$H:$Y,COLUMN(),FALSE )/1000000000,"")</f>
        <v/>
      </c>
      <c r="I89" s="3" t="str">
        <f>IFERROR(VLOOKUP($B89,GDP_Stan!$H:$Y,COLUMN(),FALSE )/1000000000,"")</f>
        <v/>
      </c>
      <c r="J89" s="3" t="str">
        <f>IFERROR(VLOOKUP($B89,GDP_Stan!$H:$Y,COLUMN(),FALSE )/1000000000,"")</f>
        <v/>
      </c>
      <c r="K89" s="3" t="str">
        <f>IFERROR(VLOOKUP($B89,GDP_Stan!$H:$Y,COLUMN(),FALSE )/1000000000,"")</f>
        <v/>
      </c>
      <c r="L89" s="3" t="str">
        <f>IFERROR(VLOOKUP($B89,GDP_Stan!$H:$Y,COLUMN(),FALSE )/1000000000,"")</f>
        <v/>
      </c>
      <c r="M89" s="3" t="str">
        <f>IFERROR(VLOOKUP($B89,GDP_Stan!$H:$Y,COLUMN(),FALSE )/1000000000,"")</f>
        <v/>
      </c>
      <c r="N89" s="3" t="str">
        <f>IFERROR(VLOOKUP($B89,GDP_Stan!$H:$Y,COLUMN(),FALSE )/1000000000,"")</f>
        <v/>
      </c>
      <c r="O89" s="3" t="str">
        <f>IFERROR(VLOOKUP($B89,GDP_Stan!$H:$Y,COLUMN(),FALSE )/1000000000,"")</f>
        <v/>
      </c>
      <c r="P89" s="3" t="str">
        <f>IFERROR(VLOOKUP($B89,GDP_Stan!$H:$Y,COLUMN(),FALSE )/1000000000,"")</f>
        <v/>
      </c>
      <c r="Q89" s="3" t="str">
        <f>IFERROR(VLOOKUP($B89,GDP_Stan!$H:$Y,COLUMN(),FALSE )/1000000000,"")</f>
        <v/>
      </c>
      <c r="R89" s="3" t="str">
        <f>IFERROR(VLOOKUP($B89,GDP_Stan!$H:$Y,COLUMN(),FALSE )/1000000000,"")</f>
        <v/>
      </c>
      <c r="S89" s="6">
        <f t="shared" si="2"/>
        <v>2006</v>
      </c>
      <c r="T89">
        <f t="shared" si="3"/>
        <v>11</v>
      </c>
    </row>
    <row r="90" spans="2:20" x14ac:dyDescent="0.25">
      <c r="B90" s="5">
        <v>39082</v>
      </c>
      <c r="C90" s="3">
        <f>IFERROR(VLOOKUP($B90,GDP_Stan!$H:$Y,COLUMN(),FALSE )/1000000000,"")</f>
        <v>96.75084752292338</v>
      </c>
      <c r="D90" s="3">
        <f>IFERROR(VLOOKUP($B90,GDP_Stan!$H:$Y,COLUMN(),FALSE )/1000000000,"")</f>
        <v>117.18463896909299</v>
      </c>
      <c r="E90" s="3">
        <f>IFERROR(VLOOKUP($B90,GDP_Stan!$H:$Y,COLUMN(),FALSE )/1000000000,"")</f>
        <v>82.928688712515779</v>
      </c>
      <c r="F90" s="3">
        <f>IFERROR(VLOOKUP($B90,GDP_Stan!$H:$Y,COLUMN(),FALSE )/1000000000,"")</f>
        <v>62.799430079166392</v>
      </c>
      <c r="G90" s="3">
        <f>IFERROR(VLOOKUP($B90,GDP_Stan!$H:$Y,COLUMN(),FALSE )/1000000000,"")</f>
        <v>658.55211681826893</v>
      </c>
      <c r="H90" s="3">
        <f>IFERROR(VLOOKUP($B90,GDP_Stan!$H:$Y,COLUMN(),FALSE )/1000000000,"")</f>
        <v>850.56656566418303</v>
      </c>
      <c r="I90" s="3">
        <f>IFERROR(VLOOKUP($B90,GDP_Stan!$H:$Y,COLUMN(),FALSE )/1000000000,"")</f>
        <v>82.320376989158092</v>
      </c>
      <c r="J90" s="3">
        <f>IFERROR(VLOOKUP($B90,GDP_Stan!$H:$Y,COLUMN(),FALSE )/1000000000,"")</f>
        <v>57.564215334147093</v>
      </c>
      <c r="K90" s="3">
        <f>IFERROR(VLOOKUP($B90,GDP_Stan!$H:$Y,COLUMN(),FALSE )/1000000000,"")</f>
        <v>559.38716073644684</v>
      </c>
      <c r="L90" s="3">
        <f>IFERROR(VLOOKUP($B90,GDP_Stan!$H:$Y,COLUMN(),FALSE )/1000000000,"")</f>
        <v>206.111680342722</v>
      </c>
      <c r="M90" s="3">
        <f>IFERROR(VLOOKUP($B90,GDP_Stan!$H:$Y,COLUMN(),FALSE )/1000000000,"")</f>
        <v>59.19560700039699</v>
      </c>
      <c r="N90" s="3">
        <f>IFERROR(VLOOKUP($B90,GDP_Stan!$H:$Y,COLUMN(),FALSE )/1000000000,"")</f>
        <v>359.52645779535993</v>
      </c>
      <c r="O90" s="3">
        <f>IFERROR(VLOOKUP($B90,GDP_Stan!$H:$Y,COLUMN(),FALSE )/1000000000,"")</f>
        <v>120.11055360182199</v>
      </c>
      <c r="P90" s="3">
        <f>IFERROR(VLOOKUP($B90,GDP_Stan!$H:$Y,COLUMN(),FALSE )/1000000000,"")</f>
        <v>617.27026396870485</v>
      </c>
      <c r="Q90" s="3">
        <f>IFERROR(VLOOKUP($B90,GDP_Stan!$H:$Y,COLUMN(),FALSE )/1000000000,"")</f>
        <v>3185.6328157846501</v>
      </c>
      <c r="R90" s="3">
        <f>IFERROR(VLOOKUP($B90,GDP_Stan!$H:$Y,COLUMN(),FALSE )/1000000000,"")</f>
        <v>2972.4463999999998</v>
      </c>
      <c r="S90" s="6">
        <f t="shared" si="2"/>
        <v>2006</v>
      </c>
      <c r="T90">
        <f t="shared" si="3"/>
        <v>12</v>
      </c>
    </row>
    <row r="91" spans="2:20" x14ac:dyDescent="0.25">
      <c r="B91" s="5">
        <v>39113</v>
      </c>
      <c r="C91" s="3" t="str">
        <f>IFERROR(VLOOKUP($B91,GDP_Stan!$H:$Y,COLUMN(),FALSE )/1000000000,"")</f>
        <v/>
      </c>
      <c r="D91" s="3" t="str">
        <f>IFERROR(VLOOKUP($B91,GDP_Stan!$H:$Y,COLUMN(),FALSE )/1000000000,"")</f>
        <v/>
      </c>
      <c r="E91" s="3" t="str">
        <f>IFERROR(VLOOKUP($B91,GDP_Stan!$H:$Y,COLUMN(),FALSE )/1000000000,"")</f>
        <v/>
      </c>
      <c r="F91" s="3" t="str">
        <f>IFERROR(VLOOKUP($B91,GDP_Stan!$H:$Y,COLUMN(),FALSE )/1000000000,"")</f>
        <v/>
      </c>
      <c r="G91" s="3" t="str">
        <f>IFERROR(VLOOKUP($B91,GDP_Stan!$H:$Y,COLUMN(),FALSE )/1000000000,"")</f>
        <v/>
      </c>
      <c r="H91" s="3" t="str">
        <f>IFERROR(VLOOKUP($B91,GDP_Stan!$H:$Y,COLUMN(),FALSE )/1000000000,"")</f>
        <v/>
      </c>
      <c r="I91" s="3" t="str">
        <f>IFERROR(VLOOKUP($B91,GDP_Stan!$H:$Y,COLUMN(),FALSE )/1000000000,"")</f>
        <v/>
      </c>
      <c r="J91" s="3" t="str">
        <f>IFERROR(VLOOKUP($B91,GDP_Stan!$H:$Y,COLUMN(),FALSE )/1000000000,"")</f>
        <v/>
      </c>
      <c r="K91" s="3" t="str">
        <f>IFERROR(VLOOKUP($B91,GDP_Stan!$H:$Y,COLUMN(),FALSE )/1000000000,"")</f>
        <v/>
      </c>
      <c r="L91" s="3" t="str">
        <f>IFERROR(VLOOKUP($B91,GDP_Stan!$H:$Y,COLUMN(),FALSE )/1000000000,"")</f>
        <v/>
      </c>
      <c r="M91" s="3" t="str">
        <f>IFERROR(VLOOKUP($B91,GDP_Stan!$H:$Y,COLUMN(),FALSE )/1000000000,"")</f>
        <v/>
      </c>
      <c r="N91" s="3" t="str">
        <f>IFERROR(VLOOKUP($B91,GDP_Stan!$H:$Y,COLUMN(),FALSE )/1000000000,"")</f>
        <v/>
      </c>
      <c r="O91" s="3" t="str">
        <f>IFERROR(VLOOKUP($B91,GDP_Stan!$H:$Y,COLUMN(),FALSE )/1000000000,"")</f>
        <v/>
      </c>
      <c r="P91" s="3" t="str">
        <f>IFERROR(VLOOKUP($B91,GDP_Stan!$H:$Y,COLUMN(),FALSE )/1000000000,"")</f>
        <v/>
      </c>
      <c r="Q91" s="3" t="str">
        <f>IFERROR(VLOOKUP($B91,GDP_Stan!$H:$Y,COLUMN(),FALSE )/1000000000,"")</f>
        <v/>
      </c>
      <c r="R91" s="3" t="str">
        <f>IFERROR(VLOOKUP($B91,GDP_Stan!$H:$Y,COLUMN(),FALSE )/1000000000,"")</f>
        <v/>
      </c>
      <c r="S91" s="6">
        <f t="shared" si="2"/>
        <v>2007</v>
      </c>
      <c r="T91">
        <f t="shared" si="3"/>
        <v>1</v>
      </c>
    </row>
    <row r="92" spans="2:20" x14ac:dyDescent="0.25">
      <c r="B92" s="5">
        <v>39141</v>
      </c>
      <c r="C92" s="3" t="str">
        <f>IFERROR(VLOOKUP($B92,GDP_Stan!$H:$Y,COLUMN(),FALSE )/1000000000,"")</f>
        <v/>
      </c>
      <c r="D92" s="3" t="str">
        <f>IFERROR(VLOOKUP($B92,GDP_Stan!$H:$Y,COLUMN(),FALSE )/1000000000,"")</f>
        <v/>
      </c>
      <c r="E92" s="3" t="str">
        <f>IFERROR(VLOOKUP($B92,GDP_Stan!$H:$Y,COLUMN(),FALSE )/1000000000,"")</f>
        <v/>
      </c>
      <c r="F92" s="3" t="str">
        <f>IFERROR(VLOOKUP($B92,GDP_Stan!$H:$Y,COLUMN(),FALSE )/1000000000,"")</f>
        <v/>
      </c>
      <c r="G92" s="3" t="str">
        <f>IFERROR(VLOOKUP($B92,GDP_Stan!$H:$Y,COLUMN(),FALSE )/1000000000,"")</f>
        <v/>
      </c>
      <c r="H92" s="3" t="str">
        <f>IFERROR(VLOOKUP($B92,GDP_Stan!$H:$Y,COLUMN(),FALSE )/1000000000,"")</f>
        <v/>
      </c>
      <c r="I92" s="3" t="str">
        <f>IFERROR(VLOOKUP($B92,GDP_Stan!$H:$Y,COLUMN(),FALSE )/1000000000,"")</f>
        <v/>
      </c>
      <c r="J92" s="3" t="str">
        <f>IFERROR(VLOOKUP($B92,GDP_Stan!$H:$Y,COLUMN(),FALSE )/1000000000,"")</f>
        <v/>
      </c>
      <c r="K92" s="3" t="str">
        <f>IFERROR(VLOOKUP($B92,GDP_Stan!$H:$Y,COLUMN(),FALSE )/1000000000,"")</f>
        <v/>
      </c>
      <c r="L92" s="3" t="str">
        <f>IFERROR(VLOOKUP($B92,GDP_Stan!$H:$Y,COLUMN(),FALSE )/1000000000,"")</f>
        <v/>
      </c>
      <c r="M92" s="3" t="str">
        <f>IFERROR(VLOOKUP($B92,GDP_Stan!$H:$Y,COLUMN(),FALSE )/1000000000,"")</f>
        <v/>
      </c>
      <c r="N92" s="3" t="str">
        <f>IFERROR(VLOOKUP($B92,GDP_Stan!$H:$Y,COLUMN(),FALSE )/1000000000,"")</f>
        <v/>
      </c>
      <c r="O92" s="3" t="str">
        <f>IFERROR(VLOOKUP($B92,GDP_Stan!$H:$Y,COLUMN(),FALSE )/1000000000,"")</f>
        <v/>
      </c>
      <c r="P92" s="3" t="str">
        <f>IFERROR(VLOOKUP($B92,GDP_Stan!$H:$Y,COLUMN(),FALSE )/1000000000,"")</f>
        <v/>
      </c>
      <c r="Q92" s="3" t="str">
        <f>IFERROR(VLOOKUP($B92,GDP_Stan!$H:$Y,COLUMN(),FALSE )/1000000000,"")</f>
        <v/>
      </c>
      <c r="R92" s="3" t="str">
        <f>IFERROR(VLOOKUP($B92,GDP_Stan!$H:$Y,COLUMN(),FALSE )/1000000000,"")</f>
        <v/>
      </c>
      <c r="S92" s="6">
        <f t="shared" si="2"/>
        <v>2007</v>
      </c>
      <c r="T92">
        <f t="shared" si="3"/>
        <v>2</v>
      </c>
    </row>
    <row r="93" spans="2:20" x14ac:dyDescent="0.25">
      <c r="B93" s="5">
        <v>39172</v>
      </c>
      <c r="C93" s="3">
        <f>IFERROR(VLOOKUP($B93,GDP_Stan!$H:$Y,COLUMN(),FALSE )/1000000000,"")</f>
        <v>98.077361638621298</v>
      </c>
      <c r="D93" s="3">
        <f>IFERROR(VLOOKUP($B93,GDP_Stan!$H:$Y,COLUMN(),FALSE )/1000000000,"")</f>
        <v>118.692794011073</v>
      </c>
      <c r="E93" s="3">
        <f>IFERROR(VLOOKUP($B93,GDP_Stan!$H:$Y,COLUMN(),FALSE )/1000000000,"")</f>
        <v>83.20339417224389</v>
      </c>
      <c r="F93" s="3">
        <f>IFERROR(VLOOKUP($B93,GDP_Stan!$H:$Y,COLUMN(),FALSE )/1000000000,"")</f>
        <v>63.890117216546692</v>
      </c>
      <c r="G93" s="3">
        <f>IFERROR(VLOOKUP($B93,GDP_Stan!$H:$Y,COLUMN(),FALSE )/1000000000,"")</f>
        <v>663.68843057593301</v>
      </c>
      <c r="H93" s="3">
        <f>IFERROR(VLOOKUP($B93,GDP_Stan!$H:$Y,COLUMN(),FALSE )/1000000000,"")</f>
        <v>854.05377904630689</v>
      </c>
      <c r="I93" s="3">
        <f>IFERROR(VLOOKUP($B93,GDP_Stan!$H:$Y,COLUMN(),FALSE )/1000000000,"")</f>
        <v>81.649501431283582</v>
      </c>
      <c r="J93" s="3">
        <f>IFERROR(VLOOKUP($B93,GDP_Stan!$H:$Y,COLUMN(),FALSE )/1000000000,"")</f>
        <v>60.202036235487093</v>
      </c>
      <c r="K93" s="3">
        <f>IFERROR(VLOOKUP($B93,GDP_Stan!$H:$Y,COLUMN(),FALSE )/1000000000,"")</f>
        <v>560.28730934228486</v>
      </c>
      <c r="L93" s="3">
        <f>IFERROR(VLOOKUP($B93,GDP_Stan!$H:$Y,COLUMN(),FALSE )/1000000000,"")</f>
        <v>208.38728772931296</v>
      </c>
      <c r="M93" s="3">
        <f>IFERROR(VLOOKUP($B93,GDP_Stan!$H:$Y,COLUMN(),FALSE )/1000000000,"")</f>
        <v>59.857344159615295</v>
      </c>
      <c r="N93" s="3">
        <f>IFERROR(VLOOKUP($B93,GDP_Stan!$H:$Y,COLUMN(),FALSE )/1000000000,"")</f>
        <v>363.20390191881495</v>
      </c>
      <c r="O93" s="3">
        <f>IFERROR(VLOOKUP($B93,GDP_Stan!$H:$Y,COLUMN(),FALSE )/1000000000,"")</f>
        <v>121.13781768497999</v>
      </c>
      <c r="P93" s="3">
        <f>IFERROR(VLOOKUP($B93,GDP_Stan!$H:$Y,COLUMN(),FALSE )/1000000000,"")</f>
        <v>622.83798229002389</v>
      </c>
      <c r="Q93" s="3">
        <f>IFERROR(VLOOKUP($B93,GDP_Stan!$H:$Y,COLUMN(),FALSE )/1000000000,"")</f>
        <v>3209.3070956417896</v>
      </c>
      <c r="R93" s="3">
        <f>IFERROR(VLOOKUP($B93,GDP_Stan!$H:$Y,COLUMN(),FALSE )/1000000000,"")</f>
        <v>2994.5734000000002</v>
      </c>
      <c r="S93" s="6">
        <f t="shared" si="2"/>
        <v>2007</v>
      </c>
      <c r="T93">
        <f t="shared" si="3"/>
        <v>3</v>
      </c>
    </row>
    <row r="94" spans="2:20" x14ac:dyDescent="0.25">
      <c r="B94" s="5">
        <v>39202</v>
      </c>
      <c r="C94" s="3" t="str">
        <f>IFERROR(VLOOKUP($B94,GDP_Stan!$H:$Y,COLUMN(),FALSE )/1000000000,"")</f>
        <v/>
      </c>
      <c r="D94" s="3" t="str">
        <f>IFERROR(VLOOKUP($B94,GDP_Stan!$H:$Y,COLUMN(),FALSE )/1000000000,"")</f>
        <v/>
      </c>
      <c r="E94" s="3" t="str">
        <f>IFERROR(VLOOKUP($B94,GDP_Stan!$H:$Y,COLUMN(),FALSE )/1000000000,"")</f>
        <v/>
      </c>
      <c r="F94" s="3" t="str">
        <f>IFERROR(VLOOKUP($B94,GDP_Stan!$H:$Y,COLUMN(),FALSE )/1000000000,"")</f>
        <v/>
      </c>
      <c r="G94" s="3" t="str">
        <f>IFERROR(VLOOKUP($B94,GDP_Stan!$H:$Y,COLUMN(),FALSE )/1000000000,"")</f>
        <v/>
      </c>
      <c r="H94" s="3" t="str">
        <f>IFERROR(VLOOKUP($B94,GDP_Stan!$H:$Y,COLUMN(),FALSE )/1000000000,"")</f>
        <v/>
      </c>
      <c r="I94" s="3" t="str">
        <f>IFERROR(VLOOKUP($B94,GDP_Stan!$H:$Y,COLUMN(),FALSE )/1000000000,"")</f>
        <v/>
      </c>
      <c r="J94" s="3" t="str">
        <f>IFERROR(VLOOKUP($B94,GDP_Stan!$H:$Y,COLUMN(),FALSE )/1000000000,"")</f>
        <v/>
      </c>
      <c r="K94" s="3" t="str">
        <f>IFERROR(VLOOKUP($B94,GDP_Stan!$H:$Y,COLUMN(),FALSE )/1000000000,"")</f>
        <v/>
      </c>
      <c r="L94" s="3" t="str">
        <f>IFERROR(VLOOKUP($B94,GDP_Stan!$H:$Y,COLUMN(),FALSE )/1000000000,"")</f>
        <v/>
      </c>
      <c r="M94" s="3" t="str">
        <f>IFERROR(VLOOKUP($B94,GDP_Stan!$H:$Y,COLUMN(),FALSE )/1000000000,"")</f>
        <v/>
      </c>
      <c r="N94" s="3" t="str">
        <f>IFERROR(VLOOKUP($B94,GDP_Stan!$H:$Y,COLUMN(),FALSE )/1000000000,"")</f>
        <v/>
      </c>
      <c r="O94" s="3" t="str">
        <f>IFERROR(VLOOKUP($B94,GDP_Stan!$H:$Y,COLUMN(),FALSE )/1000000000,"")</f>
        <v/>
      </c>
      <c r="P94" s="3" t="str">
        <f>IFERROR(VLOOKUP($B94,GDP_Stan!$H:$Y,COLUMN(),FALSE )/1000000000,"")</f>
        <v/>
      </c>
      <c r="Q94" s="3" t="str">
        <f>IFERROR(VLOOKUP($B94,GDP_Stan!$H:$Y,COLUMN(),FALSE )/1000000000,"")</f>
        <v/>
      </c>
      <c r="R94" s="3" t="str">
        <f>IFERROR(VLOOKUP($B94,GDP_Stan!$H:$Y,COLUMN(),FALSE )/1000000000,"")</f>
        <v/>
      </c>
      <c r="S94" s="6">
        <f t="shared" si="2"/>
        <v>2007</v>
      </c>
      <c r="T94">
        <f t="shared" si="3"/>
        <v>4</v>
      </c>
    </row>
    <row r="95" spans="2:20" x14ac:dyDescent="0.25">
      <c r="B95" s="5">
        <v>39233</v>
      </c>
      <c r="C95" s="3" t="str">
        <f>IFERROR(VLOOKUP($B95,GDP_Stan!$H:$Y,COLUMN(),FALSE )/1000000000,"")</f>
        <v/>
      </c>
      <c r="D95" s="3" t="str">
        <f>IFERROR(VLOOKUP($B95,GDP_Stan!$H:$Y,COLUMN(),FALSE )/1000000000,"")</f>
        <v/>
      </c>
      <c r="E95" s="3" t="str">
        <f>IFERROR(VLOOKUP($B95,GDP_Stan!$H:$Y,COLUMN(),FALSE )/1000000000,"")</f>
        <v/>
      </c>
      <c r="F95" s="3" t="str">
        <f>IFERROR(VLOOKUP($B95,GDP_Stan!$H:$Y,COLUMN(),FALSE )/1000000000,"")</f>
        <v/>
      </c>
      <c r="G95" s="3" t="str">
        <f>IFERROR(VLOOKUP($B95,GDP_Stan!$H:$Y,COLUMN(),FALSE )/1000000000,"")</f>
        <v/>
      </c>
      <c r="H95" s="3" t="str">
        <f>IFERROR(VLOOKUP($B95,GDP_Stan!$H:$Y,COLUMN(),FALSE )/1000000000,"")</f>
        <v/>
      </c>
      <c r="I95" s="3" t="str">
        <f>IFERROR(VLOOKUP($B95,GDP_Stan!$H:$Y,COLUMN(),FALSE )/1000000000,"")</f>
        <v/>
      </c>
      <c r="J95" s="3" t="str">
        <f>IFERROR(VLOOKUP($B95,GDP_Stan!$H:$Y,COLUMN(),FALSE )/1000000000,"")</f>
        <v/>
      </c>
      <c r="K95" s="3" t="str">
        <f>IFERROR(VLOOKUP($B95,GDP_Stan!$H:$Y,COLUMN(),FALSE )/1000000000,"")</f>
        <v/>
      </c>
      <c r="L95" s="3" t="str">
        <f>IFERROR(VLOOKUP($B95,GDP_Stan!$H:$Y,COLUMN(),FALSE )/1000000000,"")</f>
        <v/>
      </c>
      <c r="M95" s="3" t="str">
        <f>IFERROR(VLOOKUP($B95,GDP_Stan!$H:$Y,COLUMN(),FALSE )/1000000000,"")</f>
        <v/>
      </c>
      <c r="N95" s="3" t="str">
        <f>IFERROR(VLOOKUP($B95,GDP_Stan!$H:$Y,COLUMN(),FALSE )/1000000000,"")</f>
        <v/>
      </c>
      <c r="O95" s="3" t="str">
        <f>IFERROR(VLOOKUP($B95,GDP_Stan!$H:$Y,COLUMN(),FALSE )/1000000000,"")</f>
        <v/>
      </c>
      <c r="P95" s="3" t="str">
        <f>IFERROR(VLOOKUP($B95,GDP_Stan!$H:$Y,COLUMN(),FALSE )/1000000000,"")</f>
        <v/>
      </c>
      <c r="Q95" s="3" t="str">
        <f>IFERROR(VLOOKUP($B95,GDP_Stan!$H:$Y,COLUMN(),FALSE )/1000000000,"")</f>
        <v/>
      </c>
      <c r="R95" s="3" t="str">
        <f>IFERROR(VLOOKUP($B95,GDP_Stan!$H:$Y,COLUMN(),FALSE )/1000000000,"")</f>
        <v/>
      </c>
      <c r="S95" s="6">
        <f t="shared" si="2"/>
        <v>2007</v>
      </c>
      <c r="T95">
        <f t="shared" si="3"/>
        <v>5</v>
      </c>
    </row>
    <row r="96" spans="2:20" x14ac:dyDescent="0.25">
      <c r="B96" s="5">
        <v>39263</v>
      </c>
      <c r="C96" s="3">
        <f>IFERROR(VLOOKUP($B96,GDP_Stan!$H:$Y,COLUMN(),FALSE )/1000000000,"")</f>
        <v>98.832479382501589</v>
      </c>
      <c r="D96" s="3">
        <f>IFERROR(VLOOKUP($B96,GDP_Stan!$H:$Y,COLUMN(),FALSE )/1000000000,"")</f>
        <v>119.15913142536898</v>
      </c>
      <c r="E96" s="3">
        <f>IFERROR(VLOOKUP($B96,GDP_Stan!$H:$Y,COLUMN(),FALSE )/1000000000,"")</f>
        <v>82.830719322023782</v>
      </c>
      <c r="F96" s="3">
        <f>IFERROR(VLOOKUP($B96,GDP_Stan!$H:$Y,COLUMN(),FALSE )/1000000000,"")</f>
        <v>64.97549687393979</v>
      </c>
      <c r="G96" s="3">
        <f>IFERROR(VLOOKUP($B96,GDP_Stan!$H:$Y,COLUMN(),FALSE )/1000000000,"")</f>
        <v>668.46516256446</v>
      </c>
      <c r="H96" s="3">
        <f>IFERROR(VLOOKUP($B96,GDP_Stan!$H:$Y,COLUMN(),FALSE )/1000000000,"")</f>
        <v>860.38707549679589</v>
      </c>
      <c r="I96" s="3">
        <f>IFERROR(VLOOKUP($B96,GDP_Stan!$H:$Y,COLUMN(),FALSE )/1000000000,"")</f>
        <v>84.059108149350195</v>
      </c>
      <c r="J96" s="3">
        <f>IFERROR(VLOOKUP($B96,GDP_Stan!$H:$Y,COLUMN(),FALSE )/1000000000,"")</f>
        <v>59.520216350814394</v>
      </c>
      <c r="K96" s="3">
        <f>IFERROR(VLOOKUP($B96,GDP_Stan!$H:$Y,COLUMN(),FALSE )/1000000000,"")</f>
        <v>559.72524721163484</v>
      </c>
      <c r="L96" s="3">
        <f>IFERROR(VLOOKUP($B96,GDP_Stan!$H:$Y,COLUMN(),FALSE )/1000000000,"")</f>
        <v>209.33919588015598</v>
      </c>
      <c r="M96" s="3">
        <f>IFERROR(VLOOKUP($B96,GDP_Stan!$H:$Y,COLUMN(),FALSE )/1000000000,"")</f>
        <v>60.091704081678991</v>
      </c>
      <c r="N96" s="3">
        <f>IFERROR(VLOOKUP($B96,GDP_Stan!$H:$Y,COLUMN(),FALSE )/1000000000,"")</f>
        <v>366.14915601690893</v>
      </c>
      <c r="O96" s="3">
        <f>IFERROR(VLOOKUP($B96,GDP_Stan!$H:$Y,COLUMN(),FALSE )/1000000000,"")</f>
        <v>122.02527282300599</v>
      </c>
      <c r="P96" s="3">
        <f>IFERROR(VLOOKUP($B96,GDP_Stan!$H:$Y,COLUMN(),FALSE )/1000000000,"")</f>
        <v>627.2967417897529</v>
      </c>
      <c r="Q96" s="3">
        <f>IFERROR(VLOOKUP($B96,GDP_Stan!$H:$Y,COLUMN(),FALSE )/1000000000,"")</f>
        <v>3229.5902938480695</v>
      </c>
      <c r="R96" s="3">
        <f>IFERROR(VLOOKUP($B96,GDP_Stan!$H:$Y,COLUMN(),FALSE )/1000000000,"")</f>
        <v>3012.9526999999998</v>
      </c>
      <c r="S96" s="6">
        <f t="shared" si="2"/>
        <v>2007</v>
      </c>
      <c r="T96">
        <f t="shared" si="3"/>
        <v>6</v>
      </c>
    </row>
    <row r="97" spans="2:20" x14ac:dyDescent="0.25">
      <c r="B97" s="5">
        <v>39294</v>
      </c>
      <c r="C97" s="3" t="str">
        <f>IFERROR(VLOOKUP($B97,GDP_Stan!$H:$Y,COLUMN(),FALSE )/1000000000,"")</f>
        <v/>
      </c>
      <c r="D97" s="3" t="str">
        <f>IFERROR(VLOOKUP($B97,GDP_Stan!$H:$Y,COLUMN(),FALSE )/1000000000,"")</f>
        <v/>
      </c>
      <c r="E97" s="3" t="str">
        <f>IFERROR(VLOOKUP($B97,GDP_Stan!$H:$Y,COLUMN(),FALSE )/1000000000,"")</f>
        <v/>
      </c>
      <c r="F97" s="3" t="str">
        <f>IFERROR(VLOOKUP($B97,GDP_Stan!$H:$Y,COLUMN(),FALSE )/1000000000,"")</f>
        <v/>
      </c>
      <c r="G97" s="3" t="str">
        <f>IFERROR(VLOOKUP($B97,GDP_Stan!$H:$Y,COLUMN(),FALSE )/1000000000,"")</f>
        <v/>
      </c>
      <c r="H97" s="3" t="str">
        <f>IFERROR(VLOOKUP($B97,GDP_Stan!$H:$Y,COLUMN(),FALSE )/1000000000,"")</f>
        <v/>
      </c>
      <c r="I97" s="3" t="str">
        <f>IFERROR(VLOOKUP($B97,GDP_Stan!$H:$Y,COLUMN(),FALSE )/1000000000,"")</f>
        <v/>
      </c>
      <c r="J97" s="3" t="str">
        <f>IFERROR(VLOOKUP($B97,GDP_Stan!$H:$Y,COLUMN(),FALSE )/1000000000,"")</f>
        <v/>
      </c>
      <c r="K97" s="3" t="str">
        <f>IFERROR(VLOOKUP($B97,GDP_Stan!$H:$Y,COLUMN(),FALSE )/1000000000,"")</f>
        <v/>
      </c>
      <c r="L97" s="3" t="str">
        <f>IFERROR(VLOOKUP($B97,GDP_Stan!$H:$Y,COLUMN(),FALSE )/1000000000,"")</f>
        <v/>
      </c>
      <c r="M97" s="3" t="str">
        <f>IFERROR(VLOOKUP($B97,GDP_Stan!$H:$Y,COLUMN(),FALSE )/1000000000,"")</f>
        <v/>
      </c>
      <c r="N97" s="3" t="str">
        <f>IFERROR(VLOOKUP($B97,GDP_Stan!$H:$Y,COLUMN(),FALSE )/1000000000,"")</f>
        <v/>
      </c>
      <c r="O97" s="3" t="str">
        <f>IFERROR(VLOOKUP($B97,GDP_Stan!$H:$Y,COLUMN(),FALSE )/1000000000,"")</f>
        <v/>
      </c>
      <c r="P97" s="3" t="str">
        <f>IFERROR(VLOOKUP($B97,GDP_Stan!$H:$Y,COLUMN(),FALSE )/1000000000,"")</f>
        <v/>
      </c>
      <c r="Q97" s="3" t="str">
        <f>IFERROR(VLOOKUP($B97,GDP_Stan!$H:$Y,COLUMN(),FALSE )/1000000000,"")</f>
        <v/>
      </c>
      <c r="R97" s="3" t="str">
        <f>IFERROR(VLOOKUP($B97,GDP_Stan!$H:$Y,COLUMN(),FALSE )/1000000000,"")</f>
        <v/>
      </c>
      <c r="S97" s="6">
        <f t="shared" si="2"/>
        <v>2007</v>
      </c>
      <c r="T97">
        <f t="shared" si="3"/>
        <v>7</v>
      </c>
    </row>
    <row r="98" spans="2:20" x14ac:dyDescent="0.25">
      <c r="B98" s="5">
        <v>39325</v>
      </c>
      <c r="C98" s="3" t="str">
        <f>IFERROR(VLOOKUP($B98,GDP_Stan!$H:$Y,COLUMN(),FALSE )/1000000000,"")</f>
        <v/>
      </c>
      <c r="D98" s="3" t="str">
        <f>IFERROR(VLOOKUP($B98,GDP_Stan!$H:$Y,COLUMN(),FALSE )/1000000000,"")</f>
        <v/>
      </c>
      <c r="E98" s="3" t="str">
        <f>IFERROR(VLOOKUP($B98,GDP_Stan!$H:$Y,COLUMN(),FALSE )/1000000000,"")</f>
        <v/>
      </c>
      <c r="F98" s="3" t="str">
        <f>IFERROR(VLOOKUP($B98,GDP_Stan!$H:$Y,COLUMN(),FALSE )/1000000000,"")</f>
        <v/>
      </c>
      <c r="G98" s="3" t="str">
        <f>IFERROR(VLOOKUP($B98,GDP_Stan!$H:$Y,COLUMN(),FALSE )/1000000000,"")</f>
        <v/>
      </c>
      <c r="H98" s="3" t="str">
        <f>IFERROR(VLOOKUP($B98,GDP_Stan!$H:$Y,COLUMN(),FALSE )/1000000000,"")</f>
        <v/>
      </c>
      <c r="I98" s="3" t="str">
        <f>IFERROR(VLOOKUP($B98,GDP_Stan!$H:$Y,COLUMN(),FALSE )/1000000000,"")</f>
        <v/>
      </c>
      <c r="J98" s="3" t="str">
        <f>IFERROR(VLOOKUP($B98,GDP_Stan!$H:$Y,COLUMN(),FALSE )/1000000000,"")</f>
        <v/>
      </c>
      <c r="K98" s="3" t="str">
        <f>IFERROR(VLOOKUP($B98,GDP_Stan!$H:$Y,COLUMN(),FALSE )/1000000000,"")</f>
        <v/>
      </c>
      <c r="L98" s="3" t="str">
        <f>IFERROR(VLOOKUP($B98,GDP_Stan!$H:$Y,COLUMN(),FALSE )/1000000000,"")</f>
        <v/>
      </c>
      <c r="M98" s="3" t="str">
        <f>IFERROR(VLOOKUP($B98,GDP_Stan!$H:$Y,COLUMN(),FALSE )/1000000000,"")</f>
        <v/>
      </c>
      <c r="N98" s="3" t="str">
        <f>IFERROR(VLOOKUP($B98,GDP_Stan!$H:$Y,COLUMN(),FALSE )/1000000000,"")</f>
        <v/>
      </c>
      <c r="O98" s="3" t="str">
        <f>IFERROR(VLOOKUP($B98,GDP_Stan!$H:$Y,COLUMN(),FALSE )/1000000000,"")</f>
        <v/>
      </c>
      <c r="P98" s="3" t="str">
        <f>IFERROR(VLOOKUP($B98,GDP_Stan!$H:$Y,COLUMN(),FALSE )/1000000000,"")</f>
        <v/>
      </c>
      <c r="Q98" s="3" t="str">
        <f>IFERROR(VLOOKUP($B98,GDP_Stan!$H:$Y,COLUMN(),FALSE )/1000000000,"")</f>
        <v/>
      </c>
      <c r="R98" s="3" t="str">
        <f>IFERROR(VLOOKUP($B98,GDP_Stan!$H:$Y,COLUMN(),FALSE )/1000000000,"")</f>
        <v/>
      </c>
      <c r="S98" s="6">
        <f t="shared" si="2"/>
        <v>2007</v>
      </c>
      <c r="T98">
        <f t="shared" si="3"/>
        <v>8</v>
      </c>
    </row>
    <row r="99" spans="2:20" x14ac:dyDescent="0.25">
      <c r="B99" s="5">
        <v>39355</v>
      </c>
      <c r="C99" s="3">
        <f>IFERROR(VLOOKUP($B99,GDP_Stan!$H:$Y,COLUMN(),FALSE )/1000000000,"")</f>
        <v>98.655230843058689</v>
      </c>
      <c r="D99" s="3">
        <f>IFERROR(VLOOKUP($B99,GDP_Stan!$H:$Y,COLUMN(),FALSE )/1000000000,"")</f>
        <v>120.07940366315599</v>
      </c>
      <c r="E99" s="3">
        <f>IFERROR(VLOOKUP($B99,GDP_Stan!$H:$Y,COLUMN(),FALSE )/1000000000,"")</f>
        <v>83.608962556476683</v>
      </c>
      <c r="F99" s="3">
        <f>IFERROR(VLOOKUP($B99,GDP_Stan!$H:$Y,COLUMN(),FALSE )/1000000000,"")</f>
        <v>65.427959542853102</v>
      </c>
      <c r="G99" s="3">
        <f>IFERROR(VLOOKUP($B99,GDP_Stan!$H:$Y,COLUMN(),FALSE )/1000000000,"")</f>
        <v>670.88670030864387</v>
      </c>
      <c r="H99" s="3">
        <f>IFERROR(VLOOKUP($B99,GDP_Stan!$H:$Y,COLUMN(),FALSE )/1000000000,"")</f>
        <v>867.66174640392285</v>
      </c>
      <c r="I99" s="3">
        <f>IFERROR(VLOOKUP($B99,GDP_Stan!$H:$Y,COLUMN(),FALSE )/1000000000,"")</f>
        <v>83.532773700509907</v>
      </c>
      <c r="J99" s="3">
        <f>IFERROR(VLOOKUP($B99,GDP_Stan!$H:$Y,COLUMN(),FALSE )/1000000000,"")</f>
        <v>58.15899438247849</v>
      </c>
      <c r="K99" s="3">
        <f>IFERROR(VLOOKUP($B99,GDP_Stan!$H:$Y,COLUMN(),FALSE )/1000000000,"")</f>
        <v>559.5202457971269</v>
      </c>
      <c r="L99" s="3">
        <f>IFERROR(VLOOKUP($B99,GDP_Stan!$H:$Y,COLUMN(),FALSE )/1000000000,"")</f>
        <v>211.86257978984497</v>
      </c>
      <c r="M99" s="3">
        <f>IFERROR(VLOOKUP($B99,GDP_Stan!$H:$Y,COLUMN(),FALSE )/1000000000,"")</f>
        <v>60.196254018639493</v>
      </c>
      <c r="N99" s="3">
        <f>IFERROR(VLOOKUP($B99,GDP_Stan!$H:$Y,COLUMN(),FALSE )/1000000000,"")</f>
        <v>369.11986824027196</v>
      </c>
      <c r="O99" s="3">
        <f>IFERROR(VLOOKUP($B99,GDP_Stan!$H:$Y,COLUMN(),FALSE )/1000000000,"")</f>
        <v>122.95622691202699</v>
      </c>
      <c r="P99" s="3">
        <f>IFERROR(VLOOKUP($B99,GDP_Stan!$H:$Y,COLUMN(),FALSE )/1000000000,"")</f>
        <v>631.45032269904391</v>
      </c>
      <c r="Q99" s="3">
        <f>IFERROR(VLOOKUP($B99,GDP_Stan!$H:$Y,COLUMN(),FALSE )/1000000000,"")</f>
        <v>3245.5756274476798</v>
      </c>
      <c r="R99" s="3">
        <f>IFERROR(VLOOKUP($B99,GDP_Stan!$H:$Y,COLUMN(),FALSE )/1000000000,"")</f>
        <v>3028.6554000000001</v>
      </c>
      <c r="S99" s="6">
        <f t="shared" si="2"/>
        <v>2007</v>
      </c>
      <c r="T99">
        <f t="shared" si="3"/>
        <v>9</v>
      </c>
    </row>
    <row r="100" spans="2:20" x14ac:dyDescent="0.25">
      <c r="B100" s="5">
        <v>39386</v>
      </c>
      <c r="C100" s="3" t="str">
        <f>IFERROR(VLOOKUP($B100,GDP_Stan!$H:$Y,COLUMN(),FALSE )/1000000000,"")</f>
        <v/>
      </c>
      <c r="D100" s="3" t="str">
        <f>IFERROR(VLOOKUP($B100,GDP_Stan!$H:$Y,COLUMN(),FALSE )/1000000000,"")</f>
        <v/>
      </c>
      <c r="E100" s="3" t="str">
        <f>IFERROR(VLOOKUP($B100,GDP_Stan!$H:$Y,COLUMN(),FALSE )/1000000000,"")</f>
        <v/>
      </c>
      <c r="F100" s="3" t="str">
        <f>IFERROR(VLOOKUP($B100,GDP_Stan!$H:$Y,COLUMN(),FALSE )/1000000000,"")</f>
        <v/>
      </c>
      <c r="G100" s="3" t="str">
        <f>IFERROR(VLOOKUP($B100,GDP_Stan!$H:$Y,COLUMN(),FALSE )/1000000000,"")</f>
        <v/>
      </c>
      <c r="H100" s="3" t="str">
        <f>IFERROR(VLOOKUP($B100,GDP_Stan!$H:$Y,COLUMN(),FALSE )/1000000000,"")</f>
        <v/>
      </c>
      <c r="I100" s="3" t="str">
        <f>IFERROR(VLOOKUP($B100,GDP_Stan!$H:$Y,COLUMN(),FALSE )/1000000000,"")</f>
        <v/>
      </c>
      <c r="J100" s="3" t="str">
        <f>IFERROR(VLOOKUP($B100,GDP_Stan!$H:$Y,COLUMN(),FALSE )/1000000000,"")</f>
        <v/>
      </c>
      <c r="K100" s="3" t="str">
        <f>IFERROR(VLOOKUP($B100,GDP_Stan!$H:$Y,COLUMN(),FALSE )/1000000000,"")</f>
        <v/>
      </c>
      <c r="L100" s="3" t="str">
        <f>IFERROR(VLOOKUP($B100,GDP_Stan!$H:$Y,COLUMN(),FALSE )/1000000000,"")</f>
        <v/>
      </c>
      <c r="M100" s="3" t="str">
        <f>IFERROR(VLOOKUP($B100,GDP_Stan!$H:$Y,COLUMN(),FALSE )/1000000000,"")</f>
        <v/>
      </c>
      <c r="N100" s="3" t="str">
        <f>IFERROR(VLOOKUP($B100,GDP_Stan!$H:$Y,COLUMN(),FALSE )/1000000000,"")</f>
        <v/>
      </c>
      <c r="O100" s="3" t="str">
        <f>IFERROR(VLOOKUP($B100,GDP_Stan!$H:$Y,COLUMN(),FALSE )/1000000000,"")</f>
        <v/>
      </c>
      <c r="P100" s="3" t="str">
        <f>IFERROR(VLOOKUP($B100,GDP_Stan!$H:$Y,COLUMN(),FALSE )/1000000000,"")</f>
        <v/>
      </c>
      <c r="Q100" s="3" t="str">
        <f>IFERROR(VLOOKUP($B100,GDP_Stan!$H:$Y,COLUMN(),FALSE )/1000000000,"")</f>
        <v/>
      </c>
      <c r="R100" s="3" t="str">
        <f>IFERROR(VLOOKUP($B100,GDP_Stan!$H:$Y,COLUMN(),FALSE )/1000000000,"")</f>
        <v/>
      </c>
      <c r="S100" s="6">
        <f t="shared" si="2"/>
        <v>2007</v>
      </c>
      <c r="T100">
        <f t="shared" si="3"/>
        <v>10</v>
      </c>
    </row>
    <row r="101" spans="2:20" x14ac:dyDescent="0.25">
      <c r="B101" s="5">
        <v>39416</v>
      </c>
      <c r="C101" s="3" t="str">
        <f>IFERROR(VLOOKUP($B101,GDP_Stan!$H:$Y,COLUMN(),FALSE )/1000000000,"")</f>
        <v/>
      </c>
      <c r="D101" s="3" t="str">
        <f>IFERROR(VLOOKUP($B101,GDP_Stan!$H:$Y,COLUMN(),FALSE )/1000000000,"")</f>
        <v/>
      </c>
      <c r="E101" s="3" t="str">
        <f>IFERROR(VLOOKUP($B101,GDP_Stan!$H:$Y,COLUMN(),FALSE )/1000000000,"")</f>
        <v/>
      </c>
      <c r="F101" s="3" t="str">
        <f>IFERROR(VLOOKUP($B101,GDP_Stan!$H:$Y,COLUMN(),FALSE )/1000000000,"")</f>
        <v/>
      </c>
      <c r="G101" s="3" t="str">
        <f>IFERROR(VLOOKUP($B101,GDP_Stan!$H:$Y,COLUMN(),FALSE )/1000000000,"")</f>
        <v/>
      </c>
      <c r="H101" s="3" t="str">
        <f>IFERROR(VLOOKUP($B101,GDP_Stan!$H:$Y,COLUMN(),FALSE )/1000000000,"")</f>
        <v/>
      </c>
      <c r="I101" s="3" t="str">
        <f>IFERROR(VLOOKUP($B101,GDP_Stan!$H:$Y,COLUMN(),FALSE )/1000000000,"")</f>
        <v/>
      </c>
      <c r="J101" s="3" t="str">
        <f>IFERROR(VLOOKUP($B101,GDP_Stan!$H:$Y,COLUMN(),FALSE )/1000000000,"")</f>
        <v/>
      </c>
      <c r="K101" s="3" t="str">
        <f>IFERROR(VLOOKUP($B101,GDP_Stan!$H:$Y,COLUMN(),FALSE )/1000000000,"")</f>
        <v/>
      </c>
      <c r="L101" s="3" t="str">
        <f>IFERROR(VLOOKUP($B101,GDP_Stan!$H:$Y,COLUMN(),FALSE )/1000000000,"")</f>
        <v/>
      </c>
      <c r="M101" s="3" t="str">
        <f>IFERROR(VLOOKUP($B101,GDP_Stan!$H:$Y,COLUMN(),FALSE )/1000000000,"")</f>
        <v/>
      </c>
      <c r="N101" s="3" t="str">
        <f>IFERROR(VLOOKUP($B101,GDP_Stan!$H:$Y,COLUMN(),FALSE )/1000000000,"")</f>
        <v/>
      </c>
      <c r="O101" s="3" t="str">
        <f>IFERROR(VLOOKUP($B101,GDP_Stan!$H:$Y,COLUMN(),FALSE )/1000000000,"")</f>
        <v/>
      </c>
      <c r="P101" s="3" t="str">
        <f>IFERROR(VLOOKUP($B101,GDP_Stan!$H:$Y,COLUMN(),FALSE )/1000000000,"")</f>
        <v/>
      </c>
      <c r="Q101" s="3" t="str">
        <f>IFERROR(VLOOKUP($B101,GDP_Stan!$H:$Y,COLUMN(),FALSE )/1000000000,"")</f>
        <v/>
      </c>
      <c r="R101" s="3" t="str">
        <f>IFERROR(VLOOKUP($B101,GDP_Stan!$H:$Y,COLUMN(),FALSE )/1000000000,"")</f>
        <v/>
      </c>
      <c r="S101" s="6">
        <f t="shared" si="2"/>
        <v>2007</v>
      </c>
      <c r="T101">
        <f t="shared" si="3"/>
        <v>11</v>
      </c>
    </row>
    <row r="102" spans="2:20" x14ac:dyDescent="0.25">
      <c r="B102" s="5">
        <v>39447</v>
      </c>
      <c r="C102" s="3">
        <f>IFERROR(VLOOKUP($B102,GDP_Stan!$H:$Y,COLUMN(),FALSE )/1000000000,"")</f>
        <v>99.283696989498381</v>
      </c>
      <c r="D102" s="3">
        <f>IFERROR(VLOOKUP($B102,GDP_Stan!$H:$Y,COLUMN(),FALSE )/1000000000,"")</f>
        <v>120.68589035355699</v>
      </c>
      <c r="E102" s="3">
        <f>IFERROR(VLOOKUP($B102,GDP_Stan!$H:$Y,COLUMN(),FALSE )/1000000000,"")</f>
        <v>84.4501480127701</v>
      </c>
      <c r="F102" s="3">
        <f>IFERROR(VLOOKUP($B102,GDP_Stan!$H:$Y,COLUMN(),FALSE )/1000000000,"")</f>
        <v>66.599585750039083</v>
      </c>
      <c r="G102" s="3">
        <f>IFERROR(VLOOKUP($B102,GDP_Stan!$H:$Y,COLUMN(),FALSE )/1000000000,"")</f>
        <v>672.76024074414397</v>
      </c>
      <c r="H102" s="3">
        <f>IFERROR(VLOOKUP($B102,GDP_Stan!$H:$Y,COLUMN(),FALSE )/1000000000,"")</f>
        <v>870.05817976776689</v>
      </c>
      <c r="I102" s="3">
        <f>IFERROR(VLOOKUP($B102,GDP_Stan!$H:$Y,COLUMN(),FALSE )/1000000000,"")</f>
        <v>83.095170149889384</v>
      </c>
      <c r="J102" s="3">
        <f>IFERROR(VLOOKUP($B102,GDP_Stan!$H:$Y,COLUMN(),FALSE )/1000000000,"")</f>
        <v>60.678343034354192</v>
      </c>
      <c r="K102" s="3">
        <f>IFERROR(VLOOKUP($B102,GDP_Stan!$H:$Y,COLUMN(),FALSE )/1000000000,"")</f>
        <v>558.69294235411405</v>
      </c>
      <c r="L102" s="3">
        <f>IFERROR(VLOOKUP($B102,GDP_Stan!$H:$Y,COLUMN(),FALSE )/1000000000,"")</f>
        <v>214.96402128971198</v>
      </c>
      <c r="M102" s="3">
        <f>IFERROR(VLOOKUP($B102,GDP_Stan!$H:$Y,COLUMN(),FALSE )/1000000000,"")</f>
        <v>60.861095132999395</v>
      </c>
      <c r="N102" s="3">
        <f>IFERROR(VLOOKUP($B102,GDP_Stan!$H:$Y,COLUMN(),FALSE )/1000000000,"")</f>
        <v>372.29603829151597</v>
      </c>
      <c r="O102" s="3">
        <f>IFERROR(VLOOKUP($B102,GDP_Stan!$H:$Y,COLUMN(),FALSE )/1000000000,"")</f>
        <v>124.55382474854399</v>
      </c>
      <c r="P102" s="3">
        <f>IFERROR(VLOOKUP($B102,GDP_Stan!$H:$Y,COLUMN(),FALSE )/1000000000,"")</f>
        <v>636.52660319632491</v>
      </c>
      <c r="Q102" s="3">
        <f>IFERROR(VLOOKUP($B102,GDP_Stan!$H:$Y,COLUMN(),FALSE )/1000000000,"")</f>
        <v>3262.5551847358897</v>
      </c>
      <c r="R102" s="3">
        <f>IFERROR(VLOOKUP($B102,GDP_Stan!$H:$Y,COLUMN(),FALSE )/1000000000,"")</f>
        <v>3046.2417999999998</v>
      </c>
      <c r="S102" s="6">
        <f t="shared" si="2"/>
        <v>2007</v>
      </c>
      <c r="T102">
        <f t="shared" si="3"/>
        <v>12</v>
      </c>
    </row>
    <row r="103" spans="2:20" x14ac:dyDescent="0.25">
      <c r="B103" s="5">
        <v>39478</v>
      </c>
      <c r="C103" s="3" t="str">
        <f>IFERROR(VLOOKUP($B103,GDP_Stan!$H:$Y,COLUMN(),FALSE )/1000000000,"")</f>
        <v/>
      </c>
      <c r="D103" s="3" t="str">
        <f>IFERROR(VLOOKUP($B103,GDP_Stan!$H:$Y,COLUMN(),FALSE )/1000000000,"")</f>
        <v/>
      </c>
      <c r="E103" s="3" t="str">
        <f>IFERROR(VLOOKUP($B103,GDP_Stan!$H:$Y,COLUMN(),FALSE )/1000000000,"")</f>
        <v/>
      </c>
      <c r="F103" s="3" t="str">
        <f>IFERROR(VLOOKUP($B103,GDP_Stan!$H:$Y,COLUMN(),FALSE )/1000000000,"")</f>
        <v/>
      </c>
      <c r="G103" s="3" t="str">
        <f>IFERROR(VLOOKUP($B103,GDP_Stan!$H:$Y,COLUMN(),FALSE )/1000000000,"")</f>
        <v/>
      </c>
      <c r="H103" s="3" t="str">
        <f>IFERROR(VLOOKUP($B103,GDP_Stan!$H:$Y,COLUMN(),FALSE )/1000000000,"")</f>
        <v/>
      </c>
      <c r="I103" s="3" t="str">
        <f>IFERROR(VLOOKUP($B103,GDP_Stan!$H:$Y,COLUMN(),FALSE )/1000000000,"")</f>
        <v/>
      </c>
      <c r="J103" s="3" t="str">
        <f>IFERROR(VLOOKUP($B103,GDP_Stan!$H:$Y,COLUMN(),FALSE )/1000000000,"")</f>
        <v/>
      </c>
      <c r="K103" s="3" t="str">
        <f>IFERROR(VLOOKUP($B103,GDP_Stan!$H:$Y,COLUMN(),FALSE )/1000000000,"")</f>
        <v/>
      </c>
      <c r="L103" s="3" t="str">
        <f>IFERROR(VLOOKUP($B103,GDP_Stan!$H:$Y,COLUMN(),FALSE )/1000000000,"")</f>
        <v/>
      </c>
      <c r="M103" s="3" t="str">
        <f>IFERROR(VLOOKUP($B103,GDP_Stan!$H:$Y,COLUMN(),FALSE )/1000000000,"")</f>
        <v/>
      </c>
      <c r="N103" s="3" t="str">
        <f>IFERROR(VLOOKUP($B103,GDP_Stan!$H:$Y,COLUMN(),FALSE )/1000000000,"")</f>
        <v/>
      </c>
      <c r="O103" s="3" t="str">
        <f>IFERROR(VLOOKUP($B103,GDP_Stan!$H:$Y,COLUMN(),FALSE )/1000000000,"")</f>
        <v/>
      </c>
      <c r="P103" s="3" t="str">
        <f>IFERROR(VLOOKUP($B103,GDP_Stan!$H:$Y,COLUMN(),FALSE )/1000000000,"")</f>
        <v/>
      </c>
      <c r="Q103" s="3" t="str">
        <f>IFERROR(VLOOKUP($B103,GDP_Stan!$H:$Y,COLUMN(),FALSE )/1000000000,"")</f>
        <v/>
      </c>
      <c r="R103" s="3" t="str">
        <f>IFERROR(VLOOKUP($B103,GDP_Stan!$H:$Y,COLUMN(),FALSE )/1000000000,"")</f>
        <v/>
      </c>
      <c r="S103" s="6">
        <f t="shared" si="2"/>
        <v>2008</v>
      </c>
      <c r="T103">
        <f t="shared" si="3"/>
        <v>1</v>
      </c>
    </row>
    <row r="104" spans="2:20" x14ac:dyDescent="0.25">
      <c r="B104" s="5">
        <v>39507</v>
      </c>
      <c r="C104" s="3" t="str">
        <f>IFERROR(VLOOKUP($B104,GDP_Stan!$H:$Y,COLUMN(),FALSE )/1000000000,"")</f>
        <v/>
      </c>
      <c r="D104" s="3" t="str">
        <f>IFERROR(VLOOKUP($B104,GDP_Stan!$H:$Y,COLUMN(),FALSE )/1000000000,"")</f>
        <v/>
      </c>
      <c r="E104" s="3" t="str">
        <f>IFERROR(VLOOKUP($B104,GDP_Stan!$H:$Y,COLUMN(),FALSE )/1000000000,"")</f>
        <v/>
      </c>
      <c r="F104" s="3" t="str">
        <f>IFERROR(VLOOKUP($B104,GDP_Stan!$H:$Y,COLUMN(),FALSE )/1000000000,"")</f>
        <v/>
      </c>
      <c r="G104" s="3" t="str">
        <f>IFERROR(VLOOKUP($B104,GDP_Stan!$H:$Y,COLUMN(),FALSE )/1000000000,"")</f>
        <v/>
      </c>
      <c r="H104" s="3" t="str">
        <f>IFERROR(VLOOKUP($B104,GDP_Stan!$H:$Y,COLUMN(),FALSE )/1000000000,"")</f>
        <v/>
      </c>
      <c r="I104" s="3" t="str">
        <f>IFERROR(VLOOKUP($B104,GDP_Stan!$H:$Y,COLUMN(),FALSE )/1000000000,"")</f>
        <v/>
      </c>
      <c r="J104" s="3" t="str">
        <f>IFERROR(VLOOKUP($B104,GDP_Stan!$H:$Y,COLUMN(),FALSE )/1000000000,"")</f>
        <v/>
      </c>
      <c r="K104" s="3" t="str">
        <f>IFERROR(VLOOKUP($B104,GDP_Stan!$H:$Y,COLUMN(),FALSE )/1000000000,"")</f>
        <v/>
      </c>
      <c r="L104" s="3" t="str">
        <f>IFERROR(VLOOKUP($B104,GDP_Stan!$H:$Y,COLUMN(),FALSE )/1000000000,"")</f>
        <v/>
      </c>
      <c r="M104" s="3" t="str">
        <f>IFERROR(VLOOKUP($B104,GDP_Stan!$H:$Y,COLUMN(),FALSE )/1000000000,"")</f>
        <v/>
      </c>
      <c r="N104" s="3" t="str">
        <f>IFERROR(VLOOKUP($B104,GDP_Stan!$H:$Y,COLUMN(),FALSE )/1000000000,"")</f>
        <v/>
      </c>
      <c r="O104" s="3" t="str">
        <f>IFERROR(VLOOKUP($B104,GDP_Stan!$H:$Y,COLUMN(),FALSE )/1000000000,"")</f>
        <v/>
      </c>
      <c r="P104" s="3" t="str">
        <f>IFERROR(VLOOKUP($B104,GDP_Stan!$H:$Y,COLUMN(),FALSE )/1000000000,"")</f>
        <v/>
      </c>
      <c r="Q104" s="3" t="str">
        <f>IFERROR(VLOOKUP($B104,GDP_Stan!$H:$Y,COLUMN(),FALSE )/1000000000,"")</f>
        <v/>
      </c>
      <c r="R104" s="3" t="str">
        <f>IFERROR(VLOOKUP($B104,GDP_Stan!$H:$Y,COLUMN(),FALSE )/1000000000,"")</f>
        <v/>
      </c>
      <c r="S104" s="6">
        <f t="shared" si="2"/>
        <v>2008</v>
      </c>
      <c r="T104">
        <f t="shared" si="3"/>
        <v>2</v>
      </c>
    </row>
    <row r="105" spans="2:20" x14ac:dyDescent="0.25">
      <c r="B105" s="5">
        <v>39538</v>
      </c>
      <c r="C105" s="3">
        <f>IFERROR(VLOOKUP($B105,GDP_Stan!$H:$Y,COLUMN(),FALSE )/1000000000,"")</f>
        <v>101.33718690143999</v>
      </c>
      <c r="D105" s="3">
        <f>IFERROR(VLOOKUP($B105,GDP_Stan!$H:$Y,COLUMN(),FALSE )/1000000000,"")</f>
        <v>121.38291595684099</v>
      </c>
      <c r="E105" s="3">
        <f>IFERROR(VLOOKUP($B105,GDP_Stan!$H:$Y,COLUMN(),FALSE )/1000000000,"")</f>
        <v>84.414943041232107</v>
      </c>
      <c r="F105" s="3">
        <f>IFERROR(VLOOKUP($B105,GDP_Stan!$H:$Y,COLUMN(),FALSE )/1000000000,"")</f>
        <v>66.3580954106191</v>
      </c>
      <c r="G105" s="3">
        <f>IFERROR(VLOOKUP($B105,GDP_Stan!$H:$Y,COLUMN(),FALSE )/1000000000,"")</f>
        <v>675.24414137817803</v>
      </c>
      <c r="H105" s="3">
        <f>IFERROR(VLOOKUP($B105,GDP_Stan!$H:$Y,COLUMN(),FALSE )/1000000000,"")</f>
        <v>877.69682438372092</v>
      </c>
      <c r="I105" s="3">
        <f>IFERROR(VLOOKUP($B105,GDP_Stan!$H:$Y,COLUMN(),FALSE )/1000000000,"")</f>
        <v>83.615095954627904</v>
      </c>
      <c r="J105" s="3">
        <f>IFERROR(VLOOKUP($B105,GDP_Stan!$H:$Y,COLUMN(),FALSE )/1000000000,"")</f>
        <v>58.88796138683599</v>
      </c>
      <c r="K105" s="3">
        <f>IFERROR(VLOOKUP($B105,GDP_Stan!$H:$Y,COLUMN(),FALSE )/1000000000,"")</f>
        <v>564.89460003221905</v>
      </c>
      <c r="L105" s="3">
        <f>IFERROR(VLOOKUP($B105,GDP_Stan!$H:$Y,COLUMN(),FALSE )/1000000000,"")</f>
        <v>214.93428342148496</v>
      </c>
      <c r="M105" s="3">
        <f>IFERROR(VLOOKUP($B105,GDP_Stan!$H:$Y,COLUMN(),FALSE )/1000000000,"")</f>
        <v>60.878755613302992</v>
      </c>
      <c r="N105" s="3">
        <f>IFERROR(VLOOKUP($B105,GDP_Stan!$H:$Y,COLUMN(),FALSE )/1000000000,"")</f>
        <v>373.99420281654295</v>
      </c>
      <c r="O105" s="3">
        <f>IFERROR(VLOOKUP($B105,GDP_Stan!$H:$Y,COLUMN(),FALSE )/1000000000,"")</f>
        <v>122.88313336680798</v>
      </c>
      <c r="P105" s="3">
        <f>IFERROR(VLOOKUP($B105,GDP_Stan!$H:$Y,COLUMN(),FALSE )/1000000000,"")</f>
        <v>638.2588140688099</v>
      </c>
      <c r="Q105" s="3">
        <f>IFERROR(VLOOKUP($B105,GDP_Stan!$H:$Y,COLUMN(),FALSE )/1000000000,"")</f>
        <v>3279.9828260220397</v>
      </c>
      <c r="R105" s="3">
        <f>IFERROR(VLOOKUP($B105,GDP_Stan!$H:$Y,COLUMN(),FALSE )/1000000000,"")</f>
        <v>3059.5381000000002</v>
      </c>
      <c r="S105" s="6">
        <f t="shared" si="2"/>
        <v>2008</v>
      </c>
      <c r="T105">
        <f t="shared" si="3"/>
        <v>3</v>
      </c>
    </row>
    <row r="106" spans="2:20" x14ac:dyDescent="0.25">
      <c r="B106" s="5">
        <v>39568</v>
      </c>
      <c r="C106" s="3" t="str">
        <f>IFERROR(VLOOKUP($B106,GDP_Stan!$H:$Y,COLUMN(),FALSE )/1000000000,"")</f>
        <v/>
      </c>
      <c r="D106" s="3" t="str">
        <f>IFERROR(VLOOKUP($B106,GDP_Stan!$H:$Y,COLUMN(),FALSE )/1000000000,"")</f>
        <v/>
      </c>
      <c r="E106" s="3" t="str">
        <f>IFERROR(VLOOKUP($B106,GDP_Stan!$H:$Y,COLUMN(),FALSE )/1000000000,"")</f>
        <v/>
      </c>
      <c r="F106" s="3" t="str">
        <f>IFERROR(VLOOKUP($B106,GDP_Stan!$H:$Y,COLUMN(),FALSE )/1000000000,"")</f>
        <v/>
      </c>
      <c r="G106" s="3" t="str">
        <f>IFERROR(VLOOKUP($B106,GDP_Stan!$H:$Y,COLUMN(),FALSE )/1000000000,"")</f>
        <v/>
      </c>
      <c r="H106" s="3" t="str">
        <f>IFERROR(VLOOKUP($B106,GDP_Stan!$H:$Y,COLUMN(),FALSE )/1000000000,"")</f>
        <v/>
      </c>
      <c r="I106" s="3" t="str">
        <f>IFERROR(VLOOKUP($B106,GDP_Stan!$H:$Y,COLUMN(),FALSE )/1000000000,"")</f>
        <v/>
      </c>
      <c r="J106" s="3" t="str">
        <f>IFERROR(VLOOKUP($B106,GDP_Stan!$H:$Y,COLUMN(),FALSE )/1000000000,"")</f>
        <v/>
      </c>
      <c r="K106" s="3" t="str">
        <f>IFERROR(VLOOKUP($B106,GDP_Stan!$H:$Y,COLUMN(),FALSE )/1000000000,"")</f>
        <v/>
      </c>
      <c r="L106" s="3" t="str">
        <f>IFERROR(VLOOKUP($B106,GDP_Stan!$H:$Y,COLUMN(),FALSE )/1000000000,"")</f>
        <v/>
      </c>
      <c r="M106" s="3" t="str">
        <f>IFERROR(VLOOKUP($B106,GDP_Stan!$H:$Y,COLUMN(),FALSE )/1000000000,"")</f>
        <v/>
      </c>
      <c r="N106" s="3" t="str">
        <f>IFERROR(VLOOKUP($B106,GDP_Stan!$H:$Y,COLUMN(),FALSE )/1000000000,"")</f>
        <v/>
      </c>
      <c r="O106" s="3" t="str">
        <f>IFERROR(VLOOKUP($B106,GDP_Stan!$H:$Y,COLUMN(),FALSE )/1000000000,"")</f>
        <v/>
      </c>
      <c r="P106" s="3" t="str">
        <f>IFERROR(VLOOKUP($B106,GDP_Stan!$H:$Y,COLUMN(),FALSE )/1000000000,"")</f>
        <v/>
      </c>
      <c r="Q106" s="3" t="str">
        <f>IFERROR(VLOOKUP($B106,GDP_Stan!$H:$Y,COLUMN(),FALSE )/1000000000,"")</f>
        <v/>
      </c>
      <c r="R106" s="3" t="str">
        <f>IFERROR(VLOOKUP($B106,GDP_Stan!$H:$Y,COLUMN(),FALSE )/1000000000,"")</f>
        <v/>
      </c>
      <c r="S106" s="6">
        <f t="shared" si="2"/>
        <v>2008</v>
      </c>
      <c r="T106">
        <f t="shared" si="3"/>
        <v>4</v>
      </c>
    </row>
    <row r="107" spans="2:20" x14ac:dyDescent="0.25">
      <c r="B107" s="5">
        <v>39599</v>
      </c>
      <c r="C107" s="3" t="str">
        <f>IFERROR(VLOOKUP($B107,GDP_Stan!$H:$Y,COLUMN(),FALSE )/1000000000,"")</f>
        <v/>
      </c>
      <c r="D107" s="3" t="str">
        <f>IFERROR(VLOOKUP($B107,GDP_Stan!$H:$Y,COLUMN(),FALSE )/1000000000,"")</f>
        <v/>
      </c>
      <c r="E107" s="3" t="str">
        <f>IFERROR(VLOOKUP($B107,GDP_Stan!$H:$Y,COLUMN(),FALSE )/1000000000,"")</f>
        <v/>
      </c>
      <c r="F107" s="3" t="str">
        <f>IFERROR(VLOOKUP($B107,GDP_Stan!$H:$Y,COLUMN(),FALSE )/1000000000,"")</f>
        <v/>
      </c>
      <c r="G107" s="3" t="str">
        <f>IFERROR(VLOOKUP($B107,GDP_Stan!$H:$Y,COLUMN(),FALSE )/1000000000,"")</f>
        <v/>
      </c>
      <c r="H107" s="3" t="str">
        <f>IFERROR(VLOOKUP($B107,GDP_Stan!$H:$Y,COLUMN(),FALSE )/1000000000,"")</f>
        <v/>
      </c>
      <c r="I107" s="3" t="str">
        <f>IFERROR(VLOOKUP($B107,GDP_Stan!$H:$Y,COLUMN(),FALSE )/1000000000,"")</f>
        <v/>
      </c>
      <c r="J107" s="3" t="str">
        <f>IFERROR(VLOOKUP($B107,GDP_Stan!$H:$Y,COLUMN(),FALSE )/1000000000,"")</f>
        <v/>
      </c>
      <c r="K107" s="3" t="str">
        <f>IFERROR(VLOOKUP($B107,GDP_Stan!$H:$Y,COLUMN(),FALSE )/1000000000,"")</f>
        <v/>
      </c>
      <c r="L107" s="3" t="str">
        <f>IFERROR(VLOOKUP($B107,GDP_Stan!$H:$Y,COLUMN(),FALSE )/1000000000,"")</f>
        <v/>
      </c>
      <c r="M107" s="3" t="str">
        <f>IFERROR(VLOOKUP($B107,GDP_Stan!$H:$Y,COLUMN(),FALSE )/1000000000,"")</f>
        <v/>
      </c>
      <c r="N107" s="3" t="str">
        <f>IFERROR(VLOOKUP($B107,GDP_Stan!$H:$Y,COLUMN(),FALSE )/1000000000,"")</f>
        <v/>
      </c>
      <c r="O107" s="3" t="str">
        <f>IFERROR(VLOOKUP($B107,GDP_Stan!$H:$Y,COLUMN(),FALSE )/1000000000,"")</f>
        <v/>
      </c>
      <c r="P107" s="3" t="str">
        <f>IFERROR(VLOOKUP($B107,GDP_Stan!$H:$Y,COLUMN(),FALSE )/1000000000,"")</f>
        <v/>
      </c>
      <c r="Q107" s="3" t="str">
        <f>IFERROR(VLOOKUP($B107,GDP_Stan!$H:$Y,COLUMN(),FALSE )/1000000000,"")</f>
        <v/>
      </c>
      <c r="R107" s="3" t="str">
        <f>IFERROR(VLOOKUP($B107,GDP_Stan!$H:$Y,COLUMN(),FALSE )/1000000000,"")</f>
        <v/>
      </c>
      <c r="S107" s="6">
        <f t="shared" si="2"/>
        <v>2008</v>
      </c>
      <c r="T107">
        <f t="shared" si="3"/>
        <v>5</v>
      </c>
    </row>
    <row r="108" spans="2:20" x14ac:dyDescent="0.25">
      <c r="B108" s="5">
        <v>39629</v>
      </c>
      <c r="C108" s="3">
        <f>IFERROR(VLOOKUP($B108,GDP_Stan!$H:$Y,COLUMN(),FALSE )/1000000000,"")</f>
        <v>101.07606852702598</v>
      </c>
      <c r="D108" s="3">
        <f>IFERROR(VLOOKUP($B108,GDP_Stan!$H:$Y,COLUMN(),FALSE )/1000000000,"")</f>
        <v>121.57639637341099</v>
      </c>
      <c r="E108" s="3">
        <f>IFERROR(VLOOKUP($B108,GDP_Stan!$H:$Y,COLUMN(),FALSE )/1000000000,"")</f>
        <v>83.636166398119585</v>
      </c>
      <c r="F108" s="3">
        <f>IFERROR(VLOOKUP($B108,GDP_Stan!$H:$Y,COLUMN(),FALSE )/1000000000,"")</f>
        <v>65.860519161814182</v>
      </c>
      <c r="G108" s="3">
        <f>IFERROR(VLOOKUP($B108,GDP_Stan!$H:$Y,COLUMN(),FALSE )/1000000000,"")</f>
        <v>672.19234038550792</v>
      </c>
      <c r="H108" s="3">
        <f>IFERROR(VLOOKUP($B108,GDP_Stan!$H:$Y,COLUMN(),FALSE )/1000000000,"")</f>
        <v>875.30040428857592</v>
      </c>
      <c r="I108" s="3">
        <f>IFERROR(VLOOKUP($B108,GDP_Stan!$H:$Y,COLUMN(),FALSE )/1000000000,"")</f>
        <v>83.089244617017997</v>
      </c>
      <c r="J108" s="3">
        <f>IFERROR(VLOOKUP($B108,GDP_Stan!$H:$Y,COLUMN(),FALSE )/1000000000,"")</f>
        <v>57.726208001782091</v>
      </c>
      <c r="K108" s="3">
        <f>IFERROR(VLOOKUP($B108,GDP_Stan!$H:$Y,COLUMN(),FALSE )/1000000000,"")</f>
        <v>559.33819923356384</v>
      </c>
      <c r="L108" s="3">
        <f>IFERROR(VLOOKUP($B108,GDP_Stan!$H:$Y,COLUMN(),FALSE )/1000000000,"")</f>
        <v>215.73759357641197</v>
      </c>
      <c r="M108" s="3">
        <f>IFERROR(VLOOKUP($B108,GDP_Stan!$H:$Y,COLUMN(),FALSE )/1000000000,"")</f>
        <v>60.567024320772795</v>
      </c>
      <c r="N108" s="3">
        <f>IFERROR(VLOOKUP($B108,GDP_Stan!$H:$Y,COLUMN(),FALSE )/1000000000,"")</f>
        <v>374.20288773072497</v>
      </c>
      <c r="O108" s="3">
        <f>IFERROR(VLOOKUP($B108,GDP_Stan!$H:$Y,COLUMN(),FALSE )/1000000000,"")</f>
        <v>123.12052793513699</v>
      </c>
      <c r="P108" s="3">
        <f>IFERROR(VLOOKUP($B108,GDP_Stan!$H:$Y,COLUMN(),FALSE )/1000000000,"")</f>
        <v>633.94333090261989</v>
      </c>
      <c r="Q108" s="3">
        <f>IFERROR(VLOOKUP($B108,GDP_Stan!$H:$Y,COLUMN(),FALSE )/1000000000,"")</f>
        <v>3267.4066195052396</v>
      </c>
      <c r="R108" s="3">
        <f>IFERROR(VLOOKUP($B108,GDP_Stan!$H:$Y,COLUMN(),FALSE )/1000000000,"")</f>
        <v>3045.8035</v>
      </c>
      <c r="S108" s="6">
        <f t="shared" si="2"/>
        <v>2008</v>
      </c>
      <c r="T108">
        <f t="shared" si="3"/>
        <v>6</v>
      </c>
    </row>
    <row r="109" spans="2:20" x14ac:dyDescent="0.25">
      <c r="B109" s="5">
        <v>39660</v>
      </c>
      <c r="C109" s="3" t="str">
        <f>IFERROR(VLOOKUP($B109,GDP_Stan!$H:$Y,COLUMN(),FALSE )/1000000000,"")</f>
        <v/>
      </c>
      <c r="D109" s="3" t="str">
        <f>IFERROR(VLOOKUP($B109,GDP_Stan!$H:$Y,COLUMN(),FALSE )/1000000000,"")</f>
        <v/>
      </c>
      <c r="E109" s="3" t="str">
        <f>IFERROR(VLOOKUP($B109,GDP_Stan!$H:$Y,COLUMN(),FALSE )/1000000000,"")</f>
        <v/>
      </c>
      <c r="F109" s="3" t="str">
        <f>IFERROR(VLOOKUP($B109,GDP_Stan!$H:$Y,COLUMN(),FALSE )/1000000000,"")</f>
        <v/>
      </c>
      <c r="G109" s="3" t="str">
        <f>IFERROR(VLOOKUP($B109,GDP_Stan!$H:$Y,COLUMN(),FALSE )/1000000000,"")</f>
        <v/>
      </c>
      <c r="H109" s="3" t="str">
        <f>IFERROR(VLOOKUP($B109,GDP_Stan!$H:$Y,COLUMN(),FALSE )/1000000000,"")</f>
        <v/>
      </c>
      <c r="I109" s="3" t="str">
        <f>IFERROR(VLOOKUP($B109,GDP_Stan!$H:$Y,COLUMN(),FALSE )/1000000000,"")</f>
        <v/>
      </c>
      <c r="J109" s="3" t="str">
        <f>IFERROR(VLOOKUP($B109,GDP_Stan!$H:$Y,COLUMN(),FALSE )/1000000000,"")</f>
        <v/>
      </c>
      <c r="K109" s="3" t="str">
        <f>IFERROR(VLOOKUP($B109,GDP_Stan!$H:$Y,COLUMN(),FALSE )/1000000000,"")</f>
        <v/>
      </c>
      <c r="L109" s="3" t="str">
        <f>IFERROR(VLOOKUP($B109,GDP_Stan!$H:$Y,COLUMN(),FALSE )/1000000000,"")</f>
        <v/>
      </c>
      <c r="M109" s="3" t="str">
        <f>IFERROR(VLOOKUP($B109,GDP_Stan!$H:$Y,COLUMN(),FALSE )/1000000000,"")</f>
        <v/>
      </c>
      <c r="N109" s="3" t="str">
        <f>IFERROR(VLOOKUP($B109,GDP_Stan!$H:$Y,COLUMN(),FALSE )/1000000000,"")</f>
        <v/>
      </c>
      <c r="O109" s="3" t="str">
        <f>IFERROR(VLOOKUP($B109,GDP_Stan!$H:$Y,COLUMN(),FALSE )/1000000000,"")</f>
        <v/>
      </c>
      <c r="P109" s="3" t="str">
        <f>IFERROR(VLOOKUP($B109,GDP_Stan!$H:$Y,COLUMN(),FALSE )/1000000000,"")</f>
        <v/>
      </c>
      <c r="Q109" s="3" t="str">
        <f>IFERROR(VLOOKUP($B109,GDP_Stan!$H:$Y,COLUMN(),FALSE )/1000000000,"")</f>
        <v/>
      </c>
      <c r="R109" s="3" t="str">
        <f>IFERROR(VLOOKUP($B109,GDP_Stan!$H:$Y,COLUMN(),FALSE )/1000000000,"")</f>
        <v/>
      </c>
      <c r="S109" s="6">
        <f t="shared" si="2"/>
        <v>2008</v>
      </c>
      <c r="T109">
        <f t="shared" si="3"/>
        <v>7</v>
      </c>
    </row>
    <row r="110" spans="2:20" x14ac:dyDescent="0.25">
      <c r="B110" s="5">
        <v>39691</v>
      </c>
      <c r="C110" s="3" t="str">
        <f>IFERROR(VLOOKUP($B110,GDP_Stan!$H:$Y,COLUMN(),FALSE )/1000000000,"")</f>
        <v/>
      </c>
      <c r="D110" s="3" t="str">
        <f>IFERROR(VLOOKUP($B110,GDP_Stan!$H:$Y,COLUMN(),FALSE )/1000000000,"")</f>
        <v/>
      </c>
      <c r="E110" s="3" t="str">
        <f>IFERROR(VLOOKUP($B110,GDP_Stan!$H:$Y,COLUMN(),FALSE )/1000000000,"")</f>
        <v/>
      </c>
      <c r="F110" s="3" t="str">
        <f>IFERROR(VLOOKUP($B110,GDP_Stan!$H:$Y,COLUMN(),FALSE )/1000000000,"")</f>
        <v/>
      </c>
      <c r="G110" s="3" t="str">
        <f>IFERROR(VLOOKUP($B110,GDP_Stan!$H:$Y,COLUMN(),FALSE )/1000000000,"")</f>
        <v/>
      </c>
      <c r="H110" s="3" t="str">
        <f>IFERROR(VLOOKUP($B110,GDP_Stan!$H:$Y,COLUMN(),FALSE )/1000000000,"")</f>
        <v/>
      </c>
      <c r="I110" s="3" t="str">
        <f>IFERROR(VLOOKUP($B110,GDP_Stan!$H:$Y,COLUMN(),FALSE )/1000000000,"")</f>
        <v/>
      </c>
      <c r="J110" s="3" t="str">
        <f>IFERROR(VLOOKUP($B110,GDP_Stan!$H:$Y,COLUMN(),FALSE )/1000000000,"")</f>
        <v/>
      </c>
      <c r="K110" s="3" t="str">
        <f>IFERROR(VLOOKUP($B110,GDP_Stan!$H:$Y,COLUMN(),FALSE )/1000000000,"")</f>
        <v/>
      </c>
      <c r="L110" s="3" t="str">
        <f>IFERROR(VLOOKUP($B110,GDP_Stan!$H:$Y,COLUMN(),FALSE )/1000000000,"")</f>
        <v/>
      </c>
      <c r="M110" s="3" t="str">
        <f>IFERROR(VLOOKUP($B110,GDP_Stan!$H:$Y,COLUMN(),FALSE )/1000000000,"")</f>
        <v/>
      </c>
      <c r="N110" s="3" t="str">
        <f>IFERROR(VLOOKUP($B110,GDP_Stan!$H:$Y,COLUMN(),FALSE )/1000000000,"")</f>
        <v/>
      </c>
      <c r="O110" s="3" t="str">
        <f>IFERROR(VLOOKUP($B110,GDP_Stan!$H:$Y,COLUMN(),FALSE )/1000000000,"")</f>
        <v/>
      </c>
      <c r="P110" s="3" t="str">
        <f>IFERROR(VLOOKUP($B110,GDP_Stan!$H:$Y,COLUMN(),FALSE )/1000000000,"")</f>
        <v/>
      </c>
      <c r="Q110" s="3" t="str">
        <f>IFERROR(VLOOKUP($B110,GDP_Stan!$H:$Y,COLUMN(),FALSE )/1000000000,"")</f>
        <v/>
      </c>
      <c r="R110" s="3" t="str">
        <f>IFERROR(VLOOKUP($B110,GDP_Stan!$H:$Y,COLUMN(),FALSE )/1000000000,"")</f>
        <v/>
      </c>
      <c r="S110" s="6">
        <f t="shared" si="2"/>
        <v>2008</v>
      </c>
      <c r="T110">
        <f t="shared" si="3"/>
        <v>8</v>
      </c>
    </row>
    <row r="111" spans="2:20" x14ac:dyDescent="0.25">
      <c r="B111" s="5">
        <v>39721</v>
      </c>
      <c r="C111" s="3">
        <f>IFERROR(VLOOKUP($B111,GDP_Stan!$H:$Y,COLUMN(),FALSE )/1000000000,"")</f>
        <v>99.996604754539788</v>
      </c>
      <c r="D111" s="3">
        <f>IFERROR(VLOOKUP($B111,GDP_Stan!$H:$Y,COLUMN(),FALSE )/1000000000,"")</f>
        <v>120.96494864668699</v>
      </c>
      <c r="E111" s="3">
        <f>IFERROR(VLOOKUP($B111,GDP_Stan!$H:$Y,COLUMN(),FALSE )/1000000000,"")</f>
        <v>83.147564065865481</v>
      </c>
      <c r="F111" s="3">
        <f>IFERROR(VLOOKUP($B111,GDP_Stan!$H:$Y,COLUMN(),FALSE )/1000000000,"")</f>
        <v>65.864499771804603</v>
      </c>
      <c r="G111" s="3">
        <f>IFERROR(VLOOKUP($B111,GDP_Stan!$H:$Y,COLUMN(),FALSE )/1000000000,"")</f>
        <v>670.02423481071492</v>
      </c>
      <c r="H111" s="3">
        <f>IFERROR(VLOOKUP($B111,GDP_Stan!$H:$Y,COLUMN(),FALSE )/1000000000,"")</f>
        <v>872.13368308548183</v>
      </c>
      <c r="I111" s="3">
        <f>IFERROR(VLOOKUP($B111,GDP_Stan!$H:$Y,COLUMN(),FALSE )/1000000000,"")</f>
        <v>83.001639942370389</v>
      </c>
      <c r="J111" s="3">
        <f>IFERROR(VLOOKUP($B111,GDP_Stan!$H:$Y,COLUMN(),FALSE )/1000000000,"")</f>
        <v>57.384089158940995</v>
      </c>
      <c r="K111" s="3">
        <f>IFERROR(VLOOKUP($B111,GDP_Stan!$H:$Y,COLUMN(),FALSE )/1000000000,"")</f>
        <v>551.51736209834803</v>
      </c>
      <c r="L111" s="3">
        <f>IFERROR(VLOOKUP($B111,GDP_Stan!$H:$Y,COLUMN(),FALSE )/1000000000,"")</f>
        <v>215.03418100699298</v>
      </c>
      <c r="M111" s="3">
        <f>IFERROR(VLOOKUP($B111,GDP_Stan!$H:$Y,COLUMN(),FALSE )/1000000000,"")</f>
        <v>60.426442959404994</v>
      </c>
      <c r="N111" s="3">
        <f>IFERROR(VLOOKUP($B111,GDP_Stan!$H:$Y,COLUMN(),FALSE )/1000000000,"")</f>
        <v>371.37560156521891</v>
      </c>
      <c r="O111" s="3">
        <f>IFERROR(VLOOKUP($B111,GDP_Stan!$H:$Y,COLUMN(),FALSE )/1000000000,"")</f>
        <v>122.85927910335998</v>
      </c>
      <c r="P111" s="3">
        <f>IFERROR(VLOOKUP($B111,GDP_Stan!$H:$Y,COLUMN(),FALSE )/1000000000,"")</f>
        <v>623.79363543472789</v>
      </c>
      <c r="Q111" s="3">
        <f>IFERROR(VLOOKUP($B111,GDP_Stan!$H:$Y,COLUMN(),FALSE )/1000000000,"")</f>
        <v>3248.5383954635595</v>
      </c>
      <c r="R111" s="3">
        <f>IFERROR(VLOOKUP($B111,GDP_Stan!$H:$Y,COLUMN(),FALSE )/1000000000,"")</f>
        <v>3022.6558</v>
      </c>
      <c r="S111" s="6">
        <f t="shared" si="2"/>
        <v>2008</v>
      </c>
      <c r="T111">
        <f t="shared" si="3"/>
        <v>9</v>
      </c>
    </row>
    <row r="112" spans="2:20" x14ac:dyDescent="0.25">
      <c r="B112" s="5">
        <v>39752</v>
      </c>
      <c r="C112" s="3" t="str">
        <f>IFERROR(VLOOKUP($B112,GDP_Stan!$H:$Y,COLUMN(),FALSE )/1000000000,"")</f>
        <v/>
      </c>
      <c r="D112" s="3" t="str">
        <f>IFERROR(VLOOKUP($B112,GDP_Stan!$H:$Y,COLUMN(),FALSE )/1000000000,"")</f>
        <v/>
      </c>
      <c r="E112" s="3" t="str">
        <f>IFERROR(VLOOKUP($B112,GDP_Stan!$H:$Y,COLUMN(),FALSE )/1000000000,"")</f>
        <v/>
      </c>
      <c r="F112" s="3" t="str">
        <f>IFERROR(VLOOKUP($B112,GDP_Stan!$H:$Y,COLUMN(),FALSE )/1000000000,"")</f>
        <v/>
      </c>
      <c r="G112" s="3" t="str">
        <f>IFERROR(VLOOKUP($B112,GDP_Stan!$H:$Y,COLUMN(),FALSE )/1000000000,"")</f>
        <v/>
      </c>
      <c r="H112" s="3" t="str">
        <f>IFERROR(VLOOKUP($B112,GDP_Stan!$H:$Y,COLUMN(),FALSE )/1000000000,"")</f>
        <v/>
      </c>
      <c r="I112" s="3" t="str">
        <f>IFERROR(VLOOKUP($B112,GDP_Stan!$H:$Y,COLUMN(),FALSE )/1000000000,"")</f>
        <v/>
      </c>
      <c r="J112" s="3" t="str">
        <f>IFERROR(VLOOKUP($B112,GDP_Stan!$H:$Y,COLUMN(),FALSE )/1000000000,"")</f>
        <v/>
      </c>
      <c r="K112" s="3" t="str">
        <f>IFERROR(VLOOKUP($B112,GDP_Stan!$H:$Y,COLUMN(),FALSE )/1000000000,"")</f>
        <v/>
      </c>
      <c r="L112" s="3" t="str">
        <f>IFERROR(VLOOKUP($B112,GDP_Stan!$H:$Y,COLUMN(),FALSE )/1000000000,"")</f>
        <v/>
      </c>
      <c r="M112" s="3" t="str">
        <f>IFERROR(VLOOKUP($B112,GDP_Stan!$H:$Y,COLUMN(),FALSE )/1000000000,"")</f>
        <v/>
      </c>
      <c r="N112" s="3" t="str">
        <f>IFERROR(VLOOKUP($B112,GDP_Stan!$H:$Y,COLUMN(),FALSE )/1000000000,"")</f>
        <v/>
      </c>
      <c r="O112" s="3" t="str">
        <f>IFERROR(VLOOKUP($B112,GDP_Stan!$H:$Y,COLUMN(),FALSE )/1000000000,"")</f>
        <v/>
      </c>
      <c r="P112" s="3" t="str">
        <f>IFERROR(VLOOKUP($B112,GDP_Stan!$H:$Y,COLUMN(),FALSE )/1000000000,"")</f>
        <v/>
      </c>
      <c r="Q112" s="3" t="str">
        <f>IFERROR(VLOOKUP($B112,GDP_Stan!$H:$Y,COLUMN(),FALSE )/1000000000,"")</f>
        <v/>
      </c>
      <c r="R112" s="3" t="str">
        <f>IFERROR(VLOOKUP($B112,GDP_Stan!$H:$Y,COLUMN(),FALSE )/1000000000,"")</f>
        <v/>
      </c>
      <c r="S112" s="6">
        <f t="shared" si="2"/>
        <v>2008</v>
      </c>
      <c r="T112">
        <f t="shared" si="3"/>
        <v>10</v>
      </c>
    </row>
    <row r="113" spans="2:20" x14ac:dyDescent="0.25">
      <c r="B113" s="5">
        <v>39782</v>
      </c>
      <c r="C113" s="3" t="str">
        <f>IFERROR(VLOOKUP($B113,GDP_Stan!$H:$Y,COLUMN(),FALSE )/1000000000,"")</f>
        <v/>
      </c>
      <c r="D113" s="3" t="str">
        <f>IFERROR(VLOOKUP($B113,GDP_Stan!$H:$Y,COLUMN(),FALSE )/1000000000,"")</f>
        <v/>
      </c>
      <c r="E113" s="3" t="str">
        <f>IFERROR(VLOOKUP($B113,GDP_Stan!$H:$Y,COLUMN(),FALSE )/1000000000,"")</f>
        <v/>
      </c>
      <c r="F113" s="3" t="str">
        <f>IFERROR(VLOOKUP($B113,GDP_Stan!$H:$Y,COLUMN(),FALSE )/1000000000,"")</f>
        <v/>
      </c>
      <c r="G113" s="3" t="str">
        <f>IFERROR(VLOOKUP($B113,GDP_Stan!$H:$Y,COLUMN(),FALSE )/1000000000,"")</f>
        <v/>
      </c>
      <c r="H113" s="3" t="str">
        <f>IFERROR(VLOOKUP($B113,GDP_Stan!$H:$Y,COLUMN(),FALSE )/1000000000,"")</f>
        <v/>
      </c>
      <c r="I113" s="3" t="str">
        <f>IFERROR(VLOOKUP($B113,GDP_Stan!$H:$Y,COLUMN(),FALSE )/1000000000,"")</f>
        <v/>
      </c>
      <c r="J113" s="3" t="str">
        <f>IFERROR(VLOOKUP($B113,GDP_Stan!$H:$Y,COLUMN(),FALSE )/1000000000,"")</f>
        <v/>
      </c>
      <c r="K113" s="3" t="str">
        <f>IFERROR(VLOOKUP($B113,GDP_Stan!$H:$Y,COLUMN(),FALSE )/1000000000,"")</f>
        <v/>
      </c>
      <c r="L113" s="3" t="str">
        <f>IFERROR(VLOOKUP($B113,GDP_Stan!$H:$Y,COLUMN(),FALSE )/1000000000,"")</f>
        <v/>
      </c>
      <c r="M113" s="3" t="str">
        <f>IFERROR(VLOOKUP($B113,GDP_Stan!$H:$Y,COLUMN(),FALSE )/1000000000,"")</f>
        <v/>
      </c>
      <c r="N113" s="3" t="str">
        <f>IFERROR(VLOOKUP($B113,GDP_Stan!$H:$Y,COLUMN(),FALSE )/1000000000,"")</f>
        <v/>
      </c>
      <c r="O113" s="3" t="str">
        <f>IFERROR(VLOOKUP($B113,GDP_Stan!$H:$Y,COLUMN(),FALSE )/1000000000,"")</f>
        <v/>
      </c>
      <c r="P113" s="3" t="str">
        <f>IFERROR(VLOOKUP($B113,GDP_Stan!$H:$Y,COLUMN(),FALSE )/1000000000,"")</f>
        <v/>
      </c>
      <c r="Q113" s="3" t="str">
        <f>IFERROR(VLOOKUP($B113,GDP_Stan!$H:$Y,COLUMN(),FALSE )/1000000000,"")</f>
        <v/>
      </c>
      <c r="R113" s="3" t="str">
        <f>IFERROR(VLOOKUP($B113,GDP_Stan!$H:$Y,COLUMN(),FALSE )/1000000000,"")</f>
        <v/>
      </c>
      <c r="S113" s="6">
        <f t="shared" si="2"/>
        <v>2008</v>
      </c>
      <c r="T113">
        <f t="shared" si="3"/>
        <v>11</v>
      </c>
    </row>
    <row r="114" spans="2:20" x14ac:dyDescent="0.25">
      <c r="B114" s="5">
        <v>39813</v>
      </c>
      <c r="C114" s="3">
        <f>IFERROR(VLOOKUP($B114,GDP_Stan!$H:$Y,COLUMN(),FALSE )/1000000000,"")</f>
        <v>98.205376873483388</v>
      </c>
      <c r="D114" s="3">
        <f>IFERROR(VLOOKUP($B114,GDP_Stan!$H:$Y,COLUMN(),FALSE )/1000000000,"")</f>
        <v>118.43233960415199</v>
      </c>
      <c r="E114" s="3">
        <f>IFERROR(VLOOKUP($B114,GDP_Stan!$H:$Y,COLUMN(),FALSE )/1000000000,"")</f>
        <v>81.184086789634591</v>
      </c>
      <c r="F114" s="3">
        <f>IFERROR(VLOOKUP($B114,GDP_Stan!$H:$Y,COLUMN(),FALSE )/1000000000,"")</f>
        <v>64.69021982462499</v>
      </c>
      <c r="G114" s="3">
        <f>IFERROR(VLOOKUP($B114,GDP_Stan!$H:$Y,COLUMN(),FALSE )/1000000000,"")</f>
        <v>660.27439407413294</v>
      </c>
      <c r="H114" s="3">
        <f>IFERROR(VLOOKUP($B114,GDP_Stan!$H:$Y,COLUMN(),FALSE )/1000000000,"")</f>
        <v>855.27300008027885</v>
      </c>
      <c r="I114" s="3">
        <f>IFERROR(VLOOKUP($B114,GDP_Stan!$H:$Y,COLUMN(),FALSE )/1000000000,"")</f>
        <v>81.856877809313289</v>
      </c>
      <c r="J114" s="3">
        <f>IFERROR(VLOOKUP($B114,GDP_Stan!$H:$Y,COLUMN(),FALSE )/1000000000,"")</f>
        <v>55.179054638297394</v>
      </c>
      <c r="K114" s="3">
        <f>IFERROR(VLOOKUP($B114,GDP_Stan!$H:$Y,COLUMN(),FALSE )/1000000000,"")</f>
        <v>539.01002013438892</v>
      </c>
      <c r="L114" s="3">
        <f>IFERROR(VLOOKUP($B114,GDP_Stan!$H:$Y,COLUMN(),FALSE )/1000000000,"")</f>
        <v>213.19193763798197</v>
      </c>
      <c r="M114" s="3">
        <f>IFERROR(VLOOKUP($B114,GDP_Stan!$H:$Y,COLUMN(),FALSE )/1000000000,"")</f>
        <v>59.614433393276393</v>
      </c>
      <c r="N114" s="3">
        <f>IFERROR(VLOOKUP($B114,GDP_Stan!$H:$Y,COLUMN(),FALSE )/1000000000,"")</f>
        <v>367.63469141116292</v>
      </c>
      <c r="O114" s="3">
        <f>IFERROR(VLOOKUP($B114,GDP_Stan!$H:$Y,COLUMN(),FALSE )/1000000000,"")</f>
        <v>118.27900539544198</v>
      </c>
      <c r="P114" s="3">
        <f>IFERROR(VLOOKUP($B114,GDP_Stan!$H:$Y,COLUMN(),FALSE )/1000000000,"")</f>
        <v>610.21677006858783</v>
      </c>
      <c r="Q114" s="3">
        <f>IFERROR(VLOOKUP($B114,GDP_Stan!$H:$Y,COLUMN(),FALSE )/1000000000,"")</f>
        <v>3192.5949026579297</v>
      </c>
      <c r="R114" s="3">
        <f>IFERROR(VLOOKUP($B114,GDP_Stan!$H:$Y,COLUMN(),FALSE )/1000000000,"")</f>
        <v>2965.9449</v>
      </c>
      <c r="S114" s="6">
        <f t="shared" si="2"/>
        <v>2008</v>
      </c>
      <c r="T114">
        <f t="shared" si="3"/>
        <v>12</v>
      </c>
    </row>
    <row r="115" spans="2:20" x14ac:dyDescent="0.25">
      <c r="B115" s="5">
        <v>39844</v>
      </c>
      <c r="C115" s="3" t="str">
        <f>IFERROR(VLOOKUP($B115,GDP_Stan!$H:$Y,COLUMN(),FALSE )/1000000000,"")</f>
        <v/>
      </c>
      <c r="D115" s="3" t="str">
        <f>IFERROR(VLOOKUP($B115,GDP_Stan!$H:$Y,COLUMN(),FALSE )/1000000000,"")</f>
        <v/>
      </c>
      <c r="E115" s="3" t="str">
        <f>IFERROR(VLOOKUP($B115,GDP_Stan!$H:$Y,COLUMN(),FALSE )/1000000000,"")</f>
        <v/>
      </c>
      <c r="F115" s="3" t="str">
        <f>IFERROR(VLOOKUP($B115,GDP_Stan!$H:$Y,COLUMN(),FALSE )/1000000000,"")</f>
        <v/>
      </c>
      <c r="G115" s="3" t="str">
        <f>IFERROR(VLOOKUP($B115,GDP_Stan!$H:$Y,COLUMN(),FALSE )/1000000000,"")</f>
        <v/>
      </c>
      <c r="H115" s="3" t="str">
        <f>IFERROR(VLOOKUP($B115,GDP_Stan!$H:$Y,COLUMN(),FALSE )/1000000000,"")</f>
        <v/>
      </c>
      <c r="I115" s="3" t="str">
        <f>IFERROR(VLOOKUP($B115,GDP_Stan!$H:$Y,COLUMN(),FALSE )/1000000000,"")</f>
        <v/>
      </c>
      <c r="J115" s="3" t="str">
        <f>IFERROR(VLOOKUP($B115,GDP_Stan!$H:$Y,COLUMN(),FALSE )/1000000000,"")</f>
        <v/>
      </c>
      <c r="K115" s="3" t="str">
        <f>IFERROR(VLOOKUP($B115,GDP_Stan!$H:$Y,COLUMN(),FALSE )/1000000000,"")</f>
        <v/>
      </c>
      <c r="L115" s="3" t="str">
        <f>IFERROR(VLOOKUP($B115,GDP_Stan!$H:$Y,COLUMN(),FALSE )/1000000000,"")</f>
        <v/>
      </c>
      <c r="M115" s="3" t="str">
        <f>IFERROR(VLOOKUP($B115,GDP_Stan!$H:$Y,COLUMN(),FALSE )/1000000000,"")</f>
        <v/>
      </c>
      <c r="N115" s="3" t="str">
        <f>IFERROR(VLOOKUP($B115,GDP_Stan!$H:$Y,COLUMN(),FALSE )/1000000000,"")</f>
        <v/>
      </c>
      <c r="O115" s="3" t="str">
        <f>IFERROR(VLOOKUP($B115,GDP_Stan!$H:$Y,COLUMN(),FALSE )/1000000000,"")</f>
        <v/>
      </c>
      <c r="P115" s="3" t="str">
        <f>IFERROR(VLOOKUP($B115,GDP_Stan!$H:$Y,COLUMN(),FALSE )/1000000000,"")</f>
        <v/>
      </c>
      <c r="Q115" s="3" t="str">
        <f>IFERROR(VLOOKUP($B115,GDP_Stan!$H:$Y,COLUMN(),FALSE )/1000000000,"")</f>
        <v/>
      </c>
      <c r="R115" s="3" t="str">
        <f>IFERROR(VLOOKUP($B115,GDP_Stan!$H:$Y,COLUMN(),FALSE )/1000000000,"")</f>
        <v/>
      </c>
      <c r="S115" s="6">
        <f t="shared" si="2"/>
        <v>2009</v>
      </c>
      <c r="T115">
        <f t="shared" si="3"/>
        <v>1</v>
      </c>
    </row>
    <row r="116" spans="2:20" x14ac:dyDescent="0.25">
      <c r="B116" s="5">
        <v>39872</v>
      </c>
      <c r="C116" s="3" t="str">
        <f>IFERROR(VLOOKUP($B116,GDP_Stan!$H:$Y,COLUMN(),FALSE )/1000000000,"")</f>
        <v/>
      </c>
      <c r="D116" s="3" t="str">
        <f>IFERROR(VLOOKUP($B116,GDP_Stan!$H:$Y,COLUMN(),FALSE )/1000000000,"")</f>
        <v/>
      </c>
      <c r="E116" s="3" t="str">
        <f>IFERROR(VLOOKUP($B116,GDP_Stan!$H:$Y,COLUMN(),FALSE )/1000000000,"")</f>
        <v/>
      </c>
      <c r="F116" s="3" t="str">
        <f>IFERROR(VLOOKUP($B116,GDP_Stan!$H:$Y,COLUMN(),FALSE )/1000000000,"")</f>
        <v/>
      </c>
      <c r="G116" s="3" t="str">
        <f>IFERROR(VLOOKUP($B116,GDP_Stan!$H:$Y,COLUMN(),FALSE )/1000000000,"")</f>
        <v/>
      </c>
      <c r="H116" s="3" t="str">
        <f>IFERROR(VLOOKUP($B116,GDP_Stan!$H:$Y,COLUMN(),FALSE )/1000000000,"")</f>
        <v/>
      </c>
      <c r="I116" s="3" t="str">
        <f>IFERROR(VLOOKUP($B116,GDP_Stan!$H:$Y,COLUMN(),FALSE )/1000000000,"")</f>
        <v/>
      </c>
      <c r="J116" s="3" t="str">
        <f>IFERROR(VLOOKUP($B116,GDP_Stan!$H:$Y,COLUMN(),FALSE )/1000000000,"")</f>
        <v/>
      </c>
      <c r="K116" s="3" t="str">
        <f>IFERROR(VLOOKUP($B116,GDP_Stan!$H:$Y,COLUMN(),FALSE )/1000000000,"")</f>
        <v/>
      </c>
      <c r="L116" s="3" t="str">
        <f>IFERROR(VLOOKUP($B116,GDP_Stan!$H:$Y,COLUMN(),FALSE )/1000000000,"")</f>
        <v/>
      </c>
      <c r="M116" s="3" t="str">
        <f>IFERROR(VLOOKUP($B116,GDP_Stan!$H:$Y,COLUMN(),FALSE )/1000000000,"")</f>
        <v/>
      </c>
      <c r="N116" s="3" t="str">
        <f>IFERROR(VLOOKUP($B116,GDP_Stan!$H:$Y,COLUMN(),FALSE )/1000000000,"")</f>
        <v/>
      </c>
      <c r="O116" s="3" t="str">
        <f>IFERROR(VLOOKUP($B116,GDP_Stan!$H:$Y,COLUMN(),FALSE )/1000000000,"")</f>
        <v/>
      </c>
      <c r="P116" s="3" t="str">
        <f>IFERROR(VLOOKUP($B116,GDP_Stan!$H:$Y,COLUMN(),FALSE )/1000000000,"")</f>
        <v/>
      </c>
      <c r="Q116" s="3" t="str">
        <f>IFERROR(VLOOKUP($B116,GDP_Stan!$H:$Y,COLUMN(),FALSE )/1000000000,"")</f>
        <v/>
      </c>
      <c r="R116" s="3" t="str">
        <f>IFERROR(VLOOKUP($B116,GDP_Stan!$H:$Y,COLUMN(),FALSE )/1000000000,"")</f>
        <v/>
      </c>
      <c r="S116" s="6">
        <f t="shared" si="2"/>
        <v>2009</v>
      </c>
      <c r="T116">
        <f t="shared" si="3"/>
        <v>2</v>
      </c>
    </row>
    <row r="117" spans="2:20" x14ac:dyDescent="0.25">
      <c r="B117" s="5">
        <v>39903</v>
      </c>
      <c r="C117" s="3">
        <f>IFERROR(VLOOKUP($B117,GDP_Stan!$H:$Y,COLUMN(),FALSE )/1000000000,"")</f>
        <v>96.17869802070679</v>
      </c>
      <c r="D117" s="3">
        <f>IFERROR(VLOOKUP($B117,GDP_Stan!$H:$Y,COLUMN(),FALSE )/1000000000,"")</f>
        <v>117.07053513367998</v>
      </c>
      <c r="E117" s="3">
        <f>IFERROR(VLOOKUP($B117,GDP_Stan!$H:$Y,COLUMN(),FALSE )/1000000000,"")</f>
        <v>80.028368027024683</v>
      </c>
      <c r="F117" s="3">
        <f>IFERROR(VLOOKUP($B117,GDP_Stan!$H:$Y,COLUMN(),FALSE )/1000000000,"")</f>
        <v>60.28899204519599</v>
      </c>
      <c r="G117" s="3">
        <f>IFERROR(VLOOKUP($B117,GDP_Stan!$H:$Y,COLUMN(),FALSE )/1000000000,"")</f>
        <v>649.30781355047191</v>
      </c>
      <c r="H117" s="3">
        <f>IFERROR(VLOOKUP($B117,GDP_Stan!$H:$Y,COLUMN(),FALSE )/1000000000,"")</f>
        <v>816.90981822262086</v>
      </c>
      <c r="I117" s="3">
        <f>IFERROR(VLOOKUP($B117,GDP_Stan!$H:$Y,COLUMN(),FALSE )/1000000000,"")</f>
        <v>77.978198324000886</v>
      </c>
      <c r="J117" s="3">
        <f>IFERROR(VLOOKUP($B117,GDP_Stan!$H:$Y,COLUMN(),FALSE )/1000000000,"")</f>
        <v>54.989257259053396</v>
      </c>
      <c r="K117" s="3">
        <f>IFERROR(VLOOKUP($B117,GDP_Stan!$H:$Y,COLUMN(),FALSE )/1000000000,"")</f>
        <v>524.17402132602285</v>
      </c>
      <c r="L117" s="3">
        <f>IFERROR(VLOOKUP($B117,GDP_Stan!$H:$Y,COLUMN(),FALSE )/1000000000,"")</f>
        <v>206.43976454085498</v>
      </c>
      <c r="M117" s="3">
        <f>IFERROR(VLOOKUP($B117,GDP_Stan!$H:$Y,COLUMN(),FALSE )/1000000000,"")</f>
        <v>58.243302121059791</v>
      </c>
      <c r="N117" s="3">
        <f>IFERROR(VLOOKUP($B117,GDP_Stan!$H:$Y,COLUMN(),FALSE )/1000000000,"")</f>
        <v>361.75494016931395</v>
      </c>
      <c r="O117" s="3">
        <f>IFERROR(VLOOKUP($B117,GDP_Stan!$H:$Y,COLUMN(),FALSE )/1000000000,"")</f>
        <v>115.30347304678499</v>
      </c>
      <c r="P117" s="3">
        <f>IFERROR(VLOOKUP($B117,GDP_Stan!$H:$Y,COLUMN(),FALSE )/1000000000,"")</f>
        <v>600.46395004459885</v>
      </c>
      <c r="Q117" s="3">
        <f>IFERROR(VLOOKUP($B117,GDP_Stan!$H:$Y,COLUMN(),FALSE )/1000000000,"")</f>
        <v>3098.7703329392793</v>
      </c>
      <c r="R117" s="3">
        <f>IFERROR(VLOOKUP($B117,GDP_Stan!$H:$Y,COLUMN(),FALSE )/1000000000,"")</f>
        <v>2889.1</v>
      </c>
      <c r="S117" s="6">
        <f t="shared" si="2"/>
        <v>2009</v>
      </c>
      <c r="T117">
        <f t="shared" si="3"/>
        <v>3</v>
      </c>
    </row>
    <row r="118" spans="2:20" x14ac:dyDescent="0.25">
      <c r="B118" s="5">
        <v>39933</v>
      </c>
      <c r="C118" s="3" t="str">
        <f>IFERROR(VLOOKUP($B118,GDP_Stan!$H:$Y,COLUMN(),FALSE )/1000000000,"")</f>
        <v/>
      </c>
      <c r="D118" s="3" t="str">
        <f>IFERROR(VLOOKUP($B118,GDP_Stan!$H:$Y,COLUMN(),FALSE )/1000000000,"")</f>
        <v/>
      </c>
      <c r="E118" s="3" t="str">
        <f>IFERROR(VLOOKUP($B118,GDP_Stan!$H:$Y,COLUMN(),FALSE )/1000000000,"")</f>
        <v/>
      </c>
      <c r="F118" s="3" t="str">
        <f>IFERROR(VLOOKUP($B118,GDP_Stan!$H:$Y,COLUMN(),FALSE )/1000000000,"")</f>
        <v/>
      </c>
      <c r="G118" s="3" t="str">
        <f>IFERROR(VLOOKUP($B118,GDP_Stan!$H:$Y,COLUMN(),FALSE )/1000000000,"")</f>
        <v/>
      </c>
      <c r="H118" s="3" t="str">
        <f>IFERROR(VLOOKUP($B118,GDP_Stan!$H:$Y,COLUMN(),FALSE )/1000000000,"")</f>
        <v/>
      </c>
      <c r="I118" s="3" t="str">
        <f>IFERROR(VLOOKUP($B118,GDP_Stan!$H:$Y,COLUMN(),FALSE )/1000000000,"")</f>
        <v/>
      </c>
      <c r="J118" s="3" t="str">
        <f>IFERROR(VLOOKUP($B118,GDP_Stan!$H:$Y,COLUMN(),FALSE )/1000000000,"")</f>
        <v/>
      </c>
      <c r="K118" s="3" t="str">
        <f>IFERROR(VLOOKUP($B118,GDP_Stan!$H:$Y,COLUMN(),FALSE )/1000000000,"")</f>
        <v/>
      </c>
      <c r="L118" s="3" t="str">
        <f>IFERROR(VLOOKUP($B118,GDP_Stan!$H:$Y,COLUMN(),FALSE )/1000000000,"")</f>
        <v/>
      </c>
      <c r="M118" s="3" t="str">
        <f>IFERROR(VLOOKUP($B118,GDP_Stan!$H:$Y,COLUMN(),FALSE )/1000000000,"")</f>
        <v/>
      </c>
      <c r="N118" s="3" t="str">
        <f>IFERROR(VLOOKUP($B118,GDP_Stan!$H:$Y,COLUMN(),FALSE )/1000000000,"")</f>
        <v/>
      </c>
      <c r="O118" s="3" t="str">
        <f>IFERROR(VLOOKUP($B118,GDP_Stan!$H:$Y,COLUMN(),FALSE )/1000000000,"")</f>
        <v/>
      </c>
      <c r="P118" s="3" t="str">
        <f>IFERROR(VLOOKUP($B118,GDP_Stan!$H:$Y,COLUMN(),FALSE )/1000000000,"")</f>
        <v/>
      </c>
      <c r="Q118" s="3" t="str">
        <f>IFERROR(VLOOKUP($B118,GDP_Stan!$H:$Y,COLUMN(),FALSE )/1000000000,"")</f>
        <v/>
      </c>
      <c r="R118" s="3" t="str">
        <f>IFERROR(VLOOKUP($B118,GDP_Stan!$H:$Y,COLUMN(),FALSE )/1000000000,"")</f>
        <v/>
      </c>
      <c r="S118" s="6">
        <f t="shared" si="2"/>
        <v>2009</v>
      </c>
      <c r="T118">
        <f t="shared" si="3"/>
        <v>4</v>
      </c>
    </row>
    <row r="119" spans="2:20" x14ac:dyDescent="0.25">
      <c r="B119" s="5">
        <v>39964</v>
      </c>
      <c r="C119" s="3" t="str">
        <f>IFERROR(VLOOKUP($B119,GDP_Stan!$H:$Y,COLUMN(),FALSE )/1000000000,"")</f>
        <v/>
      </c>
      <c r="D119" s="3" t="str">
        <f>IFERROR(VLOOKUP($B119,GDP_Stan!$H:$Y,COLUMN(),FALSE )/1000000000,"")</f>
        <v/>
      </c>
      <c r="E119" s="3" t="str">
        <f>IFERROR(VLOOKUP($B119,GDP_Stan!$H:$Y,COLUMN(),FALSE )/1000000000,"")</f>
        <v/>
      </c>
      <c r="F119" s="3" t="str">
        <f>IFERROR(VLOOKUP($B119,GDP_Stan!$H:$Y,COLUMN(),FALSE )/1000000000,"")</f>
        <v/>
      </c>
      <c r="G119" s="3" t="str">
        <f>IFERROR(VLOOKUP($B119,GDP_Stan!$H:$Y,COLUMN(),FALSE )/1000000000,"")</f>
        <v/>
      </c>
      <c r="H119" s="3" t="str">
        <f>IFERROR(VLOOKUP($B119,GDP_Stan!$H:$Y,COLUMN(),FALSE )/1000000000,"")</f>
        <v/>
      </c>
      <c r="I119" s="3" t="str">
        <f>IFERROR(VLOOKUP($B119,GDP_Stan!$H:$Y,COLUMN(),FALSE )/1000000000,"")</f>
        <v/>
      </c>
      <c r="J119" s="3" t="str">
        <f>IFERROR(VLOOKUP($B119,GDP_Stan!$H:$Y,COLUMN(),FALSE )/1000000000,"")</f>
        <v/>
      </c>
      <c r="K119" s="3" t="str">
        <f>IFERROR(VLOOKUP($B119,GDP_Stan!$H:$Y,COLUMN(),FALSE )/1000000000,"")</f>
        <v/>
      </c>
      <c r="L119" s="3" t="str">
        <f>IFERROR(VLOOKUP($B119,GDP_Stan!$H:$Y,COLUMN(),FALSE )/1000000000,"")</f>
        <v/>
      </c>
      <c r="M119" s="3" t="str">
        <f>IFERROR(VLOOKUP($B119,GDP_Stan!$H:$Y,COLUMN(),FALSE )/1000000000,"")</f>
        <v/>
      </c>
      <c r="N119" s="3" t="str">
        <f>IFERROR(VLOOKUP($B119,GDP_Stan!$H:$Y,COLUMN(),FALSE )/1000000000,"")</f>
        <v/>
      </c>
      <c r="O119" s="3" t="str">
        <f>IFERROR(VLOOKUP($B119,GDP_Stan!$H:$Y,COLUMN(),FALSE )/1000000000,"")</f>
        <v/>
      </c>
      <c r="P119" s="3" t="str">
        <f>IFERROR(VLOOKUP($B119,GDP_Stan!$H:$Y,COLUMN(),FALSE )/1000000000,"")</f>
        <v/>
      </c>
      <c r="Q119" s="3" t="str">
        <f>IFERROR(VLOOKUP($B119,GDP_Stan!$H:$Y,COLUMN(),FALSE )/1000000000,"")</f>
        <v/>
      </c>
      <c r="R119" s="3" t="str">
        <f>IFERROR(VLOOKUP($B119,GDP_Stan!$H:$Y,COLUMN(),FALSE )/1000000000,"")</f>
        <v/>
      </c>
      <c r="S119" s="6">
        <f t="shared" si="2"/>
        <v>2009</v>
      </c>
      <c r="T119">
        <f t="shared" si="3"/>
        <v>5</v>
      </c>
    </row>
    <row r="120" spans="2:20" x14ac:dyDescent="0.25">
      <c r="B120" s="5">
        <v>39994</v>
      </c>
      <c r="C120" s="3">
        <f>IFERROR(VLOOKUP($B120,GDP_Stan!$H:$Y,COLUMN(),FALSE )/1000000000,"")</f>
        <v>95.170968912765204</v>
      </c>
      <c r="D120" s="3">
        <f>IFERROR(VLOOKUP($B120,GDP_Stan!$H:$Y,COLUMN(),FALSE )/1000000000,"")</f>
        <v>116.94278844838098</v>
      </c>
      <c r="E120" s="3">
        <f>IFERROR(VLOOKUP($B120,GDP_Stan!$H:$Y,COLUMN(),FALSE )/1000000000,"")</f>
        <v>78.477215644715685</v>
      </c>
      <c r="F120" s="3">
        <f>IFERROR(VLOOKUP($B120,GDP_Stan!$H:$Y,COLUMN(),FALSE )/1000000000,"")</f>
        <v>59.957274545992796</v>
      </c>
      <c r="G120" s="3">
        <f>IFERROR(VLOOKUP($B120,GDP_Stan!$H:$Y,COLUMN(),FALSE )/1000000000,"")</f>
        <v>648.2317219830569</v>
      </c>
      <c r="H120" s="3">
        <f>IFERROR(VLOOKUP($B120,GDP_Stan!$H:$Y,COLUMN(),FALSE )/1000000000,"")</f>
        <v>817.50893983228184</v>
      </c>
      <c r="I120" s="3">
        <f>IFERROR(VLOOKUP($B120,GDP_Stan!$H:$Y,COLUMN(),FALSE )/1000000000,"")</f>
        <v>80.120690674237693</v>
      </c>
      <c r="J120" s="3">
        <f>IFERROR(VLOOKUP($B120,GDP_Stan!$H:$Y,COLUMN(),FALSE )/1000000000,"")</f>
        <v>55.055746786814098</v>
      </c>
      <c r="K120" s="3">
        <f>IFERROR(VLOOKUP($B120,GDP_Stan!$H:$Y,COLUMN(),FALSE )/1000000000,"")</f>
        <v>520.009772528025</v>
      </c>
      <c r="L120" s="3">
        <f>IFERROR(VLOOKUP($B120,GDP_Stan!$H:$Y,COLUMN(),FALSE )/1000000000,"")</f>
        <v>205.98727317376398</v>
      </c>
      <c r="M120" s="3">
        <f>IFERROR(VLOOKUP($B120,GDP_Stan!$H:$Y,COLUMN(),FALSE )/1000000000,"")</f>
        <v>58.321405242631293</v>
      </c>
      <c r="N120" s="3">
        <f>IFERROR(VLOOKUP($B120,GDP_Stan!$H:$Y,COLUMN(),FALSE )/1000000000,"")</f>
        <v>358.25175870615595</v>
      </c>
      <c r="O120" s="3">
        <f>IFERROR(VLOOKUP($B120,GDP_Stan!$H:$Y,COLUMN(),FALSE )/1000000000,"")</f>
        <v>115.36330004976598</v>
      </c>
      <c r="P120" s="3">
        <f>IFERROR(VLOOKUP($B120,GDP_Stan!$H:$Y,COLUMN(),FALSE )/1000000000,"")</f>
        <v>599.11142145599183</v>
      </c>
      <c r="Q120" s="3">
        <f>IFERROR(VLOOKUP($B120,GDP_Stan!$H:$Y,COLUMN(),FALSE )/1000000000,"")</f>
        <v>3090.2842031876598</v>
      </c>
      <c r="R120" s="3">
        <f>IFERROR(VLOOKUP($B120,GDP_Stan!$H:$Y,COLUMN(),FALSE )/1000000000,"")</f>
        <v>2880.9713000000002</v>
      </c>
      <c r="S120" s="6">
        <f t="shared" si="2"/>
        <v>2009</v>
      </c>
      <c r="T120">
        <f t="shared" si="3"/>
        <v>6</v>
      </c>
    </row>
    <row r="121" spans="2:20" x14ac:dyDescent="0.25">
      <c r="B121" s="5">
        <v>40025</v>
      </c>
      <c r="C121" s="3" t="str">
        <f>IFERROR(VLOOKUP($B121,GDP_Stan!$H:$Y,COLUMN(),FALSE )/1000000000,"")</f>
        <v/>
      </c>
      <c r="D121" s="3" t="str">
        <f>IFERROR(VLOOKUP($B121,GDP_Stan!$H:$Y,COLUMN(),FALSE )/1000000000,"")</f>
        <v/>
      </c>
      <c r="E121" s="3" t="str">
        <f>IFERROR(VLOOKUP($B121,GDP_Stan!$H:$Y,COLUMN(),FALSE )/1000000000,"")</f>
        <v/>
      </c>
      <c r="F121" s="3" t="str">
        <f>IFERROR(VLOOKUP($B121,GDP_Stan!$H:$Y,COLUMN(),FALSE )/1000000000,"")</f>
        <v/>
      </c>
      <c r="G121" s="3" t="str">
        <f>IFERROR(VLOOKUP($B121,GDP_Stan!$H:$Y,COLUMN(),FALSE )/1000000000,"")</f>
        <v/>
      </c>
      <c r="H121" s="3" t="str">
        <f>IFERROR(VLOOKUP($B121,GDP_Stan!$H:$Y,COLUMN(),FALSE )/1000000000,"")</f>
        <v/>
      </c>
      <c r="I121" s="3" t="str">
        <f>IFERROR(VLOOKUP($B121,GDP_Stan!$H:$Y,COLUMN(),FALSE )/1000000000,"")</f>
        <v/>
      </c>
      <c r="J121" s="3" t="str">
        <f>IFERROR(VLOOKUP($B121,GDP_Stan!$H:$Y,COLUMN(),FALSE )/1000000000,"")</f>
        <v/>
      </c>
      <c r="K121" s="3" t="str">
        <f>IFERROR(VLOOKUP($B121,GDP_Stan!$H:$Y,COLUMN(),FALSE )/1000000000,"")</f>
        <v/>
      </c>
      <c r="L121" s="3" t="str">
        <f>IFERROR(VLOOKUP($B121,GDP_Stan!$H:$Y,COLUMN(),FALSE )/1000000000,"")</f>
        <v/>
      </c>
      <c r="M121" s="3" t="str">
        <f>IFERROR(VLOOKUP($B121,GDP_Stan!$H:$Y,COLUMN(),FALSE )/1000000000,"")</f>
        <v/>
      </c>
      <c r="N121" s="3" t="str">
        <f>IFERROR(VLOOKUP($B121,GDP_Stan!$H:$Y,COLUMN(),FALSE )/1000000000,"")</f>
        <v/>
      </c>
      <c r="O121" s="3" t="str">
        <f>IFERROR(VLOOKUP($B121,GDP_Stan!$H:$Y,COLUMN(),FALSE )/1000000000,"")</f>
        <v/>
      </c>
      <c r="P121" s="3" t="str">
        <f>IFERROR(VLOOKUP($B121,GDP_Stan!$H:$Y,COLUMN(),FALSE )/1000000000,"")</f>
        <v/>
      </c>
      <c r="Q121" s="3" t="str">
        <f>IFERROR(VLOOKUP($B121,GDP_Stan!$H:$Y,COLUMN(),FALSE )/1000000000,"")</f>
        <v/>
      </c>
      <c r="R121" s="3" t="str">
        <f>IFERROR(VLOOKUP($B121,GDP_Stan!$H:$Y,COLUMN(),FALSE )/1000000000,"")</f>
        <v/>
      </c>
      <c r="S121" s="6">
        <f t="shared" si="2"/>
        <v>2009</v>
      </c>
      <c r="T121">
        <f t="shared" si="3"/>
        <v>7</v>
      </c>
    </row>
    <row r="122" spans="2:20" x14ac:dyDescent="0.25">
      <c r="B122" s="5">
        <v>40056</v>
      </c>
      <c r="C122" s="3" t="str">
        <f>IFERROR(VLOOKUP($B122,GDP_Stan!$H:$Y,COLUMN(),FALSE )/1000000000,"")</f>
        <v/>
      </c>
      <c r="D122" s="3" t="str">
        <f>IFERROR(VLOOKUP($B122,GDP_Stan!$H:$Y,COLUMN(),FALSE )/1000000000,"")</f>
        <v/>
      </c>
      <c r="E122" s="3" t="str">
        <f>IFERROR(VLOOKUP($B122,GDP_Stan!$H:$Y,COLUMN(),FALSE )/1000000000,"")</f>
        <v/>
      </c>
      <c r="F122" s="3" t="str">
        <f>IFERROR(VLOOKUP($B122,GDP_Stan!$H:$Y,COLUMN(),FALSE )/1000000000,"")</f>
        <v/>
      </c>
      <c r="G122" s="3" t="str">
        <f>IFERROR(VLOOKUP($B122,GDP_Stan!$H:$Y,COLUMN(),FALSE )/1000000000,"")</f>
        <v/>
      </c>
      <c r="H122" s="3" t="str">
        <f>IFERROR(VLOOKUP($B122,GDP_Stan!$H:$Y,COLUMN(),FALSE )/1000000000,"")</f>
        <v/>
      </c>
      <c r="I122" s="3" t="str">
        <f>IFERROR(VLOOKUP($B122,GDP_Stan!$H:$Y,COLUMN(),FALSE )/1000000000,"")</f>
        <v/>
      </c>
      <c r="J122" s="3" t="str">
        <f>IFERROR(VLOOKUP($B122,GDP_Stan!$H:$Y,COLUMN(),FALSE )/1000000000,"")</f>
        <v/>
      </c>
      <c r="K122" s="3" t="str">
        <f>IFERROR(VLOOKUP($B122,GDP_Stan!$H:$Y,COLUMN(),FALSE )/1000000000,"")</f>
        <v/>
      </c>
      <c r="L122" s="3" t="str">
        <f>IFERROR(VLOOKUP($B122,GDP_Stan!$H:$Y,COLUMN(),FALSE )/1000000000,"")</f>
        <v/>
      </c>
      <c r="M122" s="3" t="str">
        <f>IFERROR(VLOOKUP($B122,GDP_Stan!$H:$Y,COLUMN(),FALSE )/1000000000,"")</f>
        <v/>
      </c>
      <c r="N122" s="3" t="str">
        <f>IFERROR(VLOOKUP($B122,GDP_Stan!$H:$Y,COLUMN(),FALSE )/1000000000,"")</f>
        <v/>
      </c>
      <c r="O122" s="3" t="str">
        <f>IFERROR(VLOOKUP($B122,GDP_Stan!$H:$Y,COLUMN(),FALSE )/1000000000,"")</f>
        <v/>
      </c>
      <c r="P122" s="3" t="str">
        <f>IFERROR(VLOOKUP($B122,GDP_Stan!$H:$Y,COLUMN(),FALSE )/1000000000,"")</f>
        <v/>
      </c>
      <c r="Q122" s="3" t="str">
        <f>IFERROR(VLOOKUP($B122,GDP_Stan!$H:$Y,COLUMN(),FALSE )/1000000000,"")</f>
        <v/>
      </c>
      <c r="R122" s="3" t="str">
        <f>IFERROR(VLOOKUP($B122,GDP_Stan!$H:$Y,COLUMN(),FALSE )/1000000000,"")</f>
        <v/>
      </c>
      <c r="S122" s="6">
        <f t="shared" si="2"/>
        <v>2009</v>
      </c>
      <c r="T122">
        <f t="shared" si="3"/>
        <v>8</v>
      </c>
    </row>
    <row r="123" spans="2:20" x14ac:dyDescent="0.25">
      <c r="B123" s="5">
        <v>40086</v>
      </c>
      <c r="C123" s="3">
        <f>IFERROR(VLOOKUP($B123,GDP_Stan!$H:$Y,COLUMN(),FALSE )/1000000000,"")</f>
        <v>96.336554729614392</v>
      </c>
      <c r="D123" s="3">
        <f>IFERROR(VLOOKUP($B123,GDP_Stan!$H:$Y,COLUMN(),FALSE )/1000000000,"")</f>
        <v>118.24506048298498</v>
      </c>
      <c r="E123" s="3">
        <f>IFERROR(VLOOKUP($B123,GDP_Stan!$H:$Y,COLUMN(),FALSE )/1000000000,"")</f>
        <v>78.74854284959909</v>
      </c>
      <c r="F123" s="3">
        <f>IFERROR(VLOOKUP($B123,GDP_Stan!$H:$Y,COLUMN(),FALSE )/1000000000,"")</f>
        <v>60.452197054804095</v>
      </c>
      <c r="G123" s="3">
        <f>IFERROR(VLOOKUP($B123,GDP_Stan!$H:$Y,COLUMN(),FALSE )/1000000000,"")</f>
        <v>649.50551717999792</v>
      </c>
      <c r="H123" s="3">
        <f>IFERROR(VLOOKUP($B123,GDP_Stan!$H:$Y,COLUMN(),FALSE )/1000000000,"")</f>
        <v>822.38731006256489</v>
      </c>
      <c r="I123" s="3">
        <f>IFERROR(VLOOKUP($B123,GDP_Stan!$H:$Y,COLUMN(),FALSE )/1000000000,"")</f>
        <v>79.518719731738585</v>
      </c>
      <c r="J123" s="3">
        <f>IFERROR(VLOOKUP($B123,GDP_Stan!$H:$Y,COLUMN(),FALSE )/1000000000,"")</f>
        <v>54.233694443591695</v>
      </c>
      <c r="K123" s="3">
        <f>IFERROR(VLOOKUP($B123,GDP_Stan!$H:$Y,COLUMN(),FALSE )/1000000000,"")</f>
        <v>522.97439816190388</v>
      </c>
      <c r="L123" s="3">
        <f>IFERROR(VLOOKUP($B123,GDP_Stan!$H:$Y,COLUMN(),FALSE )/1000000000,"")</f>
        <v>206.54209145388597</v>
      </c>
      <c r="M123" s="3">
        <f>IFERROR(VLOOKUP($B123,GDP_Stan!$H:$Y,COLUMN(),FALSE )/1000000000,"")</f>
        <v>58.866949639581293</v>
      </c>
      <c r="N123" s="3">
        <f>IFERROR(VLOOKUP($B123,GDP_Stan!$H:$Y,COLUMN(),FALSE )/1000000000,"")</f>
        <v>357.13805536689597</v>
      </c>
      <c r="O123" s="3">
        <f>IFERROR(VLOOKUP($B123,GDP_Stan!$H:$Y,COLUMN(),FALSE )/1000000000,"")</f>
        <v>115.44545056132098</v>
      </c>
      <c r="P123" s="3">
        <f>IFERROR(VLOOKUP($B123,GDP_Stan!$H:$Y,COLUMN(),FALSE )/1000000000,"")</f>
        <v>600.04128486065986</v>
      </c>
      <c r="Q123" s="3">
        <f>IFERROR(VLOOKUP($B123,GDP_Stan!$H:$Y,COLUMN(),FALSE )/1000000000,"")</f>
        <v>3099.8843729885998</v>
      </c>
      <c r="R123" s="3">
        <f>IFERROR(VLOOKUP($B123,GDP_Stan!$H:$Y,COLUMN(),FALSE )/1000000000,"")</f>
        <v>2889.2552000000001</v>
      </c>
      <c r="S123" s="6">
        <f t="shared" si="2"/>
        <v>2009</v>
      </c>
      <c r="T123">
        <f t="shared" si="3"/>
        <v>9</v>
      </c>
    </row>
    <row r="124" spans="2:20" x14ac:dyDescent="0.25">
      <c r="B124" s="5">
        <v>40117</v>
      </c>
      <c r="C124" s="3" t="str">
        <f>IFERROR(VLOOKUP($B124,GDP_Stan!$H:$Y,COLUMN(),FALSE )/1000000000,"")</f>
        <v/>
      </c>
      <c r="D124" s="3" t="str">
        <f>IFERROR(VLOOKUP($B124,GDP_Stan!$H:$Y,COLUMN(),FALSE )/1000000000,"")</f>
        <v/>
      </c>
      <c r="E124" s="3" t="str">
        <f>IFERROR(VLOOKUP($B124,GDP_Stan!$H:$Y,COLUMN(),FALSE )/1000000000,"")</f>
        <v/>
      </c>
      <c r="F124" s="3" t="str">
        <f>IFERROR(VLOOKUP($B124,GDP_Stan!$H:$Y,COLUMN(),FALSE )/1000000000,"")</f>
        <v/>
      </c>
      <c r="G124" s="3" t="str">
        <f>IFERROR(VLOOKUP($B124,GDP_Stan!$H:$Y,COLUMN(),FALSE )/1000000000,"")</f>
        <v/>
      </c>
      <c r="H124" s="3" t="str">
        <f>IFERROR(VLOOKUP($B124,GDP_Stan!$H:$Y,COLUMN(),FALSE )/1000000000,"")</f>
        <v/>
      </c>
      <c r="I124" s="3" t="str">
        <f>IFERROR(VLOOKUP($B124,GDP_Stan!$H:$Y,COLUMN(),FALSE )/1000000000,"")</f>
        <v/>
      </c>
      <c r="J124" s="3" t="str">
        <f>IFERROR(VLOOKUP($B124,GDP_Stan!$H:$Y,COLUMN(),FALSE )/1000000000,"")</f>
        <v/>
      </c>
      <c r="K124" s="3" t="str">
        <f>IFERROR(VLOOKUP($B124,GDP_Stan!$H:$Y,COLUMN(),FALSE )/1000000000,"")</f>
        <v/>
      </c>
      <c r="L124" s="3" t="str">
        <f>IFERROR(VLOOKUP($B124,GDP_Stan!$H:$Y,COLUMN(),FALSE )/1000000000,"")</f>
        <v/>
      </c>
      <c r="M124" s="3" t="str">
        <f>IFERROR(VLOOKUP($B124,GDP_Stan!$H:$Y,COLUMN(),FALSE )/1000000000,"")</f>
        <v/>
      </c>
      <c r="N124" s="3" t="str">
        <f>IFERROR(VLOOKUP($B124,GDP_Stan!$H:$Y,COLUMN(),FALSE )/1000000000,"")</f>
        <v/>
      </c>
      <c r="O124" s="3" t="str">
        <f>IFERROR(VLOOKUP($B124,GDP_Stan!$H:$Y,COLUMN(),FALSE )/1000000000,"")</f>
        <v/>
      </c>
      <c r="P124" s="3" t="str">
        <f>IFERROR(VLOOKUP($B124,GDP_Stan!$H:$Y,COLUMN(),FALSE )/1000000000,"")</f>
        <v/>
      </c>
      <c r="Q124" s="3" t="str">
        <f>IFERROR(VLOOKUP($B124,GDP_Stan!$H:$Y,COLUMN(),FALSE )/1000000000,"")</f>
        <v/>
      </c>
      <c r="R124" s="3" t="str">
        <f>IFERROR(VLOOKUP($B124,GDP_Stan!$H:$Y,COLUMN(),FALSE )/1000000000,"")</f>
        <v/>
      </c>
      <c r="S124" s="6">
        <f t="shared" si="2"/>
        <v>2009</v>
      </c>
      <c r="T124">
        <f t="shared" si="3"/>
        <v>10</v>
      </c>
    </row>
    <row r="125" spans="2:20" x14ac:dyDescent="0.25">
      <c r="B125" s="5">
        <v>40147</v>
      </c>
      <c r="C125" s="3" t="str">
        <f>IFERROR(VLOOKUP($B125,GDP_Stan!$H:$Y,COLUMN(),FALSE )/1000000000,"")</f>
        <v/>
      </c>
      <c r="D125" s="3" t="str">
        <f>IFERROR(VLOOKUP($B125,GDP_Stan!$H:$Y,COLUMN(),FALSE )/1000000000,"")</f>
        <v/>
      </c>
      <c r="E125" s="3" t="str">
        <f>IFERROR(VLOOKUP($B125,GDP_Stan!$H:$Y,COLUMN(),FALSE )/1000000000,"")</f>
        <v/>
      </c>
      <c r="F125" s="3" t="str">
        <f>IFERROR(VLOOKUP($B125,GDP_Stan!$H:$Y,COLUMN(),FALSE )/1000000000,"")</f>
        <v/>
      </c>
      <c r="G125" s="3" t="str">
        <f>IFERROR(VLOOKUP($B125,GDP_Stan!$H:$Y,COLUMN(),FALSE )/1000000000,"")</f>
        <v/>
      </c>
      <c r="H125" s="3" t="str">
        <f>IFERROR(VLOOKUP($B125,GDP_Stan!$H:$Y,COLUMN(),FALSE )/1000000000,"")</f>
        <v/>
      </c>
      <c r="I125" s="3" t="str">
        <f>IFERROR(VLOOKUP($B125,GDP_Stan!$H:$Y,COLUMN(),FALSE )/1000000000,"")</f>
        <v/>
      </c>
      <c r="J125" s="3" t="str">
        <f>IFERROR(VLOOKUP($B125,GDP_Stan!$H:$Y,COLUMN(),FALSE )/1000000000,"")</f>
        <v/>
      </c>
      <c r="K125" s="3" t="str">
        <f>IFERROR(VLOOKUP($B125,GDP_Stan!$H:$Y,COLUMN(),FALSE )/1000000000,"")</f>
        <v/>
      </c>
      <c r="L125" s="3" t="str">
        <f>IFERROR(VLOOKUP($B125,GDP_Stan!$H:$Y,COLUMN(),FALSE )/1000000000,"")</f>
        <v/>
      </c>
      <c r="M125" s="3" t="str">
        <f>IFERROR(VLOOKUP($B125,GDP_Stan!$H:$Y,COLUMN(),FALSE )/1000000000,"")</f>
        <v/>
      </c>
      <c r="N125" s="3" t="str">
        <f>IFERROR(VLOOKUP($B125,GDP_Stan!$H:$Y,COLUMN(),FALSE )/1000000000,"")</f>
        <v/>
      </c>
      <c r="O125" s="3" t="str">
        <f>IFERROR(VLOOKUP($B125,GDP_Stan!$H:$Y,COLUMN(),FALSE )/1000000000,"")</f>
        <v/>
      </c>
      <c r="P125" s="3" t="str">
        <f>IFERROR(VLOOKUP($B125,GDP_Stan!$H:$Y,COLUMN(),FALSE )/1000000000,"")</f>
        <v/>
      </c>
      <c r="Q125" s="3" t="str">
        <f>IFERROR(VLOOKUP($B125,GDP_Stan!$H:$Y,COLUMN(),FALSE )/1000000000,"")</f>
        <v/>
      </c>
      <c r="R125" s="3" t="str">
        <f>IFERROR(VLOOKUP($B125,GDP_Stan!$H:$Y,COLUMN(),FALSE )/1000000000,"")</f>
        <v/>
      </c>
      <c r="S125" s="6">
        <f t="shared" si="2"/>
        <v>2009</v>
      </c>
      <c r="T125">
        <f t="shared" si="3"/>
        <v>11</v>
      </c>
    </row>
    <row r="126" spans="2:20" x14ac:dyDescent="0.25">
      <c r="B126" s="5">
        <v>40178</v>
      </c>
      <c r="C126" s="3">
        <f>IFERROR(VLOOKUP($B126,GDP_Stan!$H:$Y,COLUMN(),FALSE )/1000000000,"")</f>
        <v>97.847533693796805</v>
      </c>
      <c r="D126" s="3">
        <f>IFERROR(VLOOKUP($B126,GDP_Stan!$H:$Y,COLUMN(),FALSE )/1000000000,"")</f>
        <v>119.24346904284799</v>
      </c>
      <c r="E126" s="3">
        <f>IFERROR(VLOOKUP($B126,GDP_Stan!$H:$Y,COLUMN(),FALSE )/1000000000,"")</f>
        <v>78.820019609994404</v>
      </c>
      <c r="F126" s="3">
        <f>IFERROR(VLOOKUP($B126,GDP_Stan!$H:$Y,COLUMN(),FALSE )/1000000000,"")</f>
        <v>60.346047455058994</v>
      </c>
      <c r="G126" s="3">
        <f>IFERROR(VLOOKUP($B126,GDP_Stan!$H:$Y,COLUMN(),FALSE )/1000000000,"")</f>
        <v>653.53124075032804</v>
      </c>
      <c r="H126" s="3">
        <f>IFERROR(VLOOKUP($B126,GDP_Stan!$H:$Y,COLUMN(),FALSE )/1000000000,"")</f>
        <v>829.91878338887489</v>
      </c>
      <c r="I126" s="3">
        <f>IFERROR(VLOOKUP($B126,GDP_Stan!$H:$Y,COLUMN(),FALSE )/1000000000,"")</f>
        <v>79.645430243760785</v>
      </c>
      <c r="J126" s="3">
        <f>IFERROR(VLOOKUP($B126,GDP_Stan!$H:$Y,COLUMN(),FALSE )/1000000000,"")</f>
        <v>54.202263030468501</v>
      </c>
      <c r="K126" s="3">
        <f>IFERROR(VLOOKUP($B126,GDP_Stan!$H:$Y,COLUMN(),FALSE )/1000000000,"")</f>
        <v>525.03250621396091</v>
      </c>
      <c r="L126" s="3">
        <f>IFERROR(VLOOKUP($B126,GDP_Stan!$H:$Y,COLUMN(),FALSE )/1000000000,"")</f>
        <v>207.57772942233197</v>
      </c>
      <c r="M126" s="3">
        <f>IFERROR(VLOOKUP($B126,GDP_Stan!$H:$Y,COLUMN(),FALSE )/1000000000,"")</f>
        <v>58.863274918577893</v>
      </c>
      <c r="N126" s="3">
        <f>IFERROR(VLOOKUP($B126,GDP_Stan!$H:$Y,COLUMN(),FALSE )/1000000000,"")</f>
        <v>356.91395215149396</v>
      </c>
      <c r="O126" s="3">
        <f>IFERROR(VLOOKUP($B126,GDP_Stan!$H:$Y,COLUMN(),FALSE )/1000000000,"")</f>
        <v>116.10393028282299</v>
      </c>
      <c r="P126" s="3">
        <f>IFERROR(VLOOKUP($B126,GDP_Stan!$H:$Y,COLUMN(),FALSE )/1000000000,"")</f>
        <v>601.64168150628791</v>
      </c>
      <c r="Q126" s="3">
        <f>IFERROR(VLOOKUP($B126,GDP_Stan!$H:$Y,COLUMN(),FALSE )/1000000000,"")</f>
        <v>3116.8034250049695</v>
      </c>
      <c r="R126" s="3">
        <f>IFERROR(VLOOKUP($B126,GDP_Stan!$H:$Y,COLUMN(),FALSE )/1000000000,"")</f>
        <v>2903.4571000000001</v>
      </c>
      <c r="S126" s="6">
        <f t="shared" si="2"/>
        <v>2009</v>
      </c>
      <c r="T126">
        <f t="shared" si="3"/>
        <v>12</v>
      </c>
    </row>
    <row r="127" spans="2:20" x14ac:dyDescent="0.25">
      <c r="B127" s="5">
        <v>40209</v>
      </c>
      <c r="C127" s="3" t="str">
        <f>IFERROR(VLOOKUP($B127,GDP_Stan!$H:$Y,COLUMN(),FALSE )/1000000000,"")</f>
        <v/>
      </c>
      <c r="D127" s="3" t="str">
        <f>IFERROR(VLOOKUP($B127,GDP_Stan!$H:$Y,COLUMN(),FALSE )/1000000000,"")</f>
        <v/>
      </c>
      <c r="E127" s="3" t="str">
        <f>IFERROR(VLOOKUP($B127,GDP_Stan!$H:$Y,COLUMN(),FALSE )/1000000000,"")</f>
        <v/>
      </c>
      <c r="F127" s="3" t="str">
        <f>IFERROR(VLOOKUP($B127,GDP_Stan!$H:$Y,COLUMN(),FALSE )/1000000000,"")</f>
        <v/>
      </c>
      <c r="G127" s="3" t="str">
        <f>IFERROR(VLOOKUP($B127,GDP_Stan!$H:$Y,COLUMN(),FALSE )/1000000000,"")</f>
        <v/>
      </c>
      <c r="H127" s="3" t="str">
        <f>IFERROR(VLOOKUP($B127,GDP_Stan!$H:$Y,COLUMN(),FALSE )/1000000000,"")</f>
        <v/>
      </c>
      <c r="I127" s="3" t="str">
        <f>IFERROR(VLOOKUP($B127,GDP_Stan!$H:$Y,COLUMN(),FALSE )/1000000000,"")</f>
        <v/>
      </c>
      <c r="J127" s="3" t="str">
        <f>IFERROR(VLOOKUP($B127,GDP_Stan!$H:$Y,COLUMN(),FALSE )/1000000000,"")</f>
        <v/>
      </c>
      <c r="K127" s="3" t="str">
        <f>IFERROR(VLOOKUP($B127,GDP_Stan!$H:$Y,COLUMN(),FALSE )/1000000000,"")</f>
        <v/>
      </c>
      <c r="L127" s="3" t="str">
        <f>IFERROR(VLOOKUP($B127,GDP_Stan!$H:$Y,COLUMN(),FALSE )/1000000000,"")</f>
        <v/>
      </c>
      <c r="M127" s="3" t="str">
        <f>IFERROR(VLOOKUP($B127,GDP_Stan!$H:$Y,COLUMN(),FALSE )/1000000000,"")</f>
        <v/>
      </c>
      <c r="N127" s="3" t="str">
        <f>IFERROR(VLOOKUP($B127,GDP_Stan!$H:$Y,COLUMN(),FALSE )/1000000000,"")</f>
        <v/>
      </c>
      <c r="O127" s="3" t="str">
        <f>IFERROR(VLOOKUP($B127,GDP_Stan!$H:$Y,COLUMN(),FALSE )/1000000000,"")</f>
        <v/>
      </c>
      <c r="P127" s="3" t="str">
        <f>IFERROR(VLOOKUP($B127,GDP_Stan!$H:$Y,COLUMN(),FALSE )/1000000000,"")</f>
        <v/>
      </c>
      <c r="Q127" s="3" t="str">
        <f>IFERROR(VLOOKUP($B127,GDP_Stan!$H:$Y,COLUMN(),FALSE )/1000000000,"")</f>
        <v/>
      </c>
      <c r="R127" s="3" t="str">
        <f>IFERROR(VLOOKUP($B127,GDP_Stan!$H:$Y,COLUMN(),FALSE )/1000000000,"")</f>
        <v/>
      </c>
      <c r="S127" s="6">
        <f t="shared" si="2"/>
        <v>2010</v>
      </c>
      <c r="T127">
        <f t="shared" si="3"/>
        <v>1</v>
      </c>
    </row>
    <row r="128" spans="2:20" x14ac:dyDescent="0.25">
      <c r="B128" s="5">
        <v>40237</v>
      </c>
      <c r="C128" s="3" t="str">
        <f>IFERROR(VLOOKUP($B128,GDP_Stan!$H:$Y,COLUMN(),FALSE )/1000000000,"")</f>
        <v/>
      </c>
      <c r="D128" s="3" t="str">
        <f>IFERROR(VLOOKUP($B128,GDP_Stan!$H:$Y,COLUMN(),FALSE )/1000000000,"")</f>
        <v/>
      </c>
      <c r="E128" s="3" t="str">
        <f>IFERROR(VLOOKUP($B128,GDP_Stan!$H:$Y,COLUMN(),FALSE )/1000000000,"")</f>
        <v/>
      </c>
      <c r="F128" s="3" t="str">
        <f>IFERROR(VLOOKUP($B128,GDP_Stan!$H:$Y,COLUMN(),FALSE )/1000000000,"")</f>
        <v/>
      </c>
      <c r="G128" s="3" t="str">
        <f>IFERROR(VLOOKUP($B128,GDP_Stan!$H:$Y,COLUMN(),FALSE )/1000000000,"")</f>
        <v/>
      </c>
      <c r="H128" s="3" t="str">
        <f>IFERROR(VLOOKUP($B128,GDP_Stan!$H:$Y,COLUMN(),FALSE )/1000000000,"")</f>
        <v/>
      </c>
      <c r="I128" s="3" t="str">
        <f>IFERROR(VLOOKUP($B128,GDP_Stan!$H:$Y,COLUMN(),FALSE )/1000000000,"")</f>
        <v/>
      </c>
      <c r="J128" s="3" t="str">
        <f>IFERROR(VLOOKUP($B128,GDP_Stan!$H:$Y,COLUMN(),FALSE )/1000000000,"")</f>
        <v/>
      </c>
      <c r="K128" s="3" t="str">
        <f>IFERROR(VLOOKUP($B128,GDP_Stan!$H:$Y,COLUMN(),FALSE )/1000000000,"")</f>
        <v/>
      </c>
      <c r="L128" s="3" t="str">
        <f>IFERROR(VLOOKUP($B128,GDP_Stan!$H:$Y,COLUMN(),FALSE )/1000000000,"")</f>
        <v/>
      </c>
      <c r="M128" s="3" t="str">
        <f>IFERROR(VLOOKUP($B128,GDP_Stan!$H:$Y,COLUMN(),FALSE )/1000000000,"")</f>
        <v/>
      </c>
      <c r="N128" s="3" t="str">
        <f>IFERROR(VLOOKUP($B128,GDP_Stan!$H:$Y,COLUMN(),FALSE )/1000000000,"")</f>
        <v/>
      </c>
      <c r="O128" s="3" t="str">
        <f>IFERROR(VLOOKUP($B128,GDP_Stan!$H:$Y,COLUMN(),FALSE )/1000000000,"")</f>
        <v/>
      </c>
      <c r="P128" s="3" t="str">
        <f>IFERROR(VLOOKUP($B128,GDP_Stan!$H:$Y,COLUMN(),FALSE )/1000000000,"")</f>
        <v/>
      </c>
      <c r="Q128" s="3" t="str">
        <f>IFERROR(VLOOKUP($B128,GDP_Stan!$H:$Y,COLUMN(),FALSE )/1000000000,"")</f>
        <v/>
      </c>
      <c r="R128" s="3" t="str">
        <f>IFERROR(VLOOKUP($B128,GDP_Stan!$H:$Y,COLUMN(),FALSE )/1000000000,"")</f>
        <v/>
      </c>
      <c r="S128" s="6">
        <f t="shared" si="2"/>
        <v>2010</v>
      </c>
      <c r="T128">
        <f t="shared" si="3"/>
        <v>2</v>
      </c>
    </row>
    <row r="129" spans="2:20" x14ac:dyDescent="0.25">
      <c r="B129" s="5">
        <v>40268</v>
      </c>
      <c r="C129" s="3">
        <f>IFERROR(VLOOKUP($B129,GDP_Stan!$H:$Y,COLUMN(),FALSE )/1000000000,"")</f>
        <v>95.872961262966101</v>
      </c>
      <c r="D129" s="3">
        <f>IFERROR(VLOOKUP($B129,GDP_Stan!$H:$Y,COLUMN(),FALSE )/1000000000,"")</f>
        <v>119.81026744267099</v>
      </c>
      <c r="E129" s="3">
        <f>IFERROR(VLOOKUP($B129,GDP_Stan!$H:$Y,COLUMN(),FALSE )/1000000000,"")</f>
        <v>79.500649059728289</v>
      </c>
      <c r="F129" s="3">
        <f>IFERROR(VLOOKUP($B129,GDP_Stan!$H:$Y,COLUMN(),FALSE )/1000000000,"")</f>
        <v>60.604787104437591</v>
      </c>
      <c r="G129" s="3">
        <f>IFERROR(VLOOKUP($B129,GDP_Stan!$H:$Y,COLUMN(),FALSE )/1000000000,"")</f>
        <v>656.4530084833109</v>
      </c>
      <c r="H129" s="3">
        <f>IFERROR(VLOOKUP($B129,GDP_Stan!$H:$Y,COLUMN(),FALSE )/1000000000,"")</f>
        <v>836.01622869742994</v>
      </c>
      <c r="I129" s="3">
        <f>IFERROR(VLOOKUP($B129,GDP_Stan!$H:$Y,COLUMN(),FALSE )/1000000000,"")</f>
        <v>78.358642456641803</v>
      </c>
      <c r="J129" s="3">
        <f>IFERROR(VLOOKUP($B129,GDP_Stan!$H:$Y,COLUMN(),FALSE )/1000000000,"")</f>
        <v>54.984421657034495</v>
      </c>
      <c r="K129" s="3">
        <f>IFERROR(VLOOKUP($B129,GDP_Stan!$H:$Y,COLUMN(),FALSE )/1000000000,"")</f>
        <v>527.24227550665285</v>
      </c>
      <c r="L129" s="3">
        <f>IFERROR(VLOOKUP($B129,GDP_Stan!$H:$Y,COLUMN(),FALSE )/1000000000,"")</f>
        <v>207.44648581393901</v>
      </c>
      <c r="M129" s="3">
        <f>IFERROR(VLOOKUP($B129,GDP_Stan!$H:$Y,COLUMN(),FALSE )/1000000000,"")</f>
        <v>59.424425570911389</v>
      </c>
      <c r="N129" s="3">
        <f>IFERROR(VLOOKUP($B129,GDP_Stan!$H:$Y,COLUMN(),FALSE )/1000000000,"")</f>
        <v>357.99072328085595</v>
      </c>
      <c r="O129" s="3">
        <f>IFERROR(VLOOKUP($B129,GDP_Stan!$H:$Y,COLUMN(),FALSE )/1000000000,"")</f>
        <v>118.85763073769999</v>
      </c>
      <c r="P129" s="3">
        <f>IFERROR(VLOOKUP($B129,GDP_Stan!$H:$Y,COLUMN(),FALSE )/1000000000,"")</f>
        <v>604.87829388093087</v>
      </c>
      <c r="Q129" s="3">
        <f>IFERROR(VLOOKUP($B129,GDP_Stan!$H:$Y,COLUMN(),FALSE )/1000000000,"")</f>
        <v>3130.0717269120996</v>
      </c>
      <c r="R129" s="3">
        <f>IFERROR(VLOOKUP($B129,GDP_Stan!$H:$Y,COLUMN(),FALSE )/1000000000,"")</f>
        <v>2918.0111999999999</v>
      </c>
      <c r="S129" s="6">
        <f t="shared" si="2"/>
        <v>2010</v>
      </c>
      <c r="T129">
        <f t="shared" si="3"/>
        <v>3</v>
      </c>
    </row>
    <row r="130" spans="2:20" x14ac:dyDescent="0.25">
      <c r="B130" s="5">
        <v>40298</v>
      </c>
      <c r="C130" s="3" t="str">
        <f>IFERROR(VLOOKUP($B130,GDP_Stan!$H:$Y,COLUMN(),FALSE )/1000000000,"")</f>
        <v/>
      </c>
      <c r="D130" s="3" t="str">
        <f>IFERROR(VLOOKUP($B130,GDP_Stan!$H:$Y,COLUMN(),FALSE )/1000000000,"")</f>
        <v/>
      </c>
      <c r="E130" s="3" t="str">
        <f>IFERROR(VLOOKUP($B130,GDP_Stan!$H:$Y,COLUMN(),FALSE )/1000000000,"")</f>
        <v/>
      </c>
      <c r="F130" s="3" t="str">
        <f>IFERROR(VLOOKUP($B130,GDP_Stan!$H:$Y,COLUMN(),FALSE )/1000000000,"")</f>
        <v/>
      </c>
      <c r="G130" s="3" t="str">
        <f>IFERROR(VLOOKUP($B130,GDP_Stan!$H:$Y,COLUMN(),FALSE )/1000000000,"")</f>
        <v/>
      </c>
      <c r="H130" s="3" t="str">
        <f>IFERROR(VLOOKUP($B130,GDP_Stan!$H:$Y,COLUMN(),FALSE )/1000000000,"")</f>
        <v/>
      </c>
      <c r="I130" s="3" t="str">
        <f>IFERROR(VLOOKUP($B130,GDP_Stan!$H:$Y,COLUMN(),FALSE )/1000000000,"")</f>
        <v/>
      </c>
      <c r="J130" s="3" t="str">
        <f>IFERROR(VLOOKUP($B130,GDP_Stan!$H:$Y,COLUMN(),FALSE )/1000000000,"")</f>
        <v/>
      </c>
      <c r="K130" s="3" t="str">
        <f>IFERROR(VLOOKUP($B130,GDP_Stan!$H:$Y,COLUMN(),FALSE )/1000000000,"")</f>
        <v/>
      </c>
      <c r="L130" s="3" t="str">
        <f>IFERROR(VLOOKUP($B130,GDP_Stan!$H:$Y,COLUMN(),FALSE )/1000000000,"")</f>
        <v/>
      </c>
      <c r="M130" s="3" t="str">
        <f>IFERROR(VLOOKUP($B130,GDP_Stan!$H:$Y,COLUMN(),FALSE )/1000000000,"")</f>
        <v/>
      </c>
      <c r="N130" s="3" t="str">
        <f>IFERROR(VLOOKUP($B130,GDP_Stan!$H:$Y,COLUMN(),FALSE )/1000000000,"")</f>
        <v/>
      </c>
      <c r="O130" s="3" t="str">
        <f>IFERROR(VLOOKUP($B130,GDP_Stan!$H:$Y,COLUMN(),FALSE )/1000000000,"")</f>
        <v/>
      </c>
      <c r="P130" s="3" t="str">
        <f>IFERROR(VLOOKUP($B130,GDP_Stan!$H:$Y,COLUMN(),FALSE )/1000000000,"")</f>
        <v/>
      </c>
      <c r="Q130" s="3" t="str">
        <f>IFERROR(VLOOKUP($B130,GDP_Stan!$H:$Y,COLUMN(),FALSE )/1000000000,"")</f>
        <v/>
      </c>
      <c r="R130" s="3" t="str">
        <f>IFERROR(VLOOKUP($B130,GDP_Stan!$H:$Y,COLUMN(),FALSE )/1000000000,"")</f>
        <v/>
      </c>
      <c r="S130" s="6">
        <f t="shared" si="2"/>
        <v>2010</v>
      </c>
      <c r="T130">
        <f t="shared" si="3"/>
        <v>4</v>
      </c>
    </row>
    <row r="131" spans="2:20" x14ac:dyDescent="0.25">
      <c r="B131" s="5">
        <v>40329</v>
      </c>
      <c r="C131" s="3" t="str">
        <f>IFERROR(VLOOKUP($B131,GDP_Stan!$H:$Y,COLUMN(),FALSE )/1000000000,"")</f>
        <v/>
      </c>
      <c r="D131" s="3" t="str">
        <f>IFERROR(VLOOKUP($B131,GDP_Stan!$H:$Y,COLUMN(),FALSE )/1000000000,"")</f>
        <v/>
      </c>
      <c r="E131" s="3" t="str">
        <f>IFERROR(VLOOKUP($B131,GDP_Stan!$H:$Y,COLUMN(),FALSE )/1000000000,"")</f>
        <v/>
      </c>
      <c r="F131" s="3" t="str">
        <f>IFERROR(VLOOKUP($B131,GDP_Stan!$H:$Y,COLUMN(),FALSE )/1000000000,"")</f>
        <v/>
      </c>
      <c r="G131" s="3" t="str">
        <f>IFERROR(VLOOKUP($B131,GDP_Stan!$H:$Y,COLUMN(),FALSE )/1000000000,"")</f>
        <v/>
      </c>
      <c r="H131" s="3" t="str">
        <f>IFERROR(VLOOKUP($B131,GDP_Stan!$H:$Y,COLUMN(),FALSE )/1000000000,"")</f>
        <v/>
      </c>
      <c r="I131" s="3" t="str">
        <f>IFERROR(VLOOKUP($B131,GDP_Stan!$H:$Y,COLUMN(),FALSE )/1000000000,"")</f>
        <v/>
      </c>
      <c r="J131" s="3" t="str">
        <f>IFERROR(VLOOKUP($B131,GDP_Stan!$H:$Y,COLUMN(),FALSE )/1000000000,"")</f>
        <v/>
      </c>
      <c r="K131" s="3" t="str">
        <f>IFERROR(VLOOKUP($B131,GDP_Stan!$H:$Y,COLUMN(),FALSE )/1000000000,"")</f>
        <v/>
      </c>
      <c r="L131" s="3" t="str">
        <f>IFERROR(VLOOKUP($B131,GDP_Stan!$H:$Y,COLUMN(),FALSE )/1000000000,"")</f>
        <v/>
      </c>
      <c r="M131" s="3" t="str">
        <f>IFERROR(VLOOKUP($B131,GDP_Stan!$H:$Y,COLUMN(),FALSE )/1000000000,"")</f>
        <v/>
      </c>
      <c r="N131" s="3" t="str">
        <f>IFERROR(VLOOKUP($B131,GDP_Stan!$H:$Y,COLUMN(),FALSE )/1000000000,"")</f>
        <v/>
      </c>
      <c r="O131" s="3" t="str">
        <f>IFERROR(VLOOKUP($B131,GDP_Stan!$H:$Y,COLUMN(),FALSE )/1000000000,"")</f>
        <v/>
      </c>
      <c r="P131" s="3" t="str">
        <f>IFERROR(VLOOKUP($B131,GDP_Stan!$H:$Y,COLUMN(),FALSE )/1000000000,"")</f>
        <v/>
      </c>
      <c r="Q131" s="3" t="str">
        <f>IFERROR(VLOOKUP($B131,GDP_Stan!$H:$Y,COLUMN(),FALSE )/1000000000,"")</f>
        <v/>
      </c>
      <c r="R131" s="3" t="str">
        <f>IFERROR(VLOOKUP($B131,GDP_Stan!$H:$Y,COLUMN(),FALSE )/1000000000,"")</f>
        <v/>
      </c>
      <c r="S131" s="6">
        <f t="shared" si="2"/>
        <v>2010</v>
      </c>
      <c r="T131">
        <f t="shared" si="3"/>
        <v>5</v>
      </c>
    </row>
    <row r="132" spans="2:20" x14ac:dyDescent="0.25">
      <c r="B132" s="5">
        <v>40359</v>
      </c>
      <c r="C132" s="3">
        <f>IFERROR(VLOOKUP($B132,GDP_Stan!$H:$Y,COLUMN(),FALSE )/1000000000,"")</f>
        <v>97.885532899320197</v>
      </c>
      <c r="D132" s="3">
        <f>IFERROR(VLOOKUP($B132,GDP_Stan!$H:$Y,COLUMN(),FALSE )/1000000000,"")</f>
        <v>121.01952004623199</v>
      </c>
      <c r="E132" s="3">
        <f>IFERROR(VLOOKUP($B132,GDP_Stan!$H:$Y,COLUMN(),FALSE )/1000000000,"")</f>
        <v>80.044014681041489</v>
      </c>
      <c r="F132" s="3">
        <f>IFERROR(VLOOKUP($B132,GDP_Stan!$H:$Y,COLUMN(),FALSE )/1000000000,"")</f>
        <v>62.316449400326391</v>
      </c>
      <c r="G132" s="3">
        <f>IFERROR(VLOOKUP($B132,GDP_Stan!$H:$Y,COLUMN(),FALSE )/1000000000,"")</f>
        <v>660.41769603378793</v>
      </c>
      <c r="H132" s="3">
        <f>IFERROR(VLOOKUP($B132,GDP_Stan!$H:$Y,COLUMN(),FALSE )/1000000000,"")</f>
        <v>853.13368758441686</v>
      </c>
      <c r="I132" s="3">
        <f>IFERROR(VLOOKUP($B132,GDP_Stan!$H:$Y,COLUMN(),FALSE )/1000000000,"")</f>
        <v>75.929096728846105</v>
      </c>
      <c r="J132" s="3">
        <f>IFERROR(VLOOKUP($B132,GDP_Stan!$H:$Y,COLUMN(),FALSE )/1000000000,"")</f>
        <v>55.480070863977396</v>
      </c>
      <c r="K132" s="3">
        <f>IFERROR(VLOOKUP($B132,GDP_Stan!$H:$Y,COLUMN(),FALSE )/1000000000,"")</f>
        <v>530.13763852669888</v>
      </c>
      <c r="L132" s="3">
        <f>IFERROR(VLOOKUP($B132,GDP_Stan!$H:$Y,COLUMN(),FALSE )/1000000000,"")</f>
        <v>208.63743205871398</v>
      </c>
      <c r="M132" s="3">
        <f>IFERROR(VLOOKUP($B132,GDP_Stan!$H:$Y,COLUMN(),FALSE )/1000000000,"")</f>
        <v>59.756607311139796</v>
      </c>
      <c r="N132" s="3">
        <f>IFERROR(VLOOKUP($B132,GDP_Stan!$H:$Y,COLUMN(),FALSE )/1000000000,"")</f>
        <v>358.64187758352699</v>
      </c>
      <c r="O132" s="3">
        <f>IFERROR(VLOOKUP($B132,GDP_Stan!$H:$Y,COLUMN(),FALSE )/1000000000,"")</f>
        <v>121.44843336143498</v>
      </c>
      <c r="P132" s="3">
        <f>IFERROR(VLOOKUP($B132,GDP_Stan!$H:$Y,COLUMN(),FALSE )/1000000000,"")</f>
        <v>610.32136179207089</v>
      </c>
      <c r="Q132" s="3">
        <f>IFERROR(VLOOKUP($B132,GDP_Stan!$H:$Y,COLUMN(),FALSE )/1000000000,"")</f>
        <v>3159.6561511090395</v>
      </c>
      <c r="R132" s="3">
        <f>IFERROR(VLOOKUP($B132,GDP_Stan!$H:$Y,COLUMN(),FALSE )/1000000000,"")</f>
        <v>2946.2332000000001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25">
      <c r="B133" s="5">
        <v>40390</v>
      </c>
      <c r="C133" s="3" t="str">
        <f>IFERROR(VLOOKUP($B133,GDP_Stan!$H:$Y,COLUMN(),FALSE )/1000000000,"")</f>
        <v/>
      </c>
      <c r="D133" s="3" t="str">
        <f>IFERROR(VLOOKUP($B133,GDP_Stan!$H:$Y,COLUMN(),FALSE )/1000000000,"")</f>
        <v/>
      </c>
      <c r="E133" s="3" t="str">
        <f>IFERROR(VLOOKUP($B133,GDP_Stan!$H:$Y,COLUMN(),FALSE )/1000000000,"")</f>
        <v/>
      </c>
      <c r="F133" s="3" t="str">
        <f>IFERROR(VLOOKUP($B133,GDP_Stan!$H:$Y,COLUMN(),FALSE )/1000000000,"")</f>
        <v/>
      </c>
      <c r="G133" s="3" t="str">
        <f>IFERROR(VLOOKUP($B133,GDP_Stan!$H:$Y,COLUMN(),FALSE )/1000000000,"")</f>
        <v/>
      </c>
      <c r="H133" s="3" t="str">
        <f>IFERROR(VLOOKUP($B133,GDP_Stan!$H:$Y,COLUMN(),FALSE )/1000000000,"")</f>
        <v/>
      </c>
      <c r="I133" s="3" t="str">
        <f>IFERROR(VLOOKUP($B133,GDP_Stan!$H:$Y,COLUMN(),FALSE )/1000000000,"")</f>
        <v/>
      </c>
      <c r="J133" s="3" t="str">
        <f>IFERROR(VLOOKUP($B133,GDP_Stan!$H:$Y,COLUMN(),FALSE )/1000000000,"")</f>
        <v/>
      </c>
      <c r="K133" s="3" t="str">
        <f>IFERROR(VLOOKUP($B133,GDP_Stan!$H:$Y,COLUMN(),FALSE )/1000000000,"")</f>
        <v/>
      </c>
      <c r="L133" s="3" t="str">
        <f>IFERROR(VLOOKUP($B133,GDP_Stan!$H:$Y,COLUMN(),FALSE )/1000000000,"")</f>
        <v/>
      </c>
      <c r="M133" s="3" t="str">
        <f>IFERROR(VLOOKUP($B133,GDP_Stan!$H:$Y,COLUMN(),FALSE )/1000000000,"")</f>
        <v/>
      </c>
      <c r="N133" s="3" t="str">
        <f>IFERROR(VLOOKUP($B133,GDP_Stan!$H:$Y,COLUMN(),FALSE )/1000000000,"")</f>
        <v/>
      </c>
      <c r="O133" s="3" t="str">
        <f>IFERROR(VLOOKUP($B133,GDP_Stan!$H:$Y,COLUMN(),FALSE )/1000000000,"")</f>
        <v/>
      </c>
      <c r="P133" s="3" t="str">
        <f>IFERROR(VLOOKUP($B133,GDP_Stan!$H:$Y,COLUMN(),FALSE )/1000000000,"")</f>
        <v/>
      </c>
      <c r="Q133" s="3" t="str">
        <f>IFERROR(VLOOKUP($B133,GDP_Stan!$H:$Y,COLUMN(),FALSE )/1000000000,"")</f>
        <v/>
      </c>
      <c r="R133" s="3" t="str">
        <f>IFERROR(VLOOKUP($B133,GDP_Stan!$H:$Y,COLUMN(),FALSE )/1000000000,"")</f>
        <v/>
      </c>
      <c r="S133" s="6">
        <f t="shared" si="4"/>
        <v>2010</v>
      </c>
      <c r="T133">
        <f t="shared" si="5"/>
        <v>7</v>
      </c>
    </row>
    <row r="134" spans="2:20" x14ac:dyDescent="0.25">
      <c r="B134" s="5">
        <v>40421</v>
      </c>
      <c r="C134" s="3" t="str">
        <f>IFERROR(VLOOKUP($B134,GDP_Stan!$H:$Y,COLUMN(),FALSE )/1000000000,"")</f>
        <v/>
      </c>
      <c r="D134" s="3" t="str">
        <f>IFERROR(VLOOKUP($B134,GDP_Stan!$H:$Y,COLUMN(),FALSE )/1000000000,"")</f>
        <v/>
      </c>
      <c r="E134" s="3" t="str">
        <f>IFERROR(VLOOKUP($B134,GDP_Stan!$H:$Y,COLUMN(),FALSE )/1000000000,"")</f>
        <v/>
      </c>
      <c r="F134" s="3" t="str">
        <f>IFERROR(VLOOKUP($B134,GDP_Stan!$H:$Y,COLUMN(),FALSE )/1000000000,"")</f>
        <v/>
      </c>
      <c r="G134" s="3" t="str">
        <f>IFERROR(VLOOKUP($B134,GDP_Stan!$H:$Y,COLUMN(),FALSE )/1000000000,"")</f>
        <v/>
      </c>
      <c r="H134" s="3" t="str">
        <f>IFERROR(VLOOKUP($B134,GDP_Stan!$H:$Y,COLUMN(),FALSE )/1000000000,"")</f>
        <v/>
      </c>
      <c r="I134" s="3" t="str">
        <f>IFERROR(VLOOKUP($B134,GDP_Stan!$H:$Y,COLUMN(),FALSE )/1000000000,"")</f>
        <v/>
      </c>
      <c r="J134" s="3" t="str">
        <f>IFERROR(VLOOKUP($B134,GDP_Stan!$H:$Y,COLUMN(),FALSE )/1000000000,"")</f>
        <v/>
      </c>
      <c r="K134" s="3" t="str">
        <f>IFERROR(VLOOKUP($B134,GDP_Stan!$H:$Y,COLUMN(),FALSE )/1000000000,"")</f>
        <v/>
      </c>
      <c r="L134" s="3" t="str">
        <f>IFERROR(VLOOKUP($B134,GDP_Stan!$H:$Y,COLUMN(),FALSE )/1000000000,"")</f>
        <v/>
      </c>
      <c r="M134" s="3" t="str">
        <f>IFERROR(VLOOKUP($B134,GDP_Stan!$H:$Y,COLUMN(),FALSE )/1000000000,"")</f>
        <v/>
      </c>
      <c r="N134" s="3" t="str">
        <f>IFERROR(VLOOKUP($B134,GDP_Stan!$H:$Y,COLUMN(),FALSE )/1000000000,"")</f>
        <v/>
      </c>
      <c r="O134" s="3" t="str">
        <f>IFERROR(VLOOKUP($B134,GDP_Stan!$H:$Y,COLUMN(),FALSE )/1000000000,"")</f>
        <v/>
      </c>
      <c r="P134" s="3" t="str">
        <f>IFERROR(VLOOKUP($B134,GDP_Stan!$H:$Y,COLUMN(),FALSE )/1000000000,"")</f>
        <v/>
      </c>
      <c r="Q134" s="3" t="str">
        <f>IFERROR(VLOOKUP($B134,GDP_Stan!$H:$Y,COLUMN(),FALSE )/1000000000,"")</f>
        <v/>
      </c>
      <c r="R134" s="3" t="str">
        <f>IFERROR(VLOOKUP($B134,GDP_Stan!$H:$Y,COLUMN(),FALSE )/1000000000,"")</f>
        <v/>
      </c>
      <c r="S134" s="6">
        <f t="shared" si="4"/>
        <v>2010</v>
      </c>
      <c r="T134">
        <f t="shared" si="5"/>
        <v>8</v>
      </c>
    </row>
    <row r="135" spans="2:20" x14ac:dyDescent="0.25">
      <c r="B135" s="5">
        <v>40451</v>
      </c>
      <c r="C135" s="3">
        <f>IFERROR(VLOOKUP($B135,GDP_Stan!$H:$Y,COLUMN(),FALSE )/1000000000,"")</f>
        <v>99.172974358600086</v>
      </c>
      <c r="D135" s="3">
        <f>IFERROR(VLOOKUP($B135,GDP_Stan!$H:$Y,COLUMN(),FALSE )/1000000000,"")</f>
        <v>121.55407170995998</v>
      </c>
      <c r="E135" s="3">
        <f>IFERROR(VLOOKUP($B135,GDP_Stan!$H:$Y,COLUMN(),FALSE )/1000000000,"")</f>
        <v>81.31299388238719</v>
      </c>
      <c r="F135" s="3">
        <f>IFERROR(VLOOKUP($B135,GDP_Stan!$H:$Y,COLUMN(),FALSE )/1000000000,"")</f>
        <v>62.048421660970192</v>
      </c>
      <c r="G135" s="3">
        <f>IFERROR(VLOOKUP($B135,GDP_Stan!$H:$Y,COLUMN(),FALSE )/1000000000,"")</f>
        <v>664.55354981385494</v>
      </c>
      <c r="H135" s="3">
        <f>IFERROR(VLOOKUP($B135,GDP_Stan!$H:$Y,COLUMN(),FALSE )/1000000000,"")</f>
        <v>860.06622506286601</v>
      </c>
      <c r="I135" s="3">
        <f>IFERROR(VLOOKUP($B135,GDP_Stan!$H:$Y,COLUMN(),FALSE )/1000000000,"")</f>
        <v>73.254571022597091</v>
      </c>
      <c r="J135" s="3">
        <f>IFERROR(VLOOKUP($B135,GDP_Stan!$H:$Y,COLUMN(),FALSE )/1000000000,"")</f>
        <v>55.990226876977189</v>
      </c>
      <c r="K135" s="3">
        <f>IFERROR(VLOOKUP($B135,GDP_Stan!$H:$Y,COLUMN(),FALSE )/1000000000,"")</f>
        <v>532.93706884597486</v>
      </c>
      <c r="L135" s="3">
        <f>IFERROR(VLOOKUP($B135,GDP_Stan!$H:$Y,COLUMN(),FALSE )/1000000000,"")</f>
        <v>209.42102714341397</v>
      </c>
      <c r="M135" s="3">
        <f>IFERROR(VLOOKUP($B135,GDP_Stan!$H:$Y,COLUMN(),FALSE )/1000000000,"")</f>
        <v>59.864717549839995</v>
      </c>
      <c r="N135" s="3">
        <f>IFERROR(VLOOKUP($B135,GDP_Stan!$H:$Y,COLUMN(),FALSE )/1000000000,"")</f>
        <v>358.81614024382293</v>
      </c>
      <c r="O135" s="3">
        <f>IFERROR(VLOOKUP($B135,GDP_Stan!$H:$Y,COLUMN(),FALSE )/1000000000,"")</f>
        <v>122.99845023395999</v>
      </c>
      <c r="P135" s="3">
        <f>IFERROR(VLOOKUP($B135,GDP_Stan!$H:$Y,COLUMN(),FALSE )/1000000000,"")</f>
        <v>613.15393490613405</v>
      </c>
      <c r="Q135" s="3">
        <f>IFERROR(VLOOKUP($B135,GDP_Stan!$H:$Y,COLUMN(),FALSE )/1000000000,"")</f>
        <v>3174.0367681344997</v>
      </c>
      <c r="R135" s="3">
        <f>IFERROR(VLOOKUP($B135,GDP_Stan!$H:$Y,COLUMN(),FALSE )/1000000000,"")</f>
        <v>2960.9681999999998</v>
      </c>
      <c r="S135" s="6">
        <f t="shared" si="4"/>
        <v>2010</v>
      </c>
      <c r="T135">
        <f t="shared" si="5"/>
        <v>9</v>
      </c>
    </row>
    <row r="136" spans="2:20" x14ac:dyDescent="0.25">
      <c r="B136" s="5">
        <v>40482</v>
      </c>
      <c r="C136" s="3" t="str">
        <f>IFERROR(VLOOKUP($B136,GDP_Stan!$H:$Y,COLUMN(),FALSE )/1000000000,"")</f>
        <v/>
      </c>
      <c r="D136" s="3" t="str">
        <f>IFERROR(VLOOKUP($B136,GDP_Stan!$H:$Y,COLUMN(),FALSE )/1000000000,"")</f>
        <v/>
      </c>
      <c r="E136" s="3" t="str">
        <f>IFERROR(VLOOKUP($B136,GDP_Stan!$H:$Y,COLUMN(),FALSE )/1000000000,"")</f>
        <v/>
      </c>
      <c r="F136" s="3" t="str">
        <f>IFERROR(VLOOKUP($B136,GDP_Stan!$H:$Y,COLUMN(),FALSE )/1000000000,"")</f>
        <v/>
      </c>
      <c r="G136" s="3" t="str">
        <f>IFERROR(VLOOKUP($B136,GDP_Stan!$H:$Y,COLUMN(),FALSE )/1000000000,"")</f>
        <v/>
      </c>
      <c r="H136" s="3" t="str">
        <f>IFERROR(VLOOKUP($B136,GDP_Stan!$H:$Y,COLUMN(),FALSE )/1000000000,"")</f>
        <v/>
      </c>
      <c r="I136" s="3" t="str">
        <f>IFERROR(VLOOKUP($B136,GDP_Stan!$H:$Y,COLUMN(),FALSE )/1000000000,"")</f>
        <v/>
      </c>
      <c r="J136" s="3" t="str">
        <f>IFERROR(VLOOKUP($B136,GDP_Stan!$H:$Y,COLUMN(),FALSE )/1000000000,"")</f>
        <v/>
      </c>
      <c r="K136" s="3" t="str">
        <f>IFERROR(VLOOKUP($B136,GDP_Stan!$H:$Y,COLUMN(),FALSE )/1000000000,"")</f>
        <v/>
      </c>
      <c r="L136" s="3" t="str">
        <f>IFERROR(VLOOKUP($B136,GDP_Stan!$H:$Y,COLUMN(),FALSE )/1000000000,"")</f>
        <v/>
      </c>
      <c r="M136" s="3" t="str">
        <f>IFERROR(VLOOKUP($B136,GDP_Stan!$H:$Y,COLUMN(),FALSE )/1000000000,"")</f>
        <v/>
      </c>
      <c r="N136" s="3" t="str">
        <f>IFERROR(VLOOKUP($B136,GDP_Stan!$H:$Y,COLUMN(),FALSE )/1000000000,"")</f>
        <v/>
      </c>
      <c r="O136" s="3" t="str">
        <f>IFERROR(VLOOKUP($B136,GDP_Stan!$H:$Y,COLUMN(),FALSE )/1000000000,"")</f>
        <v/>
      </c>
      <c r="P136" s="3" t="str">
        <f>IFERROR(VLOOKUP($B136,GDP_Stan!$H:$Y,COLUMN(),FALSE )/1000000000,"")</f>
        <v/>
      </c>
      <c r="Q136" s="3" t="str">
        <f>IFERROR(VLOOKUP($B136,GDP_Stan!$H:$Y,COLUMN(),FALSE )/1000000000,"")</f>
        <v/>
      </c>
      <c r="R136" s="3" t="str">
        <f>IFERROR(VLOOKUP($B136,GDP_Stan!$H:$Y,COLUMN(),FALSE )/1000000000,"")</f>
        <v/>
      </c>
      <c r="S136" s="6">
        <f t="shared" si="4"/>
        <v>2010</v>
      </c>
      <c r="T136">
        <f t="shared" si="5"/>
        <v>10</v>
      </c>
    </row>
    <row r="137" spans="2:20" x14ac:dyDescent="0.25">
      <c r="B137" s="5">
        <v>40512</v>
      </c>
      <c r="C137" s="3" t="str">
        <f>IFERROR(VLOOKUP($B137,GDP_Stan!$H:$Y,COLUMN(),FALSE )/1000000000,"")</f>
        <v/>
      </c>
      <c r="D137" s="3" t="str">
        <f>IFERROR(VLOOKUP($B137,GDP_Stan!$H:$Y,COLUMN(),FALSE )/1000000000,"")</f>
        <v/>
      </c>
      <c r="E137" s="3" t="str">
        <f>IFERROR(VLOOKUP($B137,GDP_Stan!$H:$Y,COLUMN(),FALSE )/1000000000,"")</f>
        <v/>
      </c>
      <c r="F137" s="3" t="str">
        <f>IFERROR(VLOOKUP($B137,GDP_Stan!$H:$Y,COLUMN(),FALSE )/1000000000,"")</f>
        <v/>
      </c>
      <c r="G137" s="3" t="str">
        <f>IFERROR(VLOOKUP($B137,GDP_Stan!$H:$Y,COLUMN(),FALSE )/1000000000,"")</f>
        <v/>
      </c>
      <c r="H137" s="3" t="str">
        <f>IFERROR(VLOOKUP($B137,GDP_Stan!$H:$Y,COLUMN(),FALSE )/1000000000,"")</f>
        <v/>
      </c>
      <c r="I137" s="3" t="str">
        <f>IFERROR(VLOOKUP($B137,GDP_Stan!$H:$Y,COLUMN(),FALSE )/1000000000,"")</f>
        <v/>
      </c>
      <c r="J137" s="3" t="str">
        <f>IFERROR(VLOOKUP($B137,GDP_Stan!$H:$Y,COLUMN(),FALSE )/1000000000,"")</f>
        <v/>
      </c>
      <c r="K137" s="3" t="str">
        <f>IFERROR(VLOOKUP($B137,GDP_Stan!$H:$Y,COLUMN(),FALSE )/1000000000,"")</f>
        <v/>
      </c>
      <c r="L137" s="3" t="str">
        <f>IFERROR(VLOOKUP($B137,GDP_Stan!$H:$Y,COLUMN(),FALSE )/1000000000,"")</f>
        <v/>
      </c>
      <c r="M137" s="3" t="str">
        <f>IFERROR(VLOOKUP($B137,GDP_Stan!$H:$Y,COLUMN(),FALSE )/1000000000,"")</f>
        <v/>
      </c>
      <c r="N137" s="3" t="str">
        <f>IFERROR(VLOOKUP($B137,GDP_Stan!$H:$Y,COLUMN(),FALSE )/1000000000,"")</f>
        <v/>
      </c>
      <c r="O137" s="3" t="str">
        <f>IFERROR(VLOOKUP($B137,GDP_Stan!$H:$Y,COLUMN(),FALSE )/1000000000,"")</f>
        <v/>
      </c>
      <c r="P137" s="3" t="str">
        <f>IFERROR(VLOOKUP($B137,GDP_Stan!$H:$Y,COLUMN(),FALSE )/1000000000,"")</f>
        <v/>
      </c>
      <c r="Q137" s="3" t="str">
        <f>IFERROR(VLOOKUP($B137,GDP_Stan!$H:$Y,COLUMN(),FALSE )/1000000000,"")</f>
        <v/>
      </c>
      <c r="R137" s="3" t="str">
        <f>IFERROR(VLOOKUP($B137,GDP_Stan!$H:$Y,COLUMN(),FALSE )/1000000000,"")</f>
        <v/>
      </c>
      <c r="S137" s="6">
        <f t="shared" si="4"/>
        <v>2010</v>
      </c>
      <c r="T137">
        <f t="shared" si="5"/>
        <v>11</v>
      </c>
    </row>
    <row r="138" spans="2:20" x14ac:dyDescent="0.25">
      <c r="B138" s="5">
        <v>40543</v>
      </c>
      <c r="C138" s="3">
        <f>IFERROR(VLOOKUP($B138,GDP_Stan!$H:$Y,COLUMN(),FALSE )/1000000000,"")</f>
        <v>99.684906579785604</v>
      </c>
      <c r="D138" s="3">
        <f>IFERROR(VLOOKUP($B138,GDP_Stan!$H:$Y,COLUMN(),FALSE )/1000000000,"")</f>
        <v>122.05637663759299</v>
      </c>
      <c r="E138" s="3">
        <f>IFERROR(VLOOKUP($B138,GDP_Stan!$H:$Y,COLUMN(),FALSE )/1000000000,"")</f>
        <v>81.130034712121684</v>
      </c>
      <c r="F138" s="3">
        <f>IFERROR(VLOOKUP($B138,GDP_Stan!$H:$Y,COLUMN(),FALSE )/1000000000,"")</f>
        <v>63.287718237993595</v>
      </c>
      <c r="G138" s="3">
        <f>IFERROR(VLOOKUP($B138,GDP_Stan!$H:$Y,COLUMN(),FALSE )/1000000000,"")</f>
        <v>668.38024288466397</v>
      </c>
      <c r="H138" s="3">
        <f>IFERROR(VLOOKUP($B138,GDP_Stan!$H:$Y,COLUMN(),FALSE )/1000000000,"")</f>
        <v>867.25556496049887</v>
      </c>
      <c r="I138" s="3">
        <f>IFERROR(VLOOKUP($B138,GDP_Stan!$H:$Y,COLUMN(),FALSE )/1000000000,"")</f>
        <v>72.392110087586389</v>
      </c>
      <c r="J138" s="3">
        <f>IFERROR(VLOOKUP($B138,GDP_Stan!$H:$Y,COLUMN(),FALSE )/1000000000,"")</f>
        <v>55.872963528017493</v>
      </c>
      <c r="K138" s="3">
        <f>IFERROR(VLOOKUP($B138,GDP_Stan!$H:$Y,COLUMN(),FALSE )/1000000000,"")</f>
        <v>536.35893388075692</v>
      </c>
      <c r="L138" s="3">
        <f>IFERROR(VLOOKUP($B138,GDP_Stan!$H:$Y,COLUMN(),FALSE )/1000000000,"")</f>
        <v>212.04159950484998</v>
      </c>
      <c r="M138" s="3">
        <f>IFERROR(VLOOKUP($B138,GDP_Stan!$H:$Y,COLUMN(),FALSE )/1000000000,"")</f>
        <v>59.697718643127395</v>
      </c>
      <c r="N138" s="3">
        <f>IFERROR(VLOOKUP($B138,GDP_Stan!$H:$Y,COLUMN(),FALSE )/1000000000,"")</f>
        <v>358.81147889694302</v>
      </c>
      <c r="O138" s="3">
        <f>IFERROR(VLOOKUP($B138,GDP_Stan!$H:$Y,COLUMN(),FALSE )/1000000000,"")</f>
        <v>125.24266444170799</v>
      </c>
      <c r="P138" s="3">
        <f>IFERROR(VLOOKUP($B138,GDP_Stan!$H:$Y,COLUMN(),FALSE )/1000000000,"")</f>
        <v>613.59665877676889</v>
      </c>
      <c r="Q138" s="3">
        <f>IFERROR(VLOOKUP($B138,GDP_Stan!$H:$Y,COLUMN(),FALSE )/1000000000,"")</f>
        <v>3192.9467885810795</v>
      </c>
      <c r="R138" s="3">
        <f>IFERROR(VLOOKUP($B138,GDP_Stan!$H:$Y,COLUMN(),FALSE )/1000000000,"")</f>
        <v>2976.5493999999999</v>
      </c>
      <c r="S138" s="6">
        <f t="shared" si="4"/>
        <v>2010</v>
      </c>
      <c r="T138">
        <f t="shared" si="5"/>
        <v>12</v>
      </c>
    </row>
    <row r="139" spans="2:20" x14ac:dyDescent="0.25">
      <c r="B139" s="5">
        <v>40574</v>
      </c>
      <c r="C139" s="3" t="str">
        <f>IFERROR(VLOOKUP($B139,GDP_Stan!$H:$Y,COLUMN(),FALSE )/1000000000,"")</f>
        <v/>
      </c>
      <c r="D139" s="3" t="str">
        <f>IFERROR(VLOOKUP($B139,GDP_Stan!$H:$Y,COLUMN(),FALSE )/1000000000,"")</f>
        <v/>
      </c>
      <c r="E139" s="3" t="str">
        <f>IFERROR(VLOOKUP($B139,GDP_Stan!$H:$Y,COLUMN(),FALSE )/1000000000,"")</f>
        <v/>
      </c>
      <c r="F139" s="3" t="str">
        <f>IFERROR(VLOOKUP($B139,GDP_Stan!$H:$Y,COLUMN(),FALSE )/1000000000,"")</f>
        <v/>
      </c>
      <c r="G139" s="3" t="str">
        <f>IFERROR(VLOOKUP($B139,GDP_Stan!$H:$Y,COLUMN(),FALSE )/1000000000,"")</f>
        <v/>
      </c>
      <c r="H139" s="3" t="str">
        <f>IFERROR(VLOOKUP($B139,GDP_Stan!$H:$Y,COLUMN(),FALSE )/1000000000,"")</f>
        <v/>
      </c>
      <c r="I139" s="3" t="str">
        <f>IFERROR(VLOOKUP($B139,GDP_Stan!$H:$Y,COLUMN(),FALSE )/1000000000,"")</f>
        <v/>
      </c>
      <c r="J139" s="3" t="str">
        <f>IFERROR(VLOOKUP($B139,GDP_Stan!$H:$Y,COLUMN(),FALSE )/1000000000,"")</f>
        <v/>
      </c>
      <c r="K139" s="3" t="str">
        <f>IFERROR(VLOOKUP($B139,GDP_Stan!$H:$Y,COLUMN(),FALSE )/1000000000,"")</f>
        <v/>
      </c>
      <c r="L139" s="3" t="str">
        <f>IFERROR(VLOOKUP($B139,GDP_Stan!$H:$Y,COLUMN(),FALSE )/1000000000,"")</f>
        <v/>
      </c>
      <c r="M139" s="3" t="str">
        <f>IFERROR(VLOOKUP($B139,GDP_Stan!$H:$Y,COLUMN(),FALSE )/1000000000,"")</f>
        <v/>
      </c>
      <c r="N139" s="3" t="str">
        <f>IFERROR(VLOOKUP($B139,GDP_Stan!$H:$Y,COLUMN(),FALSE )/1000000000,"")</f>
        <v/>
      </c>
      <c r="O139" s="3" t="str">
        <f>IFERROR(VLOOKUP($B139,GDP_Stan!$H:$Y,COLUMN(),FALSE )/1000000000,"")</f>
        <v/>
      </c>
      <c r="P139" s="3" t="str">
        <f>IFERROR(VLOOKUP($B139,GDP_Stan!$H:$Y,COLUMN(),FALSE )/1000000000,"")</f>
        <v/>
      </c>
      <c r="Q139" s="3" t="str">
        <f>IFERROR(VLOOKUP($B139,GDP_Stan!$H:$Y,COLUMN(),FALSE )/1000000000,"")</f>
        <v/>
      </c>
      <c r="R139" s="3" t="str">
        <f>IFERROR(VLOOKUP($B139,GDP_Stan!$H:$Y,COLUMN(),FALSE )/1000000000,"")</f>
        <v/>
      </c>
      <c r="S139" s="6">
        <f t="shared" si="4"/>
        <v>2011</v>
      </c>
      <c r="T139">
        <f t="shared" si="5"/>
        <v>1</v>
      </c>
    </row>
    <row r="140" spans="2:20" x14ac:dyDescent="0.25">
      <c r="B140" s="5">
        <v>40602</v>
      </c>
      <c r="C140" s="3" t="str">
        <f>IFERROR(VLOOKUP($B140,GDP_Stan!$H:$Y,COLUMN(),FALSE )/1000000000,"")</f>
        <v/>
      </c>
      <c r="D140" s="3" t="str">
        <f>IFERROR(VLOOKUP($B140,GDP_Stan!$H:$Y,COLUMN(),FALSE )/1000000000,"")</f>
        <v/>
      </c>
      <c r="E140" s="3" t="str">
        <f>IFERROR(VLOOKUP($B140,GDP_Stan!$H:$Y,COLUMN(),FALSE )/1000000000,"")</f>
        <v/>
      </c>
      <c r="F140" s="3" t="str">
        <f>IFERROR(VLOOKUP($B140,GDP_Stan!$H:$Y,COLUMN(),FALSE )/1000000000,"")</f>
        <v/>
      </c>
      <c r="G140" s="3" t="str">
        <f>IFERROR(VLOOKUP($B140,GDP_Stan!$H:$Y,COLUMN(),FALSE )/1000000000,"")</f>
        <v/>
      </c>
      <c r="H140" s="3" t="str">
        <f>IFERROR(VLOOKUP($B140,GDP_Stan!$H:$Y,COLUMN(),FALSE )/1000000000,"")</f>
        <v/>
      </c>
      <c r="I140" s="3" t="str">
        <f>IFERROR(VLOOKUP($B140,GDP_Stan!$H:$Y,COLUMN(),FALSE )/1000000000,"")</f>
        <v/>
      </c>
      <c r="J140" s="3" t="str">
        <f>IFERROR(VLOOKUP($B140,GDP_Stan!$H:$Y,COLUMN(),FALSE )/1000000000,"")</f>
        <v/>
      </c>
      <c r="K140" s="3" t="str">
        <f>IFERROR(VLOOKUP($B140,GDP_Stan!$H:$Y,COLUMN(),FALSE )/1000000000,"")</f>
        <v/>
      </c>
      <c r="L140" s="3" t="str">
        <f>IFERROR(VLOOKUP($B140,GDP_Stan!$H:$Y,COLUMN(),FALSE )/1000000000,"")</f>
        <v/>
      </c>
      <c r="M140" s="3" t="str">
        <f>IFERROR(VLOOKUP($B140,GDP_Stan!$H:$Y,COLUMN(),FALSE )/1000000000,"")</f>
        <v/>
      </c>
      <c r="N140" s="3" t="str">
        <f>IFERROR(VLOOKUP($B140,GDP_Stan!$H:$Y,COLUMN(),FALSE )/1000000000,"")</f>
        <v/>
      </c>
      <c r="O140" s="3" t="str">
        <f>IFERROR(VLOOKUP($B140,GDP_Stan!$H:$Y,COLUMN(),FALSE )/1000000000,"")</f>
        <v/>
      </c>
      <c r="P140" s="3" t="str">
        <f>IFERROR(VLOOKUP($B140,GDP_Stan!$H:$Y,COLUMN(),FALSE )/1000000000,"")</f>
        <v/>
      </c>
      <c r="Q140" s="3" t="str">
        <f>IFERROR(VLOOKUP($B140,GDP_Stan!$H:$Y,COLUMN(),FALSE )/1000000000,"")</f>
        <v/>
      </c>
      <c r="R140" s="3" t="str">
        <f>IFERROR(VLOOKUP($B140,GDP_Stan!$H:$Y,COLUMN(),FALSE )/1000000000,"")</f>
        <v/>
      </c>
      <c r="S140" s="6">
        <f t="shared" si="4"/>
        <v>2011</v>
      </c>
      <c r="T140">
        <f t="shared" si="5"/>
        <v>2</v>
      </c>
    </row>
    <row r="141" spans="2:20" x14ac:dyDescent="0.25">
      <c r="B141" s="5">
        <v>40633</v>
      </c>
      <c r="C141" s="3">
        <f>IFERROR(VLOOKUP($B141,GDP_Stan!$H:$Y,COLUMN(),FALSE )/1000000000,"")</f>
        <v>101.21303161098498</v>
      </c>
      <c r="D141" s="3">
        <f>IFERROR(VLOOKUP($B141,GDP_Stan!$H:$Y,COLUMN(),FALSE )/1000000000,"")</f>
        <v>122.86378529904799</v>
      </c>
      <c r="E141" s="3">
        <f>IFERROR(VLOOKUP($B141,GDP_Stan!$H:$Y,COLUMN(),FALSE )/1000000000,"")</f>
        <v>81.306770781357784</v>
      </c>
      <c r="F141" s="3">
        <f>IFERROR(VLOOKUP($B141,GDP_Stan!$H:$Y,COLUMN(),FALSE )/1000000000,"")</f>
        <v>63.655261227110792</v>
      </c>
      <c r="G141" s="3">
        <f>IFERROR(VLOOKUP($B141,GDP_Stan!$H:$Y,COLUMN(),FALSE )/1000000000,"")</f>
        <v>675.51349598753086</v>
      </c>
      <c r="H141" s="3">
        <f>IFERROR(VLOOKUP($B141,GDP_Stan!$H:$Y,COLUMN(),FALSE )/1000000000,"")</f>
        <v>882.57488943390388</v>
      </c>
      <c r="I141" s="3">
        <f>IFERROR(VLOOKUP($B141,GDP_Stan!$H:$Y,COLUMN(),FALSE )/1000000000,"")</f>
        <v>70.30662771847598</v>
      </c>
      <c r="J141" s="3">
        <f>IFERROR(VLOOKUP($B141,GDP_Stan!$H:$Y,COLUMN(),FALSE )/1000000000,"")</f>
        <v>57.193082879192296</v>
      </c>
      <c r="K141" s="3">
        <f>IFERROR(VLOOKUP($B141,GDP_Stan!$H:$Y,COLUMN(),FALSE )/1000000000,"")</f>
        <v>538.01805212477188</v>
      </c>
      <c r="L141" s="3">
        <f>IFERROR(VLOOKUP($B141,GDP_Stan!$H:$Y,COLUMN(),FALSE )/1000000000,"")</f>
        <v>213.39140562923697</v>
      </c>
      <c r="M141" s="3">
        <f>IFERROR(VLOOKUP($B141,GDP_Stan!$H:$Y,COLUMN(),FALSE )/1000000000,"")</f>
        <v>59.249306887847091</v>
      </c>
      <c r="N141" s="3">
        <f>IFERROR(VLOOKUP($B141,GDP_Stan!$H:$Y,COLUMN(),FALSE )/1000000000,"")</f>
        <v>357.51705872478294</v>
      </c>
      <c r="O141" s="3">
        <f>IFERROR(VLOOKUP($B141,GDP_Stan!$H:$Y,COLUMN(),FALSE )/1000000000,"")</f>
        <v>125.11816304531399</v>
      </c>
      <c r="P141" s="3">
        <f>IFERROR(VLOOKUP($B141,GDP_Stan!$H:$Y,COLUMN(),FALSE )/1000000000,"")</f>
        <v>617.19862580193592</v>
      </c>
      <c r="Q141" s="3">
        <f>IFERROR(VLOOKUP($B141,GDP_Stan!$H:$Y,COLUMN(),FALSE )/1000000000,"")</f>
        <v>3219.3886538775701</v>
      </c>
      <c r="R141" s="3">
        <f>IFERROR(VLOOKUP($B141,GDP_Stan!$H:$Y,COLUMN(),FALSE )/1000000000,"")</f>
        <v>2998.9409000000001</v>
      </c>
      <c r="S141" s="6">
        <f t="shared" si="4"/>
        <v>2011</v>
      </c>
      <c r="T141">
        <f t="shared" si="5"/>
        <v>3</v>
      </c>
    </row>
    <row r="142" spans="2:20" x14ac:dyDescent="0.25">
      <c r="B142" s="5">
        <v>40663</v>
      </c>
      <c r="C142" s="3" t="str">
        <f>IFERROR(VLOOKUP($B142,GDP_Stan!$H:$Y,COLUMN(),FALSE )/1000000000,"")</f>
        <v/>
      </c>
      <c r="D142" s="3" t="str">
        <f>IFERROR(VLOOKUP($B142,GDP_Stan!$H:$Y,COLUMN(),FALSE )/1000000000,"")</f>
        <v/>
      </c>
      <c r="E142" s="3" t="str">
        <f>IFERROR(VLOOKUP($B142,GDP_Stan!$H:$Y,COLUMN(),FALSE )/1000000000,"")</f>
        <v/>
      </c>
      <c r="F142" s="3" t="str">
        <f>IFERROR(VLOOKUP($B142,GDP_Stan!$H:$Y,COLUMN(),FALSE )/1000000000,"")</f>
        <v/>
      </c>
      <c r="G142" s="3" t="str">
        <f>IFERROR(VLOOKUP($B142,GDP_Stan!$H:$Y,COLUMN(),FALSE )/1000000000,"")</f>
        <v/>
      </c>
      <c r="H142" s="3" t="str">
        <f>IFERROR(VLOOKUP($B142,GDP_Stan!$H:$Y,COLUMN(),FALSE )/1000000000,"")</f>
        <v/>
      </c>
      <c r="I142" s="3" t="str">
        <f>IFERROR(VLOOKUP($B142,GDP_Stan!$H:$Y,COLUMN(),FALSE )/1000000000,"")</f>
        <v/>
      </c>
      <c r="J142" s="3" t="str">
        <f>IFERROR(VLOOKUP($B142,GDP_Stan!$H:$Y,COLUMN(),FALSE )/1000000000,"")</f>
        <v/>
      </c>
      <c r="K142" s="3" t="str">
        <f>IFERROR(VLOOKUP($B142,GDP_Stan!$H:$Y,COLUMN(),FALSE )/1000000000,"")</f>
        <v/>
      </c>
      <c r="L142" s="3" t="str">
        <f>IFERROR(VLOOKUP($B142,GDP_Stan!$H:$Y,COLUMN(),FALSE )/1000000000,"")</f>
        <v/>
      </c>
      <c r="M142" s="3" t="str">
        <f>IFERROR(VLOOKUP($B142,GDP_Stan!$H:$Y,COLUMN(),FALSE )/1000000000,"")</f>
        <v/>
      </c>
      <c r="N142" s="3" t="str">
        <f>IFERROR(VLOOKUP($B142,GDP_Stan!$H:$Y,COLUMN(),FALSE )/1000000000,"")</f>
        <v/>
      </c>
      <c r="O142" s="3" t="str">
        <f>IFERROR(VLOOKUP($B142,GDP_Stan!$H:$Y,COLUMN(),FALSE )/1000000000,"")</f>
        <v/>
      </c>
      <c r="P142" s="3" t="str">
        <f>IFERROR(VLOOKUP($B142,GDP_Stan!$H:$Y,COLUMN(),FALSE )/1000000000,"")</f>
        <v/>
      </c>
      <c r="Q142" s="3" t="str">
        <f>IFERROR(VLOOKUP($B142,GDP_Stan!$H:$Y,COLUMN(),FALSE )/1000000000,"")</f>
        <v/>
      </c>
      <c r="R142" s="3" t="str">
        <f>IFERROR(VLOOKUP($B142,GDP_Stan!$H:$Y,COLUMN(),FALSE )/1000000000,"")</f>
        <v/>
      </c>
      <c r="S142" s="6">
        <f t="shared" si="4"/>
        <v>2011</v>
      </c>
      <c r="T142">
        <f t="shared" si="5"/>
        <v>4</v>
      </c>
    </row>
    <row r="143" spans="2:20" x14ac:dyDescent="0.25">
      <c r="B143" s="5">
        <v>40694</v>
      </c>
      <c r="C143" s="3" t="str">
        <f>IFERROR(VLOOKUP($B143,GDP_Stan!$H:$Y,COLUMN(),FALSE )/1000000000,"")</f>
        <v/>
      </c>
      <c r="D143" s="3" t="str">
        <f>IFERROR(VLOOKUP($B143,GDP_Stan!$H:$Y,COLUMN(),FALSE )/1000000000,"")</f>
        <v/>
      </c>
      <c r="E143" s="3" t="str">
        <f>IFERROR(VLOOKUP($B143,GDP_Stan!$H:$Y,COLUMN(),FALSE )/1000000000,"")</f>
        <v/>
      </c>
      <c r="F143" s="3" t="str">
        <f>IFERROR(VLOOKUP($B143,GDP_Stan!$H:$Y,COLUMN(),FALSE )/1000000000,"")</f>
        <v/>
      </c>
      <c r="G143" s="3" t="str">
        <f>IFERROR(VLOOKUP($B143,GDP_Stan!$H:$Y,COLUMN(),FALSE )/1000000000,"")</f>
        <v/>
      </c>
      <c r="H143" s="3" t="str">
        <f>IFERROR(VLOOKUP($B143,GDP_Stan!$H:$Y,COLUMN(),FALSE )/1000000000,"")</f>
        <v/>
      </c>
      <c r="I143" s="3" t="str">
        <f>IFERROR(VLOOKUP($B143,GDP_Stan!$H:$Y,COLUMN(),FALSE )/1000000000,"")</f>
        <v/>
      </c>
      <c r="J143" s="3" t="str">
        <f>IFERROR(VLOOKUP($B143,GDP_Stan!$H:$Y,COLUMN(),FALSE )/1000000000,"")</f>
        <v/>
      </c>
      <c r="K143" s="3" t="str">
        <f>IFERROR(VLOOKUP($B143,GDP_Stan!$H:$Y,COLUMN(),FALSE )/1000000000,"")</f>
        <v/>
      </c>
      <c r="L143" s="3" t="str">
        <f>IFERROR(VLOOKUP($B143,GDP_Stan!$H:$Y,COLUMN(),FALSE )/1000000000,"")</f>
        <v/>
      </c>
      <c r="M143" s="3" t="str">
        <f>IFERROR(VLOOKUP($B143,GDP_Stan!$H:$Y,COLUMN(),FALSE )/1000000000,"")</f>
        <v/>
      </c>
      <c r="N143" s="3" t="str">
        <f>IFERROR(VLOOKUP($B143,GDP_Stan!$H:$Y,COLUMN(),FALSE )/1000000000,"")</f>
        <v/>
      </c>
      <c r="O143" s="3" t="str">
        <f>IFERROR(VLOOKUP($B143,GDP_Stan!$H:$Y,COLUMN(),FALSE )/1000000000,"")</f>
        <v/>
      </c>
      <c r="P143" s="3" t="str">
        <f>IFERROR(VLOOKUP($B143,GDP_Stan!$H:$Y,COLUMN(),FALSE )/1000000000,"")</f>
        <v/>
      </c>
      <c r="Q143" s="3" t="str">
        <f>IFERROR(VLOOKUP($B143,GDP_Stan!$H:$Y,COLUMN(),FALSE )/1000000000,"")</f>
        <v/>
      </c>
      <c r="R143" s="3" t="str">
        <f>IFERROR(VLOOKUP($B143,GDP_Stan!$H:$Y,COLUMN(),FALSE )/1000000000,"")</f>
        <v/>
      </c>
      <c r="S143" s="6">
        <f t="shared" si="4"/>
        <v>2011</v>
      </c>
      <c r="T143">
        <f t="shared" si="5"/>
        <v>5</v>
      </c>
    </row>
    <row r="144" spans="2:20" x14ac:dyDescent="0.25">
      <c r="B144" s="5">
        <v>40724</v>
      </c>
      <c r="C144" s="3">
        <f>IFERROR(VLOOKUP($B144,GDP_Stan!$H:$Y,COLUMN(),FALSE )/1000000000,"")</f>
        <v>101.51830113958599</v>
      </c>
      <c r="D144" s="3">
        <f>IFERROR(VLOOKUP($B144,GDP_Stan!$H:$Y,COLUMN(),FALSE )/1000000000,"")</f>
        <v>123.21849939609199</v>
      </c>
      <c r="E144" s="3">
        <f>IFERROR(VLOOKUP($B144,GDP_Stan!$H:$Y,COLUMN(),FALSE )/1000000000,"")</f>
        <v>82.121819213327598</v>
      </c>
      <c r="F144" s="3">
        <f>IFERROR(VLOOKUP($B144,GDP_Stan!$H:$Y,COLUMN(),FALSE )/1000000000,"")</f>
        <v>63.52390109742629</v>
      </c>
      <c r="G144" s="3">
        <f>IFERROR(VLOOKUP($B144,GDP_Stan!$H:$Y,COLUMN(),FALSE )/1000000000,"")</f>
        <v>675.52543781750194</v>
      </c>
      <c r="H144" s="3">
        <f>IFERROR(VLOOKUP($B144,GDP_Stan!$H:$Y,COLUMN(),FALSE )/1000000000,"")</f>
        <v>884.11547838110391</v>
      </c>
      <c r="I144" s="3">
        <f>IFERROR(VLOOKUP($B144,GDP_Stan!$H:$Y,COLUMN(),FALSE )/1000000000,"")</f>
        <v>69.223500008295986</v>
      </c>
      <c r="J144" s="3">
        <f>IFERROR(VLOOKUP($B144,GDP_Stan!$H:$Y,COLUMN(),FALSE )/1000000000,"")</f>
        <v>57.405849368026296</v>
      </c>
      <c r="K144" s="3">
        <f>IFERROR(VLOOKUP($B144,GDP_Stan!$H:$Y,COLUMN(),FALSE )/1000000000,"")</f>
        <v>538.36250757594394</v>
      </c>
      <c r="L144" s="3">
        <f>IFERROR(VLOOKUP($B144,GDP_Stan!$H:$Y,COLUMN(),FALSE )/1000000000,"")</f>
        <v>213.19384349959998</v>
      </c>
      <c r="M144" s="3">
        <f>IFERROR(VLOOKUP($B144,GDP_Stan!$H:$Y,COLUMN(),FALSE )/1000000000,"")</f>
        <v>58.979403818931694</v>
      </c>
      <c r="N144" s="3">
        <f>IFERROR(VLOOKUP($B144,GDP_Stan!$H:$Y,COLUMN(),FALSE )/1000000000,"")</f>
        <v>355.80383446368097</v>
      </c>
      <c r="O144" s="3">
        <f>IFERROR(VLOOKUP($B144,GDP_Stan!$H:$Y,COLUMN(),FALSE )/1000000000,"")</f>
        <v>125.49358067808798</v>
      </c>
      <c r="P144" s="3">
        <f>IFERROR(VLOOKUP($B144,GDP_Stan!$H:$Y,COLUMN(),FALSE )/1000000000,"")</f>
        <v>618.11272880991294</v>
      </c>
      <c r="Q144" s="3">
        <f>IFERROR(VLOOKUP($B144,GDP_Stan!$H:$Y,COLUMN(),FALSE )/1000000000,"")</f>
        <v>3219.1342928991799</v>
      </c>
      <c r="R144" s="3">
        <f>IFERROR(VLOOKUP($B144,GDP_Stan!$H:$Y,COLUMN(),FALSE )/1000000000,"")</f>
        <v>2999.8463999999999</v>
      </c>
      <c r="S144" s="6">
        <f t="shared" si="4"/>
        <v>2011</v>
      </c>
      <c r="T144">
        <f t="shared" si="5"/>
        <v>6</v>
      </c>
    </row>
    <row r="145" spans="2:20" x14ac:dyDescent="0.25">
      <c r="B145" s="5">
        <v>40755</v>
      </c>
      <c r="C145" s="3" t="str">
        <f>IFERROR(VLOOKUP($B145,GDP_Stan!$H:$Y,COLUMN(),FALSE )/1000000000,"")</f>
        <v/>
      </c>
      <c r="D145" s="3" t="str">
        <f>IFERROR(VLOOKUP($B145,GDP_Stan!$H:$Y,COLUMN(),FALSE )/1000000000,"")</f>
        <v/>
      </c>
      <c r="E145" s="3" t="str">
        <f>IFERROR(VLOOKUP($B145,GDP_Stan!$H:$Y,COLUMN(),FALSE )/1000000000,"")</f>
        <v/>
      </c>
      <c r="F145" s="3" t="str">
        <f>IFERROR(VLOOKUP($B145,GDP_Stan!$H:$Y,COLUMN(),FALSE )/1000000000,"")</f>
        <v/>
      </c>
      <c r="G145" s="3" t="str">
        <f>IFERROR(VLOOKUP($B145,GDP_Stan!$H:$Y,COLUMN(),FALSE )/1000000000,"")</f>
        <v/>
      </c>
      <c r="H145" s="3" t="str">
        <f>IFERROR(VLOOKUP($B145,GDP_Stan!$H:$Y,COLUMN(),FALSE )/1000000000,"")</f>
        <v/>
      </c>
      <c r="I145" s="3" t="str">
        <f>IFERROR(VLOOKUP($B145,GDP_Stan!$H:$Y,COLUMN(),FALSE )/1000000000,"")</f>
        <v/>
      </c>
      <c r="J145" s="3" t="str">
        <f>IFERROR(VLOOKUP($B145,GDP_Stan!$H:$Y,COLUMN(),FALSE )/1000000000,"")</f>
        <v/>
      </c>
      <c r="K145" s="3" t="str">
        <f>IFERROR(VLOOKUP($B145,GDP_Stan!$H:$Y,COLUMN(),FALSE )/1000000000,"")</f>
        <v/>
      </c>
      <c r="L145" s="3" t="str">
        <f>IFERROR(VLOOKUP($B145,GDP_Stan!$H:$Y,COLUMN(),FALSE )/1000000000,"")</f>
        <v/>
      </c>
      <c r="M145" s="3" t="str">
        <f>IFERROR(VLOOKUP($B145,GDP_Stan!$H:$Y,COLUMN(),FALSE )/1000000000,"")</f>
        <v/>
      </c>
      <c r="N145" s="3" t="str">
        <f>IFERROR(VLOOKUP($B145,GDP_Stan!$H:$Y,COLUMN(),FALSE )/1000000000,"")</f>
        <v/>
      </c>
      <c r="O145" s="3" t="str">
        <f>IFERROR(VLOOKUP($B145,GDP_Stan!$H:$Y,COLUMN(),FALSE )/1000000000,"")</f>
        <v/>
      </c>
      <c r="P145" s="3" t="str">
        <f>IFERROR(VLOOKUP($B145,GDP_Stan!$H:$Y,COLUMN(),FALSE )/1000000000,"")</f>
        <v/>
      </c>
      <c r="Q145" s="3" t="str">
        <f>IFERROR(VLOOKUP($B145,GDP_Stan!$H:$Y,COLUMN(),FALSE )/1000000000,"")</f>
        <v/>
      </c>
      <c r="R145" s="3" t="str">
        <f>IFERROR(VLOOKUP($B145,GDP_Stan!$H:$Y,COLUMN(),FALSE )/1000000000,"")</f>
        <v/>
      </c>
      <c r="S145" s="6">
        <f t="shared" si="4"/>
        <v>2011</v>
      </c>
      <c r="T145">
        <f t="shared" si="5"/>
        <v>7</v>
      </c>
    </row>
    <row r="146" spans="2:20" x14ac:dyDescent="0.25">
      <c r="B146" s="5">
        <v>40786</v>
      </c>
      <c r="C146" s="3" t="str">
        <f>IFERROR(VLOOKUP($B146,GDP_Stan!$H:$Y,COLUMN(),FALSE )/1000000000,"")</f>
        <v/>
      </c>
      <c r="D146" s="3" t="str">
        <f>IFERROR(VLOOKUP($B146,GDP_Stan!$H:$Y,COLUMN(),FALSE )/1000000000,"")</f>
        <v/>
      </c>
      <c r="E146" s="3" t="str">
        <f>IFERROR(VLOOKUP($B146,GDP_Stan!$H:$Y,COLUMN(),FALSE )/1000000000,"")</f>
        <v/>
      </c>
      <c r="F146" s="3" t="str">
        <f>IFERROR(VLOOKUP($B146,GDP_Stan!$H:$Y,COLUMN(),FALSE )/1000000000,"")</f>
        <v/>
      </c>
      <c r="G146" s="3" t="str">
        <f>IFERROR(VLOOKUP($B146,GDP_Stan!$H:$Y,COLUMN(),FALSE )/1000000000,"")</f>
        <v/>
      </c>
      <c r="H146" s="3" t="str">
        <f>IFERROR(VLOOKUP($B146,GDP_Stan!$H:$Y,COLUMN(),FALSE )/1000000000,"")</f>
        <v/>
      </c>
      <c r="I146" s="3" t="str">
        <f>IFERROR(VLOOKUP($B146,GDP_Stan!$H:$Y,COLUMN(),FALSE )/1000000000,"")</f>
        <v/>
      </c>
      <c r="J146" s="3" t="str">
        <f>IFERROR(VLOOKUP($B146,GDP_Stan!$H:$Y,COLUMN(),FALSE )/1000000000,"")</f>
        <v/>
      </c>
      <c r="K146" s="3" t="str">
        <f>IFERROR(VLOOKUP($B146,GDP_Stan!$H:$Y,COLUMN(),FALSE )/1000000000,"")</f>
        <v/>
      </c>
      <c r="L146" s="3" t="str">
        <f>IFERROR(VLOOKUP($B146,GDP_Stan!$H:$Y,COLUMN(),FALSE )/1000000000,"")</f>
        <v/>
      </c>
      <c r="M146" s="3" t="str">
        <f>IFERROR(VLOOKUP($B146,GDP_Stan!$H:$Y,COLUMN(),FALSE )/1000000000,"")</f>
        <v/>
      </c>
      <c r="N146" s="3" t="str">
        <f>IFERROR(VLOOKUP($B146,GDP_Stan!$H:$Y,COLUMN(),FALSE )/1000000000,"")</f>
        <v/>
      </c>
      <c r="O146" s="3" t="str">
        <f>IFERROR(VLOOKUP($B146,GDP_Stan!$H:$Y,COLUMN(),FALSE )/1000000000,"")</f>
        <v/>
      </c>
      <c r="P146" s="3" t="str">
        <f>IFERROR(VLOOKUP($B146,GDP_Stan!$H:$Y,COLUMN(),FALSE )/1000000000,"")</f>
        <v/>
      </c>
      <c r="Q146" s="3" t="str">
        <f>IFERROR(VLOOKUP($B146,GDP_Stan!$H:$Y,COLUMN(),FALSE )/1000000000,"")</f>
        <v/>
      </c>
      <c r="R146" s="3" t="str">
        <f>IFERROR(VLOOKUP($B146,GDP_Stan!$H:$Y,COLUMN(),FALSE )/1000000000,"")</f>
        <v/>
      </c>
      <c r="S146" s="6">
        <f t="shared" si="4"/>
        <v>2011</v>
      </c>
      <c r="T146">
        <f t="shared" si="5"/>
        <v>8</v>
      </c>
    </row>
    <row r="147" spans="2:20" x14ac:dyDescent="0.25">
      <c r="B147" s="5">
        <v>40816</v>
      </c>
      <c r="C147" s="3">
        <f>IFERROR(VLOOKUP($B147,GDP_Stan!$H:$Y,COLUMN(),FALSE )/1000000000,"")</f>
        <v>100.88318040358899</v>
      </c>
      <c r="D147" s="3">
        <f>IFERROR(VLOOKUP($B147,GDP_Stan!$H:$Y,COLUMN(),FALSE )/1000000000,"")</f>
        <v>123.49383691197998</v>
      </c>
      <c r="E147" s="3">
        <f>IFERROR(VLOOKUP($B147,GDP_Stan!$H:$Y,COLUMN(),FALSE )/1000000000,"")</f>
        <v>81.100341630067007</v>
      </c>
      <c r="F147" s="3">
        <f>IFERROR(VLOOKUP($B147,GDP_Stan!$H:$Y,COLUMN(),FALSE )/1000000000,"")</f>
        <v>63.716297246964196</v>
      </c>
      <c r="G147" s="3">
        <f>IFERROR(VLOOKUP($B147,GDP_Stan!$H:$Y,COLUMN(),FALSE )/1000000000,"")</f>
        <v>677.05929953381803</v>
      </c>
      <c r="H147" s="3">
        <f>IFERROR(VLOOKUP($B147,GDP_Stan!$H:$Y,COLUMN(),FALSE )/1000000000,"")</f>
        <v>888.30928984263085</v>
      </c>
      <c r="I147" s="3">
        <f>IFERROR(VLOOKUP($B147,GDP_Stan!$H:$Y,COLUMN(),FALSE )/1000000000,"")</f>
        <v>67.801528927817088</v>
      </c>
      <c r="J147" s="3">
        <f>IFERROR(VLOOKUP($B147,GDP_Stan!$H:$Y,COLUMN(),FALSE )/1000000000,"")</f>
        <v>57.184620575659096</v>
      </c>
      <c r="K147" s="3">
        <f>IFERROR(VLOOKUP($B147,GDP_Stan!$H:$Y,COLUMN(),FALSE )/1000000000,"")</f>
        <v>535.21557000450298</v>
      </c>
      <c r="L147" s="3">
        <f>IFERROR(VLOOKUP($B147,GDP_Stan!$H:$Y,COLUMN(),FALSE )/1000000000,"")</f>
        <v>213.23884762909597</v>
      </c>
      <c r="M147" s="3">
        <f>IFERROR(VLOOKUP($B147,GDP_Stan!$H:$Y,COLUMN(),FALSE )/1000000000,"")</f>
        <v>58.539789042389295</v>
      </c>
      <c r="N147" s="3">
        <f>IFERROR(VLOOKUP($B147,GDP_Stan!$H:$Y,COLUMN(),FALSE )/1000000000,"")</f>
        <v>354.35845836562697</v>
      </c>
      <c r="O147" s="3">
        <f>IFERROR(VLOOKUP($B147,GDP_Stan!$H:$Y,COLUMN(),FALSE )/1000000000,"")</f>
        <v>126.70479047190199</v>
      </c>
      <c r="P147" s="3">
        <f>IFERROR(VLOOKUP($B147,GDP_Stan!$H:$Y,COLUMN(),FALSE )/1000000000,"")</f>
        <v>620.46532620662083</v>
      </c>
      <c r="Q147" s="3">
        <f>IFERROR(VLOOKUP($B147,GDP_Stan!$H:$Y,COLUMN(),FALSE )/1000000000,"")</f>
        <v>3219.2535785118994</v>
      </c>
      <c r="R147" s="3">
        <f>IFERROR(VLOOKUP($B147,GDP_Stan!$H:$Y,COLUMN(),FALSE )/1000000000,"")</f>
        <v>3001.6347999999998</v>
      </c>
      <c r="S147" s="6">
        <f t="shared" si="4"/>
        <v>2011</v>
      </c>
      <c r="T147">
        <f t="shared" si="5"/>
        <v>9</v>
      </c>
    </row>
    <row r="148" spans="2:20" x14ac:dyDescent="0.25">
      <c r="B148" s="5">
        <v>40847</v>
      </c>
      <c r="C148" s="3" t="str">
        <f>IFERROR(VLOOKUP($B148,GDP_Stan!$H:$Y,COLUMN(),FALSE )/1000000000,"")</f>
        <v/>
      </c>
      <c r="D148" s="3" t="str">
        <f>IFERROR(VLOOKUP($B148,GDP_Stan!$H:$Y,COLUMN(),FALSE )/1000000000,"")</f>
        <v/>
      </c>
      <c r="E148" s="3" t="str">
        <f>IFERROR(VLOOKUP($B148,GDP_Stan!$H:$Y,COLUMN(),FALSE )/1000000000,"")</f>
        <v/>
      </c>
      <c r="F148" s="3" t="str">
        <f>IFERROR(VLOOKUP($B148,GDP_Stan!$H:$Y,COLUMN(),FALSE )/1000000000,"")</f>
        <v/>
      </c>
      <c r="G148" s="3" t="str">
        <f>IFERROR(VLOOKUP($B148,GDP_Stan!$H:$Y,COLUMN(),FALSE )/1000000000,"")</f>
        <v/>
      </c>
      <c r="H148" s="3" t="str">
        <f>IFERROR(VLOOKUP($B148,GDP_Stan!$H:$Y,COLUMN(),FALSE )/1000000000,"")</f>
        <v/>
      </c>
      <c r="I148" s="3" t="str">
        <f>IFERROR(VLOOKUP($B148,GDP_Stan!$H:$Y,COLUMN(),FALSE )/1000000000,"")</f>
        <v/>
      </c>
      <c r="J148" s="3" t="str">
        <f>IFERROR(VLOOKUP($B148,GDP_Stan!$H:$Y,COLUMN(),FALSE )/1000000000,"")</f>
        <v/>
      </c>
      <c r="K148" s="3" t="str">
        <f>IFERROR(VLOOKUP($B148,GDP_Stan!$H:$Y,COLUMN(),FALSE )/1000000000,"")</f>
        <v/>
      </c>
      <c r="L148" s="3" t="str">
        <f>IFERROR(VLOOKUP($B148,GDP_Stan!$H:$Y,COLUMN(),FALSE )/1000000000,"")</f>
        <v/>
      </c>
      <c r="M148" s="3" t="str">
        <f>IFERROR(VLOOKUP($B148,GDP_Stan!$H:$Y,COLUMN(),FALSE )/1000000000,"")</f>
        <v/>
      </c>
      <c r="N148" s="3" t="str">
        <f>IFERROR(VLOOKUP($B148,GDP_Stan!$H:$Y,COLUMN(),FALSE )/1000000000,"")</f>
        <v/>
      </c>
      <c r="O148" s="3" t="str">
        <f>IFERROR(VLOOKUP($B148,GDP_Stan!$H:$Y,COLUMN(),FALSE )/1000000000,"")</f>
        <v/>
      </c>
      <c r="P148" s="3" t="str">
        <f>IFERROR(VLOOKUP($B148,GDP_Stan!$H:$Y,COLUMN(),FALSE )/1000000000,"")</f>
        <v/>
      </c>
      <c r="Q148" s="3" t="str">
        <f>IFERROR(VLOOKUP($B148,GDP_Stan!$H:$Y,COLUMN(),FALSE )/1000000000,"")</f>
        <v/>
      </c>
      <c r="R148" s="3" t="str">
        <f>IFERROR(VLOOKUP($B148,GDP_Stan!$H:$Y,COLUMN(),FALSE )/1000000000,"")</f>
        <v/>
      </c>
      <c r="S148" s="6">
        <f t="shared" si="4"/>
        <v>2011</v>
      </c>
      <c r="T148">
        <f t="shared" si="5"/>
        <v>10</v>
      </c>
    </row>
    <row r="149" spans="2:20" x14ac:dyDescent="0.25">
      <c r="B149" s="5">
        <v>40877</v>
      </c>
      <c r="C149" s="3" t="str">
        <f>IFERROR(VLOOKUP($B149,GDP_Stan!$H:$Y,COLUMN(),FALSE )/1000000000,"")</f>
        <v/>
      </c>
      <c r="D149" s="3" t="str">
        <f>IFERROR(VLOOKUP($B149,GDP_Stan!$H:$Y,COLUMN(),FALSE )/1000000000,"")</f>
        <v/>
      </c>
      <c r="E149" s="3" t="str">
        <f>IFERROR(VLOOKUP($B149,GDP_Stan!$H:$Y,COLUMN(),FALSE )/1000000000,"")</f>
        <v/>
      </c>
      <c r="F149" s="3" t="str">
        <f>IFERROR(VLOOKUP($B149,GDP_Stan!$H:$Y,COLUMN(),FALSE )/1000000000,"")</f>
        <v/>
      </c>
      <c r="G149" s="3" t="str">
        <f>IFERROR(VLOOKUP($B149,GDP_Stan!$H:$Y,COLUMN(),FALSE )/1000000000,"")</f>
        <v/>
      </c>
      <c r="H149" s="3" t="str">
        <f>IFERROR(VLOOKUP($B149,GDP_Stan!$H:$Y,COLUMN(),FALSE )/1000000000,"")</f>
        <v/>
      </c>
      <c r="I149" s="3" t="str">
        <f>IFERROR(VLOOKUP($B149,GDP_Stan!$H:$Y,COLUMN(),FALSE )/1000000000,"")</f>
        <v/>
      </c>
      <c r="J149" s="3" t="str">
        <f>IFERROR(VLOOKUP($B149,GDP_Stan!$H:$Y,COLUMN(),FALSE )/1000000000,"")</f>
        <v/>
      </c>
      <c r="K149" s="3" t="str">
        <f>IFERROR(VLOOKUP($B149,GDP_Stan!$H:$Y,COLUMN(),FALSE )/1000000000,"")</f>
        <v/>
      </c>
      <c r="L149" s="3" t="str">
        <f>IFERROR(VLOOKUP($B149,GDP_Stan!$H:$Y,COLUMN(),FALSE )/1000000000,"")</f>
        <v/>
      </c>
      <c r="M149" s="3" t="str">
        <f>IFERROR(VLOOKUP($B149,GDP_Stan!$H:$Y,COLUMN(),FALSE )/1000000000,"")</f>
        <v/>
      </c>
      <c r="N149" s="3" t="str">
        <f>IFERROR(VLOOKUP($B149,GDP_Stan!$H:$Y,COLUMN(),FALSE )/1000000000,"")</f>
        <v/>
      </c>
      <c r="O149" s="3" t="str">
        <f>IFERROR(VLOOKUP($B149,GDP_Stan!$H:$Y,COLUMN(),FALSE )/1000000000,"")</f>
        <v/>
      </c>
      <c r="P149" s="3" t="str">
        <f>IFERROR(VLOOKUP($B149,GDP_Stan!$H:$Y,COLUMN(),FALSE )/1000000000,"")</f>
        <v/>
      </c>
      <c r="Q149" s="3" t="str">
        <f>IFERROR(VLOOKUP($B149,GDP_Stan!$H:$Y,COLUMN(),FALSE )/1000000000,"")</f>
        <v/>
      </c>
      <c r="R149" s="3" t="str">
        <f>IFERROR(VLOOKUP($B149,GDP_Stan!$H:$Y,COLUMN(),FALSE )/1000000000,"")</f>
        <v/>
      </c>
      <c r="S149" s="6">
        <f t="shared" si="4"/>
        <v>2011</v>
      </c>
      <c r="T149">
        <f t="shared" si="5"/>
        <v>11</v>
      </c>
    </row>
    <row r="150" spans="2:20" x14ac:dyDescent="0.25">
      <c r="B150" s="5">
        <v>40908</v>
      </c>
      <c r="C150" s="3">
        <f>IFERROR(VLOOKUP($B150,GDP_Stan!$H:$Y,COLUMN(),FALSE )/1000000000,"")</f>
        <v>100.47725465410998</v>
      </c>
      <c r="D150" s="3">
        <f>IFERROR(VLOOKUP($B150,GDP_Stan!$H:$Y,COLUMN(),FALSE )/1000000000,"")</f>
        <v>123.57693427037898</v>
      </c>
      <c r="E150" s="3">
        <f>IFERROR(VLOOKUP($B150,GDP_Stan!$H:$Y,COLUMN(),FALSE )/1000000000,"")</f>
        <v>81.763190791145405</v>
      </c>
      <c r="F150" s="3">
        <f>IFERROR(VLOOKUP($B150,GDP_Stan!$H:$Y,COLUMN(),FALSE )/1000000000,"")</f>
        <v>63.744161516897293</v>
      </c>
      <c r="G150" s="3">
        <f>IFERROR(VLOOKUP($B150,GDP_Stan!$H:$Y,COLUMN(),FALSE )/1000000000,"")</f>
        <v>677.70548522226602</v>
      </c>
      <c r="H150" s="3">
        <f>IFERROR(VLOOKUP($B150,GDP_Stan!$H:$Y,COLUMN(),FALSE )/1000000000,"")</f>
        <v>888.4804029974199</v>
      </c>
      <c r="I150" s="3">
        <f>IFERROR(VLOOKUP($B150,GDP_Stan!$H:$Y,COLUMN(),FALSE )/1000000000,"")</f>
        <v>65.099823408285587</v>
      </c>
      <c r="J150" s="3">
        <f>IFERROR(VLOOKUP($B150,GDP_Stan!$H:$Y,COLUMN(),FALSE )/1000000000,"")</f>
        <v>57.067357226699393</v>
      </c>
      <c r="K150" s="3">
        <f>IFERROR(VLOOKUP($B150,GDP_Stan!$H:$Y,COLUMN(),FALSE )/1000000000,"")</f>
        <v>530.39266294008689</v>
      </c>
      <c r="L150" s="3">
        <f>IFERROR(VLOOKUP($B150,GDP_Stan!$H:$Y,COLUMN(),FALSE )/1000000000,"")</f>
        <v>211.66153552830298</v>
      </c>
      <c r="M150" s="3">
        <f>IFERROR(VLOOKUP($B150,GDP_Stan!$H:$Y,COLUMN(),FALSE )/1000000000,"")</f>
        <v>57.613478623212593</v>
      </c>
      <c r="N150" s="3">
        <f>IFERROR(VLOOKUP($B150,GDP_Stan!$H:$Y,COLUMN(),FALSE )/1000000000,"")</f>
        <v>352.256190922587</v>
      </c>
      <c r="O150" s="3">
        <f>IFERROR(VLOOKUP($B150,GDP_Stan!$H:$Y,COLUMN(),FALSE )/1000000000,"")</f>
        <v>124.58023027011498</v>
      </c>
      <c r="P150" s="3">
        <f>IFERROR(VLOOKUP($B150,GDP_Stan!$H:$Y,COLUMN(),FALSE )/1000000000,"")</f>
        <v>621.64449043164586</v>
      </c>
      <c r="Q150" s="3">
        <f>IFERROR(VLOOKUP($B150,GDP_Stan!$H:$Y,COLUMN(),FALSE )/1000000000,"")</f>
        <v>3208.3765617130193</v>
      </c>
      <c r="R150" s="3">
        <f>IFERROR(VLOOKUP($B150,GDP_Stan!$H:$Y,COLUMN(),FALSE )/1000000000,"")</f>
        <v>2993.0135</v>
      </c>
      <c r="S150" s="6">
        <f t="shared" si="4"/>
        <v>2011</v>
      </c>
      <c r="T150">
        <f t="shared" si="5"/>
        <v>12</v>
      </c>
    </row>
    <row r="151" spans="2:20" x14ac:dyDescent="0.25">
      <c r="B151" s="5">
        <v>40939</v>
      </c>
      <c r="C151" s="3" t="str">
        <f>IFERROR(VLOOKUP($B151,GDP_Stan!$H:$Y,COLUMN(),FALSE )/1000000000,"")</f>
        <v/>
      </c>
      <c r="D151" s="3" t="str">
        <f>IFERROR(VLOOKUP($B151,GDP_Stan!$H:$Y,COLUMN(),FALSE )/1000000000,"")</f>
        <v/>
      </c>
      <c r="E151" s="3" t="str">
        <f>IFERROR(VLOOKUP($B151,GDP_Stan!$H:$Y,COLUMN(),FALSE )/1000000000,"")</f>
        <v/>
      </c>
      <c r="F151" s="3" t="str">
        <f>IFERROR(VLOOKUP($B151,GDP_Stan!$H:$Y,COLUMN(),FALSE )/1000000000,"")</f>
        <v/>
      </c>
      <c r="G151" s="3" t="str">
        <f>IFERROR(VLOOKUP($B151,GDP_Stan!$H:$Y,COLUMN(),FALSE )/1000000000,"")</f>
        <v/>
      </c>
      <c r="H151" s="3" t="str">
        <f>IFERROR(VLOOKUP($B151,GDP_Stan!$H:$Y,COLUMN(),FALSE )/1000000000,"")</f>
        <v/>
      </c>
      <c r="I151" s="3" t="str">
        <f>IFERROR(VLOOKUP($B151,GDP_Stan!$H:$Y,COLUMN(),FALSE )/1000000000,"")</f>
        <v/>
      </c>
      <c r="J151" s="3" t="str">
        <f>IFERROR(VLOOKUP($B151,GDP_Stan!$H:$Y,COLUMN(),FALSE )/1000000000,"")</f>
        <v/>
      </c>
      <c r="K151" s="3" t="str">
        <f>IFERROR(VLOOKUP($B151,GDP_Stan!$H:$Y,COLUMN(),FALSE )/1000000000,"")</f>
        <v/>
      </c>
      <c r="L151" s="3" t="str">
        <f>IFERROR(VLOOKUP($B151,GDP_Stan!$H:$Y,COLUMN(),FALSE )/1000000000,"")</f>
        <v/>
      </c>
      <c r="M151" s="3" t="str">
        <f>IFERROR(VLOOKUP($B151,GDP_Stan!$H:$Y,COLUMN(),FALSE )/1000000000,"")</f>
        <v/>
      </c>
      <c r="N151" s="3" t="str">
        <f>IFERROR(VLOOKUP($B151,GDP_Stan!$H:$Y,COLUMN(),FALSE )/1000000000,"")</f>
        <v/>
      </c>
      <c r="O151" s="3" t="str">
        <f>IFERROR(VLOOKUP($B151,GDP_Stan!$H:$Y,COLUMN(),FALSE )/1000000000,"")</f>
        <v/>
      </c>
      <c r="P151" s="3" t="str">
        <f>IFERROR(VLOOKUP($B151,GDP_Stan!$H:$Y,COLUMN(),FALSE )/1000000000,"")</f>
        <v/>
      </c>
      <c r="Q151" s="3" t="str">
        <f>IFERROR(VLOOKUP($B151,GDP_Stan!$H:$Y,COLUMN(),FALSE )/1000000000,"")</f>
        <v/>
      </c>
      <c r="R151" s="3" t="str">
        <f>IFERROR(VLOOKUP($B151,GDP_Stan!$H:$Y,COLUMN(),FALSE )/1000000000,"")</f>
        <v/>
      </c>
      <c r="S151" s="6">
        <f t="shared" si="4"/>
        <v>2012</v>
      </c>
      <c r="T151">
        <f t="shared" si="5"/>
        <v>1</v>
      </c>
    </row>
    <row r="152" spans="2:20" x14ac:dyDescent="0.25">
      <c r="B152" s="5">
        <v>40968</v>
      </c>
      <c r="C152" s="3" t="str">
        <f>IFERROR(VLOOKUP($B152,GDP_Stan!$H:$Y,COLUMN(),FALSE )/1000000000,"")</f>
        <v/>
      </c>
      <c r="D152" s="3" t="str">
        <f>IFERROR(VLOOKUP($B152,GDP_Stan!$H:$Y,COLUMN(),FALSE )/1000000000,"")</f>
        <v/>
      </c>
      <c r="E152" s="3" t="str">
        <f>IFERROR(VLOOKUP($B152,GDP_Stan!$H:$Y,COLUMN(),FALSE )/1000000000,"")</f>
        <v/>
      </c>
      <c r="F152" s="3" t="str">
        <f>IFERROR(VLOOKUP($B152,GDP_Stan!$H:$Y,COLUMN(),FALSE )/1000000000,"")</f>
        <v/>
      </c>
      <c r="G152" s="3" t="str">
        <f>IFERROR(VLOOKUP($B152,GDP_Stan!$H:$Y,COLUMN(),FALSE )/1000000000,"")</f>
        <v/>
      </c>
      <c r="H152" s="3" t="str">
        <f>IFERROR(VLOOKUP($B152,GDP_Stan!$H:$Y,COLUMN(),FALSE )/1000000000,"")</f>
        <v/>
      </c>
      <c r="I152" s="3" t="str">
        <f>IFERROR(VLOOKUP($B152,GDP_Stan!$H:$Y,COLUMN(),FALSE )/1000000000,"")</f>
        <v/>
      </c>
      <c r="J152" s="3" t="str">
        <f>IFERROR(VLOOKUP($B152,GDP_Stan!$H:$Y,COLUMN(),FALSE )/1000000000,"")</f>
        <v/>
      </c>
      <c r="K152" s="3" t="str">
        <f>IFERROR(VLOOKUP($B152,GDP_Stan!$H:$Y,COLUMN(),FALSE )/1000000000,"")</f>
        <v/>
      </c>
      <c r="L152" s="3" t="str">
        <f>IFERROR(VLOOKUP($B152,GDP_Stan!$H:$Y,COLUMN(),FALSE )/1000000000,"")</f>
        <v/>
      </c>
      <c r="M152" s="3" t="str">
        <f>IFERROR(VLOOKUP($B152,GDP_Stan!$H:$Y,COLUMN(),FALSE )/1000000000,"")</f>
        <v/>
      </c>
      <c r="N152" s="3" t="str">
        <f>IFERROR(VLOOKUP($B152,GDP_Stan!$H:$Y,COLUMN(),FALSE )/1000000000,"")</f>
        <v/>
      </c>
      <c r="O152" s="3" t="str">
        <f>IFERROR(VLOOKUP($B152,GDP_Stan!$H:$Y,COLUMN(),FALSE )/1000000000,"")</f>
        <v/>
      </c>
      <c r="P152" s="3" t="str">
        <f>IFERROR(VLOOKUP($B152,GDP_Stan!$H:$Y,COLUMN(),FALSE )/1000000000,"")</f>
        <v/>
      </c>
      <c r="Q152" s="3" t="str">
        <f>IFERROR(VLOOKUP($B152,GDP_Stan!$H:$Y,COLUMN(),FALSE )/1000000000,"")</f>
        <v/>
      </c>
      <c r="R152" s="3" t="str">
        <f>IFERROR(VLOOKUP($B152,GDP_Stan!$H:$Y,COLUMN(),FALSE )/1000000000,"")</f>
        <v/>
      </c>
      <c r="S152" s="6">
        <f t="shared" si="4"/>
        <v>2012</v>
      </c>
      <c r="T152">
        <f t="shared" si="5"/>
        <v>2</v>
      </c>
    </row>
    <row r="153" spans="2:20" x14ac:dyDescent="0.25">
      <c r="B153" s="5">
        <v>40999</v>
      </c>
      <c r="C153" s="3">
        <f>IFERROR(VLOOKUP($B153,GDP_Stan!$H:$Y,COLUMN(),FALSE )/1000000000,"")</f>
        <v>102.55237619995698</v>
      </c>
      <c r="D153" s="3">
        <f>IFERROR(VLOOKUP($B153,GDP_Stan!$H:$Y,COLUMN(),FALSE )/1000000000,"")</f>
        <v>123.81754453200999</v>
      </c>
      <c r="E153" s="3">
        <f>IFERROR(VLOOKUP($B153,GDP_Stan!$H:$Y,COLUMN(),FALSE )/1000000000,"")</f>
        <v>81.706293867447698</v>
      </c>
      <c r="F153" s="3">
        <f>IFERROR(VLOOKUP($B153,GDP_Stan!$H:$Y,COLUMN(),FALSE )/1000000000,"")</f>
        <v>63.744161516897293</v>
      </c>
      <c r="G153" s="3">
        <f>IFERROR(VLOOKUP($B153,GDP_Stan!$H:$Y,COLUMN(),FALSE )/1000000000,"")</f>
        <v>678.15662102118188</v>
      </c>
      <c r="H153" s="3">
        <f>IFERROR(VLOOKUP($B153,GDP_Stan!$H:$Y,COLUMN(),FALSE )/1000000000,"")</f>
        <v>891.28330971608784</v>
      </c>
      <c r="I153" s="3">
        <f>IFERROR(VLOOKUP($B153,GDP_Stan!$H:$Y,COLUMN(),FALSE )/1000000000,"")</f>
        <v>64.394260377256586</v>
      </c>
      <c r="J153" s="3">
        <f>IFERROR(VLOOKUP($B153,GDP_Stan!$H:$Y,COLUMN(),FALSE )/1000000000,"")</f>
        <v>57.083072933260993</v>
      </c>
      <c r="K153" s="3">
        <f>IFERROR(VLOOKUP($B153,GDP_Stan!$H:$Y,COLUMN(),FALSE )/1000000000,"")</f>
        <v>525.73747224326792</v>
      </c>
      <c r="L153" s="3">
        <f>IFERROR(VLOOKUP($B153,GDP_Stan!$H:$Y,COLUMN(),FALSE )/1000000000,"")</f>
        <v>211.29570543614096</v>
      </c>
      <c r="M153" s="3">
        <f>IFERROR(VLOOKUP($B153,GDP_Stan!$H:$Y,COLUMN(),FALSE )/1000000000,"")</f>
        <v>57.363692057400392</v>
      </c>
      <c r="N153" s="3">
        <f>IFERROR(VLOOKUP($B153,GDP_Stan!$H:$Y,COLUMN(),FALSE )/1000000000,"")</f>
        <v>349.19870593421996</v>
      </c>
      <c r="O153" s="3">
        <f>IFERROR(VLOOKUP($B153,GDP_Stan!$H:$Y,COLUMN(),FALSE )/1000000000,"")</f>
        <v>125.10106961589099</v>
      </c>
      <c r="P153" s="3">
        <f>IFERROR(VLOOKUP($B153,GDP_Stan!$H:$Y,COLUMN(),FALSE )/1000000000,"")</f>
        <v>625.66339158740993</v>
      </c>
      <c r="Q153" s="3">
        <f>IFERROR(VLOOKUP($B153,GDP_Stan!$H:$Y,COLUMN(),FALSE )/1000000000,"")</f>
        <v>3203.6490566013795</v>
      </c>
      <c r="R153" s="3">
        <f>IFERROR(VLOOKUP($B153,GDP_Stan!$H:$Y,COLUMN(),FALSE )/1000000000,"")</f>
        <v>2992.6666</v>
      </c>
      <c r="S153" s="6">
        <f t="shared" si="4"/>
        <v>2012</v>
      </c>
      <c r="T153">
        <f t="shared" si="5"/>
        <v>3</v>
      </c>
    </row>
    <row r="154" spans="2:20" x14ac:dyDescent="0.25">
      <c r="B154" s="5">
        <v>41029</v>
      </c>
      <c r="C154" s="3" t="str">
        <f>IFERROR(VLOOKUP($B154,GDP_Stan!$H:$Y,COLUMN(),FALSE )/1000000000,"")</f>
        <v/>
      </c>
      <c r="D154" s="3" t="str">
        <f>IFERROR(VLOOKUP($B154,GDP_Stan!$H:$Y,COLUMN(),FALSE )/1000000000,"")</f>
        <v/>
      </c>
      <c r="E154" s="3" t="str">
        <f>IFERROR(VLOOKUP($B154,GDP_Stan!$H:$Y,COLUMN(),FALSE )/1000000000,"")</f>
        <v/>
      </c>
      <c r="F154" s="3" t="str">
        <f>IFERROR(VLOOKUP($B154,GDP_Stan!$H:$Y,COLUMN(),FALSE )/1000000000,"")</f>
        <v/>
      </c>
      <c r="G154" s="3" t="str">
        <f>IFERROR(VLOOKUP($B154,GDP_Stan!$H:$Y,COLUMN(),FALSE )/1000000000,"")</f>
        <v/>
      </c>
      <c r="H154" s="3" t="str">
        <f>IFERROR(VLOOKUP($B154,GDP_Stan!$H:$Y,COLUMN(),FALSE )/1000000000,"")</f>
        <v/>
      </c>
      <c r="I154" s="3" t="str">
        <f>IFERROR(VLOOKUP($B154,GDP_Stan!$H:$Y,COLUMN(),FALSE )/1000000000,"")</f>
        <v/>
      </c>
      <c r="J154" s="3" t="str">
        <f>IFERROR(VLOOKUP($B154,GDP_Stan!$H:$Y,COLUMN(),FALSE )/1000000000,"")</f>
        <v/>
      </c>
      <c r="K154" s="3" t="str">
        <f>IFERROR(VLOOKUP($B154,GDP_Stan!$H:$Y,COLUMN(),FALSE )/1000000000,"")</f>
        <v/>
      </c>
      <c r="L154" s="3" t="str">
        <f>IFERROR(VLOOKUP($B154,GDP_Stan!$H:$Y,COLUMN(),FALSE )/1000000000,"")</f>
        <v/>
      </c>
      <c r="M154" s="3" t="str">
        <f>IFERROR(VLOOKUP($B154,GDP_Stan!$H:$Y,COLUMN(),FALSE )/1000000000,"")</f>
        <v/>
      </c>
      <c r="N154" s="3" t="str">
        <f>IFERROR(VLOOKUP($B154,GDP_Stan!$H:$Y,COLUMN(),FALSE )/1000000000,"")</f>
        <v/>
      </c>
      <c r="O154" s="3" t="str">
        <f>IFERROR(VLOOKUP($B154,GDP_Stan!$H:$Y,COLUMN(),FALSE )/1000000000,"")</f>
        <v/>
      </c>
      <c r="P154" s="3" t="str">
        <f>IFERROR(VLOOKUP($B154,GDP_Stan!$H:$Y,COLUMN(),FALSE )/1000000000,"")</f>
        <v/>
      </c>
      <c r="Q154" s="3" t="str">
        <f>IFERROR(VLOOKUP($B154,GDP_Stan!$H:$Y,COLUMN(),FALSE )/1000000000,"")</f>
        <v/>
      </c>
      <c r="R154" s="3" t="str">
        <f>IFERROR(VLOOKUP($B154,GDP_Stan!$H:$Y,COLUMN(),FALSE )/1000000000,"")</f>
        <v/>
      </c>
      <c r="S154" s="6">
        <f t="shared" si="4"/>
        <v>2012</v>
      </c>
      <c r="T154">
        <f t="shared" si="5"/>
        <v>4</v>
      </c>
    </row>
    <row r="155" spans="2:20" x14ac:dyDescent="0.25">
      <c r="B155" s="5">
        <v>41060</v>
      </c>
      <c r="C155" s="3" t="str">
        <f>IFERROR(VLOOKUP($B155,GDP_Stan!$H:$Y,COLUMN(),FALSE )/1000000000,"")</f>
        <v/>
      </c>
      <c r="D155" s="3" t="str">
        <f>IFERROR(VLOOKUP($B155,GDP_Stan!$H:$Y,COLUMN(),FALSE )/1000000000,"")</f>
        <v/>
      </c>
      <c r="E155" s="3" t="str">
        <f>IFERROR(VLOOKUP($B155,GDP_Stan!$H:$Y,COLUMN(),FALSE )/1000000000,"")</f>
        <v/>
      </c>
      <c r="F155" s="3" t="str">
        <f>IFERROR(VLOOKUP($B155,GDP_Stan!$H:$Y,COLUMN(),FALSE )/1000000000,"")</f>
        <v/>
      </c>
      <c r="G155" s="3" t="str">
        <f>IFERROR(VLOOKUP($B155,GDP_Stan!$H:$Y,COLUMN(),FALSE )/1000000000,"")</f>
        <v/>
      </c>
      <c r="H155" s="3" t="str">
        <f>IFERROR(VLOOKUP($B155,GDP_Stan!$H:$Y,COLUMN(),FALSE )/1000000000,"")</f>
        <v/>
      </c>
      <c r="I155" s="3" t="str">
        <f>IFERROR(VLOOKUP($B155,GDP_Stan!$H:$Y,COLUMN(),FALSE )/1000000000,"")</f>
        <v/>
      </c>
      <c r="J155" s="3" t="str">
        <f>IFERROR(VLOOKUP($B155,GDP_Stan!$H:$Y,COLUMN(),FALSE )/1000000000,"")</f>
        <v/>
      </c>
      <c r="K155" s="3" t="str">
        <f>IFERROR(VLOOKUP($B155,GDP_Stan!$H:$Y,COLUMN(),FALSE )/1000000000,"")</f>
        <v/>
      </c>
      <c r="L155" s="3" t="str">
        <f>IFERROR(VLOOKUP($B155,GDP_Stan!$H:$Y,COLUMN(),FALSE )/1000000000,"")</f>
        <v/>
      </c>
      <c r="M155" s="3" t="str">
        <f>IFERROR(VLOOKUP($B155,GDP_Stan!$H:$Y,COLUMN(),FALSE )/1000000000,"")</f>
        <v/>
      </c>
      <c r="N155" s="3" t="str">
        <f>IFERROR(VLOOKUP($B155,GDP_Stan!$H:$Y,COLUMN(),FALSE )/1000000000,"")</f>
        <v/>
      </c>
      <c r="O155" s="3" t="str">
        <f>IFERROR(VLOOKUP($B155,GDP_Stan!$H:$Y,COLUMN(),FALSE )/1000000000,"")</f>
        <v/>
      </c>
      <c r="P155" s="3" t="str">
        <f>IFERROR(VLOOKUP($B155,GDP_Stan!$H:$Y,COLUMN(),FALSE )/1000000000,"")</f>
        <v/>
      </c>
      <c r="Q155" s="3" t="str">
        <f>IFERROR(VLOOKUP($B155,GDP_Stan!$H:$Y,COLUMN(),FALSE )/1000000000,"")</f>
        <v/>
      </c>
      <c r="R155" s="3" t="str">
        <f>IFERROR(VLOOKUP($B155,GDP_Stan!$H:$Y,COLUMN(),FALSE )/1000000000,"")</f>
        <v/>
      </c>
      <c r="S155" s="6">
        <f t="shared" si="4"/>
        <v>2012</v>
      </c>
      <c r="T155">
        <f t="shared" si="5"/>
        <v>5</v>
      </c>
    </row>
    <row r="156" spans="2:20" x14ac:dyDescent="0.25">
      <c r="B156" s="5">
        <v>41090</v>
      </c>
      <c r="C156" s="3">
        <f>IFERROR(VLOOKUP($B156,GDP_Stan!$H:$Y,COLUMN(),FALSE )/1000000000,"")</f>
        <v>101.53541798097699</v>
      </c>
      <c r="D156" s="3">
        <f>IFERROR(VLOOKUP($B156,GDP_Stan!$H:$Y,COLUMN(),FALSE )/1000000000,"")</f>
        <v>123.57817452945899</v>
      </c>
      <c r="E156" s="3">
        <f>IFERROR(VLOOKUP($B156,GDP_Stan!$H:$Y,COLUMN(),FALSE )/1000000000,"")</f>
        <v>81.767813666195806</v>
      </c>
      <c r="F156" s="3">
        <f>IFERROR(VLOOKUP($B156,GDP_Stan!$H:$Y,COLUMN(),FALSE )/1000000000,"")</f>
        <v>62.694607349418192</v>
      </c>
      <c r="G156" s="3">
        <f>IFERROR(VLOOKUP($B156,GDP_Stan!$H:$Y,COLUMN(),FALSE )/1000000000,"")</f>
        <v>677.52768464269286</v>
      </c>
      <c r="H156" s="3">
        <f>IFERROR(VLOOKUP($B156,GDP_Stan!$H:$Y,COLUMN(),FALSE )/1000000000,"")</f>
        <v>892.13914086403292</v>
      </c>
      <c r="I156" s="3">
        <f>IFERROR(VLOOKUP($B156,GDP_Stan!$H:$Y,COLUMN(),FALSE )/1000000000,"")</f>
        <v>63.232013207888194</v>
      </c>
      <c r="J156" s="3">
        <f>IFERROR(VLOOKUP($B156,GDP_Stan!$H:$Y,COLUMN(),FALSE )/1000000000,"")</f>
        <v>57.588393344241794</v>
      </c>
      <c r="K156" s="3">
        <f>IFERROR(VLOOKUP($B156,GDP_Stan!$H:$Y,COLUMN(),FALSE )/1000000000,"")</f>
        <v>520.91761697984384</v>
      </c>
      <c r="L156" s="3">
        <f>IFERROR(VLOOKUP($B156,GDP_Stan!$H:$Y,COLUMN(),FALSE )/1000000000,"")</f>
        <v>211.48613495438897</v>
      </c>
      <c r="M156" s="3">
        <f>IFERROR(VLOOKUP($B156,GDP_Stan!$H:$Y,COLUMN(),FALSE )/1000000000,"")</f>
        <v>56.577599784952092</v>
      </c>
      <c r="N156" s="3">
        <f>IFERROR(VLOOKUP($B156,GDP_Stan!$H:$Y,COLUMN(),FALSE )/1000000000,"")</f>
        <v>345.87695843425092</v>
      </c>
      <c r="O156" s="3">
        <f>IFERROR(VLOOKUP($B156,GDP_Stan!$H:$Y,COLUMN(),FALSE )/1000000000,"")</f>
        <v>125.93762715436698</v>
      </c>
      <c r="P156" s="3">
        <f>IFERROR(VLOOKUP($B156,GDP_Stan!$H:$Y,COLUMN(),FALSE )/1000000000,"")</f>
        <v>624.99572387311889</v>
      </c>
      <c r="Q156" s="3">
        <f>IFERROR(VLOOKUP($B156,GDP_Stan!$H:$Y,COLUMN(),FALSE )/1000000000,"")</f>
        <v>3192.6145403338801</v>
      </c>
      <c r="R156" s="3">
        <f>IFERROR(VLOOKUP($B156,GDP_Stan!$H:$Y,COLUMN(),FALSE )/1000000000,"")</f>
        <v>2984.5965000000001</v>
      </c>
      <c r="S156" s="6">
        <f t="shared" si="4"/>
        <v>2012</v>
      </c>
      <c r="T156">
        <f t="shared" si="5"/>
        <v>6</v>
      </c>
    </row>
    <row r="157" spans="2:20" x14ac:dyDescent="0.25">
      <c r="B157" s="5">
        <v>41121</v>
      </c>
      <c r="C157" s="3" t="str">
        <f>IFERROR(VLOOKUP($B157,GDP_Stan!$H:$Y,COLUMN(),FALSE )/1000000000,"")</f>
        <v/>
      </c>
      <c r="D157" s="3" t="str">
        <f>IFERROR(VLOOKUP($B157,GDP_Stan!$H:$Y,COLUMN(),FALSE )/1000000000,"")</f>
        <v/>
      </c>
      <c r="E157" s="3" t="str">
        <f>IFERROR(VLOOKUP($B157,GDP_Stan!$H:$Y,COLUMN(),FALSE )/1000000000,"")</f>
        <v/>
      </c>
      <c r="F157" s="3" t="str">
        <f>IFERROR(VLOOKUP($B157,GDP_Stan!$H:$Y,COLUMN(),FALSE )/1000000000,"")</f>
        <v/>
      </c>
      <c r="G157" s="3" t="str">
        <f>IFERROR(VLOOKUP($B157,GDP_Stan!$H:$Y,COLUMN(),FALSE )/1000000000,"")</f>
        <v/>
      </c>
      <c r="H157" s="3" t="str">
        <f>IFERROR(VLOOKUP($B157,GDP_Stan!$H:$Y,COLUMN(),FALSE )/1000000000,"")</f>
        <v/>
      </c>
      <c r="I157" s="3" t="str">
        <f>IFERROR(VLOOKUP($B157,GDP_Stan!$H:$Y,COLUMN(),FALSE )/1000000000,"")</f>
        <v/>
      </c>
      <c r="J157" s="3" t="str">
        <f>IFERROR(VLOOKUP($B157,GDP_Stan!$H:$Y,COLUMN(),FALSE )/1000000000,"")</f>
        <v/>
      </c>
      <c r="K157" s="3" t="str">
        <f>IFERROR(VLOOKUP($B157,GDP_Stan!$H:$Y,COLUMN(),FALSE )/1000000000,"")</f>
        <v/>
      </c>
      <c r="L157" s="3" t="str">
        <f>IFERROR(VLOOKUP($B157,GDP_Stan!$H:$Y,COLUMN(),FALSE )/1000000000,"")</f>
        <v/>
      </c>
      <c r="M157" s="3" t="str">
        <f>IFERROR(VLOOKUP($B157,GDP_Stan!$H:$Y,COLUMN(),FALSE )/1000000000,"")</f>
        <v/>
      </c>
      <c r="N157" s="3" t="str">
        <f>IFERROR(VLOOKUP($B157,GDP_Stan!$H:$Y,COLUMN(),FALSE )/1000000000,"")</f>
        <v/>
      </c>
      <c r="O157" s="3" t="str">
        <f>IFERROR(VLOOKUP($B157,GDP_Stan!$H:$Y,COLUMN(),FALSE )/1000000000,"")</f>
        <v/>
      </c>
      <c r="P157" s="3" t="str">
        <f>IFERROR(VLOOKUP($B157,GDP_Stan!$H:$Y,COLUMN(),FALSE )/1000000000,"")</f>
        <v/>
      </c>
      <c r="Q157" s="3" t="str">
        <f>IFERROR(VLOOKUP($B157,GDP_Stan!$H:$Y,COLUMN(),FALSE )/1000000000,"")</f>
        <v/>
      </c>
      <c r="R157" s="3" t="str">
        <f>IFERROR(VLOOKUP($B157,GDP_Stan!$H:$Y,COLUMN(),FALSE )/1000000000,"")</f>
        <v/>
      </c>
      <c r="S157" s="6">
        <f t="shared" si="4"/>
        <v>2012</v>
      </c>
      <c r="T157">
        <f t="shared" si="5"/>
        <v>7</v>
      </c>
    </row>
    <row r="158" spans="2:20" x14ac:dyDescent="0.25">
      <c r="B158" s="5">
        <v>41152</v>
      </c>
      <c r="C158" s="3" t="str">
        <f>IFERROR(VLOOKUP($B158,GDP_Stan!$H:$Y,COLUMN(),FALSE )/1000000000,"")</f>
        <v/>
      </c>
      <c r="D158" s="3" t="str">
        <f>IFERROR(VLOOKUP($B158,GDP_Stan!$H:$Y,COLUMN(),FALSE )/1000000000,"")</f>
        <v/>
      </c>
      <c r="E158" s="3" t="str">
        <f>IFERROR(VLOOKUP($B158,GDP_Stan!$H:$Y,COLUMN(),FALSE )/1000000000,"")</f>
        <v/>
      </c>
      <c r="F158" s="3" t="str">
        <f>IFERROR(VLOOKUP($B158,GDP_Stan!$H:$Y,COLUMN(),FALSE )/1000000000,"")</f>
        <v/>
      </c>
      <c r="G158" s="3" t="str">
        <f>IFERROR(VLOOKUP($B158,GDP_Stan!$H:$Y,COLUMN(),FALSE )/1000000000,"")</f>
        <v/>
      </c>
      <c r="H158" s="3" t="str">
        <f>IFERROR(VLOOKUP($B158,GDP_Stan!$H:$Y,COLUMN(),FALSE )/1000000000,"")</f>
        <v/>
      </c>
      <c r="I158" s="3" t="str">
        <f>IFERROR(VLOOKUP($B158,GDP_Stan!$H:$Y,COLUMN(),FALSE )/1000000000,"")</f>
        <v/>
      </c>
      <c r="J158" s="3" t="str">
        <f>IFERROR(VLOOKUP($B158,GDP_Stan!$H:$Y,COLUMN(),FALSE )/1000000000,"")</f>
        <v/>
      </c>
      <c r="K158" s="3" t="str">
        <f>IFERROR(VLOOKUP($B158,GDP_Stan!$H:$Y,COLUMN(),FALSE )/1000000000,"")</f>
        <v/>
      </c>
      <c r="L158" s="3" t="str">
        <f>IFERROR(VLOOKUP($B158,GDP_Stan!$H:$Y,COLUMN(),FALSE )/1000000000,"")</f>
        <v/>
      </c>
      <c r="M158" s="3" t="str">
        <f>IFERROR(VLOOKUP($B158,GDP_Stan!$H:$Y,COLUMN(),FALSE )/1000000000,"")</f>
        <v/>
      </c>
      <c r="N158" s="3" t="str">
        <f>IFERROR(VLOOKUP($B158,GDP_Stan!$H:$Y,COLUMN(),FALSE )/1000000000,"")</f>
        <v/>
      </c>
      <c r="O158" s="3" t="str">
        <f>IFERROR(VLOOKUP($B158,GDP_Stan!$H:$Y,COLUMN(),FALSE )/1000000000,"")</f>
        <v/>
      </c>
      <c r="P158" s="3" t="str">
        <f>IFERROR(VLOOKUP($B158,GDP_Stan!$H:$Y,COLUMN(),FALSE )/1000000000,"")</f>
        <v/>
      </c>
      <c r="Q158" s="3" t="str">
        <f>IFERROR(VLOOKUP($B158,GDP_Stan!$H:$Y,COLUMN(),FALSE )/1000000000,"")</f>
        <v/>
      </c>
      <c r="R158" s="3" t="str">
        <f>IFERROR(VLOOKUP($B158,GDP_Stan!$H:$Y,COLUMN(),FALSE )/1000000000,"")</f>
        <v/>
      </c>
      <c r="S158" s="6">
        <f t="shared" si="4"/>
        <v>2012</v>
      </c>
      <c r="T158">
        <f t="shared" si="5"/>
        <v>8</v>
      </c>
    </row>
    <row r="159" spans="2:20" x14ac:dyDescent="0.25">
      <c r="B159" s="5">
        <v>41182</v>
      </c>
      <c r="C159" s="3">
        <f>IFERROR(VLOOKUP($B159,GDP_Stan!$H:$Y,COLUMN(),FALSE )/1000000000,"")</f>
        <v>101.42603941238599</v>
      </c>
      <c r="D159" s="3">
        <f>IFERROR(VLOOKUP($B159,GDP_Stan!$H:$Y,COLUMN(),FALSE )/1000000000,"")</f>
        <v>123.53104468439699</v>
      </c>
      <c r="E159" s="3">
        <f>IFERROR(VLOOKUP($B159,GDP_Stan!$H:$Y,COLUMN(),FALSE )/1000000000,"")</f>
        <v>81.844624513187796</v>
      </c>
      <c r="F159" s="3">
        <f>IFERROR(VLOOKUP($B159,GDP_Stan!$H:$Y,COLUMN(),FALSE )/1000000000,"")</f>
        <v>62.488942499912092</v>
      </c>
      <c r="G159" s="3">
        <f>IFERROR(VLOOKUP($B159,GDP_Stan!$H:$Y,COLUMN(),FALSE )/1000000000,"")</f>
        <v>678.32778725077105</v>
      </c>
      <c r="H159" s="3">
        <f>IFERROR(VLOOKUP($B159,GDP_Stan!$H:$Y,COLUMN(),FALSE )/1000000000,"")</f>
        <v>894.193148887799</v>
      </c>
      <c r="I159" s="3">
        <f>IFERROR(VLOOKUP($B159,GDP_Stan!$H:$Y,COLUMN(),FALSE )/1000000000,"")</f>
        <v>62.449606628410493</v>
      </c>
      <c r="J159" s="3">
        <f>IFERROR(VLOOKUP($B159,GDP_Stan!$H:$Y,COLUMN(),FALSE )/1000000000,"")</f>
        <v>56.849755135846401</v>
      </c>
      <c r="K159" s="3">
        <f>IFERROR(VLOOKUP($B159,GDP_Stan!$H:$Y,COLUMN(),FALSE )/1000000000,"")</f>
        <v>518.57091470347996</v>
      </c>
      <c r="L159" s="3">
        <f>IFERROR(VLOOKUP($B159,GDP_Stan!$H:$Y,COLUMN(),FALSE )/1000000000,"")</f>
        <v>210.66573385615996</v>
      </c>
      <c r="M159" s="3">
        <f>IFERROR(VLOOKUP($B159,GDP_Stan!$H:$Y,COLUMN(),FALSE )/1000000000,"")</f>
        <v>55.958417278627294</v>
      </c>
      <c r="N159" s="3">
        <f>IFERROR(VLOOKUP($B159,GDP_Stan!$H:$Y,COLUMN(),FALSE )/1000000000,"")</f>
        <v>343.32146464838399</v>
      </c>
      <c r="O159" s="3">
        <f>IFERROR(VLOOKUP($B159,GDP_Stan!$H:$Y,COLUMN(),FALSE )/1000000000,"")</f>
        <v>125.82843330670998</v>
      </c>
      <c r="P159" s="3">
        <f>IFERROR(VLOOKUP($B159,GDP_Stan!$H:$Y,COLUMN(),FALSE )/1000000000,"")</f>
        <v>632.18962858010389</v>
      </c>
      <c r="Q159" s="3">
        <f>IFERROR(VLOOKUP($B159,GDP_Stan!$H:$Y,COLUMN(),FALSE )/1000000000,"")</f>
        <v>3187.8136593114095</v>
      </c>
      <c r="R159" s="3">
        <f>IFERROR(VLOOKUP($B159,GDP_Stan!$H:$Y,COLUMN(),FALSE )/1000000000,"")</f>
        <v>2986.1194</v>
      </c>
      <c r="S159" s="6">
        <f t="shared" si="4"/>
        <v>2012</v>
      </c>
      <c r="T159">
        <f t="shared" si="5"/>
        <v>9</v>
      </c>
    </row>
    <row r="160" spans="2:20" x14ac:dyDescent="0.25">
      <c r="B160" s="5">
        <v>41213</v>
      </c>
      <c r="C160" s="3" t="str">
        <f>IFERROR(VLOOKUP($B160,GDP_Stan!$H:$Y,COLUMN(),FALSE )/1000000000,"")</f>
        <v/>
      </c>
      <c r="D160" s="3" t="str">
        <f>IFERROR(VLOOKUP($B160,GDP_Stan!$H:$Y,COLUMN(),FALSE )/1000000000,"")</f>
        <v/>
      </c>
      <c r="E160" s="3" t="str">
        <f>IFERROR(VLOOKUP($B160,GDP_Stan!$H:$Y,COLUMN(),FALSE )/1000000000,"")</f>
        <v/>
      </c>
      <c r="F160" s="3" t="str">
        <f>IFERROR(VLOOKUP($B160,GDP_Stan!$H:$Y,COLUMN(),FALSE )/1000000000,"")</f>
        <v/>
      </c>
      <c r="G160" s="3" t="str">
        <f>IFERROR(VLOOKUP($B160,GDP_Stan!$H:$Y,COLUMN(),FALSE )/1000000000,"")</f>
        <v/>
      </c>
      <c r="H160" s="3" t="str">
        <f>IFERROR(VLOOKUP($B160,GDP_Stan!$H:$Y,COLUMN(),FALSE )/1000000000,"")</f>
        <v/>
      </c>
      <c r="I160" s="3" t="str">
        <f>IFERROR(VLOOKUP($B160,GDP_Stan!$H:$Y,COLUMN(),FALSE )/1000000000,"")</f>
        <v/>
      </c>
      <c r="J160" s="3" t="str">
        <f>IFERROR(VLOOKUP($B160,GDP_Stan!$H:$Y,COLUMN(),FALSE )/1000000000,"")</f>
        <v/>
      </c>
      <c r="K160" s="3" t="str">
        <f>IFERROR(VLOOKUP($B160,GDP_Stan!$H:$Y,COLUMN(),FALSE )/1000000000,"")</f>
        <v/>
      </c>
      <c r="L160" s="3" t="str">
        <f>IFERROR(VLOOKUP($B160,GDP_Stan!$H:$Y,COLUMN(),FALSE )/1000000000,"")</f>
        <v/>
      </c>
      <c r="M160" s="3" t="str">
        <f>IFERROR(VLOOKUP($B160,GDP_Stan!$H:$Y,COLUMN(),FALSE )/1000000000,"")</f>
        <v/>
      </c>
      <c r="N160" s="3" t="str">
        <f>IFERROR(VLOOKUP($B160,GDP_Stan!$H:$Y,COLUMN(),FALSE )/1000000000,"")</f>
        <v/>
      </c>
      <c r="O160" s="3" t="str">
        <f>IFERROR(VLOOKUP($B160,GDP_Stan!$H:$Y,COLUMN(),FALSE )/1000000000,"")</f>
        <v/>
      </c>
      <c r="P160" s="3" t="str">
        <f>IFERROR(VLOOKUP($B160,GDP_Stan!$H:$Y,COLUMN(),FALSE )/1000000000,"")</f>
        <v/>
      </c>
      <c r="Q160" s="3" t="str">
        <f>IFERROR(VLOOKUP($B160,GDP_Stan!$H:$Y,COLUMN(),FALSE )/1000000000,"")</f>
        <v/>
      </c>
      <c r="R160" s="3" t="str">
        <f>IFERROR(VLOOKUP($B160,GDP_Stan!$H:$Y,COLUMN(),FALSE )/1000000000,"")</f>
        <v/>
      </c>
      <c r="S160" s="6">
        <f t="shared" si="4"/>
        <v>2012</v>
      </c>
      <c r="T160">
        <f t="shared" si="5"/>
        <v>10</v>
      </c>
    </row>
    <row r="161" spans="2:20" x14ac:dyDescent="0.25">
      <c r="B161" s="5">
        <v>41243</v>
      </c>
      <c r="C161" s="3" t="str">
        <f>IFERROR(VLOOKUP($B161,GDP_Stan!$H:$Y,COLUMN(),FALSE )/1000000000,"")</f>
        <v/>
      </c>
      <c r="D161" s="3" t="str">
        <f>IFERROR(VLOOKUP($B161,GDP_Stan!$H:$Y,COLUMN(),FALSE )/1000000000,"")</f>
        <v/>
      </c>
      <c r="E161" s="3" t="str">
        <f>IFERROR(VLOOKUP($B161,GDP_Stan!$H:$Y,COLUMN(),FALSE )/1000000000,"")</f>
        <v/>
      </c>
      <c r="F161" s="3" t="str">
        <f>IFERROR(VLOOKUP($B161,GDP_Stan!$H:$Y,COLUMN(),FALSE )/1000000000,"")</f>
        <v/>
      </c>
      <c r="G161" s="3" t="str">
        <f>IFERROR(VLOOKUP($B161,GDP_Stan!$H:$Y,COLUMN(),FALSE )/1000000000,"")</f>
        <v/>
      </c>
      <c r="H161" s="3" t="str">
        <f>IFERROR(VLOOKUP($B161,GDP_Stan!$H:$Y,COLUMN(),FALSE )/1000000000,"")</f>
        <v/>
      </c>
      <c r="I161" s="3" t="str">
        <f>IFERROR(VLOOKUP($B161,GDP_Stan!$H:$Y,COLUMN(),FALSE )/1000000000,"")</f>
        <v/>
      </c>
      <c r="J161" s="3" t="str">
        <f>IFERROR(VLOOKUP($B161,GDP_Stan!$H:$Y,COLUMN(),FALSE )/1000000000,"")</f>
        <v/>
      </c>
      <c r="K161" s="3" t="str">
        <f>IFERROR(VLOOKUP($B161,GDP_Stan!$H:$Y,COLUMN(),FALSE )/1000000000,"")</f>
        <v/>
      </c>
      <c r="L161" s="3" t="str">
        <f>IFERROR(VLOOKUP($B161,GDP_Stan!$H:$Y,COLUMN(),FALSE )/1000000000,"")</f>
        <v/>
      </c>
      <c r="M161" s="3" t="str">
        <f>IFERROR(VLOOKUP($B161,GDP_Stan!$H:$Y,COLUMN(),FALSE )/1000000000,"")</f>
        <v/>
      </c>
      <c r="N161" s="3" t="str">
        <f>IFERROR(VLOOKUP($B161,GDP_Stan!$H:$Y,COLUMN(),FALSE )/1000000000,"")</f>
        <v/>
      </c>
      <c r="O161" s="3" t="str">
        <f>IFERROR(VLOOKUP($B161,GDP_Stan!$H:$Y,COLUMN(),FALSE )/1000000000,"")</f>
        <v/>
      </c>
      <c r="P161" s="3" t="str">
        <f>IFERROR(VLOOKUP($B161,GDP_Stan!$H:$Y,COLUMN(),FALSE )/1000000000,"")</f>
        <v/>
      </c>
      <c r="Q161" s="3" t="str">
        <f>IFERROR(VLOOKUP($B161,GDP_Stan!$H:$Y,COLUMN(),FALSE )/1000000000,"")</f>
        <v/>
      </c>
      <c r="R161" s="3" t="str">
        <f>IFERROR(VLOOKUP($B161,GDP_Stan!$H:$Y,COLUMN(),FALSE )/1000000000,"")</f>
        <v/>
      </c>
      <c r="S161" s="6">
        <f t="shared" si="4"/>
        <v>2012</v>
      </c>
      <c r="T161">
        <f t="shared" si="5"/>
        <v>11</v>
      </c>
    </row>
    <row r="162" spans="2:20" x14ac:dyDescent="0.25">
      <c r="B162" s="5">
        <v>41274</v>
      </c>
      <c r="C162" s="3">
        <f>IFERROR(VLOOKUP($B162,GDP_Stan!$H:$Y,COLUMN(),FALSE )/1000000000,"")</f>
        <v>101.32753791210598</v>
      </c>
      <c r="D162" s="3">
        <f>IFERROR(VLOOKUP($B162,GDP_Stan!$H:$Y,COLUMN(),FALSE )/1000000000,"")</f>
        <v>123.38221359472799</v>
      </c>
      <c r="E162" s="3">
        <f>IFERROR(VLOOKUP($B162,GDP_Stan!$H:$Y,COLUMN(),FALSE )/1000000000,"")</f>
        <v>81.712339165590507</v>
      </c>
      <c r="F162" s="3">
        <f>IFERROR(VLOOKUP($B162,GDP_Stan!$H:$Y,COLUMN(),FALSE )/1000000000,"")</f>
        <v>62.080266540893689</v>
      </c>
      <c r="G162" s="3">
        <f>IFERROR(VLOOKUP($B162,GDP_Stan!$H:$Y,COLUMN(),FALSE )/1000000000,"")</f>
        <v>677.77448246209985</v>
      </c>
      <c r="H162" s="3">
        <f>IFERROR(VLOOKUP($B162,GDP_Stan!$H:$Y,COLUMN(),FALSE )/1000000000,"")</f>
        <v>890.17070268636087</v>
      </c>
      <c r="I162" s="3">
        <f>IFERROR(VLOOKUP($B162,GDP_Stan!$H:$Y,COLUMN(),FALSE )/1000000000,"")</f>
        <v>62.412772057696891</v>
      </c>
      <c r="J162" s="3">
        <f>IFERROR(VLOOKUP($B162,GDP_Stan!$H:$Y,COLUMN(),FALSE )/1000000000,"")</f>
        <v>57.426400676606789</v>
      </c>
      <c r="K162" s="3">
        <f>IFERROR(VLOOKUP($B162,GDP_Stan!$H:$Y,COLUMN(),FALSE )/1000000000,"")</f>
        <v>515.67913423242601</v>
      </c>
      <c r="L162" s="3">
        <f>IFERROR(VLOOKUP($B162,GDP_Stan!$H:$Y,COLUMN(),FALSE )/1000000000,"")</f>
        <v>209.03562990346998</v>
      </c>
      <c r="M162" s="3">
        <f>IFERROR(VLOOKUP($B162,GDP_Stan!$H:$Y,COLUMN(),FALSE )/1000000000,"")</f>
        <v>55.040761479337299</v>
      </c>
      <c r="N162" s="3">
        <f>IFERROR(VLOOKUP($B162,GDP_Stan!$H:$Y,COLUMN(),FALSE )/1000000000,"")</f>
        <v>339.96637058996293</v>
      </c>
      <c r="O162" s="3">
        <f>IFERROR(VLOOKUP($B162,GDP_Stan!$H:$Y,COLUMN(),FALSE )/1000000000,"")</f>
        <v>125.22876008493799</v>
      </c>
      <c r="P162" s="3">
        <f>IFERROR(VLOOKUP($B162,GDP_Stan!$H:$Y,COLUMN(),FALSE )/1000000000,"")</f>
        <v>631.27266004545595</v>
      </c>
      <c r="Q162" s="3">
        <f>IFERROR(VLOOKUP($B162,GDP_Stan!$H:$Y,COLUMN(),FALSE )/1000000000,"")</f>
        <v>3174.4149260835898</v>
      </c>
      <c r="R162" s="3">
        <f>IFERROR(VLOOKUP($B162,GDP_Stan!$H:$Y,COLUMN(),FALSE )/1000000000,"")</f>
        <v>2974.8528999999999</v>
      </c>
      <c r="S162" s="6">
        <f t="shared" si="4"/>
        <v>2012</v>
      </c>
      <c r="T162">
        <f t="shared" si="5"/>
        <v>12</v>
      </c>
    </row>
    <row r="163" spans="2:20" x14ac:dyDescent="0.25">
      <c r="B163" s="5">
        <v>41305</v>
      </c>
      <c r="C163" s="3" t="str">
        <f>IFERROR(VLOOKUP($B163,GDP_Stan!$H:$Y,COLUMN(),FALSE )/1000000000,"")</f>
        <v/>
      </c>
      <c r="D163" s="3" t="str">
        <f>IFERROR(VLOOKUP($B163,GDP_Stan!$H:$Y,COLUMN(),FALSE )/1000000000,"")</f>
        <v/>
      </c>
      <c r="E163" s="3" t="str">
        <f>IFERROR(VLOOKUP($B163,GDP_Stan!$H:$Y,COLUMN(),FALSE )/1000000000,"")</f>
        <v/>
      </c>
      <c r="F163" s="3" t="str">
        <f>IFERROR(VLOOKUP($B163,GDP_Stan!$H:$Y,COLUMN(),FALSE )/1000000000,"")</f>
        <v/>
      </c>
      <c r="G163" s="3" t="str">
        <f>IFERROR(VLOOKUP($B163,GDP_Stan!$H:$Y,COLUMN(),FALSE )/1000000000,"")</f>
        <v/>
      </c>
      <c r="H163" s="3" t="str">
        <f>IFERROR(VLOOKUP($B163,GDP_Stan!$H:$Y,COLUMN(),FALSE )/1000000000,"")</f>
        <v/>
      </c>
      <c r="I163" s="3" t="str">
        <f>IFERROR(VLOOKUP($B163,GDP_Stan!$H:$Y,COLUMN(),FALSE )/1000000000,"")</f>
        <v/>
      </c>
      <c r="J163" s="3" t="str">
        <f>IFERROR(VLOOKUP($B163,GDP_Stan!$H:$Y,COLUMN(),FALSE )/1000000000,"")</f>
        <v/>
      </c>
      <c r="K163" s="3" t="str">
        <f>IFERROR(VLOOKUP($B163,GDP_Stan!$H:$Y,COLUMN(),FALSE )/1000000000,"")</f>
        <v/>
      </c>
      <c r="L163" s="3" t="str">
        <f>IFERROR(VLOOKUP($B163,GDP_Stan!$H:$Y,COLUMN(),FALSE )/1000000000,"")</f>
        <v/>
      </c>
      <c r="M163" s="3" t="str">
        <f>IFERROR(VLOOKUP($B163,GDP_Stan!$H:$Y,COLUMN(),FALSE )/1000000000,"")</f>
        <v/>
      </c>
      <c r="N163" s="3" t="str">
        <f>IFERROR(VLOOKUP($B163,GDP_Stan!$H:$Y,COLUMN(),FALSE )/1000000000,"")</f>
        <v/>
      </c>
      <c r="O163" s="3" t="str">
        <f>IFERROR(VLOOKUP($B163,GDP_Stan!$H:$Y,COLUMN(),FALSE )/1000000000,"")</f>
        <v/>
      </c>
      <c r="P163" s="3" t="str">
        <f>IFERROR(VLOOKUP($B163,GDP_Stan!$H:$Y,COLUMN(),FALSE )/1000000000,"")</f>
        <v/>
      </c>
      <c r="Q163" s="3" t="str">
        <f>IFERROR(VLOOKUP($B163,GDP_Stan!$H:$Y,COLUMN(),FALSE )/1000000000,"")</f>
        <v/>
      </c>
      <c r="R163" s="3" t="str">
        <f>IFERROR(VLOOKUP($B163,GDP_Stan!$H:$Y,COLUMN(),FALSE )/1000000000,"")</f>
        <v/>
      </c>
      <c r="S163" s="6">
        <f t="shared" si="4"/>
        <v>2013</v>
      </c>
      <c r="T163">
        <f t="shared" si="5"/>
        <v>1</v>
      </c>
    </row>
    <row r="164" spans="2:20" x14ac:dyDescent="0.25">
      <c r="B164" s="5">
        <v>41333</v>
      </c>
      <c r="C164" s="3" t="str">
        <f>IFERROR(VLOOKUP($B164,GDP_Stan!$H:$Y,COLUMN(),FALSE )/1000000000,"")</f>
        <v/>
      </c>
      <c r="D164" s="3" t="str">
        <f>IFERROR(VLOOKUP($B164,GDP_Stan!$H:$Y,COLUMN(),FALSE )/1000000000,"")</f>
        <v/>
      </c>
      <c r="E164" s="3" t="str">
        <f>IFERROR(VLOOKUP($B164,GDP_Stan!$H:$Y,COLUMN(),FALSE )/1000000000,"")</f>
        <v/>
      </c>
      <c r="F164" s="3" t="str">
        <f>IFERROR(VLOOKUP($B164,GDP_Stan!$H:$Y,COLUMN(),FALSE )/1000000000,"")</f>
        <v/>
      </c>
      <c r="G164" s="3" t="str">
        <f>IFERROR(VLOOKUP($B164,GDP_Stan!$H:$Y,COLUMN(),FALSE )/1000000000,"")</f>
        <v/>
      </c>
      <c r="H164" s="3" t="str">
        <f>IFERROR(VLOOKUP($B164,GDP_Stan!$H:$Y,COLUMN(),FALSE )/1000000000,"")</f>
        <v/>
      </c>
      <c r="I164" s="3" t="str">
        <f>IFERROR(VLOOKUP($B164,GDP_Stan!$H:$Y,COLUMN(),FALSE )/1000000000,"")</f>
        <v/>
      </c>
      <c r="J164" s="3" t="str">
        <f>IFERROR(VLOOKUP($B164,GDP_Stan!$H:$Y,COLUMN(),FALSE )/1000000000,"")</f>
        <v/>
      </c>
      <c r="K164" s="3" t="str">
        <f>IFERROR(VLOOKUP($B164,GDP_Stan!$H:$Y,COLUMN(),FALSE )/1000000000,"")</f>
        <v/>
      </c>
      <c r="L164" s="3" t="str">
        <f>IFERROR(VLOOKUP($B164,GDP_Stan!$H:$Y,COLUMN(),FALSE )/1000000000,"")</f>
        <v/>
      </c>
      <c r="M164" s="3" t="str">
        <f>IFERROR(VLOOKUP($B164,GDP_Stan!$H:$Y,COLUMN(),FALSE )/1000000000,"")</f>
        <v/>
      </c>
      <c r="N164" s="3" t="str">
        <f>IFERROR(VLOOKUP($B164,GDP_Stan!$H:$Y,COLUMN(),FALSE )/1000000000,"")</f>
        <v/>
      </c>
      <c r="O164" s="3" t="str">
        <f>IFERROR(VLOOKUP($B164,GDP_Stan!$H:$Y,COLUMN(),FALSE )/1000000000,"")</f>
        <v/>
      </c>
      <c r="P164" s="3" t="str">
        <f>IFERROR(VLOOKUP($B164,GDP_Stan!$H:$Y,COLUMN(),FALSE )/1000000000,"")</f>
        <v/>
      </c>
      <c r="Q164" s="3" t="str">
        <f>IFERROR(VLOOKUP($B164,GDP_Stan!$H:$Y,COLUMN(),FALSE )/1000000000,"")</f>
        <v/>
      </c>
      <c r="R164" s="3" t="str">
        <f>IFERROR(VLOOKUP($B164,GDP_Stan!$H:$Y,COLUMN(),FALSE )/1000000000,"")</f>
        <v/>
      </c>
      <c r="S164" s="6">
        <f t="shared" si="4"/>
        <v>2013</v>
      </c>
      <c r="T164">
        <f t="shared" si="5"/>
        <v>2</v>
      </c>
    </row>
    <row r="165" spans="2:20" x14ac:dyDescent="0.25">
      <c r="B165" s="5">
        <v>41364</v>
      </c>
      <c r="C165" s="3">
        <f>IFERROR(VLOOKUP($B165,GDP_Stan!$H:$Y,COLUMN(),FALSE )/1000000000,"")</f>
        <v>101.06188659009999</v>
      </c>
      <c r="D165" s="3">
        <f>IFERROR(VLOOKUP($B165,GDP_Stan!$H:$Y,COLUMN(),FALSE )/1000000000,"")</f>
        <v>122.98781120710498</v>
      </c>
      <c r="E165" s="3">
        <f>IFERROR(VLOOKUP($B165,GDP_Stan!$H:$Y,COLUMN(),FALSE )/1000000000,"")</f>
        <v>82.173026444655505</v>
      </c>
      <c r="F165" s="3">
        <f>IFERROR(VLOOKUP($B165,GDP_Stan!$H:$Y,COLUMN(),FALSE )/1000000000,"")</f>
        <v>62.056382880951091</v>
      </c>
      <c r="G165" s="3">
        <f>IFERROR(VLOOKUP($B165,GDP_Stan!$H:$Y,COLUMN(),FALSE )/1000000000,"")</f>
        <v>677.84613344192803</v>
      </c>
      <c r="H165" s="3">
        <f>IFERROR(VLOOKUP($B165,GDP_Stan!$H:$Y,COLUMN(),FALSE )/1000000000,"")</f>
        <v>888.2022114338879</v>
      </c>
      <c r="I165" s="3">
        <f>IFERROR(VLOOKUP($B165,GDP_Stan!$H:$Y,COLUMN(),FALSE )/1000000000,"")</f>
        <v>61.044524183930896</v>
      </c>
      <c r="J165" s="3">
        <f>IFERROR(VLOOKUP($B165,GDP_Stan!$H:$Y,COLUMN(),FALSE )/1000000000,"")</f>
        <v>56.580170323289693</v>
      </c>
      <c r="K165" s="3">
        <f>IFERROR(VLOOKUP($B165,GDP_Stan!$H:$Y,COLUMN(),FALSE )/1000000000,"")</f>
        <v>510.38717862413597</v>
      </c>
      <c r="L165" s="3">
        <f>IFERROR(VLOOKUP($B165,GDP_Stan!$H:$Y,COLUMN(),FALSE )/1000000000,"")</f>
        <v>209.77076529326297</v>
      </c>
      <c r="M165" s="3">
        <f>IFERROR(VLOOKUP($B165,GDP_Stan!$H:$Y,COLUMN(),FALSE )/1000000000,"")</f>
        <v>55.20875822846569</v>
      </c>
      <c r="N165" s="3">
        <f>IFERROR(VLOOKUP($B165,GDP_Stan!$H:$Y,COLUMN(),FALSE )/1000000000,"")</f>
        <v>338.79995817444092</v>
      </c>
      <c r="O165" s="3">
        <f>IFERROR(VLOOKUP($B165,GDP_Stan!$H:$Y,COLUMN(),FALSE )/1000000000,"")</f>
        <v>126.70491803480799</v>
      </c>
      <c r="P165" s="3">
        <f>IFERROR(VLOOKUP($B165,GDP_Stan!$H:$Y,COLUMN(),FALSE )/1000000000,"")</f>
        <v>635.303023307903</v>
      </c>
      <c r="Q165" s="3">
        <f>IFERROR(VLOOKUP($B165,GDP_Stan!$H:$Y,COLUMN(),FALSE )/1000000000,"")</f>
        <v>3164.2213800200798</v>
      </c>
      <c r="R165" s="3">
        <f>IFERROR(VLOOKUP($B165,GDP_Stan!$H:$Y,COLUMN(),FALSE )/1000000000,"")</f>
        <v>2972.2148000000002</v>
      </c>
      <c r="S165" s="6">
        <f t="shared" si="4"/>
        <v>2013</v>
      </c>
      <c r="T165">
        <f t="shared" si="5"/>
        <v>3</v>
      </c>
    </row>
    <row r="166" spans="2:20" x14ac:dyDescent="0.25">
      <c r="B166" s="5">
        <v>41394</v>
      </c>
      <c r="C166" s="3" t="str">
        <f>IFERROR(VLOOKUP($B166,GDP_Stan!$H:$Y,COLUMN(),FALSE )/1000000000,"")</f>
        <v/>
      </c>
      <c r="D166" s="3" t="str">
        <f>IFERROR(VLOOKUP($B166,GDP_Stan!$H:$Y,COLUMN(),FALSE )/1000000000,"")</f>
        <v/>
      </c>
      <c r="E166" s="3" t="str">
        <f>IFERROR(VLOOKUP($B166,GDP_Stan!$H:$Y,COLUMN(),FALSE )/1000000000,"")</f>
        <v/>
      </c>
      <c r="F166" s="3" t="str">
        <f>IFERROR(VLOOKUP($B166,GDP_Stan!$H:$Y,COLUMN(),FALSE )/1000000000,"")</f>
        <v/>
      </c>
      <c r="G166" s="3" t="str">
        <f>IFERROR(VLOOKUP($B166,GDP_Stan!$H:$Y,COLUMN(),FALSE )/1000000000,"")</f>
        <v/>
      </c>
      <c r="H166" s="3" t="str">
        <f>IFERROR(VLOOKUP($B166,GDP_Stan!$H:$Y,COLUMN(),FALSE )/1000000000,"")</f>
        <v/>
      </c>
      <c r="I166" s="3" t="str">
        <f>IFERROR(VLOOKUP($B166,GDP_Stan!$H:$Y,COLUMN(),FALSE )/1000000000,"")</f>
        <v/>
      </c>
      <c r="J166" s="3" t="str">
        <f>IFERROR(VLOOKUP($B166,GDP_Stan!$H:$Y,COLUMN(),FALSE )/1000000000,"")</f>
        <v/>
      </c>
      <c r="K166" s="3" t="str">
        <f>IFERROR(VLOOKUP($B166,GDP_Stan!$H:$Y,COLUMN(),FALSE )/1000000000,"")</f>
        <v/>
      </c>
      <c r="L166" s="3" t="str">
        <f>IFERROR(VLOOKUP($B166,GDP_Stan!$H:$Y,COLUMN(),FALSE )/1000000000,"")</f>
        <v/>
      </c>
      <c r="M166" s="3" t="str">
        <f>IFERROR(VLOOKUP($B166,GDP_Stan!$H:$Y,COLUMN(),FALSE )/1000000000,"")</f>
        <v/>
      </c>
      <c r="N166" s="3" t="str">
        <f>IFERROR(VLOOKUP($B166,GDP_Stan!$H:$Y,COLUMN(),FALSE )/1000000000,"")</f>
        <v/>
      </c>
      <c r="O166" s="3" t="str">
        <f>IFERROR(VLOOKUP($B166,GDP_Stan!$H:$Y,COLUMN(),FALSE )/1000000000,"")</f>
        <v/>
      </c>
      <c r="P166" s="3" t="str">
        <f>IFERROR(VLOOKUP($B166,GDP_Stan!$H:$Y,COLUMN(),FALSE )/1000000000,"")</f>
        <v/>
      </c>
      <c r="Q166" s="3" t="str">
        <f>IFERROR(VLOOKUP($B166,GDP_Stan!$H:$Y,COLUMN(),FALSE )/1000000000,"")</f>
        <v/>
      </c>
      <c r="R166" s="3" t="str">
        <f>IFERROR(VLOOKUP($B166,GDP_Stan!$H:$Y,COLUMN(),FALSE )/1000000000,"")</f>
        <v/>
      </c>
      <c r="S166" s="6">
        <f t="shared" si="4"/>
        <v>2013</v>
      </c>
      <c r="T166">
        <f t="shared" si="5"/>
        <v>4</v>
      </c>
    </row>
    <row r="167" spans="2:20" x14ac:dyDescent="0.25">
      <c r="B167" s="5">
        <v>41425</v>
      </c>
      <c r="C167" s="3" t="str">
        <f>IFERROR(VLOOKUP($B167,GDP_Stan!$H:$Y,COLUMN(),FALSE )/1000000000,"")</f>
        <v/>
      </c>
      <c r="D167" s="3" t="str">
        <f>IFERROR(VLOOKUP($B167,GDP_Stan!$H:$Y,COLUMN(),FALSE )/1000000000,"")</f>
        <v/>
      </c>
      <c r="E167" s="3" t="str">
        <f>IFERROR(VLOOKUP($B167,GDP_Stan!$H:$Y,COLUMN(),FALSE )/1000000000,"")</f>
        <v/>
      </c>
      <c r="F167" s="3" t="str">
        <f>IFERROR(VLOOKUP($B167,GDP_Stan!$H:$Y,COLUMN(),FALSE )/1000000000,"")</f>
        <v/>
      </c>
      <c r="G167" s="3" t="str">
        <f>IFERROR(VLOOKUP($B167,GDP_Stan!$H:$Y,COLUMN(),FALSE )/1000000000,"")</f>
        <v/>
      </c>
      <c r="H167" s="3" t="str">
        <f>IFERROR(VLOOKUP($B167,GDP_Stan!$H:$Y,COLUMN(),FALSE )/1000000000,"")</f>
        <v/>
      </c>
      <c r="I167" s="3" t="str">
        <f>IFERROR(VLOOKUP($B167,GDP_Stan!$H:$Y,COLUMN(),FALSE )/1000000000,"")</f>
        <v/>
      </c>
      <c r="J167" s="3" t="str">
        <f>IFERROR(VLOOKUP($B167,GDP_Stan!$H:$Y,COLUMN(),FALSE )/1000000000,"")</f>
        <v/>
      </c>
      <c r="K167" s="3" t="str">
        <f>IFERROR(VLOOKUP($B167,GDP_Stan!$H:$Y,COLUMN(),FALSE )/1000000000,"")</f>
        <v/>
      </c>
      <c r="L167" s="3" t="str">
        <f>IFERROR(VLOOKUP($B167,GDP_Stan!$H:$Y,COLUMN(),FALSE )/1000000000,"")</f>
        <v/>
      </c>
      <c r="M167" s="3" t="str">
        <f>IFERROR(VLOOKUP($B167,GDP_Stan!$H:$Y,COLUMN(),FALSE )/1000000000,"")</f>
        <v/>
      </c>
      <c r="N167" s="3" t="str">
        <f>IFERROR(VLOOKUP($B167,GDP_Stan!$H:$Y,COLUMN(),FALSE )/1000000000,"")</f>
        <v/>
      </c>
      <c r="O167" s="3" t="str">
        <f>IFERROR(VLOOKUP($B167,GDP_Stan!$H:$Y,COLUMN(),FALSE )/1000000000,"")</f>
        <v/>
      </c>
      <c r="P167" s="3" t="str">
        <f>IFERROR(VLOOKUP($B167,GDP_Stan!$H:$Y,COLUMN(),FALSE )/1000000000,"")</f>
        <v/>
      </c>
      <c r="Q167" s="3" t="str">
        <f>IFERROR(VLOOKUP($B167,GDP_Stan!$H:$Y,COLUMN(),FALSE )/1000000000,"")</f>
        <v/>
      </c>
      <c r="R167" s="3" t="str">
        <f>IFERROR(VLOOKUP($B167,GDP_Stan!$H:$Y,COLUMN(),FALSE )/1000000000,"")</f>
        <v/>
      </c>
      <c r="S167" s="6">
        <f t="shared" si="4"/>
        <v>2013</v>
      </c>
      <c r="T167">
        <f t="shared" si="5"/>
        <v>5</v>
      </c>
    </row>
    <row r="168" spans="2:20" x14ac:dyDescent="0.25">
      <c r="B168" s="5">
        <v>41455</v>
      </c>
      <c r="C168" s="3">
        <f>IFERROR(VLOOKUP($B168,GDP_Stan!$H:$Y,COLUMN(),FALSE )/1000000000,"")</f>
        <v>101.25300295020499</v>
      </c>
      <c r="D168" s="3">
        <f>IFERROR(VLOOKUP($B168,GDP_Stan!$H:$Y,COLUMN(),FALSE )/1000000000,"")</f>
        <v>123.57941478853999</v>
      </c>
      <c r="E168" s="3">
        <f>IFERROR(VLOOKUP($B168,GDP_Stan!$H:$Y,COLUMN(),FALSE )/1000000000,"")</f>
        <v>82.234012834743993</v>
      </c>
      <c r="F168" s="3">
        <f>IFERROR(VLOOKUP($B168,GDP_Stan!$H:$Y,COLUMN(),FALSE )/1000000000,"")</f>
        <v>62.29920009036789</v>
      </c>
      <c r="G168" s="3">
        <f>IFERROR(VLOOKUP($B168,GDP_Stan!$H:$Y,COLUMN(),FALSE )/1000000000,"")</f>
        <v>682.5326382706719</v>
      </c>
      <c r="H168" s="3">
        <f>IFERROR(VLOOKUP($B168,GDP_Stan!$H:$Y,COLUMN(),FALSE )/1000000000,"")</f>
        <v>896.07607029417693</v>
      </c>
      <c r="I168" s="3">
        <f>IFERROR(VLOOKUP($B168,GDP_Stan!$H:$Y,COLUMN(),FALSE )/1000000000,"")</f>
        <v>61.091707130029491</v>
      </c>
      <c r="J168" s="3">
        <f>IFERROR(VLOOKUP($B168,GDP_Stan!$H:$Y,COLUMN(),FALSE )/1000000000,"")</f>
        <v>57.722581300267791</v>
      </c>
      <c r="K168" s="3">
        <f>IFERROR(VLOOKUP($B168,GDP_Stan!$H:$Y,COLUMN(),FALSE )/1000000000,"")</f>
        <v>510.43229220402793</v>
      </c>
      <c r="L168" s="3">
        <f>IFERROR(VLOOKUP($B168,GDP_Stan!$H:$Y,COLUMN(),FALSE )/1000000000,"")</f>
        <v>209.26311480585696</v>
      </c>
      <c r="M168" s="3">
        <f>IFERROR(VLOOKUP($B168,GDP_Stan!$H:$Y,COLUMN(),FALSE )/1000000000,"")</f>
        <v>55.599630398679892</v>
      </c>
      <c r="N168" s="3">
        <f>IFERROR(VLOOKUP($B168,GDP_Stan!$H:$Y,COLUMN(),FALSE )/1000000000,"")</f>
        <v>338.51705027531801</v>
      </c>
      <c r="O168" s="3">
        <f>IFERROR(VLOOKUP($B168,GDP_Stan!$H:$Y,COLUMN(),FALSE )/1000000000,"")</f>
        <v>126.25921324074899</v>
      </c>
      <c r="P168" s="3">
        <f>IFERROR(VLOOKUP($B168,GDP_Stan!$H:$Y,COLUMN(),FALSE )/1000000000,"")</f>
        <v>638.73735702282886</v>
      </c>
      <c r="Q168" s="3">
        <f>IFERROR(VLOOKUP($B168,GDP_Stan!$H:$Y,COLUMN(),FALSE )/1000000000,"")</f>
        <v>3179.1335411662594</v>
      </c>
      <c r="R168" s="3">
        <f>IFERROR(VLOOKUP($B168,GDP_Stan!$H:$Y,COLUMN(),FALSE )/1000000000,"")</f>
        <v>2985.6439</v>
      </c>
      <c r="S168" s="6">
        <f t="shared" si="4"/>
        <v>2013</v>
      </c>
      <c r="T168">
        <f t="shared" si="5"/>
        <v>6</v>
      </c>
    </row>
    <row r="169" spans="2:20" x14ac:dyDescent="0.25">
      <c r="B169" s="5">
        <v>41486</v>
      </c>
      <c r="C169" s="3" t="str">
        <f>IFERROR(VLOOKUP($B169,GDP_Stan!$H:$Y,COLUMN(),FALSE )/1000000000,"")</f>
        <v/>
      </c>
      <c r="D169" s="3" t="str">
        <f>IFERROR(VLOOKUP($B169,GDP_Stan!$H:$Y,COLUMN(),FALSE )/1000000000,"")</f>
        <v/>
      </c>
      <c r="E169" s="3" t="str">
        <f>IFERROR(VLOOKUP($B169,GDP_Stan!$H:$Y,COLUMN(),FALSE )/1000000000,"")</f>
        <v/>
      </c>
      <c r="F169" s="3" t="str">
        <f>IFERROR(VLOOKUP($B169,GDP_Stan!$H:$Y,COLUMN(),FALSE )/1000000000,"")</f>
        <v/>
      </c>
      <c r="G169" s="3" t="str">
        <f>IFERROR(VLOOKUP($B169,GDP_Stan!$H:$Y,COLUMN(),FALSE )/1000000000,"")</f>
        <v/>
      </c>
      <c r="H169" s="3" t="str">
        <f>IFERROR(VLOOKUP($B169,GDP_Stan!$H:$Y,COLUMN(),FALSE )/1000000000,"")</f>
        <v/>
      </c>
      <c r="I169" s="3" t="str">
        <f>IFERROR(VLOOKUP($B169,GDP_Stan!$H:$Y,COLUMN(),FALSE )/1000000000,"")</f>
        <v/>
      </c>
      <c r="J169" s="3" t="str">
        <f>IFERROR(VLOOKUP($B169,GDP_Stan!$H:$Y,COLUMN(),FALSE )/1000000000,"")</f>
        <v/>
      </c>
      <c r="K169" s="3" t="str">
        <f>IFERROR(VLOOKUP($B169,GDP_Stan!$H:$Y,COLUMN(),FALSE )/1000000000,"")</f>
        <v/>
      </c>
      <c r="L169" s="3" t="str">
        <f>IFERROR(VLOOKUP($B169,GDP_Stan!$H:$Y,COLUMN(),FALSE )/1000000000,"")</f>
        <v/>
      </c>
      <c r="M169" s="3" t="str">
        <f>IFERROR(VLOOKUP($B169,GDP_Stan!$H:$Y,COLUMN(),FALSE )/1000000000,"")</f>
        <v/>
      </c>
      <c r="N169" s="3" t="str">
        <f>IFERROR(VLOOKUP($B169,GDP_Stan!$H:$Y,COLUMN(),FALSE )/1000000000,"")</f>
        <v/>
      </c>
      <c r="O169" s="3" t="str">
        <f>IFERROR(VLOOKUP($B169,GDP_Stan!$H:$Y,COLUMN(),FALSE )/1000000000,"")</f>
        <v/>
      </c>
      <c r="P169" s="3" t="str">
        <f>IFERROR(VLOOKUP($B169,GDP_Stan!$H:$Y,COLUMN(),FALSE )/1000000000,"")</f>
        <v/>
      </c>
      <c r="Q169" s="3" t="str">
        <f>IFERROR(VLOOKUP($B169,GDP_Stan!$H:$Y,COLUMN(),FALSE )/1000000000,"")</f>
        <v/>
      </c>
      <c r="R169" s="3" t="str">
        <f>IFERROR(VLOOKUP($B169,GDP_Stan!$H:$Y,COLUMN(),FALSE )/1000000000,"")</f>
        <v/>
      </c>
      <c r="S169" s="6">
        <f t="shared" si="4"/>
        <v>2013</v>
      </c>
      <c r="T169">
        <f t="shared" si="5"/>
        <v>7</v>
      </c>
    </row>
    <row r="170" spans="2:20" x14ac:dyDescent="0.25">
      <c r="B170" s="5">
        <v>41517</v>
      </c>
      <c r="C170" s="3" t="str">
        <f>IFERROR(VLOOKUP($B170,GDP_Stan!$H:$Y,COLUMN(),FALSE )/1000000000,"")</f>
        <v/>
      </c>
      <c r="D170" s="3" t="str">
        <f>IFERROR(VLOOKUP($B170,GDP_Stan!$H:$Y,COLUMN(),FALSE )/1000000000,"")</f>
        <v/>
      </c>
      <c r="E170" s="3" t="str">
        <f>IFERROR(VLOOKUP($B170,GDP_Stan!$H:$Y,COLUMN(),FALSE )/1000000000,"")</f>
        <v/>
      </c>
      <c r="F170" s="3" t="str">
        <f>IFERROR(VLOOKUP($B170,GDP_Stan!$H:$Y,COLUMN(),FALSE )/1000000000,"")</f>
        <v/>
      </c>
      <c r="G170" s="3" t="str">
        <f>IFERROR(VLOOKUP($B170,GDP_Stan!$H:$Y,COLUMN(),FALSE )/1000000000,"")</f>
        <v/>
      </c>
      <c r="H170" s="3" t="str">
        <f>IFERROR(VLOOKUP($B170,GDP_Stan!$H:$Y,COLUMN(),FALSE )/1000000000,"")</f>
        <v/>
      </c>
      <c r="I170" s="3" t="str">
        <f>IFERROR(VLOOKUP($B170,GDP_Stan!$H:$Y,COLUMN(),FALSE )/1000000000,"")</f>
        <v/>
      </c>
      <c r="J170" s="3" t="str">
        <f>IFERROR(VLOOKUP($B170,GDP_Stan!$H:$Y,COLUMN(),FALSE )/1000000000,"")</f>
        <v/>
      </c>
      <c r="K170" s="3" t="str">
        <f>IFERROR(VLOOKUP($B170,GDP_Stan!$H:$Y,COLUMN(),FALSE )/1000000000,"")</f>
        <v/>
      </c>
      <c r="L170" s="3" t="str">
        <f>IFERROR(VLOOKUP($B170,GDP_Stan!$H:$Y,COLUMN(),FALSE )/1000000000,"")</f>
        <v/>
      </c>
      <c r="M170" s="3" t="str">
        <f>IFERROR(VLOOKUP($B170,GDP_Stan!$H:$Y,COLUMN(),FALSE )/1000000000,"")</f>
        <v/>
      </c>
      <c r="N170" s="3" t="str">
        <f>IFERROR(VLOOKUP($B170,GDP_Stan!$H:$Y,COLUMN(),FALSE )/1000000000,"")</f>
        <v/>
      </c>
      <c r="O170" s="3" t="str">
        <f>IFERROR(VLOOKUP($B170,GDP_Stan!$H:$Y,COLUMN(),FALSE )/1000000000,"")</f>
        <v/>
      </c>
      <c r="P170" s="3" t="str">
        <f>IFERROR(VLOOKUP($B170,GDP_Stan!$H:$Y,COLUMN(),FALSE )/1000000000,"")</f>
        <v/>
      </c>
      <c r="Q170" s="3" t="str">
        <f>IFERROR(VLOOKUP($B170,GDP_Stan!$H:$Y,COLUMN(),FALSE )/1000000000,"")</f>
        <v/>
      </c>
      <c r="R170" s="3" t="str">
        <f>IFERROR(VLOOKUP($B170,GDP_Stan!$H:$Y,COLUMN(),FALSE )/1000000000,"")</f>
        <v/>
      </c>
      <c r="S170" s="6">
        <f t="shared" si="4"/>
        <v>2013</v>
      </c>
      <c r="T170">
        <f t="shared" si="5"/>
        <v>8</v>
      </c>
    </row>
    <row r="171" spans="2:20" x14ac:dyDescent="0.25">
      <c r="B171" s="5">
        <v>41547</v>
      </c>
      <c r="C171" s="3">
        <f>IFERROR(VLOOKUP($B171,GDP_Stan!$H:$Y,COLUMN(),FALSE )/1000000000,"")</f>
        <v>102.05870176371099</v>
      </c>
      <c r="D171" s="3">
        <f>IFERROR(VLOOKUP($B171,GDP_Stan!$H:$Y,COLUMN(),FALSE )/1000000000,"")</f>
        <v>124.18342096077998</v>
      </c>
      <c r="E171" s="3">
        <f>IFERROR(VLOOKUP($B171,GDP_Stan!$H:$Y,COLUMN(),FALSE )/1000000000,"")</f>
        <v>82.75497529235119</v>
      </c>
      <c r="F171" s="3">
        <f>IFERROR(VLOOKUP($B171,GDP_Stan!$H:$Y,COLUMN(),FALSE )/1000000000,"")</f>
        <v>62.488942499912092</v>
      </c>
      <c r="G171" s="3">
        <f>IFERROR(VLOOKUP($B171,GDP_Stan!$H:$Y,COLUMN(),FALSE )/1000000000,"")</f>
        <v>682.46098729084383</v>
      </c>
      <c r="H171" s="3">
        <f>IFERROR(VLOOKUP($B171,GDP_Stan!$H:$Y,COLUMN(),FALSE )/1000000000,"")</f>
        <v>900.61206825918191</v>
      </c>
      <c r="I171" s="3">
        <f>IFERROR(VLOOKUP($B171,GDP_Stan!$H:$Y,COLUMN(),FALSE )/1000000000,"")</f>
        <v>61.361897602232993</v>
      </c>
      <c r="J171" s="3">
        <f>IFERROR(VLOOKUP($B171,GDP_Stan!$H:$Y,COLUMN(),FALSE )/1000000000,"")</f>
        <v>59.421086509425791</v>
      </c>
      <c r="K171" s="3">
        <f>IFERROR(VLOOKUP($B171,GDP_Stan!$H:$Y,COLUMN(),FALSE )/1000000000,"")</f>
        <v>512.14926197990394</v>
      </c>
      <c r="L171" s="3">
        <f>IFERROR(VLOOKUP($B171,GDP_Stan!$H:$Y,COLUMN(),FALSE )/1000000000,"")</f>
        <v>210.57806061160096</v>
      </c>
      <c r="M171" s="3">
        <f>IFERROR(VLOOKUP($B171,GDP_Stan!$H:$Y,COLUMN(),FALSE )/1000000000,"")</f>
        <v>55.53133806374079</v>
      </c>
      <c r="N171" s="3">
        <f>IFERROR(VLOOKUP($B171,GDP_Stan!$H:$Y,COLUMN(),FALSE )/1000000000,"")</f>
        <v>338.28505862673393</v>
      </c>
      <c r="O171" s="3">
        <f>IFERROR(VLOOKUP($B171,GDP_Stan!$H:$Y,COLUMN(),FALSE )/1000000000,"")</f>
        <v>127.11643597001999</v>
      </c>
      <c r="P171" s="3">
        <f>IFERROR(VLOOKUP($B171,GDP_Stan!$H:$Y,COLUMN(),FALSE )/1000000000,"")</f>
        <v>644.16896282728703</v>
      </c>
      <c r="Q171" s="3">
        <f>IFERROR(VLOOKUP($B171,GDP_Stan!$H:$Y,COLUMN(),FALSE )/1000000000,"")</f>
        <v>3190.3855314262296</v>
      </c>
      <c r="R171" s="3">
        <f>IFERROR(VLOOKUP($B171,GDP_Stan!$H:$Y,COLUMN(),FALSE )/1000000000,"")</f>
        <v>2999.0527000000002</v>
      </c>
      <c r="S171" s="6">
        <f t="shared" si="4"/>
        <v>2013</v>
      </c>
      <c r="T171">
        <f t="shared" si="5"/>
        <v>9</v>
      </c>
    </row>
    <row r="172" spans="2:20" x14ac:dyDescent="0.25">
      <c r="B172" s="5">
        <v>41578</v>
      </c>
      <c r="C172" s="3" t="str">
        <f>IFERROR(VLOOKUP($B172,GDP_Stan!$H:$Y,COLUMN(),FALSE )/1000000000,"")</f>
        <v/>
      </c>
      <c r="D172" s="3" t="str">
        <f>IFERROR(VLOOKUP($B172,GDP_Stan!$H:$Y,COLUMN(),FALSE )/1000000000,"")</f>
        <v/>
      </c>
      <c r="E172" s="3" t="str">
        <f>IFERROR(VLOOKUP($B172,GDP_Stan!$H:$Y,COLUMN(),FALSE )/1000000000,"")</f>
        <v/>
      </c>
      <c r="F172" s="3" t="str">
        <f>IFERROR(VLOOKUP($B172,GDP_Stan!$H:$Y,COLUMN(),FALSE )/1000000000,"")</f>
        <v/>
      </c>
      <c r="G172" s="3" t="str">
        <f>IFERROR(VLOOKUP($B172,GDP_Stan!$H:$Y,COLUMN(),FALSE )/1000000000,"")</f>
        <v/>
      </c>
      <c r="H172" s="3" t="str">
        <f>IFERROR(VLOOKUP($B172,GDP_Stan!$H:$Y,COLUMN(),FALSE )/1000000000,"")</f>
        <v/>
      </c>
      <c r="I172" s="3" t="str">
        <f>IFERROR(VLOOKUP($B172,GDP_Stan!$H:$Y,COLUMN(),FALSE )/1000000000,"")</f>
        <v/>
      </c>
      <c r="J172" s="3" t="str">
        <f>IFERROR(VLOOKUP($B172,GDP_Stan!$H:$Y,COLUMN(),FALSE )/1000000000,"")</f>
        <v/>
      </c>
      <c r="K172" s="3" t="str">
        <f>IFERROR(VLOOKUP($B172,GDP_Stan!$H:$Y,COLUMN(),FALSE )/1000000000,"")</f>
        <v/>
      </c>
      <c r="L172" s="3" t="str">
        <f>IFERROR(VLOOKUP($B172,GDP_Stan!$H:$Y,COLUMN(),FALSE )/1000000000,"")</f>
        <v/>
      </c>
      <c r="M172" s="3" t="str">
        <f>IFERROR(VLOOKUP($B172,GDP_Stan!$H:$Y,COLUMN(),FALSE )/1000000000,"")</f>
        <v/>
      </c>
      <c r="N172" s="3" t="str">
        <f>IFERROR(VLOOKUP($B172,GDP_Stan!$H:$Y,COLUMN(),FALSE )/1000000000,"")</f>
        <v/>
      </c>
      <c r="O172" s="3" t="str">
        <f>IFERROR(VLOOKUP($B172,GDP_Stan!$H:$Y,COLUMN(),FALSE )/1000000000,"")</f>
        <v/>
      </c>
      <c r="P172" s="3" t="str">
        <f>IFERROR(VLOOKUP($B172,GDP_Stan!$H:$Y,COLUMN(),FALSE )/1000000000,"")</f>
        <v/>
      </c>
      <c r="Q172" s="3" t="str">
        <f>IFERROR(VLOOKUP($B172,GDP_Stan!$H:$Y,COLUMN(),FALSE )/1000000000,"")</f>
        <v/>
      </c>
      <c r="R172" s="3" t="str">
        <f>IFERROR(VLOOKUP($B172,GDP_Stan!$H:$Y,COLUMN(),FALSE )/1000000000,"")</f>
        <v/>
      </c>
      <c r="S172" s="6">
        <f t="shared" si="4"/>
        <v>2013</v>
      </c>
      <c r="T172">
        <f t="shared" si="5"/>
        <v>10</v>
      </c>
    </row>
    <row r="173" spans="2:20" x14ac:dyDescent="0.25">
      <c r="B173" s="5">
        <v>41608</v>
      </c>
      <c r="C173" s="3" t="str">
        <f>IFERROR(VLOOKUP($B173,GDP_Stan!$H:$Y,COLUMN(),FALSE )/1000000000,"")</f>
        <v/>
      </c>
      <c r="D173" s="3" t="str">
        <f>IFERROR(VLOOKUP($B173,GDP_Stan!$H:$Y,COLUMN(),FALSE )/1000000000,"")</f>
        <v/>
      </c>
      <c r="E173" s="3" t="str">
        <f>IFERROR(VLOOKUP($B173,GDP_Stan!$H:$Y,COLUMN(),FALSE )/1000000000,"")</f>
        <v/>
      </c>
      <c r="F173" s="3" t="str">
        <f>IFERROR(VLOOKUP($B173,GDP_Stan!$H:$Y,COLUMN(),FALSE )/1000000000,"")</f>
        <v/>
      </c>
      <c r="G173" s="3" t="str">
        <f>IFERROR(VLOOKUP($B173,GDP_Stan!$H:$Y,COLUMN(),FALSE )/1000000000,"")</f>
        <v/>
      </c>
      <c r="H173" s="3" t="str">
        <f>IFERROR(VLOOKUP($B173,GDP_Stan!$H:$Y,COLUMN(),FALSE )/1000000000,"")</f>
        <v/>
      </c>
      <c r="I173" s="3" t="str">
        <f>IFERROR(VLOOKUP($B173,GDP_Stan!$H:$Y,COLUMN(),FALSE )/1000000000,"")</f>
        <v/>
      </c>
      <c r="J173" s="3" t="str">
        <f>IFERROR(VLOOKUP($B173,GDP_Stan!$H:$Y,COLUMN(),FALSE )/1000000000,"")</f>
        <v/>
      </c>
      <c r="K173" s="3" t="str">
        <f>IFERROR(VLOOKUP($B173,GDP_Stan!$H:$Y,COLUMN(),FALSE )/1000000000,"")</f>
        <v/>
      </c>
      <c r="L173" s="3" t="str">
        <f>IFERROR(VLOOKUP($B173,GDP_Stan!$H:$Y,COLUMN(),FALSE )/1000000000,"")</f>
        <v/>
      </c>
      <c r="M173" s="3" t="str">
        <f>IFERROR(VLOOKUP($B173,GDP_Stan!$H:$Y,COLUMN(),FALSE )/1000000000,"")</f>
        <v/>
      </c>
      <c r="N173" s="3" t="str">
        <f>IFERROR(VLOOKUP($B173,GDP_Stan!$H:$Y,COLUMN(),FALSE )/1000000000,"")</f>
        <v/>
      </c>
      <c r="O173" s="3" t="str">
        <f>IFERROR(VLOOKUP($B173,GDP_Stan!$H:$Y,COLUMN(),FALSE )/1000000000,"")</f>
        <v/>
      </c>
      <c r="P173" s="3" t="str">
        <f>IFERROR(VLOOKUP($B173,GDP_Stan!$H:$Y,COLUMN(),FALSE )/1000000000,"")</f>
        <v/>
      </c>
      <c r="Q173" s="3" t="str">
        <f>IFERROR(VLOOKUP($B173,GDP_Stan!$H:$Y,COLUMN(),FALSE )/1000000000,"")</f>
        <v/>
      </c>
      <c r="R173" s="3" t="str">
        <f>IFERROR(VLOOKUP($B173,GDP_Stan!$H:$Y,COLUMN(),FALSE )/1000000000,"")</f>
        <v/>
      </c>
      <c r="S173" s="6">
        <f t="shared" si="4"/>
        <v>2013</v>
      </c>
      <c r="T173">
        <f t="shared" si="5"/>
        <v>11</v>
      </c>
    </row>
    <row r="174" spans="2:20" x14ac:dyDescent="0.25">
      <c r="B174" s="5">
        <v>41639</v>
      </c>
      <c r="C174" s="3">
        <f>IFERROR(VLOOKUP($B174,GDP_Stan!$H:$Y,COLUMN(),FALSE )/1000000000,"")</f>
        <v>102.57154276203099</v>
      </c>
      <c r="D174" s="3">
        <f>IFERROR(VLOOKUP($B174,GDP_Stan!$H:$Y,COLUMN(),FALSE )/1000000000,"")</f>
        <v>124.55053764862998</v>
      </c>
      <c r="E174" s="3">
        <f>IFERROR(VLOOKUP($B174,GDP_Stan!$H:$Y,COLUMN(),FALSE )/1000000000,"")</f>
        <v>82.921398794167104</v>
      </c>
      <c r="F174" s="3">
        <f>IFERROR(VLOOKUP($B174,GDP_Stan!$H:$Y,COLUMN(),FALSE )/1000000000,"")</f>
        <v>62.259393990463494</v>
      </c>
      <c r="G174" s="3">
        <f>IFERROR(VLOOKUP($B174,GDP_Stan!$H:$Y,COLUMN(),FALSE )/1000000000,"")</f>
        <v>685.44777165366997</v>
      </c>
      <c r="H174" s="3">
        <f>IFERROR(VLOOKUP($B174,GDP_Stan!$H:$Y,COLUMN(),FALSE )/1000000000,"")</f>
        <v>904.29227488234289</v>
      </c>
      <c r="I174" s="3">
        <f>IFERROR(VLOOKUP($B174,GDP_Stan!$H:$Y,COLUMN(),FALSE )/1000000000,"")</f>
        <v>60.992481608700494</v>
      </c>
      <c r="J174" s="3">
        <f>IFERROR(VLOOKUP($B174,GDP_Stan!$H:$Y,COLUMN(),FALSE )/1000000000,"")</f>
        <v>58.936317407025591</v>
      </c>
      <c r="K174" s="3">
        <f>IFERROR(VLOOKUP($B174,GDP_Stan!$H:$Y,COLUMN(),FALSE )/1000000000,"")</f>
        <v>511.53492117137995</v>
      </c>
      <c r="L174" s="3">
        <f>IFERROR(VLOOKUP($B174,GDP_Stan!$H:$Y,COLUMN(),FALSE )/1000000000,"")</f>
        <v>211.85100656148998</v>
      </c>
      <c r="M174" s="3">
        <f>IFERROR(VLOOKUP($B174,GDP_Stan!$H:$Y,COLUMN(),FALSE )/1000000000,"")</f>
        <v>56.058567395762395</v>
      </c>
      <c r="N174" s="3">
        <f>IFERROR(VLOOKUP($B174,GDP_Stan!$H:$Y,COLUMN(),FALSE )/1000000000,"")</f>
        <v>339.25103312640101</v>
      </c>
      <c r="O174" s="3">
        <f>IFERROR(VLOOKUP($B174,GDP_Stan!$H:$Y,COLUMN(),FALSE )/1000000000,"")</f>
        <v>128.14612374839501</v>
      </c>
      <c r="P174" s="3">
        <f>IFERROR(VLOOKUP($B174,GDP_Stan!$H:$Y,COLUMN(),FALSE )/1000000000,"")</f>
        <v>647.51159968874788</v>
      </c>
      <c r="Q174" s="3">
        <f>IFERROR(VLOOKUP($B174,GDP_Stan!$H:$Y,COLUMN(),FALSE )/1000000000,"")</f>
        <v>3198.7449450931595</v>
      </c>
      <c r="R174" s="3">
        <f>IFERROR(VLOOKUP($B174,GDP_Stan!$H:$Y,COLUMN(),FALSE )/1000000000,"")</f>
        <v>3008.56</v>
      </c>
      <c r="S174" s="6">
        <f t="shared" si="4"/>
        <v>2013</v>
      </c>
      <c r="T174">
        <f t="shared" si="5"/>
        <v>12</v>
      </c>
    </row>
    <row r="175" spans="2:20" x14ac:dyDescent="0.25">
      <c r="B175" s="5">
        <v>41670</v>
      </c>
      <c r="C175" s="3" t="str">
        <f>IFERROR(VLOOKUP($B175,GDP_Stan!$H:$Y,COLUMN(),FALSE )/1000000000,"")</f>
        <v/>
      </c>
      <c r="D175" s="3" t="str">
        <f>IFERROR(VLOOKUP($B175,GDP_Stan!$H:$Y,COLUMN(),FALSE )/1000000000,"")</f>
        <v/>
      </c>
      <c r="E175" s="3" t="str">
        <f>IFERROR(VLOOKUP($B175,GDP_Stan!$H:$Y,COLUMN(),FALSE )/1000000000,"")</f>
        <v/>
      </c>
      <c r="F175" s="3" t="str">
        <f>IFERROR(VLOOKUP($B175,GDP_Stan!$H:$Y,COLUMN(),FALSE )/1000000000,"")</f>
        <v/>
      </c>
      <c r="G175" s="3" t="str">
        <f>IFERROR(VLOOKUP($B175,GDP_Stan!$H:$Y,COLUMN(),FALSE )/1000000000,"")</f>
        <v/>
      </c>
      <c r="H175" s="3" t="str">
        <f>IFERROR(VLOOKUP($B175,GDP_Stan!$H:$Y,COLUMN(),FALSE )/1000000000,"")</f>
        <v/>
      </c>
      <c r="I175" s="3" t="str">
        <f>IFERROR(VLOOKUP($B175,GDP_Stan!$H:$Y,COLUMN(),FALSE )/1000000000,"")</f>
        <v/>
      </c>
      <c r="J175" s="3" t="str">
        <f>IFERROR(VLOOKUP($B175,GDP_Stan!$H:$Y,COLUMN(),FALSE )/1000000000,"")</f>
        <v/>
      </c>
      <c r="K175" s="3" t="str">
        <f>IFERROR(VLOOKUP($B175,GDP_Stan!$H:$Y,COLUMN(),FALSE )/1000000000,"")</f>
        <v/>
      </c>
      <c r="L175" s="3" t="str">
        <f>IFERROR(VLOOKUP($B175,GDP_Stan!$H:$Y,COLUMN(),FALSE )/1000000000,"")</f>
        <v/>
      </c>
      <c r="M175" s="3" t="str">
        <f>IFERROR(VLOOKUP($B175,GDP_Stan!$H:$Y,COLUMN(),FALSE )/1000000000,"")</f>
        <v/>
      </c>
      <c r="N175" s="3" t="str">
        <f>IFERROR(VLOOKUP($B175,GDP_Stan!$H:$Y,COLUMN(),FALSE )/1000000000,"")</f>
        <v/>
      </c>
      <c r="O175" s="3" t="str">
        <f>IFERROR(VLOOKUP($B175,GDP_Stan!$H:$Y,COLUMN(),FALSE )/1000000000,"")</f>
        <v/>
      </c>
      <c r="P175" s="3" t="str">
        <f>IFERROR(VLOOKUP($B175,GDP_Stan!$H:$Y,COLUMN(),FALSE )/1000000000,"")</f>
        <v/>
      </c>
      <c r="Q175" s="3" t="str">
        <f>IFERROR(VLOOKUP($B175,GDP_Stan!$H:$Y,COLUMN(),FALSE )/1000000000,"")</f>
        <v/>
      </c>
      <c r="R175" s="3" t="str">
        <f>IFERROR(VLOOKUP($B175,GDP_Stan!$H:$Y,COLUMN(),FALSE )/1000000000,"")</f>
        <v/>
      </c>
      <c r="S175" s="6">
        <f t="shared" si="4"/>
        <v>2014</v>
      </c>
      <c r="T175">
        <f t="shared" si="5"/>
        <v>1</v>
      </c>
    </row>
    <row r="176" spans="2:20" x14ac:dyDescent="0.25">
      <c r="B176" s="5">
        <v>41698</v>
      </c>
      <c r="C176" s="3" t="str">
        <f>IFERROR(VLOOKUP($B176,GDP_Stan!$H:$Y,COLUMN(),FALSE )/1000000000,"")</f>
        <v/>
      </c>
      <c r="D176" s="3" t="str">
        <f>IFERROR(VLOOKUP($B176,GDP_Stan!$H:$Y,COLUMN(),FALSE )/1000000000,"")</f>
        <v/>
      </c>
      <c r="E176" s="3" t="str">
        <f>IFERROR(VLOOKUP($B176,GDP_Stan!$H:$Y,COLUMN(),FALSE )/1000000000,"")</f>
        <v/>
      </c>
      <c r="F176" s="3" t="str">
        <f>IFERROR(VLOOKUP($B176,GDP_Stan!$H:$Y,COLUMN(),FALSE )/1000000000,"")</f>
        <v/>
      </c>
      <c r="G176" s="3" t="str">
        <f>IFERROR(VLOOKUP($B176,GDP_Stan!$H:$Y,COLUMN(),FALSE )/1000000000,"")</f>
        <v/>
      </c>
      <c r="H176" s="3" t="str">
        <f>IFERROR(VLOOKUP($B176,GDP_Stan!$H:$Y,COLUMN(),FALSE )/1000000000,"")</f>
        <v/>
      </c>
      <c r="I176" s="3" t="str">
        <f>IFERROR(VLOOKUP($B176,GDP_Stan!$H:$Y,COLUMN(),FALSE )/1000000000,"")</f>
        <v/>
      </c>
      <c r="J176" s="3" t="str">
        <f>IFERROR(VLOOKUP($B176,GDP_Stan!$H:$Y,COLUMN(),FALSE )/1000000000,"")</f>
        <v/>
      </c>
      <c r="K176" s="3" t="str">
        <f>IFERROR(VLOOKUP($B176,GDP_Stan!$H:$Y,COLUMN(),FALSE )/1000000000,"")</f>
        <v/>
      </c>
      <c r="L176" s="3" t="str">
        <f>IFERROR(VLOOKUP($B176,GDP_Stan!$H:$Y,COLUMN(),FALSE )/1000000000,"")</f>
        <v/>
      </c>
      <c r="M176" s="3" t="str">
        <f>IFERROR(VLOOKUP($B176,GDP_Stan!$H:$Y,COLUMN(),FALSE )/1000000000,"")</f>
        <v/>
      </c>
      <c r="N176" s="3" t="str">
        <f>IFERROR(VLOOKUP($B176,GDP_Stan!$H:$Y,COLUMN(),FALSE )/1000000000,"")</f>
        <v/>
      </c>
      <c r="O176" s="3" t="str">
        <f>IFERROR(VLOOKUP($B176,GDP_Stan!$H:$Y,COLUMN(),FALSE )/1000000000,"")</f>
        <v/>
      </c>
      <c r="P176" s="3" t="str">
        <f>IFERROR(VLOOKUP($B176,GDP_Stan!$H:$Y,COLUMN(),FALSE )/1000000000,"")</f>
        <v/>
      </c>
      <c r="Q176" s="3" t="str">
        <f>IFERROR(VLOOKUP($B176,GDP_Stan!$H:$Y,COLUMN(),FALSE )/1000000000,"")</f>
        <v/>
      </c>
      <c r="R176" s="3" t="str">
        <f>IFERROR(VLOOKUP($B176,GDP_Stan!$H:$Y,COLUMN(),FALSE )/1000000000,"")</f>
        <v/>
      </c>
      <c r="S176" s="6">
        <f t="shared" si="4"/>
        <v>2014</v>
      </c>
      <c r="T176">
        <f t="shared" si="5"/>
        <v>2</v>
      </c>
    </row>
    <row r="177" spans="2:20" x14ac:dyDescent="0.25">
      <c r="B177" s="5">
        <v>41729</v>
      </c>
      <c r="C177" s="3">
        <f>IFERROR(VLOOKUP($B177,GDP_Stan!$H:$Y,COLUMN(),FALSE )/1000000000,"")</f>
        <v>101.983858922249</v>
      </c>
      <c r="D177" s="3">
        <f>IFERROR(VLOOKUP($B177,GDP_Stan!$H:$Y,COLUMN(),FALSE )/1000000000,"")</f>
        <v>124.92757640912498</v>
      </c>
      <c r="E177" s="3">
        <f>IFERROR(VLOOKUP($B177,GDP_Stan!$H:$Y,COLUMN(),FALSE )/1000000000,"")</f>
        <v>83.131384003188884</v>
      </c>
      <c r="F177" s="3">
        <f>IFERROR(VLOOKUP($B177,GDP_Stan!$H:$Y,COLUMN(),FALSE )/1000000000,"")</f>
        <v>61.860006121422693</v>
      </c>
      <c r="G177" s="3">
        <f>IFERROR(VLOOKUP($B177,GDP_Stan!$H:$Y,COLUMN(),FALSE )/1000000000,"")</f>
        <v>685.90421493257384</v>
      </c>
      <c r="H177" s="3">
        <f>IFERROR(VLOOKUP($B177,GDP_Stan!$H:$Y,COLUMN(),FALSE )/1000000000,"")</f>
        <v>912.25162397652593</v>
      </c>
      <c r="I177" s="3">
        <f>IFERROR(VLOOKUP($B177,GDP_Stan!$H:$Y,COLUMN(),FALSE )/1000000000,"")</f>
        <v>61.500380670263894</v>
      </c>
      <c r="J177" s="3">
        <f>IFERROR(VLOOKUP($B177,GDP_Stan!$H:$Y,COLUMN(),FALSE )/1000000000,"")</f>
        <v>61.163112136754393</v>
      </c>
      <c r="K177" s="3">
        <f>IFERROR(VLOOKUP($B177,GDP_Stan!$H:$Y,COLUMN(),FALSE )/1000000000,"")</f>
        <v>511.68857271701097</v>
      </c>
      <c r="L177" s="3">
        <f>IFERROR(VLOOKUP($B177,GDP_Stan!$H:$Y,COLUMN(),FALSE )/1000000000,"")</f>
        <v>211.48803592643898</v>
      </c>
      <c r="M177" s="3">
        <f>IFERROR(VLOOKUP($B177,GDP_Stan!$H:$Y,COLUMN(),FALSE )/1000000000,"")</f>
        <v>55.782268822189899</v>
      </c>
      <c r="N177" s="3">
        <f>IFERROR(VLOOKUP($B177,GDP_Stan!$H:$Y,COLUMN(),FALSE )/1000000000,"")</f>
        <v>340.59206676736494</v>
      </c>
      <c r="O177" s="3">
        <f>IFERROR(VLOOKUP($B177,GDP_Stan!$H:$Y,COLUMN(),FALSE )/1000000000,"")</f>
        <v>129.05373382559199</v>
      </c>
      <c r="P177" s="3">
        <f>IFERROR(VLOOKUP($B177,GDP_Stan!$H:$Y,COLUMN(),FALSE )/1000000000,"")</f>
        <v>653.07358695672599</v>
      </c>
      <c r="Q177" s="3">
        <f>IFERROR(VLOOKUP($B177,GDP_Stan!$H:$Y,COLUMN(),FALSE )/1000000000,"")</f>
        <v>3212.2575237666997</v>
      </c>
      <c r="R177" s="3">
        <f>IFERROR(VLOOKUP($B177,GDP_Stan!$H:$Y,COLUMN(),FALSE )/1000000000,"")</f>
        <v>3023.3706000000002</v>
      </c>
      <c r="S177" s="6">
        <f t="shared" si="4"/>
        <v>2014</v>
      </c>
      <c r="T177">
        <f t="shared" si="5"/>
        <v>3</v>
      </c>
    </row>
    <row r="178" spans="2:20" x14ac:dyDescent="0.25">
      <c r="B178" s="5">
        <v>41759</v>
      </c>
      <c r="C178" s="3" t="str">
        <f>IFERROR(VLOOKUP($B178,GDP_Stan!$H:$Y,COLUMN(),FALSE )/1000000000,"")</f>
        <v/>
      </c>
      <c r="D178" s="3" t="str">
        <f>IFERROR(VLOOKUP($B178,GDP_Stan!$H:$Y,COLUMN(),FALSE )/1000000000,"")</f>
        <v/>
      </c>
      <c r="E178" s="3" t="str">
        <f>IFERROR(VLOOKUP($B178,GDP_Stan!$H:$Y,COLUMN(),FALSE )/1000000000,"")</f>
        <v/>
      </c>
      <c r="F178" s="3" t="str">
        <f>IFERROR(VLOOKUP($B178,GDP_Stan!$H:$Y,COLUMN(),FALSE )/1000000000,"")</f>
        <v/>
      </c>
      <c r="G178" s="3" t="str">
        <f>IFERROR(VLOOKUP($B178,GDP_Stan!$H:$Y,COLUMN(),FALSE )/1000000000,"")</f>
        <v/>
      </c>
      <c r="H178" s="3" t="str">
        <f>IFERROR(VLOOKUP($B178,GDP_Stan!$H:$Y,COLUMN(),FALSE )/1000000000,"")</f>
        <v/>
      </c>
      <c r="I178" s="3" t="str">
        <f>IFERROR(VLOOKUP($B178,GDP_Stan!$H:$Y,COLUMN(),FALSE )/1000000000,"")</f>
        <v/>
      </c>
      <c r="J178" s="3" t="str">
        <f>IFERROR(VLOOKUP($B178,GDP_Stan!$H:$Y,COLUMN(),FALSE )/1000000000,"")</f>
        <v/>
      </c>
      <c r="K178" s="3" t="str">
        <f>IFERROR(VLOOKUP($B178,GDP_Stan!$H:$Y,COLUMN(),FALSE )/1000000000,"")</f>
        <v/>
      </c>
      <c r="L178" s="3" t="str">
        <f>IFERROR(VLOOKUP($B178,GDP_Stan!$H:$Y,COLUMN(),FALSE )/1000000000,"")</f>
        <v/>
      </c>
      <c r="M178" s="3" t="str">
        <f>IFERROR(VLOOKUP($B178,GDP_Stan!$H:$Y,COLUMN(),FALSE )/1000000000,"")</f>
        <v/>
      </c>
      <c r="N178" s="3" t="str">
        <f>IFERROR(VLOOKUP($B178,GDP_Stan!$H:$Y,COLUMN(),FALSE )/1000000000,"")</f>
        <v/>
      </c>
      <c r="O178" s="3" t="str">
        <f>IFERROR(VLOOKUP($B178,GDP_Stan!$H:$Y,COLUMN(),FALSE )/1000000000,"")</f>
        <v/>
      </c>
      <c r="P178" s="3" t="str">
        <f>IFERROR(VLOOKUP($B178,GDP_Stan!$H:$Y,COLUMN(),FALSE )/1000000000,"")</f>
        <v/>
      </c>
      <c r="Q178" s="3" t="str">
        <f>IFERROR(VLOOKUP($B178,GDP_Stan!$H:$Y,COLUMN(),FALSE )/1000000000,"")</f>
        <v/>
      </c>
      <c r="R178" s="3" t="str">
        <f>IFERROR(VLOOKUP($B178,GDP_Stan!$H:$Y,COLUMN(),FALSE )/1000000000,"")</f>
        <v/>
      </c>
      <c r="S178" s="6">
        <f t="shared" si="4"/>
        <v>2014</v>
      </c>
      <c r="T178">
        <f t="shared" si="5"/>
        <v>4</v>
      </c>
    </row>
    <row r="179" spans="2:20" x14ac:dyDescent="0.25">
      <c r="B179" s="5">
        <v>41790</v>
      </c>
      <c r="C179" s="3" t="str">
        <f>IFERROR(VLOOKUP($B179,GDP_Stan!$H:$Y,COLUMN(),FALSE )/1000000000,"")</f>
        <v/>
      </c>
      <c r="D179" s="3" t="str">
        <f>IFERROR(VLOOKUP($B179,GDP_Stan!$H:$Y,COLUMN(),FALSE )/1000000000,"")</f>
        <v/>
      </c>
      <c r="E179" s="3" t="str">
        <f>IFERROR(VLOOKUP($B179,GDP_Stan!$H:$Y,COLUMN(),FALSE )/1000000000,"")</f>
        <v/>
      </c>
      <c r="F179" s="3" t="str">
        <f>IFERROR(VLOOKUP($B179,GDP_Stan!$H:$Y,COLUMN(),FALSE )/1000000000,"")</f>
        <v/>
      </c>
      <c r="G179" s="3" t="str">
        <f>IFERROR(VLOOKUP($B179,GDP_Stan!$H:$Y,COLUMN(),FALSE )/1000000000,"")</f>
        <v/>
      </c>
      <c r="H179" s="3" t="str">
        <f>IFERROR(VLOOKUP($B179,GDP_Stan!$H:$Y,COLUMN(),FALSE )/1000000000,"")</f>
        <v/>
      </c>
      <c r="I179" s="3" t="str">
        <f>IFERROR(VLOOKUP($B179,GDP_Stan!$H:$Y,COLUMN(),FALSE )/1000000000,"")</f>
        <v/>
      </c>
      <c r="J179" s="3" t="str">
        <f>IFERROR(VLOOKUP($B179,GDP_Stan!$H:$Y,COLUMN(),FALSE )/1000000000,"")</f>
        <v/>
      </c>
      <c r="K179" s="3" t="str">
        <f>IFERROR(VLOOKUP($B179,GDP_Stan!$H:$Y,COLUMN(),FALSE )/1000000000,"")</f>
        <v/>
      </c>
      <c r="L179" s="3" t="str">
        <f>IFERROR(VLOOKUP($B179,GDP_Stan!$H:$Y,COLUMN(),FALSE )/1000000000,"")</f>
        <v/>
      </c>
      <c r="M179" s="3" t="str">
        <f>IFERROR(VLOOKUP($B179,GDP_Stan!$H:$Y,COLUMN(),FALSE )/1000000000,"")</f>
        <v/>
      </c>
      <c r="N179" s="3" t="str">
        <f>IFERROR(VLOOKUP($B179,GDP_Stan!$H:$Y,COLUMN(),FALSE )/1000000000,"")</f>
        <v/>
      </c>
      <c r="O179" s="3" t="str">
        <f>IFERROR(VLOOKUP($B179,GDP_Stan!$H:$Y,COLUMN(),FALSE )/1000000000,"")</f>
        <v/>
      </c>
      <c r="P179" s="3" t="str">
        <f>IFERROR(VLOOKUP($B179,GDP_Stan!$H:$Y,COLUMN(),FALSE )/1000000000,"")</f>
        <v/>
      </c>
      <c r="Q179" s="3" t="str">
        <f>IFERROR(VLOOKUP($B179,GDP_Stan!$H:$Y,COLUMN(),FALSE )/1000000000,"")</f>
        <v/>
      </c>
      <c r="R179" s="3" t="str">
        <f>IFERROR(VLOOKUP($B179,GDP_Stan!$H:$Y,COLUMN(),FALSE )/1000000000,"")</f>
        <v/>
      </c>
      <c r="S179" s="6">
        <f t="shared" si="4"/>
        <v>2014</v>
      </c>
      <c r="T179">
        <f t="shared" si="5"/>
        <v>5</v>
      </c>
    </row>
    <row r="180" spans="2:20" x14ac:dyDescent="0.25">
      <c r="B180" s="5">
        <v>41820</v>
      </c>
      <c r="C180" s="3">
        <f>IFERROR(VLOOKUP($B180,GDP_Stan!$H:$Y,COLUMN(),FALSE )/1000000000,"")</f>
        <v>102.44684229905299</v>
      </c>
      <c r="D180" s="3">
        <f>IFERROR(VLOOKUP($B180,GDP_Stan!$H:$Y,COLUMN(),FALSE )/1000000000,"")</f>
        <v>125.23764117926899</v>
      </c>
      <c r="E180" s="3">
        <f>IFERROR(VLOOKUP($B180,GDP_Stan!$H:$Y,COLUMN(),FALSE )/1000000000,"")</f>
        <v>83.071108824646686</v>
      </c>
      <c r="F180" s="3">
        <f>IFERROR(VLOOKUP($B180,GDP_Stan!$H:$Y,COLUMN(),FALSE )/1000000000,"")</f>
        <v>61.78702827159799</v>
      </c>
      <c r="G180" s="3">
        <f>IFERROR(VLOOKUP($B180,GDP_Stan!$H:$Y,COLUMN(),FALSE )/1000000000,"")</f>
        <v>687.31600460918287</v>
      </c>
      <c r="H180" s="3">
        <f>IFERROR(VLOOKUP($B180,GDP_Stan!$H:$Y,COLUMN(),FALSE )/1000000000,"")</f>
        <v>910.71104829802584</v>
      </c>
      <c r="I180" s="3">
        <f>IFERROR(VLOOKUP($B180,GDP_Stan!$H:$Y,COLUMN(),FALSE )/1000000000,"")</f>
        <v>61.392284681973791</v>
      </c>
      <c r="J180" s="3">
        <f>IFERROR(VLOOKUP($B180,GDP_Stan!$H:$Y,COLUMN(),FALSE )/1000000000,"")</f>
        <v>63.097352944336492</v>
      </c>
      <c r="K180" s="3">
        <f>IFERROR(VLOOKUP($B180,GDP_Stan!$H:$Y,COLUMN(),FALSE )/1000000000,"")</f>
        <v>511.32766407787693</v>
      </c>
      <c r="L180" s="3">
        <f>IFERROR(VLOOKUP($B180,GDP_Stan!$H:$Y,COLUMN(),FALSE )/1000000000,"")</f>
        <v>212.61907487385497</v>
      </c>
      <c r="M180" s="3">
        <f>IFERROR(VLOOKUP($B180,GDP_Stan!$H:$Y,COLUMN(),FALSE )/1000000000,"")</f>
        <v>56.012604113176295</v>
      </c>
      <c r="N180" s="3">
        <f>IFERROR(VLOOKUP($B180,GDP_Stan!$H:$Y,COLUMN(),FALSE )/1000000000,"")</f>
        <v>341.90764228305801</v>
      </c>
      <c r="O180" s="3">
        <f>IFERROR(VLOOKUP($B180,GDP_Stan!$H:$Y,COLUMN(),FALSE )/1000000000,"")</f>
        <v>130.05816414854996</v>
      </c>
      <c r="P180" s="3">
        <f>IFERROR(VLOOKUP($B180,GDP_Stan!$H:$Y,COLUMN(),FALSE )/1000000000,"")</f>
        <v>658.64417080471594</v>
      </c>
      <c r="Q180" s="3">
        <f>IFERROR(VLOOKUP($B180,GDP_Stan!$H:$Y,COLUMN(),FALSE )/1000000000,"")</f>
        <v>3216.6697645670997</v>
      </c>
      <c r="R180" s="3">
        <f>IFERROR(VLOOKUP($B180,GDP_Stan!$H:$Y,COLUMN(),FALSE )/1000000000,"")</f>
        <v>3031.3926999999999</v>
      </c>
      <c r="S180" s="6">
        <f t="shared" si="4"/>
        <v>2014</v>
      </c>
      <c r="T180">
        <f t="shared" si="5"/>
        <v>6</v>
      </c>
    </row>
    <row r="181" spans="2:20" x14ac:dyDescent="0.25">
      <c r="B181" s="5">
        <v>41851</v>
      </c>
      <c r="C181" s="3" t="str">
        <f>IFERROR(VLOOKUP($B181,GDP_Stan!$H:$Y,COLUMN(),FALSE )/1000000000,"")</f>
        <v/>
      </c>
      <c r="D181" s="3" t="str">
        <f>IFERROR(VLOOKUP($B181,GDP_Stan!$H:$Y,COLUMN(),FALSE )/1000000000,"")</f>
        <v/>
      </c>
      <c r="E181" s="3" t="str">
        <f>IFERROR(VLOOKUP($B181,GDP_Stan!$H:$Y,COLUMN(),FALSE )/1000000000,"")</f>
        <v/>
      </c>
      <c r="F181" s="3" t="str">
        <f>IFERROR(VLOOKUP($B181,GDP_Stan!$H:$Y,COLUMN(),FALSE )/1000000000,"")</f>
        <v/>
      </c>
      <c r="G181" s="3" t="str">
        <f>IFERROR(VLOOKUP($B181,GDP_Stan!$H:$Y,COLUMN(),FALSE )/1000000000,"")</f>
        <v/>
      </c>
      <c r="H181" s="3" t="str">
        <f>IFERROR(VLOOKUP($B181,GDP_Stan!$H:$Y,COLUMN(),FALSE )/1000000000,"")</f>
        <v/>
      </c>
      <c r="I181" s="3" t="str">
        <f>IFERROR(VLOOKUP($B181,GDP_Stan!$H:$Y,COLUMN(),FALSE )/1000000000,"")</f>
        <v/>
      </c>
      <c r="J181" s="3" t="str">
        <f>IFERROR(VLOOKUP($B181,GDP_Stan!$H:$Y,COLUMN(),FALSE )/1000000000,"")</f>
        <v/>
      </c>
      <c r="K181" s="3" t="str">
        <f>IFERROR(VLOOKUP($B181,GDP_Stan!$H:$Y,COLUMN(),FALSE )/1000000000,"")</f>
        <v/>
      </c>
      <c r="L181" s="3" t="str">
        <f>IFERROR(VLOOKUP($B181,GDP_Stan!$H:$Y,COLUMN(),FALSE )/1000000000,"")</f>
        <v/>
      </c>
      <c r="M181" s="3" t="str">
        <f>IFERROR(VLOOKUP($B181,GDP_Stan!$H:$Y,COLUMN(),FALSE )/1000000000,"")</f>
        <v/>
      </c>
      <c r="N181" s="3" t="str">
        <f>IFERROR(VLOOKUP($B181,GDP_Stan!$H:$Y,COLUMN(),FALSE )/1000000000,"")</f>
        <v/>
      </c>
      <c r="O181" s="3" t="str">
        <f>IFERROR(VLOOKUP($B181,GDP_Stan!$H:$Y,COLUMN(),FALSE )/1000000000,"")</f>
        <v/>
      </c>
      <c r="P181" s="3" t="str">
        <f>IFERROR(VLOOKUP($B181,GDP_Stan!$H:$Y,COLUMN(),FALSE )/1000000000,"")</f>
        <v/>
      </c>
      <c r="Q181" s="3" t="str">
        <f>IFERROR(VLOOKUP($B181,GDP_Stan!$H:$Y,COLUMN(),FALSE )/1000000000,"")</f>
        <v/>
      </c>
      <c r="R181" s="3" t="str">
        <f>IFERROR(VLOOKUP($B181,GDP_Stan!$H:$Y,COLUMN(),FALSE )/1000000000,"")</f>
        <v/>
      </c>
      <c r="S181" s="6">
        <f t="shared" si="4"/>
        <v>2014</v>
      </c>
      <c r="T181">
        <f t="shared" si="5"/>
        <v>7</v>
      </c>
    </row>
    <row r="182" spans="2:20" x14ac:dyDescent="0.25">
      <c r="B182" s="5">
        <v>41882</v>
      </c>
      <c r="C182" s="3" t="str">
        <f>IFERROR(VLOOKUP($B182,GDP_Stan!$H:$Y,COLUMN(),FALSE )/1000000000,"")</f>
        <v/>
      </c>
      <c r="D182" s="3" t="str">
        <f>IFERROR(VLOOKUP($B182,GDP_Stan!$H:$Y,COLUMN(),FALSE )/1000000000,"")</f>
        <v/>
      </c>
      <c r="E182" s="3" t="str">
        <f>IFERROR(VLOOKUP($B182,GDP_Stan!$H:$Y,COLUMN(),FALSE )/1000000000,"")</f>
        <v/>
      </c>
      <c r="F182" s="3" t="str">
        <f>IFERROR(VLOOKUP($B182,GDP_Stan!$H:$Y,COLUMN(),FALSE )/1000000000,"")</f>
        <v/>
      </c>
      <c r="G182" s="3" t="str">
        <f>IFERROR(VLOOKUP($B182,GDP_Stan!$H:$Y,COLUMN(),FALSE )/1000000000,"")</f>
        <v/>
      </c>
      <c r="H182" s="3" t="str">
        <f>IFERROR(VLOOKUP($B182,GDP_Stan!$H:$Y,COLUMN(),FALSE )/1000000000,"")</f>
        <v/>
      </c>
      <c r="I182" s="3" t="str">
        <f>IFERROR(VLOOKUP($B182,GDP_Stan!$H:$Y,COLUMN(),FALSE )/1000000000,"")</f>
        <v/>
      </c>
      <c r="J182" s="3" t="str">
        <f>IFERROR(VLOOKUP($B182,GDP_Stan!$H:$Y,COLUMN(),FALSE )/1000000000,"")</f>
        <v/>
      </c>
      <c r="K182" s="3" t="str">
        <f>IFERROR(VLOOKUP($B182,GDP_Stan!$H:$Y,COLUMN(),FALSE )/1000000000,"")</f>
        <v/>
      </c>
      <c r="L182" s="3" t="str">
        <f>IFERROR(VLOOKUP($B182,GDP_Stan!$H:$Y,COLUMN(),FALSE )/1000000000,"")</f>
        <v/>
      </c>
      <c r="M182" s="3" t="str">
        <f>IFERROR(VLOOKUP($B182,GDP_Stan!$H:$Y,COLUMN(),FALSE )/1000000000,"")</f>
        <v/>
      </c>
      <c r="N182" s="3" t="str">
        <f>IFERROR(VLOOKUP($B182,GDP_Stan!$H:$Y,COLUMN(),FALSE )/1000000000,"")</f>
        <v/>
      </c>
      <c r="O182" s="3" t="str">
        <f>IFERROR(VLOOKUP($B182,GDP_Stan!$H:$Y,COLUMN(),FALSE )/1000000000,"")</f>
        <v/>
      </c>
      <c r="P182" s="3" t="str">
        <f>IFERROR(VLOOKUP($B182,GDP_Stan!$H:$Y,COLUMN(),FALSE )/1000000000,"")</f>
        <v/>
      </c>
      <c r="Q182" s="3" t="str">
        <f>IFERROR(VLOOKUP($B182,GDP_Stan!$H:$Y,COLUMN(),FALSE )/1000000000,"")</f>
        <v/>
      </c>
      <c r="R182" s="3" t="str">
        <f>IFERROR(VLOOKUP($B182,GDP_Stan!$H:$Y,COLUMN(),FALSE )/1000000000,"")</f>
        <v/>
      </c>
      <c r="S182" s="6">
        <f t="shared" si="4"/>
        <v>2014</v>
      </c>
      <c r="T182">
        <f t="shared" si="5"/>
        <v>8</v>
      </c>
    </row>
    <row r="183" spans="2:20" x14ac:dyDescent="0.25">
      <c r="B183" s="5">
        <v>41912</v>
      </c>
      <c r="C183" s="3">
        <f>IFERROR(VLOOKUP($B183,GDP_Stan!$H:$Y,COLUMN(),FALSE )/1000000000,"")</f>
        <v>102.64230036415098</v>
      </c>
      <c r="D183" s="3">
        <f>IFERROR(VLOOKUP($B183,GDP_Stan!$H:$Y,COLUMN(),FALSE )/1000000000,"")</f>
        <v>125.72258247977399</v>
      </c>
      <c r="E183" s="3">
        <f>IFERROR(VLOOKUP($B183,GDP_Stan!$H:$Y,COLUMN(),FALSE )/1000000000,"")</f>
        <v>84.461705200396182</v>
      </c>
      <c r="F183" s="3">
        <f>IFERROR(VLOOKUP($B183,GDP_Stan!$H:$Y,COLUMN(),FALSE )/1000000000,"")</f>
        <v>61.954213891196495</v>
      </c>
      <c r="G183" s="3">
        <f>IFERROR(VLOOKUP($B183,GDP_Stan!$H:$Y,COLUMN(),FALSE )/1000000000,"")</f>
        <v>691.06573922017685</v>
      </c>
      <c r="H183" s="3">
        <f>IFERROR(VLOOKUP($B183,GDP_Stan!$H:$Y,COLUMN(),FALSE )/1000000000,"")</f>
        <v>913.6209670819369</v>
      </c>
      <c r="I183" s="3">
        <f>IFERROR(VLOOKUP($B183,GDP_Stan!$H:$Y,COLUMN(),FALSE )/1000000000,"")</f>
        <v>62.148610205217096</v>
      </c>
      <c r="J183" s="3">
        <f>IFERROR(VLOOKUP($B183,GDP_Stan!$H:$Y,COLUMN(),FALSE )/1000000000,"")</f>
        <v>63.466067598281896</v>
      </c>
      <c r="K183" s="3">
        <f>IFERROR(VLOOKUP($B183,GDP_Stan!$H:$Y,COLUMN(),FALSE )/1000000000,"")</f>
        <v>512.40004040930205</v>
      </c>
      <c r="L183" s="3">
        <f>IFERROR(VLOOKUP($B183,GDP_Stan!$H:$Y,COLUMN(),FALSE )/1000000000,"")</f>
        <v>213.45018474080499</v>
      </c>
      <c r="M183" s="3">
        <f>IFERROR(VLOOKUP($B183,GDP_Stan!$H:$Y,COLUMN(),FALSE )/1000000000,"")</f>
        <v>56.11346070274179</v>
      </c>
      <c r="N183" s="3">
        <f>IFERROR(VLOOKUP($B183,GDP_Stan!$H:$Y,COLUMN(),FALSE )/1000000000,"")</f>
        <v>344.23365437635499</v>
      </c>
      <c r="O183" s="3">
        <f>IFERROR(VLOOKUP($B183,GDP_Stan!$H:$Y,COLUMN(),FALSE )/1000000000,"")</f>
        <v>130.56305813105797</v>
      </c>
      <c r="P183" s="3">
        <f>IFERROR(VLOOKUP($B183,GDP_Stan!$H:$Y,COLUMN(),FALSE )/1000000000,"")</f>
        <v>663.65740971523985</v>
      </c>
      <c r="Q183" s="3">
        <f>IFERROR(VLOOKUP($B183,GDP_Stan!$H:$Y,COLUMN(),FALSE )/1000000000,"")</f>
        <v>3230.5745660117095</v>
      </c>
      <c r="R183" s="3">
        <f>IFERROR(VLOOKUP($B183,GDP_Stan!$H:$Y,COLUMN(),FALSE )/1000000000,"")</f>
        <v>3046.8407000000002</v>
      </c>
      <c r="S183" s="6">
        <f t="shared" si="4"/>
        <v>2014</v>
      </c>
      <c r="T183">
        <f t="shared" si="5"/>
        <v>9</v>
      </c>
    </row>
    <row r="184" spans="2:20" x14ac:dyDescent="0.25">
      <c r="B184" s="5">
        <v>41943</v>
      </c>
      <c r="C184" s="3" t="str">
        <f>IFERROR(VLOOKUP($B184,GDP_Stan!$H:$Y,COLUMN(),FALSE )/1000000000,"")</f>
        <v/>
      </c>
      <c r="D184" s="3" t="str">
        <f>IFERROR(VLOOKUP($B184,GDP_Stan!$H:$Y,COLUMN(),FALSE )/1000000000,"")</f>
        <v/>
      </c>
      <c r="E184" s="3" t="str">
        <f>IFERROR(VLOOKUP($B184,GDP_Stan!$H:$Y,COLUMN(),FALSE )/1000000000,"")</f>
        <v/>
      </c>
      <c r="F184" s="3" t="str">
        <f>IFERROR(VLOOKUP($B184,GDP_Stan!$H:$Y,COLUMN(),FALSE )/1000000000,"")</f>
        <v/>
      </c>
      <c r="G184" s="3" t="str">
        <f>IFERROR(VLOOKUP($B184,GDP_Stan!$H:$Y,COLUMN(),FALSE )/1000000000,"")</f>
        <v/>
      </c>
      <c r="H184" s="3" t="str">
        <f>IFERROR(VLOOKUP($B184,GDP_Stan!$H:$Y,COLUMN(),FALSE )/1000000000,"")</f>
        <v/>
      </c>
      <c r="I184" s="3" t="str">
        <f>IFERROR(VLOOKUP($B184,GDP_Stan!$H:$Y,COLUMN(),FALSE )/1000000000,"")</f>
        <v/>
      </c>
      <c r="J184" s="3" t="str">
        <f>IFERROR(VLOOKUP($B184,GDP_Stan!$H:$Y,COLUMN(),FALSE )/1000000000,"")</f>
        <v/>
      </c>
      <c r="K184" s="3" t="str">
        <f>IFERROR(VLOOKUP($B184,GDP_Stan!$H:$Y,COLUMN(),FALSE )/1000000000,"")</f>
        <v/>
      </c>
      <c r="L184" s="3" t="str">
        <f>IFERROR(VLOOKUP($B184,GDP_Stan!$H:$Y,COLUMN(),FALSE )/1000000000,"")</f>
        <v/>
      </c>
      <c r="M184" s="3" t="str">
        <f>IFERROR(VLOOKUP($B184,GDP_Stan!$H:$Y,COLUMN(),FALSE )/1000000000,"")</f>
        <v/>
      </c>
      <c r="N184" s="3" t="str">
        <f>IFERROR(VLOOKUP($B184,GDP_Stan!$H:$Y,COLUMN(),FALSE )/1000000000,"")</f>
        <v/>
      </c>
      <c r="O184" s="3" t="str">
        <f>IFERROR(VLOOKUP($B184,GDP_Stan!$H:$Y,COLUMN(),FALSE )/1000000000,"")</f>
        <v/>
      </c>
      <c r="P184" s="3" t="str">
        <f>IFERROR(VLOOKUP($B184,GDP_Stan!$H:$Y,COLUMN(),FALSE )/1000000000,"")</f>
        <v/>
      </c>
      <c r="Q184" s="3" t="str">
        <f>IFERROR(VLOOKUP($B184,GDP_Stan!$H:$Y,COLUMN(),FALSE )/1000000000,"")</f>
        <v/>
      </c>
      <c r="R184" s="3" t="str">
        <f>IFERROR(VLOOKUP($B184,GDP_Stan!$H:$Y,COLUMN(),FALSE )/1000000000,"")</f>
        <v/>
      </c>
      <c r="S184" s="6">
        <f t="shared" si="4"/>
        <v>2014</v>
      </c>
      <c r="T184">
        <f t="shared" si="5"/>
        <v>10</v>
      </c>
    </row>
    <row r="185" spans="2:20" x14ac:dyDescent="0.25">
      <c r="B185" s="5">
        <v>41973</v>
      </c>
      <c r="C185" s="3" t="str">
        <f>IFERROR(VLOOKUP($B185,GDP_Stan!$H:$Y,COLUMN(),FALSE )/1000000000,"")</f>
        <v/>
      </c>
      <c r="D185" s="3" t="str">
        <f>IFERROR(VLOOKUP($B185,GDP_Stan!$H:$Y,COLUMN(),FALSE )/1000000000,"")</f>
        <v/>
      </c>
      <c r="E185" s="3" t="str">
        <f>IFERROR(VLOOKUP($B185,GDP_Stan!$H:$Y,COLUMN(),FALSE )/1000000000,"")</f>
        <v/>
      </c>
      <c r="F185" s="3" t="str">
        <f>IFERROR(VLOOKUP($B185,GDP_Stan!$H:$Y,COLUMN(),FALSE )/1000000000,"")</f>
        <v/>
      </c>
      <c r="G185" s="3" t="str">
        <f>IFERROR(VLOOKUP($B185,GDP_Stan!$H:$Y,COLUMN(),FALSE )/1000000000,"")</f>
        <v/>
      </c>
      <c r="H185" s="3" t="str">
        <f>IFERROR(VLOOKUP($B185,GDP_Stan!$H:$Y,COLUMN(),FALSE )/1000000000,"")</f>
        <v/>
      </c>
      <c r="I185" s="3" t="str">
        <f>IFERROR(VLOOKUP($B185,GDP_Stan!$H:$Y,COLUMN(),FALSE )/1000000000,"")</f>
        <v/>
      </c>
      <c r="J185" s="3" t="str">
        <f>IFERROR(VLOOKUP($B185,GDP_Stan!$H:$Y,COLUMN(),FALSE )/1000000000,"")</f>
        <v/>
      </c>
      <c r="K185" s="3" t="str">
        <f>IFERROR(VLOOKUP($B185,GDP_Stan!$H:$Y,COLUMN(),FALSE )/1000000000,"")</f>
        <v/>
      </c>
      <c r="L185" s="3" t="str">
        <f>IFERROR(VLOOKUP($B185,GDP_Stan!$H:$Y,COLUMN(),FALSE )/1000000000,"")</f>
        <v/>
      </c>
      <c r="M185" s="3" t="str">
        <f>IFERROR(VLOOKUP($B185,GDP_Stan!$H:$Y,COLUMN(),FALSE )/1000000000,"")</f>
        <v/>
      </c>
      <c r="N185" s="3" t="str">
        <f>IFERROR(VLOOKUP($B185,GDP_Stan!$H:$Y,COLUMN(),FALSE )/1000000000,"")</f>
        <v/>
      </c>
      <c r="O185" s="3" t="str">
        <f>IFERROR(VLOOKUP($B185,GDP_Stan!$H:$Y,COLUMN(),FALSE )/1000000000,"")</f>
        <v/>
      </c>
      <c r="P185" s="3" t="str">
        <f>IFERROR(VLOOKUP($B185,GDP_Stan!$H:$Y,COLUMN(),FALSE )/1000000000,"")</f>
        <v/>
      </c>
      <c r="Q185" s="3" t="str">
        <f>IFERROR(VLOOKUP($B185,GDP_Stan!$H:$Y,COLUMN(),FALSE )/1000000000,"")</f>
        <v/>
      </c>
      <c r="R185" s="3" t="str">
        <f>IFERROR(VLOOKUP($B185,GDP_Stan!$H:$Y,COLUMN(),FALSE )/1000000000,"")</f>
        <v/>
      </c>
      <c r="S185" s="6">
        <f t="shared" si="4"/>
        <v>2014</v>
      </c>
      <c r="T185">
        <f t="shared" si="5"/>
        <v>11</v>
      </c>
    </row>
    <row r="186" spans="2:20" x14ac:dyDescent="0.25">
      <c r="B186" s="5">
        <v>42004</v>
      </c>
      <c r="C186" s="3">
        <f>IFERROR(VLOOKUP($B186,GDP_Stan!$H:$Y,COLUMN(),FALSE )/1000000000,"")</f>
        <v>103.24461937531299</v>
      </c>
      <c r="D186" s="3">
        <f>IFERROR(VLOOKUP($B186,GDP_Stan!$H:$Y,COLUMN(),FALSE )/1000000000,"")</f>
        <v>126.10830305383298</v>
      </c>
      <c r="E186" s="3">
        <f>IFERROR(VLOOKUP($B186,GDP_Stan!$H:$Y,COLUMN(),FALSE )/1000000000,"")</f>
        <v>84.764681319086506</v>
      </c>
      <c r="F186" s="3">
        <f>IFERROR(VLOOKUP($B186,GDP_Stan!$H:$Y,COLUMN(),FALSE )/1000000000,"")</f>
        <v>61.929003361256996</v>
      </c>
      <c r="G186" s="3">
        <f>IFERROR(VLOOKUP($B186,GDP_Stan!$H:$Y,COLUMN(),FALSE )/1000000000,"")</f>
        <v>691.12279463003995</v>
      </c>
      <c r="H186" s="3">
        <f>IFERROR(VLOOKUP($B186,GDP_Stan!$H:$Y,COLUMN(),FALSE )/1000000000,"")</f>
        <v>921.75153548050889</v>
      </c>
      <c r="I186" s="3">
        <f>IFERROR(VLOOKUP($B186,GDP_Stan!$H:$Y,COLUMN(),FALSE )/1000000000,"")</f>
        <v>61.336986590531296</v>
      </c>
      <c r="J186" s="3">
        <f>IFERROR(VLOOKUP($B186,GDP_Stan!$H:$Y,COLUMN(),FALSE )/1000000000,"")</f>
        <v>64.254270727371491</v>
      </c>
      <c r="K186" s="3">
        <f>IFERROR(VLOOKUP($B186,GDP_Stan!$H:$Y,COLUMN(),FALSE )/1000000000,"")</f>
        <v>512.81521803130488</v>
      </c>
      <c r="L186" s="3">
        <f>IFERROR(VLOOKUP($B186,GDP_Stan!$H:$Y,COLUMN(),FALSE )/1000000000,"")</f>
        <v>215.84651308732998</v>
      </c>
      <c r="M186" s="3">
        <f>IFERROR(VLOOKUP($B186,GDP_Stan!$H:$Y,COLUMN(),FALSE )/1000000000,"")</f>
        <v>56.476393285312795</v>
      </c>
      <c r="N186" s="3">
        <f>IFERROR(VLOOKUP($B186,GDP_Stan!$H:$Y,COLUMN(),FALSE )/1000000000,"")</f>
        <v>346.81604054807002</v>
      </c>
      <c r="O186" s="3">
        <f>IFERROR(VLOOKUP($B186,GDP_Stan!$H:$Y,COLUMN(),FALSE )/1000000000,"")</f>
        <v>132.32317110999898</v>
      </c>
      <c r="P186" s="3">
        <f>IFERROR(VLOOKUP($B186,GDP_Stan!$H:$Y,COLUMN(),FALSE )/1000000000,"")</f>
        <v>668.70933323581892</v>
      </c>
      <c r="Q186" s="3">
        <f>IFERROR(VLOOKUP($B186,GDP_Stan!$H:$Y,COLUMN(),FALSE )/1000000000,"")</f>
        <v>3245.9938568706693</v>
      </c>
      <c r="R186" s="3">
        <f>IFERROR(VLOOKUP($B186,GDP_Stan!$H:$Y,COLUMN(),FALSE )/1000000000,"")</f>
        <v>3063.5990000000002</v>
      </c>
      <c r="S186" s="6">
        <f t="shared" si="4"/>
        <v>2014</v>
      </c>
      <c r="T186">
        <f t="shared" si="5"/>
        <v>12</v>
      </c>
    </row>
    <row r="187" spans="2:20" x14ac:dyDescent="0.25">
      <c r="B187" s="5">
        <v>42035</v>
      </c>
      <c r="C187" s="3" t="str">
        <f>IFERROR(VLOOKUP($B187,GDP_Stan!$H:$Y,COLUMN(),FALSE )/1000000000,"")</f>
        <v/>
      </c>
      <c r="D187" s="3" t="str">
        <f>IFERROR(VLOOKUP($B187,GDP_Stan!$H:$Y,COLUMN(),FALSE )/1000000000,"")</f>
        <v/>
      </c>
      <c r="E187" s="3" t="str">
        <f>IFERROR(VLOOKUP($B187,GDP_Stan!$H:$Y,COLUMN(),FALSE )/1000000000,"")</f>
        <v/>
      </c>
      <c r="F187" s="3" t="str">
        <f>IFERROR(VLOOKUP($B187,GDP_Stan!$H:$Y,COLUMN(),FALSE )/1000000000,"")</f>
        <v/>
      </c>
      <c r="G187" s="3" t="str">
        <f>IFERROR(VLOOKUP($B187,GDP_Stan!$H:$Y,COLUMN(),FALSE )/1000000000,"")</f>
        <v/>
      </c>
      <c r="H187" s="3" t="str">
        <f>IFERROR(VLOOKUP($B187,GDP_Stan!$H:$Y,COLUMN(),FALSE )/1000000000,"")</f>
        <v/>
      </c>
      <c r="I187" s="3" t="str">
        <f>IFERROR(VLOOKUP($B187,GDP_Stan!$H:$Y,COLUMN(),FALSE )/1000000000,"")</f>
        <v/>
      </c>
      <c r="J187" s="3" t="str">
        <f>IFERROR(VLOOKUP($B187,GDP_Stan!$H:$Y,COLUMN(),FALSE )/1000000000,"")</f>
        <v/>
      </c>
      <c r="K187" s="3" t="str">
        <f>IFERROR(VLOOKUP($B187,GDP_Stan!$H:$Y,COLUMN(),FALSE )/1000000000,"")</f>
        <v/>
      </c>
      <c r="L187" s="3" t="str">
        <f>IFERROR(VLOOKUP($B187,GDP_Stan!$H:$Y,COLUMN(),FALSE )/1000000000,"")</f>
        <v/>
      </c>
      <c r="M187" s="3" t="str">
        <f>IFERROR(VLOOKUP($B187,GDP_Stan!$H:$Y,COLUMN(),FALSE )/1000000000,"")</f>
        <v/>
      </c>
      <c r="N187" s="3" t="str">
        <f>IFERROR(VLOOKUP($B187,GDP_Stan!$H:$Y,COLUMN(),FALSE )/1000000000,"")</f>
        <v/>
      </c>
      <c r="O187" s="3" t="str">
        <f>IFERROR(VLOOKUP($B187,GDP_Stan!$H:$Y,COLUMN(),FALSE )/1000000000,"")</f>
        <v/>
      </c>
      <c r="P187" s="3" t="str">
        <f>IFERROR(VLOOKUP($B187,GDP_Stan!$H:$Y,COLUMN(),FALSE )/1000000000,"")</f>
        <v/>
      </c>
      <c r="Q187" s="3" t="str">
        <f>IFERROR(VLOOKUP($B187,GDP_Stan!$H:$Y,COLUMN(),FALSE )/1000000000,"")</f>
        <v/>
      </c>
      <c r="R187" s="3" t="str">
        <f>IFERROR(VLOOKUP($B187,GDP_Stan!$H:$Y,COLUMN(),FALSE )/1000000000,"")</f>
        <v/>
      </c>
      <c r="S187" s="6">
        <f t="shared" si="4"/>
        <v>2015</v>
      </c>
      <c r="T187">
        <f t="shared" si="5"/>
        <v>1</v>
      </c>
    </row>
    <row r="188" spans="2:20" x14ac:dyDescent="0.25">
      <c r="B188" s="5">
        <v>42063</v>
      </c>
      <c r="C188" s="3" t="str">
        <f>IFERROR(VLOOKUP($B188,GDP_Stan!$H:$Y,COLUMN(),FALSE )/1000000000,"")</f>
        <v/>
      </c>
      <c r="D188" s="3" t="str">
        <f>IFERROR(VLOOKUP($B188,GDP_Stan!$H:$Y,COLUMN(),FALSE )/1000000000,"")</f>
        <v/>
      </c>
      <c r="E188" s="3" t="str">
        <f>IFERROR(VLOOKUP($B188,GDP_Stan!$H:$Y,COLUMN(),FALSE )/1000000000,"")</f>
        <v/>
      </c>
      <c r="F188" s="3" t="str">
        <f>IFERROR(VLOOKUP($B188,GDP_Stan!$H:$Y,COLUMN(),FALSE )/1000000000,"")</f>
        <v/>
      </c>
      <c r="G188" s="3" t="str">
        <f>IFERROR(VLOOKUP($B188,GDP_Stan!$H:$Y,COLUMN(),FALSE )/1000000000,"")</f>
        <v/>
      </c>
      <c r="H188" s="3" t="str">
        <f>IFERROR(VLOOKUP($B188,GDP_Stan!$H:$Y,COLUMN(),FALSE )/1000000000,"")</f>
        <v/>
      </c>
      <c r="I188" s="3" t="str">
        <f>IFERROR(VLOOKUP($B188,GDP_Stan!$H:$Y,COLUMN(),FALSE )/1000000000,"")</f>
        <v/>
      </c>
      <c r="J188" s="3" t="str">
        <f>IFERROR(VLOOKUP($B188,GDP_Stan!$H:$Y,COLUMN(),FALSE )/1000000000,"")</f>
        <v/>
      </c>
      <c r="K188" s="3" t="str">
        <f>IFERROR(VLOOKUP($B188,GDP_Stan!$H:$Y,COLUMN(),FALSE )/1000000000,"")</f>
        <v/>
      </c>
      <c r="L188" s="3" t="str">
        <f>IFERROR(VLOOKUP($B188,GDP_Stan!$H:$Y,COLUMN(),FALSE )/1000000000,"")</f>
        <v/>
      </c>
      <c r="M188" s="3" t="str">
        <f>IFERROR(VLOOKUP($B188,GDP_Stan!$H:$Y,COLUMN(),FALSE )/1000000000,"")</f>
        <v/>
      </c>
      <c r="N188" s="3" t="str">
        <f>IFERROR(VLOOKUP($B188,GDP_Stan!$H:$Y,COLUMN(),FALSE )/1000000000,"")</f>
        <v/>
      </c>
      <c r="O188" s="3" t="str">
        <f>IFERROR(VLOOKUP($B188,GDP_Stan!$H:$Y,COLUMN(),FALSE )/1000000000,"")</f>
        <v/>
      </c>
      <c r="P188" s="3" t="str">
        <f>IFERROR(VLOOKUP($B188,GDP_Stan!$H:$Y,COLUMN(),FALSE )/1000000000,"")</f>
        <v/>
      </c>
      <c r="Q188" s="3" t="str">
        <f>IFERROR(VLOOKUP($B188,GDP_Stan!$H:$Y,COLUMN(),FALSE )/1000000000,"")</f>
        <v/>
      </c>
      <c r="R188" s="3" t="str">
        <f>IFERROR(VLOOKUP($B188,GDP_Stan!$H:$Y,COLUMN(),FALSE )/1000000000,"")</f>
        <v/>
      </c>
      <c r="S188" s="6">
        <f t="shared" si="4"/>
        <v>2015</v>
      </c>
      <c r="T188">
        <f t="shared" si="5"/>
        <v>2</v>
      </c>
    </row>
    <row r="189" spans="2:20" x14ac:dyDescent="0.25">
      <c r="B189" s="5">
        <v>42094</v>
      </c>
      <c r="C189" s="3">
        <f>IFERROR(VLOOKUP($B189,GDP_Stan!$H:$Y,COLUMN(),FALSE )/1000000000,"")</f>
        <v>102.85344818440301</v>
      </c>
      <c r="D189" s="3">
        <f>IFERROR(VLOOKUP($B189,GDP_Stan!$H:$Y,COLUMN(),FALSE )/1000000000,"")</f>
        <v>126.62921186767498</v>
      </c>
      <c r="E189" s="3">
        <f>IFERROR(VLOOKUP($B189,GDP_Stan!$H:$Y,COLUMN(),FALSE )/1000000000,"")</f>
        <v>85.15086918868478</v>
      </c>
      <c r="F189" s="3">
        <f>IFERROR(VLOOKUP($B189,GDP_Stan!$H:$Y,COLUMN(),FALSE )/1000000000,"")</f>
        <v>61.479194432337394</v>
      </c>
      <c r="G189" s="3">
        <f>IFERROR(VLOOKUP($B189,GDP_Stan!$H:$Y,COLUMN(),FALSE )/1000000000,"")</f>
        <v>693.86941552344285</v>
      </c>
      <c r="H189" s="3">
        <f>IFERROR(VLOOKUP($B189,GDP_Stan!$H:$Y,COLUMN(),FALSE )/1000000000,"")</f>
        <v>922.77863900764191</v>
      </c>
      <c r="I189" s="3">
        <f>IFERROR(VLOOKUP($B189,GDP_Stan!$H:$Y,COLUMN(),FALSE )/1000000000,"")</f>
        <v>61.530950834040794</v>
      </c>
      <c r="J189" s="3">
        <f>IFERROR(VLOOKUP($B189,GDP_Stan!$H:$Y,COLUMN(),FALSE )/1000000000,"")</f>
        <v>78.121568417230179</v>
      </c>
      <c r="K189" s="3">
        <f>IFERROR(VLOOKUP($B189,GDP_Stan!$H:$Y,COLUMN(),FALSE )/1000000000,"")</f>
        <v>514.15217224009291</v>
      </c>
      <c r="L189" s="3">
        <f>IFERROR(VLOOKUP($B189,GDP_Stan!$H:$Y,COLUMN(),FALSE )/1000000000,"")</f>
        <v>217.50374627810498</v>
      </c>
      <c r="M189" s="3">
        <f>IFERROR(VLOOKUP($B189,GDP_Stan!$H:$Y,COLUMN(),FALSE )/1000000000,"")</f>
        <v>56.849686133073291</v>
      </c>
      <c r="N189" s="3">
        <f>IFERROR(VLOOKUP($B189,GDP_Stan!$H:$Y,COLUMN(),FALSE )/1000000000,"")</f>
        <v>350.46479945995293</v>
      </c>
      <c r="O189" s="3">
        <f>IFERROR(VLOOKUP($B189,GDP_Stan!$H:$Y,COLUMN(),FALSE )/1000000000,"")</f>
        <v>133.67559304091097</v>
      </c>
      <c r="P189" s="3">
        <f>IFERROR(VLOOKUP($B189,GDP_Stan!$H:$Y,COLUMN(),FALSE )/1000000000,"")</f>
        <v>671.000321809105</v>
      </c>
      <c r="Q189" s="3">
        <f>IFERROR(VLOOKUP($B189,GDP_Stan!$H:$Y,COLUMN(),FALSE )/1000000000,"")</f>
        <v>3270.9761651706694</v>
      </c>
      <c r="R189" s="3">
        <f>IFERROR(VLOOKUP($B189,GDP_Stan!$H:$Y,COLUMN(),FALSE )/1000000000,"")</f>
        <v>3085.0590000000002</v>
      </c>
      <c r="S189" s="6">
        <f t="shared" si="4"/>
        <v>2015</v>
      </c>
      <c r="T189">
        <f t="shared" si="5"/>
        <v>3</v>
      </c>
    </row>
    <row r="190" spans="2:20" x14ac:dyDescent="0.25">
      <c r="B190" s="5">
        <v>42124</v>
      </c>
      <c r="C190" s="3" t="str">
        <f>IFERROR(VLOOKUP($B190,GDP_Stan!$H:$Y,COLUMN(),FALSE )/1000000000,"")</f>
        <v/>
      </c>
      <c r="D190" s="3" t="str">
        <f>IFERROR(VLOOKUP($B190,GDP_Stan!$H:$Y,COLUMN(),FALSE )/1000000000,"")</f>
        <v/>
      </c>
      <c r="E190" s="3" t="str">
        <f>IFERROR(VLOOKUP($B190,GDP_Stan!$H:$Y,COLUMN(),FALSE )/1000000000,"")</f>
        <v/>
      </c>
      <c r="F190" s="3" t="str">
        <f>IFERROR(VLOOKUP($B190,GDP_Stan!$H:$Y,COLUMN(),FALSE )/1000000000,"")</f>
        <v/>
      </c>
      <c r="G190" s="3" t="str">
        <f>IFERROR(VLOOKUP($B190,GDP_Stan!$H:$Y,COLUMN(),FALSE )/1000000000,"")</f>
        <v/>
      </c>
      <c r="H190" s="3" t="str">
        <f>IFERROR(VLOOKUP($B190,GDP_Stan!$H:$Y,COLUMN(),FALSE )/1000000000,"")</f>
        <v/>
      </c>
      <c r="I190" s="3" t="str">
        <f>IFERROR(VLOOKUP($B190,GDP_Stan!$H:$Y,COLUMN(),FALSE )/1000000000,"")</f>
        <v/>
      </c>
      <c r="J190" s="3" t="str">
        <f>IFERROR(VLOOKUP($B190,GDP_Stan!$H:$Y,COLUMN(),FALSE )/1000000000,"")</f>
        <v/>
      </c>
      <c r="K190" s="3" t="str">
        <f>IFERROR(VLOOKUP($B190,GDP_Stan!$H:$Y,COLUMN(),FALSE )/1000000000,"")</f>
        <v/>
      </c>
      <c r="L190" s="3" t="str">
        <f>IFERROR(VLOOKUP($B190,GDP_Stan!$H:$Y,COLUMN(),FALSE )/1000000000,"")</f>
        <v/>
      </c>
      <c r="M190" s="3" t="str">
        <f>IFERROR(VLOOKUP($B190,GDP_Stan!$H:$Y,COLUMN(),FALSE )/1000000000,"")</f>
        <v/>
      </c>
      <c r="N190" s="3" t="str">
        <f>IFERROR(VLOOKUP($B190,GDP_Stan!$H:$Y,COLUMN(),FALSE )/1000000000,"")</f>
        <v/>
      </c>
      <c r="O190" s="3" t="str">
        <f>IFERROR(VLOOKUP($B190,GDP_Stan!$H:$Y,COLUMN(),FALSE )/1000000000,"")</f>
        <v/>
      </c>
      <c r="P190" s="3" t="str">
        <f>IFERROR(VLOOKUP($B190,GDP_Stan!$H:$Y,COLUMN(),FALSE )/1000000000,"")</f>
        <v/>
      </c>
      <c r="Q190" s="3" t="str">
        <f>IFERROR(VLOOKUP($B190,GDP_Stan!$H:$Y,COLUMN(),FALSE )/1000000000,"")</f>
        <v/>
      </c>
      <c r="R190" s="3" t="str">
        <f>IFERROR(VLOOKUP($B190,GDP_Stan!$H:$Y,COLUMN(),FALSE )/1000000000,"")</f>
        <v/>
      </c>
      <c r="S190" s="6">
        <f t="shared" si="4"/>
        <v>2015</v>
      </c>
      <c r="T190">
        <f t="shared" si="5"/>
        <v>4</v>
      </c>
    </row>
    <row r="191" spans="2:20" x14ac:dyDescent="0.25">
      <c r="B191" s="5">
        <v>42155</v>
      </c>
      <c r="C191" s="3" t="str">
        <f>IFERROR(VLOOKUP($B191,GDP_Stan!$H:$Y,COLUMN(),FALSE )/1000000000,"")</f>
        <v/>
      </c>
      <c r="D191" s="3" t="str">
        <f>IFERROR(VLOOKUP($B191,GDP_Stan!$H:$Y,COLUMN(),FALSE )/1000000000,"")</f>
        <v/>
      </c>
      <c r="E191" s="3" t="str">
        <f>IFERROR(VLOOKUP($B191,GDP_Stan!$H:$Y,COLUMN(),FALSE )/1000000000,"")</f>
        <v/>
      </c>
      <c r="F191" s="3" t="str">
        <f>IFERROR(VLOOKUP($B191,GDP_Stan!$H:$Y,COLUMN(),FALSE )/1000000000,"")</f>
        <v/>
      </c>
      <c r="G191" s="3" t="str">
        <f>IFERROR(VLOOKUP($B191,GDP_Stan!$H:$Y,COLUMN(),FALSE )/1000000000,"")</f>
        <v/>
      </c>
      <c r="H191" s="3" t="str">
        <f>IFERROR(VLOOKUP($B191,GDP_Stan!$H:$Y,COLUMN(),FALSE )/1000000000,"")</f>
        <v/>
      </c>
      <c r="I191" s="3" t="str">
        <f>IFERROR(VLOOKUP($B191,GDP_Stan!$H:$Y,COLUMN(),FALSE )/1000000000,"")</f>
        <v/>
      </c>
      <c r="J191" s="3" t="str">
        <f>IFERROR(VLOOKUP($B191,GDP_Stan!$H:$Y,COLUMN(),FALSE )/1000000000,"")</f>
        <v/>
      </c>
      <c r="K191" s="3" t="str">
        <f>IFERROR(VLOOKUP($B191,GDP_Stan!$H:$Y,COLUMN(),FALSE )/1000000000,"")</f>
        <v/>
      </c>
      <c r="L191" s="3" t="str">
        <f>IFERROR(VLOOKUP($B191,GDP_Stan!$H:$Y,COLUMN(),FALSE )/1000000000,"")</f>
        <v/>
      </c>
      <c r="M191" s="3" t="str">
        <f>IFERROR(VLOOKUP($B191,GDP_Stan!$H:$Y,COLUMN(),FALSE )/1000000000,"")</f>
        <v/>
      </c>
      <c r="N191" s="3" t="str">
        <f>IFERROR(VLOOKUP($B191,GDP_Stan!$H:$Y,COLUMN(),FALSE )/1000000000,"")</f>
        <v/>
      </c>
      <c r="O191" s="3" t="str">
        <f>IFERROR(VLOOKUP($B191,GDP_Stan!$H:$Y,COLUMN(),FALSE )/1000000000,"")</f>
        <v/>
      </c>
      <c r="P191" s="3" t="str">
        <f>IFERROR(VLOOKUP($B191,GDP_Stan!$H:$Y,COLUMN(),FALSE )/1000000000,"")</f>
        <v/>
      </c>
      <c r="Q191" s="3" t="str">
        <f>IFERROR(VLOOKUP($B191,GDP_Stan!$H:$Y,COLUMN(),FALSE )/1000000000,"")</f>
        <v/>
      </c>
      <c r="R191" s="3" t="str">
        <f>IFERROR(VLOOKUP($B191,GDP_Stan!$H:$Y,COLUMN(),FALSE )/1000000000,"")</f>
        <v/>
      </c>
      <c r="S191" s="6">
        <f t="shared" si="4"/>
        <v>2015</v>
      </c>
      <c r="T191">
        <f t="shared" si="5"/>
        <v>5</v>
      </c>
    </row>
    <row r="192" spans="2:20" x14ac:dyDescent="0.25">
      <c r="B192" s="5">
        <v>42185</v>
      </c>
      <c r="C192" s="3">
        <f>IFERROR(VLOOKUP($B192,GDP_Stan!$H:$Y,COLUMN(),FALSE )/1000000000,"")</f>
        <v>103.425011962553</v>
      </c>
      <c r="D192" s="3">
        <f>IFERROR(VLOOKUP($B192,GDP_Stan!$H:$Y,COLUMN(),FALSE )/1000000000,"")</f>
        <v>127.21957519002899</v>
      </c>
      <c r="E192" s="3">
        <f>IFERROR(VLOOKUP($B192,GDP_Stan!$H:$Y,COLUMN(),FALSE )/1000000000,"")</f>
        <v>85.234614348252393</v>
      </c>
      <c r="F192" s="3">
        <f>IFERROR(VLOOKUP($B192,GDP_Stan!$H:$Y,COLUMN(),FALSE )/1000000000,"")</f>
        <v>62.100169590845894</v>
      </c>
      <c r="G192" s="3">
        <f>IFERROR(VLOOKUP($B192,GDP_Stan!$H:$Y,COLUMN(),FALSE )/1000000000,"")</f>
        <v>693.73142104377393</v>
      </c>
      <c r="H192" s="3">
        <f>IFERROR(VLOOKUP($B192,GDP_Stan!$H:$Y,COLUMN(),FALSE )/1000000000,"")</f>
        <v>926.88665505517486</v>
      </c>
      <c r="I192" s="3">
        <f>IFERROR(VLOOKUP($B192,GDP_Stan!$H:$Y,COLUMN(),FALSE )/1000000000,"")</f>
        <v>61.649718482228693</v>
      </c>
      <c r="J192" s="3">
        <f>IFERROR(VLOOKUP($B192,GDP_Stan!$H:$Y,COLUMN(),FALSE )/1000000000,"")</f>
        <v>77.246324451799282</v>
      </c>
      <c r="K192" s="3">
        <f>IFERROR(VLOOKUP($B192,GDP_Stan!$H:$Y,COLUMN(),FALSE )/1000000000,"")</f>
        <v>515.94331404879085</v>
      </c>
      <c r="L192" s="3">
        <f>IFERROR(VLOOKUP($B192,GDP_Stan!$H:$Y,COLUMN(),FALSE )/1000000000,"")</f>
        <v>217.52797334062797</v>
      </c>
      <c r="M192" s="3">
        <f>IFERROR(VLOOKUP($B192,GDP_Stan!$H:$Y,COLUMN(),FALSE )/1000000000,"")</f>
        <v>57.100863025984893</v>
      </c>
      <c r="N192" s="3">
        <f>IFERROR(VLOOKUP($B192,GDP_Stan!$H:$Y,COLUMN(),FALSE )/1000000000,"")</f>
        <v>353.43909733476295</v>
      </c>
      <c r="O192" s="3">
        <f>IFERROR(VLOOKUP($B192,GDP_Stan!$H:$Y,COLUMN(),FALSE )/1000000000,"")</f>
        <v>134.95147722813897</v>
      </c>
      <c r="P192" s="3">
        <f>IFERROR(VLOOKUP($B192,GDP_Stan!$H:$Y,COLUMN(),FALSE )/1000000000,"")</f>
        <v>674.85732070797098</v>
      </c>
      <c r="Q192" s="3">
        <f>IFERROR(VLOOKUP($B192,GDP_Stan!$H:$Y,COLUMN(),FALSE )/1000000000,"")</f>
        <v>3281.5754680792102</v>
      </c>
      <c r="R192" s="3">
        <f>IFERROR(VLOOKUP($B192,GDP_Stan!$H:$Y,COLUMN(),FALSE )/1000000000,"")</f>
        <v>3096.5688</v>
      </c>
      <c r="S192" s="6">
        <f t="shared" si="4"/>
        <v>2015</v>
      </c>
      <c r="T192">
        <f t="shared" si="5"/>
        <v>6</v>
      </c>
    </row>
    <row r="193" spans="2:20" x14ac:dyDescent="0.25">
      <c r="B193" s="5">
        <v>42216</v>
      </c>
      <c r="C193" s="3" t="str">
        <f>IFERROR(VLOOKUP($B193,GDP_Stan!$H:$Y,COLUMN(),FALSE )/1000000000,"")</f>
        <v/>
      </c>
      <c r="D193" s="3" t="str">
        <f>IFERROR(VLOOKUP($B193,GDP_Stan!$H:$Y,COLUMN(),FALSE )/1000000000,"")</f>
        <v/>
      </c>
      <c r="E193" s="3" t="str">
        <f>IFERROR(VLOOKUP($B193,GDP_Stan!$H:$Y,COLUMN(),FALSE )/1000000000,"")</f>
        <v/>
      </c>
      <c r="F193" s="3" t="str">
        <f>IFERROR(VLOOKUP($B193,GDP_Stan!$H:$Y,COLUMN(),FALSE )/1000000000,"")</f>
        <v/>
      </c>
      <c r="G193" s="3" t="str">
        <f>IFERROR(VLOOKUP($B193,GDP_Stan!$H:$Y,COLUMN(),FALSE )/1000000000,"")</f>
        <v/>
      </c>
      <c r="H193" s="3" t="str">
        <f>IFERROR(VLOOKUP($B193,GDP_Stan!$H:$Y,COLUMN(),FALSE )/1000000000,"")</f>
        <v/>
      </c>
      <c r="I193" s="3" t="str">
        <f>IFERROR(VLOOKUP($B193,GDP_Stan!$H:$Y,COLUMN(),FALSE )/1000000000,"")</f>
        <v/>
      </c>
      <c r="J193" s="3" t="str">
        <f>IFERROR(VLOOKUP($B193,GDP_Stan!$H:$Y,COLUMN(),FALSE )/1000000000,"")</f>
        <v/>
      </c>
      <c r="K193" s="3" t="str">
        <f>IFERROR(VLOOKUP($B193,GDP_Stan!$H:$Y,COLUMN(),FALSE )/1000000000,"")</f>
        <v/>
      </c>
      <c r="L193" s="3" t="str">
        <f>IFERROR(VLOOKUP($B193,GDP_Stan!$H:$Y,COLUMN(),FALSE )/1000000000,"")</f>
        <v/>
      </c>
      <c r="M193" s="3" t="str">
        <f>IFERROR(VLOOKUP($B193,GDP_Stan!$H:$Y,COLUMN(),FALSE )/1000000000,"")</f>
        <v/>
      </c>
      <c r="N193" s="3" t="str">
        <f>IFERROR(VLOOKUP($B193,GDP_Stan!$H:$Y,COLUMN(),FALSE )/1000000000,"")</f>
        <v/>
      </c>
      <c r="O193" s="3" t="str">
        <f>IFERROR(VLOOKUP($B193,GDP_Stan!$H:$Y,COLUMN(),FALSE )/1000000000,"")</f>
        <v/>
      </c>
      <c r="P193" s="3" t="str">
        <f>IFERROR(VLOOKUP($B193,GDP_Stan!$H:$Y,COLUMN(),FALSE )/1000000000,"")</f>
        <v/>
      </c>
      <c r="Q193" s="3" t="str">
        <f>IFERROR(VLOOKUP($B193,GDP_Stan!$H:$Y,COLUMN(),FALSE )/1000000000,"")</f>
        <v/>
      </c>
      <c r="R193" s="3" t="str">
        <f>IFERROR(VLOOKUP($B193,GDP_Stan!$H:$Y,COLUMN(),FALSE )/1000000000,"")</f>
        <v/>
      </c>
      <c r="S193" s="6">
        <f t="shared" si="4"/>
        <v>2015</v>
      </c>
      <c r="T193">
        <f t="shared" si="5"/>
        <v>7</v>
      </c>
    </row>
    <row r="194" spans="2:20" x14ac:dyDescent="0.25">
      <c r="B194" s="5">
        <v>42247</v>
      </c>
      <c r="C194" s="3" t="str">
        <f>IFERROR(VLOOKUP($B194,GDP_Stan!$H:$Y,COLUMN(),FALSE )/1000000000,"")</f>
        <v/>
      </c>
      <c r="D194" s="3" t="str">
        <f>IFERROR(VLOOKUP($B194,GDP_Stan!$H:$Y,COLUMN(),FALSE )/1000000000,"")</f>
        <v/>
      </c>
      <c r="E194" s="3" t="str">
        <f>IFERROR(VLOOKUP($B194,GDP_Stan!$H:$Y,COLUMN(),FALSE )/1000000000,"")</f>
        <v/>
      </c>
      <c r="F194" s="3" t="str">
        <f>IFERROR(VLOOKUP($B194,GDP_Stan!$H:$Y,COLUMN(),FALSE )/1000000000,"")</f>
        <v/>
      </c>
      <c r="G194" s="3" t="str">
        <f>IFERROR(VLOOKUP($B194,GDP_Stan!$H:$Y,COLUMN(),FALSE )/1000000000,"")</f>
        <v/>
      </c>
      <c r="H194" s="3" t="str">
        <f>IFERROR(VLOOKUP($B194,GDP_Stan!$H:$Y,COLUMN(),FALSE )/1000000000,"")</f>
        <v/>
      </c>
      <c r="I194" s="3" t="str">
        <f>IFERROR(VLOOKUP($B194,GDP_Stan!$H:$Y,COLUMN(),FALSE )/1000000000,"")</f>
        <v/>
      </c>
      <c r="J194" s="3" t="str">
        <f>IFERROR(VLOOKUP($B194,GDP_Stan!$H:$Y,COLUMN(),FALSE )/1000000000,"")</f>
        <v/>
      </c>
      <c r="K194" s="3" t="str">
        <f>IFERROR(VLOOKUP($B194,GDP_Stan!$H:$Y,COLUMN(),FALSE )/1000000000,"")</f>
        <v/>
      </c>
      <c r="L194" s="3" t="str">
        <f>IFERROR(VLOOKUP($B194,GDP_Stan!$H:$Y,COLUMN(),FALSE )/1000000000,"")</f>
        <v/>
      </c>
      <c r="M194" s="3" t="str">
        <f>IFERROR(VLOOKUP($B194,GDP_Stan!$H:$Y,COLUMN(),FALSE )/1000000000,"")</f>
        <v/>
      </c>
      <c r="N194" s="3" t="str">
        <f>IFERROR(VLOOKUP($B194,GDP_Stan!$H:$Y,COLUMN(),FALSE )/1000000000,"")</f>
        <v/>
      </c>
      <c r="O194" s="3" t="str">
        <f>IFERROR(VLOOKUP($B194,GDP_Stan!$H:$Y,COLUMN(),FALSE )/1000000000,"")</f>
        <v/>
      </c>
      <c r="P194" s="3" t="str">
        <f>IFERROR(VLOOKUP($B194,GDP_Stan!$H:$Y,COLUMN(),FALSE )/1000000000,"")</f>
        <v/>
      </c>
      <c r="Q194" s="3" t="str">
        <f>IFERROR(VLOOKUP($B194,GDP_Stan!$H:$Y,COLUMN(),FALSE )/1000000000,"")</f>
        <v/>
      </c>
      <c r="R194" s="3" t="str">
        <f>IFERROR(VLOOKUP($B194,GDP_Stan!$H:$Y,COLUMN(),FALSE )/1000000000,"")</f>
        <v/>
      </c>
      <c r="S194" s="6">
        <f t="shared" si="4"/>
        <v>2015</v>
      </c>
      <c r="T194">
        <f t="shared" si="5"/>
        <v>8</v>
      </c>
    </row>
    <row r="195" spans="2:20" x14ac:dyDescent="0.25">
      <c r="B195" s="5">
        <v>42277</v>
      </c>
      <c r="C195" s="3">
        <f>IFERROR(VLOOKUP($B195,GDP_Stan!$H:$Y,COLUMN(),FALSE )/1000000000,"")</f>
        <v>104.121768129348</v>
      </c>
      <c r="D195" s="3">
        <f>IFERROR(VLOOKUP($B195,GDP_Stan!$H:$Y,COLUMN(),FALSE )/1000000000,"")</f>
        <v>127.29399073486299</v>
      </c>
      <c r="E195" s="3">
        <f>IFERROR(VLOOKUP($B195,GDP_Stan!$H:$Y,COLUMN(),FALSE )/1000000000,"")</f>
        <v>85.279776281437393</v>
      </c>
      <c r="F195" s="3">
        <f>IFERROR(VLOOKUP($B195,GDP_Stan!$H:$Y,COLUMN(),FALSE )/1000000000,"")</f>
        <v>61.979424421135896</v>
      </c>
      <c r="G195" s="3">
        <f>IFERROR(VLOOKUP($B195,GDP_Stan!$H:$Y,COLUMN(),FALSE )/1000000000,"")</f>
        <v>696.53775108703394</v>
      </c>
      <c r="H195" s="3">
        <f>IFERROR(VLOOKUP($B195,GDP_Stan!$H:$Y,COLUMN(),FALSE )/1000000000,"")</f>
        <v>929.88217022257993</v>
      </c>
      <c r="I195" s="3">
        <f>IFERROR(VLOOKUP($B195,GDP_Stan!$H:$Y,COLUMN(),FALSE )/1000000000,"")</f>
        <v>60.670293206219092</v>
      </c>
      <c r="J195" s="3">
        <f>IFERROR(VLOOKUP($B195,GDP_Stan!$H:$Y,COLUMN(),FALSE )/1000000000,"")</f>
        <v>80.196041683361983</v>
      </c>
      <c r="K195" s="3">
        <f>IFERROR(VLOOKUP($B195,GDP_Stan!$H:$Y,COLUMN(),FALSE )/1000000000,"")</f>
        <v>517.05125049612991</v>
      </c>
      <c r="L195" s="3">
        <f>IFERROR(VLOOKUP($B195,GDP_Stan!$H:$Y,COLUMN(),FALSE )/1000000000,"")</f>
        <v>218.47081110925396</v>
      </c>
      <c r="M195" s="3">
        <f>IFERROR(VLOOKUP($B195,GDP_Stan!$H:$Y,COLUMN(),FALSE )/1000000000,"")</f>
        <v>57.169408147669394</v>
      </c>
      <c r="N195" s="3">
        <f>IFERROR(VLOOKUP($B195,GDP_Stan!$H:$Y,COLUMN(),FALSE )/1000000000,"")</f>
        <v>356.75833487871995</v>
      </c>
      <c r="O195" s="3">
        <f>IFERROR(VLOOKUP($B195,GDP_Stan!$H:$Y,COLUMN(),FALSE )/1000000000,"")</f>
        <v>136.95561804652797</v>
      </c>
      <c r="P195" s="3">
        <f>IFERROR(VLOOKUP($B195,GDP_Stan!$H:$Y,COLUMN(),FALSE )/1000000000,"")</f>
        <v>677.6684023720029</v>
      </c>
      <c r="Q195" s="3">
        <f>IFERROR(VLOOKUP($B195,GDP_Stan!$H:$Y,COLUMN(),FALSE )/1000000000,"")</f>
        <v>3295.4555897418695</v>
      </c>
      <c r="R195" s="3">
        <f>IFERROR(VLOOKUP($B195,GDP_Stan!$H:$Y,COLUMN(),FALSE )/1000000000,"")</f>
        <v>3110.3530000000001</v>
      </c>
      <c r="S195" s="6">
        <f t="shared" si="4"/>
        <v>2015</v>
      </c>
      <c r="T195">
        <f t="shared" si="5"/>
        <v>9</v>
      </c>
    </row>
    <row r="196" spans="2:20" x14ac:dyDescent="0.25">
      <c r="B196" s="5">
        <v>42308</v>
      </c>
      <c r="C196" s="3" t="str">
        <f>IFERROR(VLOOKUP($B196,GDP_Stan!$H:$Y,COLUMN(),FALSE )/1000000000,"")</f>
        <v/>
      </c>
      <c r="D196" s="3" t="str">
        <f>IFERROR(VLOOKUP($B196,GDP_Stan!$H:$Y,COLUMN(),FALSE )/1000000000,"")</f>
        <v/>
      </c>
      <c r="E196" s="3" t="str">
        <f>IFERROR(VLOOKUP($B196,GDP_Stan!$H:$Y,COLUMN(),FALSE )/1000000000,"")</f>
        <v/>
      </c>
      <c r="F196" s="3" t="str">
        <f>IFERROR(VLOOKUP($B196,GDP_Stan!$H:$Y,COLUMN(),FALSE )/1000000000,"")</f>
        <v/>
      </c>
      <c r="G196" s="3" t="str">
        <f>IFERROR(VLOOKUP($B196,GDP_Stan!$H:$Y,COLUMN(),FALSE )/1000000000,"")</f>
        <v/>
      </c>
      <c r="H196" s="3" t="str">
        <f>IFERROR(VLOOKUP($B196,GDP_Stan!$H:$Y,COLUMN(),FALSE )/1000000000,"")</f>
        <v/>
      </c>
      <c r="I196" s="3" t="str">
        <f>IFERROR(VLOOKUP($B196,GDP_Stan!$H:$Y,COLUMN(),FALSE )/1000000000,"")</f>
        <v/>
      </c>
      <c r="J196" s="3" t="str">
        <f>IFERROR(VLOOKUP($B196,GDP_Stan!$H:$Y,COLUMN(),FALSE )/1000000000,"")</f>
        <v/>
      </c>
      <c r="K196" s="3" t="str">
        <f>IFERROR(VLOOKUP($B196,GDP_Stan!$H:$Y,COLUMN(),FALSE )/1000000000,"")</f>
        <v/>
      </c>
      <c r="L196" s="3" t="str">
        <f>IFERROR(VLOOKUP($B196,GDP_Stan!$H:$Y,COLUMN(),FALSE )/1000000000,"")</f>
        <v/>
      </c>
      <c r="M196" s="3" t="str">
        <f>IFERROR(VLOOKUP($B196,GDP_Stan!$H:$Y,COLUMN(),FALSE )/1000000000,"")</f>
        <v/>
      </c>
      <c r="N196" s="3" t="str">
        <f>IFERROR(VLOOKUP($B196,GDP_Stan!$H:$Y,COLUMN(),FALSE )/1000000000,"")</f>
        <v/>
      </c>
      <c r="O196" s="3" t="str">
        <f>IFERROR(VLOOKUP($B196,GDP_Stan!$H:$Y,COLUMN(),FALSE )/1000000000,"")</f>
        <v/>
      </c>
      <c r="P196" s="3" t="str">
        <f>IFERROR(VLOOKUP($B196,GDP_Stan!$H:$Y,COLUMN(),FALSE )/1000000000,"")</f>
        <v/>
      </c>
      <c r="Q196" s="3" t="str">
        <f>IFERROR(VLOOKUP($B196,GDP_Stan!$H:$Y,COLUMN(),FALSE )/1000000000,"")</f>
        <v/>
      </c>
      <c r="R196" s="3" t="str">
        <f>IFERROR(VLOOKUP($B196,GDP_Stan!$H:$Y,COLUMN(),FALSE )/1000000000,"")</f>
        <v/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25">
      <c r="B197" s="5">
        <v>42338</v>
      </c>
      <c r="C197" s="3" t="str">
        <f>IFERROR(VLOOKUP($B197,GDP_Stan!$H:$Y,COLUMN(),FALSE )/1000000000,"")</f>
        <v/>
      </c>
      <c r="D197" s="3" t="str">
        <f>IFERROR(VLOOKUP($B197,GDP_Stan!$H:$Y,COLUMN(),FALSE )/1000000000,"")</f>
        <v/>
      </c>
      <c r="E197" s="3" t="str">
        <f>IFERROR(VLOOKUP($B197,GDP_Stan!$H:$Y,COLUMN(),FALSE )/1000000000,"")</f>
        <v/>
      </c>
      <c r="F197" s="3" t="str">
        <f>IFERROR(VLOOKUP($B197,GDP_Stan!$H:$Y,COLUMN(),FALSE )/1000000000,"")</f>
        <v/>
      </c>
      <c r="G197" s="3" t="str">
        <f>IFERROR(VLOOKUP($B197,GDP_Stan!$H:$Y,COLUMN(),FALSE )/1000000000,"")</f>
        <v/>
      </c>
      <c r="H197" s="3" t="str">
        <f>IFERROR(VLOOKUP($B197,GDP_Stan!$H:$Y,COLUMN(),FALSE )/1000000000,"")</f>
        <v/>
      </c>
      <c r="I197" s="3" t="str">
        <f>IFERROR(VLOOKUP($B197,GDP_Stan!$H:$Y,COLUMN(),FALSE )/1000000000,"")</f>
        <v/>
      </c>
      <c r="J197" s="3" t="str">
        <f>IFERROR(VLOOKUP($B197,GDP_Stan!$H:$Y,COLUMN(),FALSE )/1000000000,"")</f>
        <v/>
      </c>
      <c r="K197" s="3" t="str">
        <f>IFERROR(VLOOKUP($B197,GDP_Stan!$H:$Y,COLUMN(),FALSE )/1000000000,"")</f>
        <v/>
      </c>
      <c r="L197" s="3" t="str">
        <f>IFERROR(VLOOKUP($B197,GDP_Stan!$H:$Y,COLUMN(),FALSE )/1000000000,"")</f>
        <v/>
      </c>
      <c r="M197" s="3" t="str">
        <f>IFERROR(VLOOKUP($B197,GDP_Stan!$H:$Y,COLUMN(),FALSE )/1000000000,"")</f>
        <v/>
      </c>
      <c r="N197" s="3" t="str">
        <f>IFERROR(VLOOKUP($B197,GDP_Stan!$H:$Y,COLUMN(),FALSE )/1000000000,"")</f>
        <v/>
      </c>
      <c r="O197" s="3" t="str">
        <f>IFERROR(VLOOKUP($B197,GDP_Stan!$H:$Y,COLUMN(),FALSE )/1000000000,"")</f>
        <v/>
      </c>
      <c r="P197" s="3" t="str">
        <f>IFERROR(VLOOKUP($B197,GDP_Stan!$H:$Y,COLUMN(),FALSE )/1000000000,"")</f>
        <v/>
      </c>
      <c r="Q197" s="3" t="str">
        <f>IFERROR(VLOOKUP($B197,GDP_Stan!$H:$Y,COLUMN(),FALSE )/1000000000,"")</f>
        <v/>
      </c>
      <c r="R197" s="3" t="str">
        <f>IFERROR(VLOOKUP($B197,GDP_Stan!$H:$Y,COLUMN(),FALSE )/1000000000,"")</f>
        <v/>
      </c>
      <c r="S197" s="6">
        <f t="shared" si="6"/>
        <v>2015</v>
      </c>
      <c r="T197">
        <f t="shared" si="7"/>
        <v>11</v>
      </c>
    </row>
    <row r="198" spans="2:20" x14ac:dyDescent="0.25">
      <c r="B198" s="5">
        <v>42369</v>
      </c>
      <c r="C198" s="3">
        <f>IFERROR(VLOOKUP($B198,GDP_Stan!$H:$Y,COLUMN(),FALSE )/1000000000,"")</f>
        <v>104.39745777162199</v>
      </c>
      <c r="D198" s="3">
        <f>IFERROR(VLOOKUP($B198,GDP_Stan!$H:$Y,COLUMN(),FALSE )/1000000000,"")</f>
        <v>127.90295794342599</v>
      </c>
      <c r="E198" s="3">
        <f>IFERROR(VLOOKUP($B198,GDP_Stan!$H:$Y,COLUMN(),FALSE )/1000000000,"")</f>
        <v>85.152291611777301</v>
      </c>
      <c r="F198" s="3">
        <f>IFERROR(VLOOKUP($B198,GDP_Stan!$H:$Y,COLUMN(),FALSE )/1000000000,"")</f>
        <v>62.305834440351887</v>
      </c>
      <c r="G198" s="3">
        <f>IFERROR(VLOOKUP($B198,GDP_Stan!$H:$Y,COLUMN(),FALSE )/1000000000,"")</f>
        <v>698.15785935314284</v>
      </c>
      <c r="H198" s="3">
        <f>IFERROR(VLOOKUP($B198,GDP_Stan!$H:$Y,COLUMN(),FALSE )/1000000000,"")</f>
        <v>933.81909965272382</v>
      </c>
      <c r="I198" s="3">
        <f>IFERROR(VLOOKUP($B198,GDP_Stan!$H:$Y,COLUMN(),FALSE )/1000000000,"")</f>
        <v>61.670823129880191</v>
      </c>
      <c r="J198" s="3">
        <f>IFERROR(VLOOKUP($B198,GDP_Stan!$H:$Y,COLUMN(),FALSE )/1000000000,"")</f>
        <v>80.651797173648504</v>
      </c>
      <c r="K198" s="3">
        <f>IFERROR(VLOOKUP($B198,GDP_Stan!$H:$Y,COLUMN(),FALSE )/1000000000,"")</f>
        <v>518.05861019771089</v>
      </c>
      <c r="L198" s="3">
        <f>IFERROR(VLOOKUP($B198,GDP_Stan!$H:$Y,COLUMN(),FALSE )/1000000000,"")</f>
        <v>219.18893881681797</v>
      </c>
      <c r="M198" s="3">
        <f>IFERROR(VLOOKUP($B198,GDP_Stan!$H:$Y,COLUMN(),FALSE )/1000000000,"")</f>
        <v>57.353209390207994</v>
      </c>
      <c r="N198" s="3">
        <f>IFERROR(VLOOKUP($B198,GDP_Stan!$H:$Y,COLUMN(),FALSE )/1000000000,"")</f>
        <v>360.03131751901697</v>
      </c>
      <c r="O198" s="3">
        <f>IFERROR(VLOOKUP($B198,GDP_Stan!$H:$Y,COLUMN(),FALSE )/1000000000,"")</f>
        <v>138.71547589965601</v>
      </c>
      <c r="P198" s="3">
        <f>IFERROR(VLOOKUP($B198,GDP_Stan!$H:$Y,COLUMN(),FALSE )/1000000000,"")</f>
        <v>682.58707890239089</v>
      </c>
      <c r="Q198" s="3">
        <f>IFERROR(VLOOKUP($B198,GDP_Stan!$H:$Y,COLUMN(),FALSE )/1000000000,"")</f>
        <v>3309.5396513230494</v>
      </c>
      <c r="R198" s="3">
        <f>IFERROR(VLOOKUP($B198,GDP_Stan!$H:$Y,COLUMN(),FALSE )/1000000000,"")</f>
        <v>3125.7591000000002</v>
      </c>
      <c r="S198" s="6">
        <f t="shared" si="6"/>
        <v>2015</v>
      </c>
      <c r="T198">
        <f t="shared" si="7"/>
        <v>12</v>
      </c>
    </row>
    <row r="199" spans="2:20" x14ac:dyDescent="0.25">
      <c r="B199" s="5">
        <v>42400</v>
      </c>
      <c r="C199" s="3" t="str">
        <f>IFERROR(VLOOKUP($B199,GDP_Stan!$H:$Y,COLUMN(),FALSE )/1000000000,"")</f>
        <v/>
      </c>
      <c r="D199" s="3" t="str">
        <f>IFERROR(VLOOKUP($B199,GDP_Stan!$H:$Y,COLUMN(),FALSE )/1000000000,"")</f>
        <v/>
      </c>
      <c r="E199" s="3" t="str">
        <f>IFERROR(VLOOKUP($B199,GDP_Stan!$H:$Y,COLUMN(),FALSE )/1000000000,"")</f>
        <v/>
      </c>
      <c r="F199" s="3" t="str">
        <f>IFERROR(VLOOKUP($B199,GDP_Stan!$H:$Y,COLUMN(),FALSE )/1000000000,"")</f>
        <v/>
      </c>
      <c r="G199" s="3" t="str">
        <f>IFERROR(VLOOKUP($B199,GDP_Stan!$H:$Y,COLUMN(),FALSE )/1000000000,"")</f>
        <v/>
      </c>
      <c r="H199" s="3" t="str">
        <f>IFERROR(VLOOKUP($B199,GDP_Stan!$H:$Y,COLUMN(),FALSE )/1000000000,"")</f>
        <v/>
      </c>
      <c r="I199" s="3" t="str">
        <f>IFERROR(VLOOKUP($B199,GDP_Stan!$H:$Y,COLUMN(),FALSE )/1000000000,"")</f>
        <v/>
      </c>
      <c r="J199" s="3" t="str">
        <f>IFERROR(VLOOKUP($B199,GDP_Stan!$H:$Y,COLUMN(),FALSE )/1000000000,"")</f>
        <v/>
      </c>
      <c r="K199" s="3" t="str">
        <f>IFERROR(VLOOKUP($B199,GDP_Stan!$H:$Y,COLUMN(),FALSE )/1000000000,"")</f>
        <v/>
      </c>
      <c r="L199" s="3" t="str">
        <f>IFERROR(VLOOKUP($B199,GDP_Stan!$H:$Y,COLUMN(),FALSE )/1000000000,"")</f>
        <v/>
      </c>
      <c r="M199" s="3" t="str">
        <f>IFERROR(VLOOKUP($B199,GDP_Stan!$H:$Y,COLUMN(),FALSE )/1000000000,"")</f>
        <v/>
      </c>
      <c r="N199" s="3" t="str">
        <f>IFERROR(VLOOKUP($B199,GDP_Stan!$H:$Y,COLUMN(),FALSE )/1000000000,"")</f>
        <v/>
      </c>
      <c r="O199" s="3" t="str">
        <f>IFERROR(VLOOKUP($B199,GDP_Stan!$H:$Y,COLUMN(),FALSE )/1000000000,"")</f>
        <v/>
      </c>
      <c r="P199" s="3" t="str">
        <f>IFERROR(VLOOKUP($B199,GDP_Stan!$H:$Y,COLUMN(),FALSE )/1000000000,"")</f>
        <v/>
      </c>
      <c r="Q199" s="3" t="str">
        <f>IFERROR(VLOOKUP($B199,GDP_Stan!$H:$Y,COLUMN(),FALSE )/1000000000,"")</f>
        <v/>
      </c>
      <c r="R199" s="3" t="str">
        <f>IFERROR(VLOOKUP($B199,GDP_Stan!$H:$Y,COLUMN(),FALSE )/1000000000,"")</f>
        <v/>
      </c>
      <c r="S199" s="6">
        <f t="shared" si="6"/>
        <v>2016</v>
      </c>
      <c r="T199">
        <f t="shared" si="7"/>
        <v>1</v>
      </c>
    </row>
    <row r="200" spans="2:20" x14ac:dyDescent="0.25">
      <c r="B200" s="5">
        <v>42429</v>
      </c>
      <c r="C200" s="3" t="str">
        <f>IFERROR(VLOOKUP($B200,GDP_Stan!$H:$Y,COLUMN(),FALSE )/1000000000,"")</f>
        <v/>
      </c>
      <c r="D200" s="3" t="str">
        <f>IFERROR(VLOOKUP($B200,GDP_Stan!$H:$Y,COLUMN(),FALSE )/1000000000,"")</f>
        <v/>
      </c>
      <c r="E200" s="3" t="str">
        <f>IFERROR(VLOOKUP($B200,GDP_Stan!$H:$Y,COLUMN(),FALSE )/1000000000,"")</f>
        <v/>
      </c>
      <c r="F200" s="3" t="str">
        <f>IFERROR(VLOOKUP($B200,GDP_Stan!$H:$Y,COLUMN(),FALSE )/1000000000,"")</f>
        <v/>
      </c>
      <c r="G200" s="3" t="str">
        <f>IFERROR(VLOOKUP($B200,GDP_Stan!$H:$Y,COLUMN(),FALSE )/1000000000,"")</f>
        <v/>
      </c>
      <c r="H200" s="3" t="str">
        <f>IFERROR(VLOOKUP($B200,GDP_Stan!$H:$Y,COLUMN(),FALSE )/1000000000,"")</f>
        <v/>
      </c>
      <c r="I200" s="3" t="str">
        <f>IFERROR(VLOOKUP($B200,GDP_Stan!$H:$Y,COLUMN(),FALSE )/1000000000,"")</f>
        <v/>
      </c>
      <c r="J200" s="3" t="str">
        <f>IFERROR(VLOOKUP($B200,GDP_Stan!$H:$Y,COLUMN(),FALSE )/1000000000,"")</f>
        <v/>
      </c>
      <c r="K200" s="3" t="str">
        <f>IFERROR(VLOOKUP($B200,GDP_Stan!$H:$Y,COLUMN(),FALSE )/1000000000,"")</f>
        <v/>
      </c>
      <c r="L200" s="3" t="str">
        <f>IFERROR(VLOOKUP($B200,GDP_Stan!$H:$Y,COLUMN(),FALSE )/1000000000,"")</f>
        <v/>
      </c>
      <c r="M200" s="3" t="str">
        <f>IFERROR(VLOOKUP($B200,GDP_Stan!$H:$Y,COLUMN(),FALSE )/1000000000,"")</f>
        <v/>
      </c>
      <c r="N200" s="3" t="str">
        <f>IFERROR(VLOOKUP($B200,GDP_Stan!$H:$Y,COLUMN(),FALSE )/1000000000,"")</f>
        <v/>
      </c>
      <c r="O200" s="3" t="str">
        <f>IFERROR(VLOOKUP($B200,GDP_Stan!$H:$Y,COLUMN(),FALSE )/1000000000,"")</f>
        <v/>
      </c>
      <c r="P200" s="3" t="str">
        <f>IFERROR(VLOOKUP($B200,GDP_Stan!$H:$Y,COLUMN(),FALSE )/1000000000,"")</f>
        <v/>
      </c>
      <c r="Q200" s="3" t="str">
        <f>IFERROR(VLOOKUP($B200,GDP_Stan!$H:$Y,COLUMN(),FALSE )/1000000000,"")</f>
        <v/>
      </c>
      <c r="R200" s="3" t="str">
        <f>IFERROR(VLOOKUP($B200,GDP_Stan!$H:$Y,COLUMN(),FALSE )/1000000000,"")</f>
        <v/>
      </c>
      <c r="S200" s="6">
        <f t="shared" si="6"/>
        <v>2016</v>
      </c>
      <c r="T200">
        <f t="shared" si="7"/>
        <v>2</v>
      </c>
    </row>
    <row r="201" spans="2:20" x14ac:dyDescent="0.25">
      <c r="B201" s="5">
        <v>42460</v>
      </c>
      <c r="C201" s="3">
        <f>IFERROR(VLOOKUP($B201,GDP_Stan!$H:$Y,COLUMN(),FALSE )/1000000000,"")</f>
        <v>104.71827087232599</v>
      </c>
      <c r="D201" s="3">
        <f>IFERROR(VLOOKUP($B201,GDP_Stan!$H:$Y,COLUMN(),FALSE )/1000000000,"")</f>
        <v>128.25891229955099</v>
      </c>
      <c r="E201" s="3">
        <f>IFERROR(VLOOKUP($B201,GDP_Stan!$H:$Y,COLUMN(),FALSE )/1000000000,"")</f>
        <v>86.175013815243702</v>
      </c>
      <c r="F201" s="3">
        <f>IFERROR(VLOOKUP($B201,GDP_Stan!$H:$Y,COLUMN(),FALSE )/1000000000,"")</f>
        <v>62.799430079166392</v>
      </c>
      <c r="G201" s="3">
        <f>IFERROR(VLOOKUP($B201,GDP_Stan!$H:$Y,COLUMN(),FALSE )/1000000000,"")</f>
        <v>702.44497631284594</v>
      </c>
      <c r="H201" s="3">
        <f>IFERROR(VLOOKUP($B201,GDP_Stan!$H:$Y,COLUMN(),FALSE )/1000000000,"")</f>
        <v>939.72449379794091</v>
      </c>
      <c r="I201" s="3">
        <f>IFERROR(VLOOKUP($B201,GDP_Stan!$H:$Y,COLUMN(),FALSE )/1000000000,"")</f>
        <v>61.288840306411998</v>
      </c>
      <c r="J201" s="3">
        <f>IFERROR(VLOOKUP($B201,GDP_Stan!$H:$Y,COLUMN(),FALSE )/1000000000,"")</f>
        <v>80.408808172196004</v>
      </c>
      <c r="K201" s="3">
        <f>IFERROR(VLOOKUP($B201,GDP_Stan!$H:$Y,COLUMN(),FALSE )/1000000000,"")</f>
        <v>519.67672815882395</v>
      </c>
      <c r="L201" s="3">
        <f>IFERROR(VLOOKUP($B201,GDP_Stan!$H:$Y,COLUMN(),FALSE )/1000000000,"")</f>
        <v>220.86177179521599</v>
      </c>
      <c r="M201" s="3">
        <f>IFERROR(VLOOKUP($B201,GDP_Stan!$H:$Y,COLUMN(),FALSE )/1000000000,"")</f>
        <v>57.477674931331798</v>
      </c>
      <c r="N201" s="3">
        <f>IFERROR(VLOOKUP($B201,GDP_Stan!$H:$Y,COLUMN(),FALSE )/1000000000,"")</f>
        <v>362.72952023245199</v>
      </c>
      <c r="O201" s="3">
        <f>IFERROR(VLOOKUP($B201,GDP_Stan!$H:$Y,COLUMN(),FALSE )/1000000000,"")</f>
        <v>139.11755417981396</v>
      </c>
      <c r="P201" s="3">
        <f>IFERROR(VLOOKUP($B201,GDP_Stan!$H:$Y,COLUMN(),FALSE )/1000000000,"")</f>
        <v>684.03130434446291</v>
      </c>
      <c r="Q201" s="3">
        <f>IFERROR(VLOOKUP($B201,GDP_Stan!$H:$Y,COLUMN(),FALSE )/1000000000,"")</f>
        <v>3326.9911762691295</v>
      </c>
      <c r="R201" s="3">
        <f>IFERROR(VLOOKUP($B201,GDP_Stan!$H:$Y,COLUMN(),FALSE )/1000000000,"")</f>
        <v>3140.5745999999999</v>
      </c>
      <c r="S201" s="6">
        <f t="shared" si="6"/>
        <v>2016</v>
      </c>
      <c r="T201">
        <f t="shared" si="7"/>
        <v>3</v>
      </c>
    </row>
    <row r="202" spans="2:20" x14ac:dyDescent="0.25">
      <c r="B202" s="5">
        <v>42490</v>
      </c>
      <c r="C202" s="3" t="str">
        <f>IFERROR(VLOOKUP($B202,GDP_Stan!$H:$Y,COLUMN(),FALSE )/1000000000,"")</f>
        <v/>
      </c>
      <c r="D202" s="3" t="str">
        <f>IFERROR(VLOOKUP($B202,GDP_Stan!$H:$Y,COLUMN(),FALSE )/1000000000,"")</f>
        <v/>
      </c>
      <c r="E202" s="3" t="str">
        <f>IFERROR(VLOOKUP($B202,GDP_Stan!$H:$Y,COLUMN(),FALSE )/1000000000,"")</f>
        <v/>
      </c>
      <c r="F202" s="3" t="str">
        <f>IFERROR(VLOOKUP($B202,GDP_Stan!$H:$Y,COLUMN(),FALSE )/1000000000,"")</f>
        <v/>
      </c>
      <c r="G202" s="3" t="str">
        <f>IFERROR(VLOOKUP($B202,GDP_Stan!$H:$Y,COLUMN(),FALSE )/1000000000,"")</f>
        <v/>
      </c>
      <c r="H202" s="3" t="str">
        <f>IFERROR(VLOOKUP($B202,GDP_Stan!$H:$Y,COLUMN(),FALSE )/1000000000,"")</f>
        <v/>
      </c>
      <c r="I202" s="3" t="str">
        <f>IFERROR(VLOOKUP($B202,GDP_Stan!$H:$Y,COLUMN(),FALSE )/1000000000,"")</f>
        <v/>
      </c>
      <c r="J202" s="3" t="str">
        <f>IFERROR(VLOOKUP($B202,GDP_Stan!$H:$Y,COLUMN(),FALSE )/1000000000,"")</f>
        <v/>
      </c>
      <c r="K202" s="3" t="str">
        <f>IFERROR(VLOOKUP($B202,GDP_Stan!$H:$Y,COLUMN(),FALSE )/1000000000,"")</f>
        <v/>
      </c>
      <c r="L202" s="3" t="str">
        <f>IFERROR(VLOOKUP($B202,GDP_Stan!$H:$Y,COLUMN(),FALSE )/1000000000,"")</f>
        <v/>
      </c>
      <c r="M202" s="3" t="str">
        <f>IFERROR(VLOOKUP($B202,GDP_Stan!$H:$Y,COLUMN(),FALSE )/1000000000,"")</f>
        <v/>
      </c>
      <c r="N202" s="3" t="str">
        <f>IFERROR(VLOOKUP($B202,GDP_Stan!$H:$Y,COLUMN(),FALSE )/1000000000,"")</f>
        <v/>
      </c>
      <c r="O202" s="3" t="str">
        <f>IFERROR(VLOOKUP($B202,GDP_Stan!$H:$Y,COLUMN(),FALSE )/1000000000,"")</f>
        <v/>
      </c>
      <c r="P202" s="3" t="str">
        <f>IFERROR(VLOOKUP($B202,GDP_Stan!$H:$Y,COLUMN(),FALSE )/1000000000,"")</f>
        <v/>
      </c>
      <c r="Q202" s="3" t="str">
        <f>IFERROR(VLOOKUP($B202,GDP_Stan!$H:$Y,COLUMN(),FALSE )/1000000000,"")</f>
        <v/>
      </c>
      <c r="R202" s="3" t="str">
        <f>IFERROR(VLOOKUP($B202,GDP_Stan!$H:$Y,COLUMN(),FALSE )/1000000000,"")</f>
        <v/>
      </c>
      <c r="S202" s="6">
        <f t="shared" si="6"/>
        <v>2016</v>
      </c>
      <c r="T202">
        <f t="shared" si="7"/>
        <v>4</v>
      </c>
    </row>
    <row r="203" spans="2:20" x14ac:dyDescent="0.25">
      <c r="B203" s="5">
        <v>42521</v>
      </c>
      <c r="C203" s="3" t="str">
        <f>IFERROR(VLOOKUP($B203,GDP_Stan!$H:$Y,COLUMN(),FALSE )/1000000000,"")</f>
        <v/>
      </c>
      <c r="D203" s="3" t="str">
        <f>IFERROR(VLOOKUP($B203,GDP_Stan!$H:$Y,COLUMN(),FALSE )/1000000000,"")</f>
        <v/>
      </c>
      <c r="E203" s="3" t="str">
        <f>IFERROR(VLOOKUP($B203,GDP_Stan!$H:$Y,COLUMN(),FALSE )/1000000000,"")</f>
        <v/>
      </c>
      <c r="F203" s="3" t="str">
        <f>IFERROR(VLOOKUP($B203,GDP_Stan!$H:$Y,COLUMN(),FALSE )/1000000000,"")</f>
        <v/>
      </c>
      <c r="G203" s="3" t="str">
        <f>IFERROR(VLOOKUP($B203,GDP_Stan!$H:$Y,COLUMN(),FALSE )/1000000000,"")</f>
        <v/>
      </c>
      <c r="H203" s="3" t="str">
        <f>IFERROR(VLOOKUP($B203,GDP_Stan!$H:$Y,COLUMN(),FALSE )/1000000000,"")</f>
        <v/>
      </c>
      <c r="I203" s="3" t="str">
        <f>IFERROR(VLOOKUP($B203,GDP_Stan!$H:$Y,COLUMN(),FALSE )/1000000000,"")</f>
        <v/>
      </c>
      <c r="J203" s="3" t="str">
        <f>IFERROR(VLOOKUP($B203,GDP_Stan!$H:$Y,COLUMN(),FALSE )/1000000000,"")</f>
        <v/>
      </c>
      <c r="K203" s="3" t="str">
        <f>IFERROR(VLOOKUP($B203,GDP_Stan!$H:$Y,COLUMN(),FALSE )/1000000000,"")</f>
        <v/>
      </c>
      <c r="L203" s="3" t="str">
        <f>IFERROR(VLOOKUP($B203,GDP_Stan!$H:$Y,COLUMN(),FALSE )/1000000000,"")</f>
        <v/>
      </c>
      <c r="M203" s="3" t="str">
        <f>IFERROR(VLOOKUP($B203,GDP_Stan!$H:$Y,COLUMN(),FALSE )/1000000000,"")</f>
        <v/>
      </c>
      <c r="N203" s="3" t="str">
        <f>IFERROR(VLOOKUP($B203,GDP_Stan!$H:$Y,COLUMN(),FALSE )/1000000000,"")</f>
        <v/>
      </c>
      <c r="O203" s="3" t="str">
        <f>IFERROR(VLOOKUP($B203,GDP_Stan!$H:$Y,COLUMN(),FALSE )/1000000000,"")</f>
        <v/>
      </c>
      <c r="P203" s="3" t="str">
        <f>IFERROR(VLOOKUP($B203,GDP_Stan!$H:$Y,COLUMN(),FALSE )/1000000000,"")</f>
        <v/>
      </c>
      <c r="Q203" s="3" t="str">
        <f>IFERROR(VLOOKUP($B203,GDP_Stan!$H:$Y,COLUMN(),FALSE )/1000000000,"")</f>
        <v/>
      </c>
      <c r="R203" s="3" t="str">
        <f>IFERROR(VLOOKUP($B203,GDP_Stan!$H:$Y,COLUMN(),FALSE )/1000000000,"")</f>
        <v/>
      </c>
      <c r="S203" s="6">
        <f t="shared" si="6"/>
        <v>2016</v>
      </c>
      <c r="T203">
        <f t="shared" si="7"/>
        <v>5</v>
      </c>
    </row>
    <row r="204" spans="2:20" x14ac:dyDescent="0.25">
      <c r="B204" s="5">
        <v>42551</v>
      </c>
      <c r="C204" s="3">
        <f>IFERROR(VLOOKUP($B204,GDP_Stan!$H:$Y,COLUMN(),FALSE )/1000000000,"")</f>
        <v>105.23165548884698</v>
      </c>
      <c r="D204" s="3">
        <f>IFERROR(VLOOKUP($B204,GDP_Stan!$H:$Y,COLUMN(),FALSE )/1000000000,"")</f>
        <v>129.20895075527201</v>
      </c>
      <c r="E204" s="3">
        <f>IFERROR(VLOOKUP($B204,GDP_Stan!$H:$Y,COLUMN(),FALSE )/1000000000,"")</f>
        <v>86.662193724405384</v>
      </c>
      <c r="F204" s="3">
        <f>IFERROR(VLOOKUP($B204,GDP_Stan!$H:$Y,COLUMN(),FALSE )/1000000000,"")</f>
        <v>62.881696018968796</v>
      </c>
      <c r="G204" s="3">
        <f>IFERROR(VLOOKUP($B204,GDP_Stan!$H:$Y,COLUMN(),FALSE )/1000000000,"")</f>
        <v>701.91290144412392</v>
      </c>
      <c r="H204" s="3">
        <f>IFERROR(VLOOKUP($B204,GDP_Stan!$H:$Y,COLUMN(),FALSE )/1000000000,"")</f>
        <v>944.08925918985699</v>
      </c>
      <c r="I204" s="3">
        <f>IFERROR(VLOOKUP($B204,GDP_Stan!$H:$Y,COLUMN(),FALSE )/1000000000,"")</f>
        <v>61.070996799534591</v>
      </c>
      <c r="J204" s="3">
        <f>IFERROR(VLOOKUP($B204,GDP_Stan!$H:$Y,COLUMN(),FALSE )/1000000000,"")</f>
        <v>81.78816364810298</v>
      </c>
      <c r="K204" s="3">
        <f>IFERROR(VLOOKUP($B204,GDP_Stan!$H:$Y,COLUMN(),FALSE )/1000000000,"")</f>
        <v>520.30022437032687</v>
      </c>
      <c r="L204" s="3">
        <f>IFERROR(VLOOKUP($B204,GDP_Stan!$H:$Y,COLUMN(),FALSE )/1000000000,"")</f>
        <v>221.60937459125998</v>
      </c>
      <c r="M204" s="3">
        <f>IFERROR(VLOOKUP($B204,GDP_Stan!$H:$Y,COLUMN(),FALSE )/1000000000,"")</f>
        <v>57.61678081638069</v>
      </c>
      <c r="N204" s="3">
        <f>IFERROR(VLOOKUP($B204,GDP_Stan!$H:$Y,COLUMN(),FALSE )/1000000000,"")</f>
        <v>365.58441591409701</v>
      </c>
      <c r="O204" s="3">
        <f>IFERROR(VLOOKUP($B204,GDP_Stan!$H:$Y,COLUMN(),FALSE )/1000000000,"")</f>
        <v>139.82386999112001</v>
      </c>
      <c r="P204" s="3">
        <f>IFERROR(VLOOKUP($B204,GDP_Stan!$H:$Y,COLUMN(),FALSE )/1000000000,"")</f>
        <v>687.28654264246484</v>
      </c>
      <c r="Q204" s="3">
        <f>IFERROR(VLOOKUP($B204,GDP_Stan!$H:$Y,COLUMN(),FALSE )/1000000000,"")</f>
        <v>3338.8564458416295</v>
      </c>
      <c r="R204" s="3">
        <f>IFERROR(VLOOKUP($B204,GDP_Stan!$H:$Y,COLUMN(),FALSE )/1000000000,"")</f>
        <v>3152.5931</v>
      </c>
      <c r="S204" s="6">
        <f t="shared" si="6"/>
        <v>2016</v>
      </c>
      <c r="T204">
        <f t="shared" si="7"/>
        <v>6</v>
      </c>
    </row>
    <row r="205" spans="2:20" x14ac:dyDescent="0.25">
      <c r="B205" s="5">
        <v>42582</v>
      </c>
      <c r="C205" s="3" t="str">
        <f>IFERROR(VLOOKUP($B205,GDP_Stan!$H:$Y,COLUMN(),FALSE )/1000000000,"")</f>
        <v/>
      </c>
      <c r="D205" s="3" t="str">
        <f>IFERROR(VLOOKUP($B205,GDP_Stan!$H:$Y,COLUMN(),FALSE )/1000000000,"")</f>
        <v/>
      </c>
      <c r="E205" s="3" t="str">
        <f>IFERROR(VLOOKUP($B205,GDP_Stan!$H:$Y,COLUMN(),FALSE )/1000000000,"")</f>
        <v/>
      </c>
      <c r="F205" s="3" t="str">
        <f>IFERROR(VLOOKUP($B205,GDP_Stan!$H:$Y,COLUMN(),FALSE )/1000000000,"")</f>
        <v/>
      </c>
      <c r="G205" s="3" t="str">
        <f>IFERROR(VLOOKUP($B205,GDP_Stan!$H:$Y,COLUMN(),FALSE )/1000000000,"")</f>
        <v/>
      </c>
      <c r="H205" s="3" t="str">
        <f>IFERROR(VLOOKUP($B205,GDP_Stan!$H:$Y,COLUMN(),FALSE )/1000000000,"")</f>
        <v/>
      </c>
      <c r="I205" s="3" t="str">
        <f>IFERROR(VLOOKUP($B205,GDP_Stan!$H:$Y,COLUMN(),FALSE )/1000000000,"")</f>
        <v/>
      </c>
      <c r="J205" s="3" t="str">
        <f>IFERROR(VLOOKUP($B205,GDP_Stan!$H:$Y,COLUMN(),FALSE )/1000000000,"")</f>
        <v/>
      </c>
      <c r="K205" s="3" t="str">
        <f>IFERROR(VLOOKUP($B205,GDP_Stan!$H:$Y,COLUMN(),FALSE )/1000000000,"")</f>
        <v/>
      </c>
      <c r="L205" s="3" t="str">
        <f>IFERROR(VLOOKUP($B205,GDP_Stan!$H:$Y,COLUMN(),FALSE )/1000000000,"")</f>
        <v/>
      </c>
      <c r="M205" s="3" t="str">
        <f>IFERROR(VLOOKUP($B205,GDP_Stan!$H:$Y,COLUMN(),FALSE )/1000000000,"")</f>
        <v/>
      </c>
      <c r="N205" s="3" t="str">
        <f>IFERROR(VLOOKUP($B205,GDP_Stan!$H:$Y,COLUMN(),FALSE )/1000000000,"")</f>
        <v/>
      </c>
      <c r="O205" s="3" t="str">
        <f>IFERROR(VLOOKUP($B205,GDP_Stan!$H:$Y,COLUMN(),FALSE )/1000000000,"")</f>
        <v/>
      </c>
      <c r="P205" s="3" t="str">
        <f>IFERROR(VLOOKUP($B205,GDP_Stan!$H:$Y,COLUMN(),FALSE )/1000000000,"")</f>
        <v/>
      </c>
      <c r="Q205" s="3" t="str">
        <f>IFERROR(VLOOKUP($B205,GDP_Stan!$H:$Y,COLUMN(),FALSE )/1000000000,"")</f>
        <v/>
      </c>
      <c r="R205" s="3" t="str">
        <f>IFERROR(VLOOKUP($B205,GDP_Stan!$H:$Y,COLUMN(),FALSE )/1000000000,"")</f>
        <v/>
      </c>
      <c r="S205" s="6">
        <f t="shared" si="6"/>
        <v>2016</v>
      </c>
      <c r="T205">
        <f t="shared" si="7"/>
        <v>7</v>
      </c>
    </row>
    <row r="206" spans="2:20" x14ac:dyDescent="0.25">
      <c r="B206" s="5">
        <v>42613</v>
      </c>
      <c r="C206" s="3" t="str">
        <f>IFERROR(VLOOKUP($B206,GDP_Stan!$H:$Y,COLUMN(),FALSE )/1000000000,"")</f>
        <v/>
      </c>
      <c r="D206" s="3" t="str">
        <f>IFERROR(VLOOKUP($B206,GDP_Stan!$H:$Y,COLUMN(),FALSE )/1000000000,"")</f>
        <v/>
      </c>
      <c r="E206" s="3" t="str">
        <f>IFERROR(VLOOKUP($B206,GDP_Stan!$H:$Y,COLUMN(),FALSE )/1000000000,"")</f>
        <v/>
      </c>
      <c r="F206" s="3" t="str">
        <f>IFERROR(VLOOKUP($B206,GDP_Stan!$H:$Y,COLUMN(),FALSE )/1000000000,"")</f>
        <v/>
      </c>
      <c r="G206" s="3" t="str">
        <f>IFERROR(VLOOKUP($B206,GDP_Stan!$H:$Y,COLUMN(),FALSE )/1000000000,"")</f>
        <v/>
      </c>
      <c r="H206" s="3" t="str">
        <f>IFERROR(VLOOKUP($B206,GDP_Stan!$H:$Y,COLUMN(),FALSE )/1000000000,"")</f>
        <v/>
      </c>
      <c r="I206" s="3" t="str">
        <f>IFERROR(VLOOKUP($B206,GDP_Stan!$H:$Y,COLUMN(),FALSE )/1000000000,"")</f>
        <v/>
      </c>
      <c r="J206" s="3" t="str">
        <f>IFERROR(VLOOKUP($B206,GDP_Stan!$H:$Y,COLUMN(),FALSE )/1000000000,"")</f>
        <v/>
      </c>
      <c r="K206" s="3" t="str">
        <f>IFERROR(VLOOKUP($B206,GDP_Stan!$H:$Y,COLUMN(),FALSE )/1000000000,"")</f>
        <v/>
      </c>
      <c r="L206" s="3" t="str">
        <f>IFERROR(VLOOKUP($B206,GDP_Stan!$H:$Y,COLUMN(),FALSE )/1000000000,"")</f>
        <v/>
      </c>
      <c r="M206" s="3" t="str">
        <f>IFERROR(VLOOKUP($B206,GDP_Stan!$H:$Y,COLUMN(),FALSE )/1000000000,"")</f>
        <v/>
      </c>
      <c r="N206" s="3" t="str">
        <f>IFERROR(VLOOKUP($B206,GDP_Stan!$H:$Y,COLUMN(),FALSE )/1000000000,"")</f>
        <v/>
      </c>
      <c r="O206" s="3" t="str">
        <f>IFERROR(VLOOKUP($B206,GDP_Stan!$H:$Y,COLUMN(),FALSE )/1000000000,"")</f>
        <v/>
      </c>
      <c r="P206" s="3" t="str">
        <f>IFERROR(VLOOKUP($B206,GDP_Stan!$H:$Y,COLUMN(),FALSE )/1000000000,"")</f>
        <v/>
      </c>
      <c r="Q206" s="3" t="str">
        <f>IFERROR(VLOOKUP($B206,GDP_Stan!$H:$Y,COLUMN(),FALSE )/1000000000,"")</f>
        <v/>
      </c>
      <c r="R206" s="3" t="str">
        <f>IFERROR(VLOOKUP($B206,GDP_Stan!$H:$Y,COLUMN(),FALSE )/1000000000,"")</f>
        <v/>
      </c>
      <c r="S206" s="6">
        <f t="shared" si="6"/>
        <v>2016</v>
      </c>
      <c r="T206">
        <f t="shared" si="7"/>
        <v>8</v>
      </c>
    </row>
    <row r="207" spans="2:20" x14ac:dyDescent="0.25">
      <c r="B207" s="5">
        <v>42643</v>
      </c>
      <c r="C207" s="3">
        <f>IFERROR(VLOOKUP($B207,GDP_Stan!$H:$Y,COLUMN(),FALSE )/1000000000,"")</f>
        <v>105.22238290878198</v>
      </c>
      <c r="D207" s="3">
        <f>IFERROR(VLOOKUP($B207,GDP_Stan!$H:$Y,COLUMN(),FALSE )/1000000000,"")</f>
        <v>129.35158054953797</v>
      </c>
      <c r="E207" s="3">
        <f>IFERROR(VLOOKUP($B207,GDP_Stan!$H:$Y,COLUMN(),FALSE )/1000000000,"")</f>
        <v>87.0249116129784</v>
      </c>
      <c r="F207" s="3">
        <f>IFERROR(VLOOKUP($B207,GDP_Stan!$H:$Y,COLUMN(),FALSE )/1000000000,"")</f>
        <v>63.582283377286096</v>
      </c>
      <c r="G207" s="3">
        <f>IFERROR(VLOOKUP($B207,GDP_Stan!$H:$Y,COLUMN(),FALSE )/1000000000,"")</f>
        <v>702.99695423151991</v>
      </c>
      <c r="H207" s="3">
        <f>IFERROR(VLOOKUP($B207,GDP_Stan!$H:$Y,COLUMN(),FALSE )/1000000000,"")</f>
        <v>947.25592731815084</v>
      </c>
      <c r="I207" s="3">
        <f>IFERROR(VLOOKUP($B207,GDP_Stan!$H:$Y,COLUMN(),FALSE )/1000000000,"")</f>
        <v>61.381295248591194</v>
      </c>
      <c r="J207" s="3">
        <f>IFERROR(VLOOKUP($B207,GDP_Stan!$H:$Y,COLUMN(),FALSE )/1000000000,"")</f>
        <v>82.366018089368083</v>
      </c>
      <c r="K207" s="3">
        <f>IFERROR(VLOOKUP($B207,GDP_Stan!$H:$Y,COLUMN(),FALSE )/1000000000,"")</f>
        <v>521.54164393934502</v>
      </c>
      <c r="L207" s="3">
        <f>IFERROR(VLOOKUP($B207,GDP_Stan!$H:$Y,COLUMN(),FALSE )/1000000000,"")</f>
        <v>223.75209539382897</v>
      </c>
      <c r="M207" s="3">
        <f>IFERROR(VLOOKUP($B207,GDP_Stan!$H:$Y,COLUMN(),FALSE )/1000000000,"")</f>
        <v>58.333060042048196</v>
      </c>
      <c r="N207" s="3">
        <f>IFERROR(VLOOKUP($B207,GDP_Stan!$H:$Y,COLUMN(),FALSE )/1000000000,"")</f>
        <v>368.19369447166093</v>
      </c>
      <c r="O207" s="3">
        <f>IFERROR(VLOOKUP($B207,GDP_Stan!$H:$Y,COLUMN(),FALSE )/1000000000,"")</f>
        <v>140.51462312787598</v>
      </c>
      <c r="P207" s="3">
        <f>IFERROR(VLOOKUP($B207,GDP_Stan!$H:$Y,COLUMN(),FALSE )/1000000000,"")</f>
        <v>691.00456349779802</v>
      </c>
      <c r="Q207" s="3">
        <f>IFERROR(VLOOKUP($B207,GDP_Stan!$H:$Y,COLUMN(),FALSE )/1000000000,"")</f>
        <v>3352.4892389368897</v>
      </c>
      <c r="R207" s="3">
        <f>IFERROR(VLOOKUP($B207,GDP_Stan!$H:$Y,COLUMN(),FALSE )/1000000000,"")</f>
        <v>3166.0888</v>
      </c>
      <c r="S207" s="6">
        <f t="shared" si="6"/>
        <v>2016</v>
      </c>
      <c r="T207">
        <f t="shared" si="7"/>
        <v>9</v>
      </c>
    </row>
    <row r="208" spans="2:20" x14ac:dyDescent="0.25">
      <c r="B208" s="5">
        <v>42674</v>
      </c>
      <c r="C208" s="3" t="str">
        <f>IFERROR(VLOOKUP($B208,GDP_Stan!$H:$Y,COLUMN(),FALSE )/1000000000,"")</f>
        <v/>
      </c>
      <c r="D208" s="3" t="str">
        <f>IFERROR(VLOOKUP($B208,GDP_Stan!$H:$Y,COLUMN(),FALSE )/1000000000,"")</f>
        <v/>
      </c>
      <c r="E208" s="3" t="str">
        <f>IFERROR(VLOOKUP($B208,GDP_Stan!$H:$Y,COLUMN(),FALSE )/1000000000,"")</f>
        <v/>
      </c>
      <c r="F208" s="3" t="str">
        <f>IFERROR(VLOOKUP($B208,GDP_Stan!$H:$Y,COLUMN(),FALSE )/1000000000,"")</f>
        <v/>
      </c>
      <c r="G208" s="3" t="str">
        <f>IFERROR(VLOOKUP($B208,GDP_Stan!$H:$Y,COLUMN(),FALSE )/1000000000,"")</f>
        <v/>
      </c>
      <c r="H208" s="3" t="str">
        <f>IFERROR(VLOOKUP($B208,GDP_Stan!$H:$Y,COLUMN(),FALSE )/1000000000,"")</f>
        <v/>
      </c>
      <c r="I208" s="3" t="str">
        <f>IFERROR(VLOOKUP($B208,GDP_Stan!$H:$Y,COLUMN(),FALSE )/1000000000,"")</f>
        <v/>
      </c>
      <c r="J208" s="3" t="str">
        <f>IFERROR(VLOOKUP($B208,GDP_Stan!$H:$Y,COLUMN(),FALSE )/1000000000,"")</f>
        <v/>
      </c>
      <c r="K208" s="3" t="str">
        <f>IFERROR(VLOOKUP($B208,GDP_Stan!$H:$Y,COLUMN(),FALSE )/1000000000,"")</f>
        <v/>
      </c>
      <c r="L208" s="3" t="str">
        <f>IFERROR(VLOOKUP($B208,GDP_Stan!$H:$Y,COLUMN(),FALSE )/1000000000,"")</f>
        <v/>
      </c>
      <c r="M208" s="3" t="str">
        <f>IFERROR(VLOOKUP($B208,GDP_Stan!$H:$Y,COLUMN(),FALSE )/1000000000,"")</f>
        <v/>
      </c>
      <c r="N208" s="3" t="str">
        <f>IFERROR(VLOOKUP($B208,GDP_Stan!$H:$Y,COLUMN(),FALSE )/1000000000,"")</f>
        <v/>
      </c>
      <c r="O208" s="3" t="str">
        <f>IFERROR(VLOOKUP($B208,GDP_Stan!$H:$Y,COLUMN(),FALSE )/1000000000,"")</f>
        <v/>
      </c>
      <c r="P208" s="3" t="str">
        <f>IFERROR(VLOOKUP($B208,GDP_Stan!$H:$Y,COLUMN(),FALSE )/1000000000,"")</f>
        <v/>
      </c>
      <c r="Q208" s="3" t="str">
        <f>IFERROR(VLOOKUP($B208,GDP_Stan!$H:$Y,COLUMN(),FALSE )/1000000000,"")</f>
        <v/>
      </c>
      <c r="R208" s="3" t="str">
        <f>IFERROR(VLOOKUP($B208,GDP_Stan!$H:$Y,COLUMN(),FALSE )/1000000000,"")</f>
        <v/>
      </c>
      <c r="S208" s="6">
        <f t="shared" si="6"/>
        <v>2016</v>
      </c>
      <c r="T208">
        <f t="shared" si="7"/>
        <v>10</v>
      </c>
    </row>
    <row r="209" spans="2:20" x14ac:dyDescent="0.25">
      <c r="B209" s="5">
        <v>42704</v>
      </c>
      <c r="C209" s="3" t="str">
        <f>IFERROR(VLOOKUP($B209,GDP_Stan!$H:$Y,COLUMN(),FALSE )/1000000000,"")</f>
        <v/>
      </c>
      <c r="D209" s="3" t="str">
        <f>IFERROR(VLOOKUP($B209,GDP_Stan!$H:$Y,COLUMN(),FALSE )/1000000000,"")</f>
        <v/>
      </c>
      <c r="E209" s="3" t="str">
        <f>IFERROR(VLOOKUP($B209,GDP_Stan!$H:$Y,COLUMN(),FALSE )/1000000000,"")</f>
        <v/>
      </c>
      <c r="F209" s="3" t="str">
        <f>IFERROR(VLOOKUP($B209,GDP_Stan!$H:$Y,COLUMN(),FALSE )/1000000000,"")</f>
        <v/>
      </c>
      <c r="G209" s="3" t="str">
        <f>IFERROR(VLOOKUP($B209,GDP_Stan!$H:$Y,COLUMN(),FALSE )/1000000000,"")</f>
        <v/>
      </c>
      <c r="H209" s="3" t="str">
        <f>IFERROR(VLOOKUP($B209,GDP_Stan!$H:$Y,COLUMN(),FALSE )/1000000000,"")</f>
        <v/>
      </c>
      <c r="I209" s="3" t="str">
        <f>IFERROR(VLOOKUP($B209,GDP_Stan!$H:$Y,COLUMN(),FALSE )/1000000000,"")</f>
        <v/>
      </c>
      <c r="J209" s="3" t="str">
        <f>IFERROR(VLOOKUP($B209,GDP_Stan!$H:$Y,COLUMN(),FALSE )/1000000000,"")</f>
        <v/>
      </c>
      <c r="K209" s="3" t="str">
        <f>IFERROR(VLOOKUP($B209,GDP_Stan!$H:$Y,COLUMN(),FALSE )/1000000000,"")</f>
        <v/>
      </c>
      <c r="L209" s="3" t="str">
        <f>IFERROR(VLOOKUP($B209,GDP_Stan!$H:$Y,COLUMN(),FALSE )/1000000000,"")</f>
        <v/>
      </c>
      <c r="M209" s="3" t="str">
        <f>IFERROR(VLOOKUP($B209,GDP_Stan!$H:$Y,COLUMN(),FALSE )/1000000000,"")</f>
        <v/>
      </c>
      <c r="N209" s="3" t="str">
        <f>IFERROR(VLOOKUP($B209,GDP_Stan!$H:$Y,COLUMN(),FALSE )/1000000000,"")</f>
        <v/>
      </c>
      <c r="O209" s="3" t="str">
        <f>IFERROR(VLOOKUP($B209,GDP_Stan!$H:$Y,COLUMN(),FALSE )/1000000000,"")</f>
        <v/>
      </c>
      <c r="P209" s="3" t="str">
        <f>IFERROR(VLOOKUP($B209,GDP_Stan!$H:$Y,COLUMN(),FALSE )/1000000000,"")</f>
        <v/>
      </c>
      <c r="Q209" s="3" t="str">
        <f>IFERROR(VLOOKUP($B209,GDP_Stan!$H:$Y,COLUMN(),FALSE )/1000000000,"")</f>
        <v/>
      </c>
      <c r="R209" s="3" t="str">
        <f>IFERROR(VLOOKUP($B209,GDP_Stan!$H:$Y,COLUMN(),FALSE )/1000000000,"")</f>
        <v/>
      </c>
      <c r="S209" s="6">
        <f t="shared" si="6"/>
        <v>2016</v>
      </c>
      <c r="T209">
        <f t="shared" si="7"/>
        <v>11</v>
      </c>
    </row>
    <row r="210" spans="2:20" x14ac:dyDescent="0.25">
      <c r="B210" s="5">
        <v>42735</v>
      </c>
      <c r="C210" s="3">
        <f>IFERROR(VLOOKUP($B210,GDP_Stan!$H:$Y,COLUMN(),FALSE )/1000000000,"")</f>
        <v>105.64373267349599</v>
      </c>
      <c r="D210" s="3">
        <f>IFERROR(VLOOKUP($B210,GDP_Stan!$H:$Y,COLUMN(),FALSE )/1000000000,"")</f>
        <v>129.688931019455</v>
      </c>
      <c r="E210" s="3">
        <f>IFERROR(VLOOKUP($B210,GDP_Stan!$H:$Y,COLUMN(),FALSE )/1000000000,"")</f>
        <v>87.649533153447393</v>
      </c>
      <c r="F210" s="3">
        <f>IFERROR(VLOOKUP($B210,GDP_Stan!$H:$Y,COLUMN(),FALSE )/1000000000,"")</f>
        <v>63.894097826537191</v>
      </c>
      <c r="G210" s="3">
        <f>IFERROR(VLOOKUP($B210,GDP_Stan!$H:$Y,COLUMN(),FALSE )/1000000000,"")</f>
        <v>706.19073031384903</v>
      </c>
      <c r="H210" s="3">
        <f>IFERROR(VLOOKUP($B210,GDP_Stan!$H:$Y,COLUMN(),FALSE )/1000000000,"")</f>
        <v>951.19283021089586</v>
      </c>
      <c r="I210" s="3">
        <f>IFERROR(VLOOKUP($B210,GDP_Stan!$H:$Y,COLUMN(),FALSE )/1000000000,"")</f>
        <v>61.141568273765792</v>
      </c>
      <c r="J210" s="3">
        <f>IFERROR(VLOOKUP($B210,GDP_Stan!$H:$Y,COLUMN(),FALSE )/1000000000,"")</f>
        <v>87.935422714699698</v>
      </c>
      <c r="K210" s="3">
        <f>IFERROR(VLOOKUP($B210,GDP_Stan!$H:$Y,COLUMN(),FALSE )/1000000000,"")</f>
        <v>523.76375312300797</v>
      </c>
      <c r="L210" s="3">
        <f>IFERROR(VLOOKUP($B210,GDP_Stan!$H:$Y,COLUMN(),FALSE )/1000000000,"")</f>
        <v>225.19086763013098</v>
      </c>
      <c r="M210" s="3">
        <f>IFERROR(VLOOKUP($B210,GDP_Stan!$H:$Y,COLUMN(),FALSE )/1000000000,"")</f>
        <v>58.745578740402991</v>
      </c>
      <c r="N210" s="3">
        <f>IFERROR(VLOOKUP($B210,GDP_Stan!$H:$Y,COLUMN(),FALSE )/1000000000,"")</f>
        <v>370.70580187502594</v>
      </c>
      <c r="O210" s="3">
        <f>IFERROR(VLOOKUP($B210,GDP_Stan!$H:$Y,COLUMN(),FALSE )/1000000000,"")</f>
        <v>141.16519394919797</v>
      </c>
      <c r="P210" s="3">
        <f>IFERROR(VLOOKUP($B210,GDP_Stan!$H:$Y,COLUMN(),FALSE )/1000000000,"")</f>
        <v>696.17540637521483</v>
      </c>
      <c r="Q210" s="3">
        <f>IFERROR(VLOOKUP($B210,GDP_Stan!$H:$Y,COLUMN(),FALSE )/1000000000,"")</f>
        <v>3374.0811290210295</v>
      </c>
      <c r="R210" s="3">
        <f>IFERROR(VLOOKUP($B210,GDP_Stan!$H:$Y,COLUMN(),FALSE )/1000000000,"")</f>
        <v>3186.7008000000001</v>
      </c>
      <c r="S210" s="6">
        <f t="shared" si="6"/>
        <v>2016</v>
      </c>
      <c r="T210">
        <f t="shared" si="7"/>
        <v>12</v>
      </c>
    </row>
    <row r="211" spans="2:20" x14ac:dyDescent="0.25">
      <c r="B211" s="5">
        <v>42766</v>
      </c>
      <c r="C211" s="3" t="str">
        <f>IFERROR(VLOOKUP($B211,GDP_Stan!$H:$Y,COLUMN(),FALSE )/1000000000,"")</f>
        <v/>
      </c>
      <c r="D211" s="3" t="str">
        <f>IFERROR(VLOOKUP($B211,GDP_Stan!$H:$Y,COLUMN(),FALSE )/1000000000,"")</f>
        <v/>
      </c>
      <c r="E211" s="3" t="str">
        <f>IFERROR(VLOOKUP($B211,GDP_Stan!$H:$Y,COLUMN(),FALSE )/1000000000,"")</f>
        <v/>
      </c>
      <c r="F211" s="3" t="str">
        <f>IFERROR(VLOOKUP($B211,GDP_Stan!$H:$Y,COLUMN(),FALSE )/1000000000,"")</f>
        <v/>
      </c>
      <c r="G211" s="3" t="str">
        <f>IFERROR(VLOOKUP($B211,GDP_Stan!$H:$Y,COLUMN(),FALSE )/1000000000,"")</f>
        <v/>
      </c>
      <c r="H211" s="3" t="str">
        <f>IFERROR(VLOOKUP($B211,GDP_Stan!$H:$Y,COLUMN(),FALSE )/1000000000,"")</f>
        <v/>
      </c>
      <c r="I211" s="3" t="str">
        <f>IFERROR(VLOOKUP($B211,GDP_Stan!$H:$Y,COLUMN(),FALSE )/1000000000,"")</f>
        <v/>
      </c>
      <c r="J211" s="3" t="str">
        <f>IFERROR(VLOOKUP($B211,GDP_Stan!$H:$Y,COLUMN(),FALSE )/1000000000,"")</f>
        <v/>
      </c>
      <c r="K211" s="3" t="str">
        <f>IFERROR(VLOOKUP($B211,GDP_Stan!$H:$Y,COLUMN(),FALSE )/1000000000,"")</f>
        <v/>
      </c>
      <c r="L211" s="3" t="str">
        <f>IFERROR(VLOOKUP($B211,GDP_Stan!$H:$Y,COLUMN(),FALSE )/1000000000,"")</f>
        <v/>
      </c>
      <c r="M211" s="3" t="str">
        <f>IFERROR(VLOOKUP($B211,GDP_Stan!$H:$Y,COLUMN(),FALSE )/1000000000,"")</f>
        <v/>
      </c>
      <c r="N211" s="3" t="str">
        <f>IFERROR(VLOOKUP($B211,GDP_Stan!$H:$Y,COLUMN(),FALSE )/1000000000,"")</f>
        <v/>
      </c>
      <c r="O211" s="3" t="str">
        <f>IFERROR(VLOOKUP($B211,GDP_Stan!$H:$Y,COLUMN(),FALSE )/1000000000,"")</f>
        <v/>
      </c>
      <c r="P211" s="3" t="str">
        <f>IFERROR(VLOOKUP($B211,GDP_Stan!$H:$Y,COLUMN(),FALSE )/1000000000,"")</f>
        <v/>
      </c>
      <c r="Q211" s="3" t="str">
        <f>IFERROR(VLOOKUP($B211,GDP_Stan!$H:$Y,COLUMN(),FALSE )/1000000000,"")</f>
        <v/>
      </c>
      <c r="R211" s="3" t="str">
        <f>IFERROR(VLOOKUP($B211,GDP_Stan!$H:$Y,COLUMN(),FALSE )/1000000000,"")</f>
        <v/>
      </c>
      <c r="S211" s="6">
        <f t="shared" si="6"/>
        <v>2017</v>
      </c>
      <c r="T211">
        <f t="shared" si="7"/>
        <v>1</v>
      </c>
    </row>
    <row r="212" spans="2:20" x14ac:dyDescent="0.25">
      <c r="B212" s="5">
        <v>42794</v>
      </c>
      <c r="C212" s="3" t="str">
        <f>IFERROR(VLOOKUP($B212,GDP_Stan!$H:$Y,COLUMN(),FALSE )/1000000000,"")</f>
        <v/>
      </c>
      <c r="D212" s="3" t="str">
        <f>IFERROR(VLOOKUP($B212,GDP_Stan!$H:$Y,COLUMN(),FALSE )/1000000000,"")</f>
        <v/>
      </c>
      <c r="E212" s="3" t="str">
        <f>IFERROR(VLOOKUP($B212,GDP_Stan!$H:$Y,COLUMN(),FALSE )/1000000000,"")</f>
        <v/>
      </c>
      <c r="F212" s="3" t="str">
        <f>IFERROR(VLOOKUP($B212,GDP_Stan!$H:$Y,COLUMN(),FALSE )/1000000000,"")</f>
        <v/>
      </c>
      <c r="G212" s="3" t="str">
        <f>IFERROR(VLOOKUP($B212,GDP_Stan!$H:$Y,COLUMN(),FALSE )/1000000000,"")</f>
        <v/>
      </c>
      <c r="H212" s="3" t="str">
        <f>IFERROR(VLOOKUP($B212,GDP_Stan!$H:$Y,COLUMN(),FALSE )/1000000000,"")</f>
        <v/>
      </c>
      <c r="I212" s="3" t="str">
        <f>IFERROR(VLOOKUP($B212,GDP_Stan!$H:$Y,COLUMN(),FALSE )/1000000000,"")</f>
        <v/>
      </c>
      <c r="J212" s="3" t="str">
        <f>IFERROR(VLOOKUP($B212,GDP_Stan!$H:$Y,COLUMN(),FALSE )/1000000000,"")</f>
        <v/>
      </c>
      <c r="K212" s="3" t="str">
        <f>IFERROR(VLOOKUP($B212,GDP_Stan!$H:$Y,COLUMN(),FALSE )/1000000000,"")</f>
        <v/>
      </c>
      <c r="L212" s="3" t="str">
        <f>IFERROR(VLOOKUP($B212,GDP_Stan!$H:$Y,COLUMN(),FALSE )/1000000000,"")</f>
        <v/>
      </c>
      <c r="M212" s="3" t="str">
        <f>IFERROR(VLOOKUP($B212,GDP_Stan!$H:$Y,COLUMN(),FALSE )/1000000000,"")</f>
        <v/>
      </c>
      <c r="N212" s="3" t="str">
        <f>IFERROR(VLOOKUP($B212,GDP_Stan!$H:$Y,COLUMN(),FALSE )/1000000000,"")</f>
        <v/>
      </c>
      <c r="O212" s="3" t="str">
        <f>IFERROR(VLOOKUP($B212,GDP_Stan!$H:$Y,COLUMN(),FALSE )/1000000000,"")</f>
        <v/>
      </c>
      <c r="P212" s="3" t="str">
        <f>IFERROR(VLOOKUP($B212,GDP_Stan!$H:$Y,COLUMN(),FALSE )/1000000000,"")</f>
        <v/>
      </c>
      <c r="Q212" s="3" t="str">
        <f>IFERROR(VLOOKUP($B212,GDP_Stan!$H:$Y,COLUMN(),FALSE )/1000000000,"")</f>
        <v/>
      </c>
      <c r="R212" s="3" t="str">
        <f>IFERROR(VLOOKUP($B212,GDP_Stan!$H:$Y,COLUMN(),FALSE )/1000000000,"")</f>
        <v/>
      </c>
      <c r="S212" s="6">
        <f t="shared" si="6"/>
        <v>2017</v>
      </c>
      <c r="T212">
        <f t="shared" si="7"/>
        <v>2</v>
      </c>
    </row>
    <row r="213" spans="2:20" x14ac:dyDescent="0.25">
      <c r="B213" s="5">
        <v>42825</v>
      </c>
      <c r="C213" s="3">
        <f>IFERROR(VLOOKUP($B213,GDP_Stan!$H:$Y,COLUMN(),FALSE )/1000000000,"")</f>
        <v>107.88647036984699</v>
      </c>
      <c r="D213" s="3">
        <f>IFERROR(VLOOKUP($B213,GDP_Stan!$H:$Y,COLUMN(),FALSE )/1000000000,"")</f>
        <v>130.55711237585697</v>
      </c>
      <c r="E213" s="3">
        <f>IFERROR(VLOOKUP($B213,GDP_Stan!$H:$Y,COLUMN(),FALSE )/1000000000,"")</f>
        <v>89.651593656060797</v>
      </c>
      <c r="F213" s="3">
        <f>IFERROR(VLOOKUP($B213,GDP_Stan!$H:$Y,COLUMN(),FALSE )/1000000000,"")</f>
        <v>64.7300259245294</v>
      </c>
      <c r="G213" s="3">
        <f>IFERROR(VLOOKUP($B213,GDP_Stan!$H:$Y,COLUMN(),FALSE )/1000000000,"")</f>
        <v>710.86396644262504</v>
      </c>
      <c r="H213" s="3">
        <f>IFERROR(VLOOKUP($B213,GDP_Stan!$H:$Y,COLUMN(),FALSE )/1000000000,"")</f>
        <v>959.75142033303894</v>
      </c>
      <c r="I213" s="3">
        <f>IFERROR(VLOOKUP($B213,GDP_Stan!$H:$Y,COLUMN(),FALSE )/1000000000,"")</f>
        <v>61.533046190202491</v>
      </c>
      <c r="J213" s="3">
        <f>IFERROR(VLOOKUP($B213,GDP_Stan!$H:$Y,COLUMN(),FALSE )/1000000000,"")</f>
        <v>84.911962552347987</v>
      </c>
      <c r="K213" s="3">
        <f>IFERROR(VLOOKUP($B213,GDP_Stan!$H:$Y,COLUMN(),FALSE )/1000000000,"")</f>
        <v>526.18024876120387</v>
      </c>
      <c r="L213" s="3">
        <f>IFERROR(VLOOKUP($B213,GDP_Stan!$H:$Y,COLUMN(),FALSE )/1000000000,"")</f>
        <v>226.57251873743897</v>
      </c>
      <c r="M213" s="3">
        <f>IFERROR(VLOOKUP($B213,GDP_Stan!$H:$Y,COLUMN(),FALSE )/1000000000,"")</f>
        <v>59.161718941498989</v>
      </c>
      <c r="N213" s="3">
        <f>IFERROR(VLOOKUP($B213,GDP_Stan!$H:$Y,COLUMN(),FALSE )/1000000000,"")</f>
        <v>373.62093650097103</v>
      </c>
      <c r="O213" s="3">
        <f>IFERROR(VLOOKUP($B213,GDP_Stan!$H:$Y,COLUMN(),FALSE )/1000000000,"")</f>
        <v>141.75912684019301</v>
      </c>
      <c r="P213" s="3">
        <f>IFERROR(VLOOKUP($B213,GDP_Stan!$H:$Y,COLUMN(),FALSE )/1000000000,"")</f>
        <v>697.76720644083093</v>
      </c>
      <c r="Q213" s="3">
        <f>IFERROR(VLOOKUP($B213,GDP_Stan!$H:$Y,COLUMN(),FALSE )/1000000000,"")</f>
        <v>3395.2709774961295</v>
      </c>
      <c r="R213" s="3">
        <f>IFERROR(VLOOKUP($B213,GDP_Stan!$H:$Y,COLUMN(),FALSE )/1000000000,"")</f>
        <v>3205.0158999999999</v>
      </c>
      <c r="S213" s="6">
        <f t="shared" si="6"/>
        <v>2017</v>
      </c>
      <c r="T213">
        <f t="shared" si="7"/>
        <v>3</v>
      </c>
    </row>
    <row r="214" spans="2:20" x14ac:dyDescent="0.25">
      <c r="B214" s="5">
        <v>42855</v>
      </c>
      <c r="C214" s="3" t="str">
        <f>IFERROR(VLOOKUP($B214,GDP_Stan!$H:$Y,COLUMN(),FALSE )/1000000000,"")</f>
        <v/>
      </c>
      <c r="D214" s="3" t="str">
        <f>IFERROR(VLOOKUP($B214,GDP_Stan!$H:$Y,COLUMN(),FALSE )/1000000000,"")</f>
        <v/>
      </c>
      <c r="E214" s="3" t="str">
        <f>IFERROR(VLOOKUP($B214,GDP_Stan!$H:$Y,COLUMN(),FALSE )/1000000000,"")</f>
        <v/>
      </c>
      <c r="F214" s="3" t="str">
        <f>IFERROR(VLOOKUP($B214,GDP_Stan!$H:$Y,COLUMN(),FALSE )/1000000000,"")</f>
        <v/>
      </c>
      <c r="G214" s="3" t="str">
        <f>IFERROR(VLOOKUP($B214,GDP_Stan!$H:$Y,COLUMN(),FALSE )/1000000000,"")</f>
        <v/>
      </c>
      <c r="H214" s="3" t="str">
        <f>IFERROR(VLOOKUP($B214,GDP_Stan!$H:$Y,COLUMN(),FALSE )/1000000000,"")</f>
        <v/>
      </c>
      <c r="I214" s="3" t="str">
        <f>IFERROR(VLOOKUP($B214,GDP_Stan!$H:$Y,COLUMN(),FALSE )/1000000000,"")</f>
        <v/>
      </c>
      <c r="J214" s="3" t="str">
        <f>IFERROR(VLOOKUP($B214,GDP_Stan!$H:$Y,COLUMN(),FALSE )/1000000000,"")</f>
        <v/>
      </c>
      <c r="K214" s="3" t="str">
        <f>IFERROR(VLOOKUP($B214,GDP_Stan!$H:$Y,COLUMN(),FALSE )/1000000000,"")</f>
        <v/>
      </c>
      <c r="L214" s="3" t="str">
        <f>IFERROR(VLOOKUP($B214,GDP_Stan!$H:$Y,COLUMN(),FALSE )/1000000000,"")</f>
        <v/>
      </c>
      <c r="M214" s="3" t="str">
        <f>IFERROR(VLOOKUP($B214,GDP_Stan!$H:$Y,COLUMN(),FALSE )/1000000000,"")</f>
        <v/>
      </c>
      <c r="N214" s="3" t="str">
        <f>IFERROR(VLOOKUP($B214,GDP_Stan!$H:$Y,COLUMN(),FALSE )/1000000000,"")</f>
        <v/>
      </c>
      <c r="O214" s="3" t="str">
        <f>IFERROR(VLOOKUP($B214,GDP_Stan!$H:$Y,COLUMN(),FALSE )/1000000000,"")</f>
        <v/>
      </c>
      <c r="P214" s="3" t="str">
        <f>IFERROR(VLOOKUP($B214,GDP_Stan!$H:$Y,COLUMN(),FALSE )/1000000000,"")</f>
        <v/>
      </c>
      <c r="Q214" s="3" t="str">
        <f>IFERROR(VLOOKUP($B214,GDP_Stan!$H:$Y,COLUMN(),FALSE )/1000000000,"")</f>
        <v/>
      </c>
      <c r="R214" s="3" t="str">
        <f>IFERROR(VLOOKUP($B214,GDP_Stan!$H:$Y,COLUMN(),FALSE )/1000000000,"")</f>
        <v/>
      </c>
      <c r="S214" s="6">
        <f t="shared" si="6"/>
        <v>2017</v>
      </c>
      <c r="T214">
        <f t="shared" si="7"/>
        <v>4</v>
      </c>
    </row>
    <row r="215" spans="2:20" x14ac:dyDescent="0.25">
      <c r="B215" s="5">
        <v>42886</v>
      </c>
      <c r="C215" s="3" t="str">
        <f>IFERROR(VLOOKUP($B215,GDP_Stan!$H:$Y,COLUMN(),FALSE )/1000000000,"")</f>
        <v/>
      </c>
      <c r="D215" s="3" t="str">
        <f>IFERROR(VLOOKUP($B215,GDP_Stan!$H:$Y,COLUMN(),FALSE )/1000000000,"")</f>
        <v/>
      </c>
      <c r="E215" s="3" t="str">
        <f>IFERROR(VLOOKUP($B215,GDP_Stan!$H:$Y,COLUMN(),FALSE )/1000000000,"")</f>
        <v/>
      </c>
      <c r="F215" s="3" t="str">
        <f>IFERROR(VLOOKUP($B215,GDP_Stan!$H:$Y,COLUMN(),FALSE )/1000000000,"")</f>
        <v/>
      </c>
      <c r="G215" s="3" t="str">
        <f>IFERROR(VLOOKUP($B215,GDP_Stan!$H:$Y,COLUMN(),FALSE )/1000000000,"")</f>
        <v/>
      </c>
      <c r="H215" s="3" t="str">
        <f>IFERROR(VLOOKUP($B215,GDP_Stan!$H:$Y,COLUMN(),FALSE )/1000000000,"")</f>
        <v/>
      </c>
      <c r="I215" s="3" t="str">
        <f>IFERROR(VLOOKUP($B215,GDP_Stan!$H:$Y,COLUMN(),FALSE )/1000000000,"")</f>
        <v/>
      </c>
      <c r="J215" s="3" t="str">
        <f>IFERROR(VLOOKUP($B215,GDP_Stan!$H:$Y,COLUMN(),FALSE )/1000000000,"")</f>
        <v/>
      </c>
      <c r="K215" s="3" t="str">
        <f>IFERROR(VLOOKUP($B215,GDP_Stan!$H:$Y,COLUMN(),FALSE )/1000000000,"")</f>
        <v/>
      </c>
      <c r="L215" s="3" t="str">
        <f>IFERROR(VLOOKUP($B215,GDP_Stan!$H:$Y,COLUMN(),FALSE )/1000000000,"")</f>
        <v/>
      </c>
      <c r="M215" s="3" t="str">
        <f>IFERROR(VLOOKUP($B215,GDP_Stan!$H:$Y,COLUMN(),FALSE )/1000000000,"")</f>
        <v/>
      </c>
      <c r="N215" s="3" t="str">
        <f>IFERROR(VLOOKUP($B215,GDP_Stan!$H:$Y,COLUMN(),FALSE )/1000000000,"")</f>
        <v/>
      </c>
      <c r="O215" s="3" t="str">
        <f>IFERROR(VLOOKUP($B215,GDP_Stan!$H:$Y,COLUMN(),FALSE )/1000000000,"")</f>
        <v/>
      </c>
      <c r="P215" s="3" t="str">
        <f>IFERROR(VLOOKUP($B215,GDP_Stan!$H:$Y,COLUMN(),FALSE )/1000000000,"")</f>
        <v/>
      </c>
      <c r="Q215" s="3" t="str">
        <f>IFERROR(VLOOKUP($B215,GDP_Stan!$H:$Y,COLUMN(),FALSE )/1000000000,"")</f>
        <v/>
      </c>
      <c r="R215" s="3" t="str">
        <f>IFERROR(VLOOKUP($B215,GDP_Stan!$H:$Y,COLUMN(),FALSE )/1000000000,"")</f>
        <v/>
      </c>
      <c r="S215" s="6">
        <f t="shared" si="6"/>
        <v>2017</v>
      </c>
      <c r="T215">
        <f t="shared" si="7"/>
        <v>5</v>
      </c>
    </row>
    <row r="216" spans="2:20" x14ac:dyDescent="0.25">
      <c r="B216" s="5">
        <v>42916</v>
      </c>
      <c r="C216" s="3">
        <f>IFERROR(VLOOKUP($B216,GDP_Stan!$H:$Y,COLUMN(),FALSE )/1000000000,"")</f>
        <v>108.01431394825198</v>
      </c>
      <c r="D216" s="3">
        <f>IFERROR(VLOOKUP($B216,GDP_Stan!$H:$Y,COLUMN(),FALSE )/1000000000,"")</f>
        <v>131.15739777085597</v>
      </c>
      <c r="E216" s="3">
        <f>IFERROR(VLOOKUP($B216,GDP_Stan!$H:$Y,COLUMN(),FALSE )/1000000000,"")</f>
        <v>88.59988958208578</v>
      </c>
      <c r="F216" s="3">
        <f>IFERROR(VLOOKUP($B216,GDP_Stan!$H:$Y,COLUMN(),FALSE )/1000000000,"")</f>
        <v>65.100222653640301</v>
      </c>
      <c r="G216" s="3">
        <f>IFERROR(VLOOKUP($B216,GDP_Stan!$H:$Y,COLUMN(),FALSE )/1000000000,"")</f>
        <v>715.30765406195189</v>
      </c>
      <c r="H216" s="3">
        <f>IFERROR(VLOOKUP($B216,GDP_Stan!$H:$Y,COLUMN(),FALSE )/1000000000,"")</f>
        <v>965.82791436434479</v>
      </c>
      <c r="I216" s="3">
        <f>IFERROR(VLOOKUP($B216,GDP_Stan!$H:$Y,COLUMN(),FALSE )/1000000000,"")</f>
        <v>61.993273982631592</v>
      </c>
      <c r="J216" s="3">
        <f>IFERROR(VLOOKUP($B216,GDP_Stan!$H:$Y,COLUMN(),FALSE )/1000000000,"")</f>
        <v>87.21975361589439</v>
      </c>
      <c r="K216" s="3">
        <f>IFERROR(VLOOKUP($B216,GDP_Stan!$H:$Y,COLUMN(),FALSE )/1000000000,"")</f>
        <v>528.43353938979203</v>
      </c>
      <c r="L216" s="3">
        <f>IFERROR(VLOOKUP($B216,GDP_Stan!$H:$Y,COLUMN(),FALSE )/1000000000,"")</f>
        <v>229.94572055951298</v>
      </c>
      <c r="M216" s="3">
        <f>IFERROR(VLOOKUP($B216,GDP_Stan!$H:$Y,COLUMN(),FALSE )/1000000000,"")</f>
        <v>59.354160168901991</v>
      </c>
      <c r="N216" s="3">
        <f>IFERROR(VLOOKUP($B216,GDP_Stan!$H:$Y,COLUMN(),FALSE )/1000000000,"")</f>
        <v>376.85196701934495</v>
      </c>
      <c r="O216" s="3">
        <f>IFERROR(VLOOKUP($B216,GDP_Stan!$H:$Y,COLUMN(),FALSE )/1000000000,"")</f>
        <v>143.39843774701697</v>
      </c>
      <c r="P216" s="3">
        <f>IFERROR(VLOOKUP($B216,GDP_Stan!$H:$Y,COLUMN(),FALSE )/1000000000,"")</f>
        <v>699.61690390681804</v>
      </c>
      <c r="Q216" s="3">
        <f>IFERROR(VLOOKUP($B216,GDP_Stan!$H:$Y,COLUMN(),FALSE )/1000000000,"")</f>
        <v>3420.1298868864296</v>
      </c>
      <c r="R216" s="3">
        <f>IFERROR(VLOOKUP($B216,GDP_Stan!$H:$Y,COLUMN(),FALSE )/1000000000,"")</f>
        <v>3224.8514</v>
      </c>
      <c r="S216" s="6">
        <f t="shared" si="6"/>
        <v>2017</v>
      </c>
      <c r="T216">
        <f t="shared" si="7"/>
        <v>6</v>
      </c>
    </row>
    <row r="217" spans="2:20" x14ac:dyDescent="0.25">
      <c r="B217" s="5">
        <v>42947</v>
      </c>
      <c r="C217" s="3" t="str">
        <f>IFERROR(VLOOKUP($B217,GDP_Stan!$H:$Y,COLUMN(),FALSE )/1000000000,"")</f>
        <v/>
      </c>
      <c r="D217" s="3" t="str">
        <f>IFERROR(VLOOKUP($B217,GDP_Stan!$H:$Y,COLUMN(),FALSE )/1000000000,"")</f>
        <v/>
      </c>
      <c r="E217" s="3" t="str">
        <f>IFERROR(VLOOKUP($B217,GDP_Stan!$H:$Y,COLUMN(),FALSE )/1000000000,"")</f>
        <v/>
      </c>
      <c r="F217" s="3" t="str">
        <f>IFERROR(VLOOKUP($B217,GDP_Stan!$H:$Y,COLUMN(),FALSE )/1000000000,"")</f>
        <v/>
      </c>
      <c r="G217" s="3" t="str">
        <f>IFERROR(VLOOKUP($B217,GDP_Stan!$H:$Y,COLUMN(),FALSE )/1000000000,"")</f>
        <v/>
      </c>
      <c r="H217" s="3" t="str">
        <f>IFERROR(VLOOKUP($B217,GDP_Stan!$H:$Y,COLUMN(),FALSE )/1000000000,"")</f>
        <v/>
      </c>
      <c r="I217" s="3" t="str">
        <f>IFERROR(VLOOKUP($B217,GDP_Stan!$H:$Y,COLUMN(),FALSE )/1000000000,"")</f>
        <v/>
      </c>
      <c r="J217" s="3" t="str">
        <f>IFERROR(VLOOKUP($B217,GDP_Stan!$H:$Y,COLUMN(),FALSE )/1000000000,"")</f>
        <v/>
      </c>
      <c r="K217" s="3" t="str">
        <f>IFERROR(VLOOKUP($B217,GDP_Stan!$H:$Y,COLUMN(),FALSE )/1000000000,"")</f>
        <v/>
      </c>
      <c r="L217" s="3" t="str">
        <f>IFERROR(VLOOKUP($B217,GDP_Stan!$H:$Y,COLUMN(),FALSE )/1000000000,"")</f>
        <v/>
      </c>
      <c r="M217" s="3" t="str">
        <f>IFERROR(VLOOKUP($B217,GDP_Stan!$H:$Y,COLUMN(),FALSE )/1000000000,"")</f>
        <v/>
      </c>
      <c r="N217" s="3" t="str">
        <f>IFERROR(VLOOKUP($B217,GDP_Stan!$H:$Y,COLUMN(),FALSE )/1000000000,"")</f>
        <v/>
      </c>
      <c r="O217" s="3" t="str">
        <f>IFERROR(VLOOKUP($B217,GDP_Stan!$H:$Y,COLUMN(),FALSE )/1000000000,"")</f>
        <v/>
      </c>
      <c r="P217" s="3" t="str">
        <f>IFERROR(VLOOKUP($B217,GDP_Stan!$H:$Y,COLUMN(),FALSE )/1000000000,"")</f>
        <v/>
      </c>
      <c r="Q217" s="3" t="str">
        <f>IFERROR(VLOOKUP($B217,GDP_Stan!$H:$Y,COLUMN(),FALSE )/1000000000,"")</f>
        <v/>
      </c>
      <c r="R217" s="3" t="str">
        <f>IFERROR(VLOOKUP($B217,GDP_Stan!$H:$Y,COLUMN(),FALSE )/1000000000,"")</f>
        <v/>
      </c>
      <c r="S217" s="6">
        <f t="shared" si="6"/>
        <v>2017</v>
      </c>
      <c r="T217">
        <f t="shared" si="7"/>
        <v>7</v>
      </c>
    </row>
    <row r="218" spans="2:20" x14ac:dyDescent="0.25">
      <c r="B218" s="5">
        <v>42978</v>
      </c>
      <c r="C218" s="3" t="str">
        <f>IFERROR(VLOOKUP($B218,GDP_Stan!$H:$Y,COLUMN(),FALSE )/1000000000,"")</f>
        <v/>
      </c>
      <c r="D218" s="3" t="str">
        <f>IFERROR(VLOOKUP($B218,GDP_Stan!$H:$Y,COLUMN(),FALSE )/1000000000,"")</f>
        <v/>
      </c>
      <c r="E218" s="3" t="str">
        <f>IFERROR(VLOOKUP($B218,GDP_Stan!$H:$Y,COLUMN(),FALSE )/1000000000,"")</f>
        <v/>
      </c>
      <c r="F218" s="3" t="str">
        <f>IFERROR(VLOOKUP($B218,GDP_Stan!$H:$Y,COLUMN(),FALSE )/1000000000,"")</f>
        <v/>
      </c>
      <c r="G218" s="3" t="str">
        <f>IFERROR(VLOOKUP($B218,GDP_Stan!$H:$Y,COLUMN(),FALSE )/1000000000,"")</f>
        <v/>
      </c>
      <c r="H218" s="3" t="str">
        <f>IFERROR(VLOOKUP($B218,GDP_Stan!$H:$Y,COLUMN(),FALSE )/1000000000,"")</f>
        <v/>
      </c>
      <c r="I218" s="3" t="str">
        <f>IFERROR(VLOOKUP($B218,GDP_Stan!$H:$Y,COLUMN(),FALSE )/1000000000,"")</f>
        <v/>
      </c>
      <c r="J218" s="3" t="str">
        <f>IFERROR(VLOOKUP($B218,GDP_Stan!$H:$Y,COLUMN(),FALSE )/1000000000,"")</f>
        <v/>
      </c>
      <c r="K218" s="3" t="str">
        <f>IFERROR(VLOOKUP($B218,GDP_Stan!$H:$Y,COLUMN(),FALSE )/1000000000,"")</f>
        <v/>
      </c>
      <c r="L218" s="3" t="str">
        <f>IFERROR(VLOOKUP($B218,GDP_Stan!$H:$Y,COLUMN(),FALSE )/1000000000,"")</f>
        <v/>
      </c>
      <c r="M218" s="3" t="str">
        <f>IFERROR(VLOOKUP($B218,GDP_Stan!$H:$Y,COLUMN(),FALSE )/1000000000,"")</f>
        <v/>
      </c>
      <c r="N218" s="3" t="str">
        <f>IFERROR(VLOOKUP($B218,GDP_Stan!$H:$Y,COLUMN(),FALSE )/1000000000,"")</f>
        <v/>
      </c>
      <c r="O218" s="3" t="str">
        <f>IFERROR(VLOOKUP($B218,GDP_Stan!$H:$Y,COLUMN(),FALSE )/1000000000,"")</f>
        <v/>
      </c>
      <c r="P218" s="3" t="str">
        <f>IFERROR(VLOOKUP($B218,GDP_Stan!$H:$Y,COLUMN(),FALSE )/1000000000,"")</f>
        <v/>
      </c>
      <c r="Q218" s="3" t="str">
        <f>IFERROR(VLOOKUP($B218,GDP_Stan!$H:$Y,COLUMN(),FALSE )/1000000000,"")</f>
        <v/>
      </c>
      <c r="R218" s="3" t="str">
        <f>IFERROR(VLOOKUP($B218,GDP_Stan!$H:$Y,COLUMN(),FALSE )/1000000000,"")</f>
        <v/>
      </c>
      <c r="S218" s="6">
        <f t="shared" si="6"/>
        <v>2017</v>
      </c>
      <c r="T218">
        <f t="shared" si="7"/>
        <v>8</v>
      </c>
    </row>
    <row r="219" spans="2:20" x14ac:dyDescent="0.25">
      <c r="B219" s="5">
        <v>43008</v>
      </c>
      <c r="C219" s="3">
        <f>IFERROR(VLOOKUP($B219,GDP_Stan!$H:$Y,COLUMN(),FALSE )/1000000000,"")</f>
        <v>108.52037923087799</v>
      </c>
      <c r="D219" s="3">
        <f>IFERROR(VLOOKUP($B219,GDP_Stan!$H:$Y,COLUMN(),FALSE )/1000000000,"")</f>
        <v>131.40917036421297</v>
      </c>
      <c r="E219" s="3">
        <f>IFERROR(VLOOKUP($B219,GDP_Stan!$H:$Y,COLUMN(),FALSE )/1000000000,"")</f>
        <v>87.87605403091888</v>
      </c>
      <c r="F219" s="3">
        <f>IFERROR(VLOOKUP($B219,GDP_Stan!$H:$Y,COLUMN(),FALSE )/1000000000,"")</f>
        <v>65.223621563343883</v>
      </c>
      <c r="G219" s="3">
        <f>IFERROR(VLOOKUP($B219,GDP_Stan!$H:$Y,COLUMN(),FALSE )/1000000000,"")</f>
        <v>719.20467124259187</v>
      </c>
      <c r="H219" s="3">
        <f>IFERROR(VLOOKUP($B219,GDP_Stan!$H:$Y,COLUMN(),FALSE )/1000000000,"")</f>
        <v>972.93145884798287</v>
      </c>
      <c r="I219" s="3">
        <f>IFERROR(VLOOKUP($B219,GDP_Stan!$H:$Y,COLUMN(),FALSE )/1000000000,"")</f>
        <v>62.240973304006694</v>
      </c>
      <c r="J219" s="3">
        <f>IFERROR(VLOOKUP($B219,GDP_Stan!$H:$Y,COLUMN(),FALSE )/1000000000,"")</f>
        <v>90.917780259890293</v>
      </c>
      <c r="K219" s="3">
        <f>IFERROR(VLOOKUP($B219,GDP_Stan!$H:$Y,COLUMN(),FALSE )/1000000000,"")</f>
        <v>530.56250229967884</v>
      </c>
      <c r="L219" s="3">
        <f>IFERROR(VLOOKUP($B219,GDP_Stan!$H:$Y,COLUMN(),FALSE )/1000000000,"")</f>
        <v>230.94541655182798</v>
      </c>
      <c r="M219" s="3">
        <f>IFERROR(VLOOKUP($B219,GDP_Stan!$H:$Y,COLUMN(),FALSE )/1000000000,"")</f>
        <v>59.721830507263292</v>
      </c>
      <c r="N219" s="3">
        <f>IFERROR(VLOOKUP($B219,GDP_Stan!$H:$Y,COLUMN(),FALSE )/1000000000,"")</f>
        <v>379.47379535697092</v>
      </c>
      <c r="O219" s="3">
        <f>IFERROR(VLOOKUP($B219,GDP_Stan!$H:$Y,COLUMN(),FALSE )/1000000000,"")</f>
        <v>144.56372489462001</v>
      </c>
      <c r="P219" s="3">
        <f>IFERROR(VLOOKUP($B219,GDP_Stan!$H:$Y,COLUMN(),FALSE )/1000000000,"")</f>
        <v>703.11857749850685</v>
      </c>
      <c r="Q219" s="3">
        <f>IFERROR(VLOOKUP($B219,GDP_Stan!$H:$Y,COLUMN(),FALSE )/1000000000,"")</f>
        <v>3443.4635592153795</v>
      </c>
      <c r="R219" s="3">
        <f>IFERROR(VLOOKUP($B219,GDP_Stan!$H:$Y,COLUMN(),FALSE )/1000000000,"")</f>
        <v>3244.8690000000001</v>
      </c>
      <c r="S219" s="6">
        <f t="shared" si="6"/>
        <v>2017</v>
      </c>
      <c r="T219">
        <f t="shared" si="7"/>
        <v>9</v>
      </c>
    </row>
    <row r="220" spans="2:20" x14ac:dyDescent="0.25">
      <c r="B220" s="5">
        <v>43039</v>
      </c>
      <c r="C220" s="3" t="str">
        <f>IFERROR(VLOOKUP($B220,GDP_Stan!$H:$Y,COLUMN(),FALSE )/1000000000,"")</f>
        <v/>
      </c>
      <c r="D220" s="3" t="str">
        <f>IFERROR(VLOOKUP($B220,GDP_Stan!$H:$Y,COLUMN(),FALSE )/1000000000,"")</f>
        <v/>
      </c>
      <c r="E220" s="3" t="str">
        <f>IFERROR(VLOOKUP($B220,GDP_Stan!$H:$Y,COLUMN(),FALSE )/1000000000,"")</f>
        <v/>
      </c>
      <c r="F220" s="3" t="str">
        <f>IFERROR(VLOOKUP($B220,GDP_Stan!$H:$Y,COLUMN(),FALSE )/1000000000,"")</f>
        <v/>
      </c>
      <c r="G220" s="3" t="str">
        <f>IFERROR(VLOOKUP($B220,GDP_Stan!$H:$Y,COLUMN(),FALSE )/1000000000,"")</f>
        <v/>
      </c>
      <c r="H220" s="3" t="str">
        <f>IFERROR(VLOOKUP($B220,GDP_Stan!$H:$Y,COLUMN(),FALSE )/1000000000,"")</f>
        <v/>
      </c>
      <c r="I220" s="3" t="str">
        <f>IFERROR(VLOOKUP($B220,GDP_Stan!$H:$Y,COLUMN(),FALSE )/1000000000,"")</f>
        <v/>
      </c>
      <c r="J220" s="3" t="str">
        <f>IFERROR(VLOOKUP($B220,GDP_Stan!$H:$Y,COLUMN(),FALSE )/1000000000,"")</f>
        <v/>
      </c>
      <c r="K220" s="3" t="str">
        <f>IFERROR(VLOOKUP($B220,GDP_Stan!$H:$Y,COLUMN(),FALSE )/1000000000,"")</f>
        <v/>
      </c>
      <c r="L220" s="3" t="str">
        <f>IFERROR(VLOOKUP($B220,GDP_Stan!$H:$Y,COLUMN(),FALSE )/1000000000,"")</f>
        <v/>
      </c>
      <c r="M220" s="3" t="str">
        <f>IFERROR(VLOOKUP($B220,GDP_Stan!$H:$Y,COLUMN(),FALSE )/1000000000,"")</f>
        <v/>
      </c>
      <c r="N220" s="3" t="str">
        <f>IFERROR(VLOOKUP($B220,GDP_Stan!$H:$Y,COLUMN(),FALSE )/1000000000,"")</f>
        <v/>
      </c>
      <c r="O220" s="3" t="str">
        <f>IFERROR(VLOOKUP($B220,GDP_Stan!$H:$Y,COLUMN(),FALSE )/1000000000,"")</f>
        <v/>
      </c>
      <c r="P220" s="3" t="str">
        <f>IFERROR(VLOOKUP($B220,GDP_Stan!$H:$Y,COLUMN(),FALSE )/1000000000,"")</f>
        <v/>
      </c>
      <c r="Q220" s="3" t="str">
        <f>IFERROR(VLOOKUP($B220,GDP_Stan!$H:$Y,COLUMN(),FALSE )/1000000000,"")</f>
        <v/>
      </c>
      <c r="R220" s="3" t="str">
        <f>IFERROR(VLOOKUP($B220,GDP_Stan!$H:$Y,COLUMN(),FALSE )/1000000000,"")</f>
        <v/>
      </c>
      <c r="S220" s="6">
        <f t="shared" si="6"/>
        <v>2017</v>
      </c>
      <c r="T220">
        <f t="shared" si="7"/>
        <v>10</v>
      </c>
    </row>
    <row r="221" spans="2:20" x14ac:dyDescent="0.25">
      <c r="B221" s="5">
        <v>43069</v>
      </c>
      <c r="C221" s="3" t="str">
        <f>IFERROR(VLOOKUP($B221,GDP_Stan!$H:$Y,COLUMN(),FALSE )/1000000000,"")</f>
        <v/>
      </c>
      <c r="D221" s="3" t="str">
        <f>IFERROR(VLOOKUP($B221,GDP_Stan!$H:$Y,COLUMN(),FALSE )/1000000000,"")</f>
        <v/>
      </c>
      <c r="E221" s="3" t="str">
        <f>IFERROR(VLOOKUP($B221,GDP_Stan!$H:$Y,COLUMN(),FALSE )/1000000000,"")</f>
        <v/>
      </c>
      <c r="F221" s="3" t="str">
        <f>IFERROR(VLOOKUP($B221,GDP_Stan!$H:$Y,COLUMN(),FALSE )/1000000000,"")</f>
        <v/>
      </c>
      <c r="G221" s="3" t="str">
        <f>IFERROR(VLOOKUP($B221,GDP_Stan!$H:$Y,COLUMN(),FALSE )/1000000000,"")</f>
        <v/>
      </c>
      <c r="H221" s="3" t="str">
        <f>IFERROR(VLOOKUP($B221,GDP_Stan!$H:$Y,COLUMN(),FALSE )/1000000000,"")</f>
        <v/>
      </c>
      <c r="I221" s="3" t="str">
        <f>IFERROR(VLOOKUP($B221,GDP_Stan!$H:$Y,COLUMN(),FALSE )/1000000000,"")</f>
        <v/>
      </c>
      <c r="J221" s="3" t="str">
        <f>IFERROR(VLOOKUP($B221,GDP_Stan!$H:$Y,COLUMN(),FALSE )/1000000000,"")</f>
        <v/>
      </c>
      <c r="K221" s="3" t="str">
        <f>IFERROR(VLOOKUP($B221,GDP_Stan!$H:$Y,COLUMN(),FALSE )/1000000000,"")</f>
        <v/>
      </c>
      <c r="L221" s="3" t="str">
        <f>IFERROR(VLOOKUP($B221,GDP_Stan!$H:$Y,COLUMN(),FALSE )/1000000000,"")</f>
        <v/>
      </c>
      <c r="M221" s="3" t="str">
        <f>IFERROR(VLOOKUP($B221,GDP_Stan!$H:$Y,COLUMN(),FALSE )/1000000000,"")</f>
        <v/>
      </c>
      <c r="N221" s="3" t="str">
        <f>IFERROR(VLOOKUP($B221,GDP_Stan!$H:$Y,COLUMN(),FALSE )/1000000000,"")</f>
        <v/>
      </c>
      <c r="O221" s="3" t="str">
        <f>IFERROR(VLOOKUP($B221,GDP_Stan!$H:$Y,COLUMN(),FALSE )/1000000000,"")</f>
        <v/>
      </c>
      <c r="P221" s="3" t="str">
        <f>IFERROR(VLOOKUP($B221,GDP_Stan!$H:$Y,COLUMN(),FALSE )/1000000000,"")</f>
        <v/>
      </c>
      <c r="Q221" s="3" t="str">
        <f>IFERROR(VLOOKUP($B221,GDP_Stan!$H:$Y,COLUMN(),FALSE )/1000000000,"")</f>
        <v/>
      </c>
      <c r="R221" s="3" t="str">
        <f>IFERROR(VLOOKUP($B221,GDP_Stan!$H:$Y,COLUMN(),FALSE )/1000000000,"")</f>
        <v/>
      </c>
      <c r="S221" s="6">
        <f t="shared" si="6"/>
        <v>2017</v>
      </c>
      <c r="T221">
        <f t="shared" si="7"/>
        <v>11</v>
      </c>
    </row>
    <row r="222" spans="2:20" x14ac:dyDescent="0.25">
      <c r="B222" s="5">
        <v>43100</v>
      </c>
      <c r="C222" s="3">
        <f>IFERROR(VLOOKUP($B222,GDP_Stan!$H:$Y,COLUMN(),FALSE )/1000000000,"")</f>
        <v>108.73208245309199</v>
      </c>
      <c r="D222" s="3">
        <f>IFERROR(VLOOKUP($B222,GDP_Stan!$H:$Y,COLUMN(),FALSE )/1000000000,"")</f>
        <v>132.09627389485198</v>
      </c>
      <c r="E222" s="3">
        <f>IFERROR(VLOOKUP($B222,GDP_Stan!$H:$Y,COLUMN(),FALSE )/1000000000,"")</f>
        <v>88.721862362262783</v>
      </c>
      <c r="F222" s="3">
        <f>IFERROR(VLOOKUP($B222,GDP_Stan!$H:$Y,COLUMN(),FALSE )/1000000000,"")</f>
        <v>65.67210362226669</v>
      </c>
      <c r="G222" s="3">
        <f>IFERROR(VLOOKUP($B222,GDP_Stan!$H:$Y,COLUMN(),FALSE )/1000000000,"")</f>
        <v>723.85269684142793</v>
      </c>
      <c r="H222" s="3">
        <f>IFERROR(VLOOKUP($B222,GDP_Stan!$H:$Y,COLUMN(),FALSE )/1000000000,"")</f>
        <v>978.83687953059882</v>
      </c>
      <c r="I222" s="3">
        <f>IFERROR(VLOOKUP($B222,GDP_Stan!$H:$Y,COLUMN(),FALSE )/1000000000,"")</f>
        <v>62.300683112893196</v>
      </c>
      <c r="J222" s="3">
        <f>IFERROR(VLOOKUP($B222,GDP_Stan!$H:$Y,COLUMN(),FALSE )/1000000000,"")</f>
        <v>0</v>
      </c>
      <c r="K222" s="3">
        <f>IFERROR(VLOOKUP($B222,GDP_Stan!$H:$Y,COLUMN(),FALSE )/1000000000,"")</f>
        <v>532.21936486469883</v>
      </c>
      <c r="L222" s="3">
        <f>IFERROR(VLOOKUP($B222,GDP_Stan!$H:$Y,COLUMN(),FALSE )/1000000000,"")</f>
        <v>232.77801784371698</v>
      </c>
      <c r="M222" s="3">
        <f>IFERROR(VLOOKUP($B222,GDP_Stan!$H:$Y,COLUMN(),FALSE )/1000000000,"")</f>
        <v>60.144104113075393</v>
      </c>
      <c r="N222" s="3">
        <f>IFERROR(VLOOKUP($B222,GDP_Stan!$H:$Y,COLUMN(),FALSE )/1000000000,"")</f>
        <v>382.04183892290092</v>
      </c>
      <c r="O222" s="3">
        <f>IFERROR(VLOOKUP($B222,GDP_Stan!$H:$Y,COLUMN(),FALSE )/1000000000,"")</f>
        <v>145.80937667309198</v>
      </c>
      <c r="P222" s="3">
        <f>IFERROR(VLOOKUP($B222,GDP_Stan!$H:$Y,COLUMN(),FALSE )/1000000000,"")</f>
        <v>705.88524349914201</v>
      </c>
      <c r="Q222" s="3">
        <f>IFERROR(VLOOKUP($B222,GDP_Stan!$H:$Y,COLUMN(),FALSE )/1000000000,"")</f>
        <v>3464.1786536056297</v>
      </c>
      <c r="R222" s="3">
        <f>IFERROR(VLOOKUP($B222,GDP_Stan!$H:$Y,COLUMN(),FALSE )/1000000000,"")</f>
        <v>3263.3481999999999</v>
      </c>
      <c r="S222" s="6">
        <f t="shared" si="6"/>
        <v>2017</v>
      </c>
      <c r="T222">
        <f t="shared" si="7"/>
        <v>12</v>
      </c>
    </row>
    <row r="223" spans="2:20" x14ac:dyDescent="0.25">
      <c r="B223" s="5"/>
    </row>
    <row r="224" spans="2:20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GDP</vt:lpstr>
      <vt:lpstr>GDP_Norm</vt:lpstr>
      <vt:lpstr>GDP_Stan</vt:lpstr>
      <vt:lpstr>UEMP</vt:lpstr>
      <vt:lpstr>CPI</vt:lpstr>
      <vt:lpstr>10YR</vt:lpstr>
      <vt:lpstr>Other</vt:lpstr>
      <vt:lpstr>Gov</vt:lpstr>
      <vt:lpstr>Data_GDP</vt:lpstr>
      <vt:lpstr>Data_UEMP</vt:lpstr>
      <vt:lpstr>Data_CPI</vt:lpstr>
      <vt:lpstr>Data_LTRate</vt:lpstr>
      <vt:lpstr>Data_Other</vt:lpstr>
      <vt:lpstr>Data_GDP_g</vt:lpstr>
      <vt:lpstr>Data_UEMP_g</vt:lpstr>
      <vt:lpstr>Data_CPI_g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Chan-Lau, Jorge Antonio</dc:creator>
  <cp:lastModifiedBy>Jorge Chan-Lau</cp:lastModifiedBy>
  <dcterms:created xsi:type="dcterms:W3CDTF">2018-03-05T14:37:19Z</dcterms:created>
  <dcterms:modified xsi:type="dcterms:W3CDTF">2018-03-08T01:07:44Z</dcterms:modified>
</cp:coreProperties>
</file>