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linsong/Desktop/Schrodinger_FEP_set/paper_writing /edits/NVT_MD&amp;wat/Darrin&amp;Taisung/final/"/>
    </mc:Choice>
  </mc:AlternateContent>
  <bookViews>
    <workbookView xWindow="1440" yWindow="460" windowWidth="27160" windowHeight="15440" tabRatio="500" activeTab="8"/>
  </bookViews>
  <sheets>
    <sheet name="thrombin" sheetId="20" r:id="rId1"/>
    <sheet name="tyk2" sheetId="13" r:id="rId2"/>
    <sheet name="jnk1" sheetId="14" r:id="rId3"/>
    <sheet name="cdk2" sheetId="15" r:id="rId4"/>
    <sheet name="ptp1b" sheetId="19" r:id="rId5"/>
    <sheet name="bace" sheetId="27" r:id="rId6"/>
    <sheet name="mcl1" sheetId="23" r:id="rId7"/>
    <sheet name="p38a" sheetId="16" r:id="rId8"/>
    <sheet name="Summary" sheetId="31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31" l="1"/>
  <c r="G12" i="31"/>
  <c r="E12" i="31"/>
  <c r="D12" i="31"/>
  <c r="J8" i="13"/>
  <c r="O8" i="13"/>
  <c r="H59" i="16"/>
  <c r="G59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3" i="16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3" i="23"/>
  <c r="H74" i="23"/>
  <c r="G74" i="23"/>
  <c r="H61" i="27"/>
  <c r="G61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3" i="27"/>
  <c r="H52" i="19"/>
  <c r="G52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3" i="19"/>
  <c r="H28" i="15"/>
  <c r="G28" i="15"/>
  <c r="H20" i="15"/>
  <c r="H21" i="15"/>
  <c r="H22" i="15"/>
  <c r="H23" i="15"/>
  <c r="H24" i="15"/>
  <c r="H25" i="15"/>
  <c r="H26" i="15"/>
  <c r="H27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3" i="15"/>
  <c r="H34" i="14"/>
  <c r="G34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" i="14"/>
  <c r="I27" i="13"/>
  <c r="H27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3" i="13"/>
  <c r="H19" i="20"/>
  <c r="G19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4" i="20"/>
  <c r="H3" i="20"/>
  <c r="I3" i="14"/>
  <c r="L12" i="31"/>
  <c r="M12" i="31"/>
  <c r="N60" i="27"/>
  <c r="N59" i="27"/>
  <c r="N58" i="27"/>
  <c r="N57" i="27"/>
  <c r="N56" i="27"/>
  <c r="N55" i="27"/>
  <c r="N54" i="27"/>
  <c r="N53" i="27"/>
  <c r="N52" i="27"/>
  <c r="N51" i="27"/>
  <c r="N50" i="27"/>
  <c r="N49" i="27"/>
  <c r="N48" i="27"/>
  <c r="N47" i="27"/>
  <c r="N46" i="27"/>
  <c r="N45" i="27"/>
  <c r="N44" i="27"/>
  <c r="N43" i="27"/>
  <c r="N42" i="27"/>
  <c r="N41" i="27"/>
  <c r="N40" i="27"/>
  <c r="N39" i="27"/>
  <c r="N38" i="27"/>
  <c r="N37" i="27"/>
  <c r="N36" i="27"/>
  <c r="N35" i="27"/>
  <c r="N34" i="27"/>
  <c r="N33" i="27"/>
  <c r="N32" i="27"/>
  <c r="N31" i="27"/>
  <c r="N30" i="27"/>
  <c r="N29" i="27"/>
  <c r="N28" i="27"/>
  <c r="N27" i="27"/>
  <c r="N26" i="27"/>
  <c r="N25" i="27"/>
  <c r="N24" i="27"/>
  <c r="N23" i="27"/>
  <c r="N22" i="27"/>
  <c r="N21" i="27"/>
  <c r="N20" i="27"/>
  <c r="N19" i="27"/>
  <c r="N18" i="27"/>
  <c r="N17" i="27"/>
  <c r="N16" i="27"/>
  <c r="N15" i="27"/>
  <c r="N14" i="27"/>
  <c r="N13" i="27"/>
  <c r="N12" i="27"/>
  <c r="N11" i="27"/>
  <c r="N10" i="27"/>
  <c r="N9" i="27"/>
  <c r="N8" i="27"/>
  <c r="N7" i="27"/>
  <c r="N6" i="27"/>
  <c r="N5" i="27"/>
  <c r="N4" i="27"/>
  <c r="N3" i="27"/>
  <c r="O3" i="27"/>
  <c r="R3" i="27"/>
  <c r="S3" i="27"/>
  <c r="Q3" i="27"/>
  <c r="T3" i="27"/>
  <c r="U3" i="27"/>
  <c r="O4" i="27"/>
  <c r="R4" i="27"/>
  <c r="S4" i="27"/>
  <c r="Q4" i="27"/>
  <c r="T4" i="27"/>
  <c r="U4" i="27"/>
  <c r="O5" i="27"/>
  <c r="R5" i="27"/>
  <c r="S5" i="27"/>
  <c r="Q5" i="27"/>
  <c r="T5" i="27"/>
  <c r="U5" i="27"/>
  <c r="O6" i="27"/>
  <c r="R6" i="27"/>
  <c r="S6" i="27"/>
  <c r="Q6" i="27"/>
  <c r="T6" i="27"/>
  <c r="U6" i="27"/>
  <c r="O7" i="27"/>
  <c r="R7" i="27"/>
  <c r="S7" i="27"/>
  <c r="Q7" i="27"/>
  <c r="T7" i="27"/>
  <c r="U7" i="27"/>
  <c r="O8" i="27"/>
  <c r="R8" i="27"/>
  <c r="S8" i="27"/>
  <c r="Q8" i="27"/>
  <c r="T8" i="27"/>
  <c r="U8" i="27"/>
  <c r="O9" i="27"/>
  <c r="R9" i="27"/>
  <c r="S9" i="27"/>
  <c r="Q9" i="27"/>
  <c r="T9" i="27"/>
  <c r="U9" i="27"/>
  <c r="O10" i="27"/>
  <c r="R10" i="27"/>
  <c r="S10" i="27"/>
  <c r="Q10" i="27"/>
  <c r="T10" i="27"/>
  <c r="U10" i="27"/>
  <c r="O11" i="27"/>
  <c r="R11" i="27"/>
  <c r="S11" i="27"/>
  <c r="Q11" i="27"/>
  <c r="T11" i="27"/>
  <c r="U11" i="27"/>
  <c r="O12" i="27"/>
  <c r="R12" i="27"/>
  <c r="S12" i="27"/>
  <c r="Q12" i="27"/>
  <c r="T12" i="27"/>
  <c r="U12" i="27"/>
  <c r="O13" i="27"/>
  <c r="R13" i="27"/>
  <c r="S13" i="27"/>
  <c r="Q13" i="27"/>
  <c r="T13" i="27"/>
  <c r="U13" i="27"/>
  <c r="O14" i="27"/>
  <c r="R14" i="27"/>
  <c r="S14" i="27"/>
  <c r="Q14" i="27"/>
  <c r="T14" i="27"/>
  <c r="U14" i="27"/>
  <c r="O15" i="27"/>
  <c r="R15" i="27"/>
  <c r="S15" i="27"/>
  <c r="Q15" i="27"/>
  <c r="T15" i="27"/>
  <c r="U15" i="27"/>
  <c r="O16" i="27"/>
  <c r="R16" i="27"/>
  <c r="S16" i="27"/>
  <c r="Q16" i="27"/>
  <c r="T16" i="27"/>
  <c r="U16" i="27"/>
  <c r="O17" i="27"/>
  <c r="R17" i="27"/>
  <c r="S17" i="27"/>
  <c r="Q17" i="27"/>
  <c r="T17" i="27"/>
  <c r="U17" i="27"/>
  <c r="O18" i="27"/>
  <c r="R18" i="27"/>
  <c r="S18" i="27"/>
  <c r="Q18" i="27"/>
  <c r="T18" i="27"/>
  <c r="U18" i="27"/>
  <c r="O19" i="27"/>
  <c r="R19" i="27"/>
  <c r="S19" i="27"/>
  <c r="Q19" i="27"/>
  <c r="T19" i="27"/>
  <c r="U19" i="27"/>
  <c r="O20" i="27"/>
  <c r="R20" i="27"/>
  <c r="S20" i="27"/>
  <c r="Q20" i="27"/>
  <c r="T20" i="27"/>
  <c r="U20" i="27"/>
  <c r="O21" i="27"/>
  <c r="R21" i="27"/>
  <c r="S21" i="27"/>
  <c r="Q21" i="27"/>
  <c r="T21" i="27"/>
  <c r="U21" i="27"/>
  <c r="O22" i="27"/>
  <c r="R22" i="27"/>
  <c r="S22" i="27"/>
  <c r="Q22" i="27"/>
  <c r="T22" i="27"/>
  <c r="U22" i="27"/>
  <c r="O23" i="27"/>
  <c r="R23" i="27"/>
  <c r="S23" i="27"/>
  <c r="Q23" i="27"/>
  <c r="T23" i="27"/>
  <c r="U23" i="27"/>
  <c r="O24" i="27"/>
  <c r="R24" i="27"/>
  <c r="S24" i="27"/>
  <c r="Q24" i="27"/>
  <c r="T24" i="27"/>
  <c r="U24" i="27"/>
  <c r="O25" i="27"/>
  <c r="R25" i="27"/>
  <c r="S25" i="27"/>
  <c r="Q25" i="27"/>
  <c r="T25" i="27"/>
  <c r="U25" i="27"/>
  <c r="O26" i="27"/>
  <c r="R26" i="27"/>
  <c r="S26" i="27"/>
  <c r="Q26" i="27"/>
  <c r="T26" i="27"/>
  <c r="U26" i="27"/>
  <c r="O27" i="27"/>
  <c r="R27" i="27"/>
  <c r="S27" i="27"/>
  <c r="Q27" i="27"/>
  <c r="T27" i="27"/>
  <c r="U27" i="27"/>
  <c r="O28" i="27"/>
  <c r="R28" i="27"/>
  <c r="S28" i="27"/>
  <c r="Q28" i="27"/>
  <c r="T28" i="27"/>
  <c r="U28" i="27"/>
  <c r="O29" i="27"/>
  <c r="R29" i="27"/>
  <c r="S29" i="27"/>
  <c r="Q29" i="27"/>
  <c r="T29" i="27"/>
  <c r="U29" i="27"/>
  <c r="O30" i="27"/>
  <c r="R30" i="27"/>
  <c r="S30" i="27"/>
  <c r="Q30" i="27"/>
  <c r="T30" i="27"/>
  <c r="U30" i="27"/>
  <c r="O31" i="27"/>
  <c r="R31" i="27"/>
  <c r="S31" i="27"/>
  <c r="Q31" i="27"/>
  <c r="T31" i="27"/>
  <c r="U31" i="27"/>
  <c r="O32" i="27"/>
  <c r="R32" i="27"/>
  <c r="S32" i="27"/>
  <c r="Q32" i="27"/>
  <c r="T32" i="27"/>
  <c r="U32" i="27"/>
  <c r="O33" i="27"/>
  <c r="R33" i="27"/>
  <c r="S33" i="27"/>
  <c r="Q33" i="27"/>
  <c r="T33" i="27"/>
  <c r="U33" i="27"/>
  <c r="O34" i="27"/>
  <c r="R34" i="27"/>
  <c r="S34" i="27"/>
  <c r="Q34" i="27"/>
  <c r="T34" i="27"/>
  <c r="U34" i="27"/>
  <c r="O35" i="27"/>
  <c r="R35" i="27"/>
  <c r="S35" i="27"/>
  <c r="Q35" i="27"/>
  <c r="T35" i="27"/>
  <c r="U35" i="27"/>
  <c r="O36" i="27"/>
  <c r="R36" i="27"/>
  <c r="S36" i="27"/>
  <c r="Q36" i="27"/>
  <c r="T36" i="27"/>
  <c r="U36" i="27"/>
  <c r="O37" i="27"/>
  <c r="R37" i="27"/>
  <c r="S37" i="27"/>
  <c r="Q37" i="27"/>
  <c r="T37" i="27"/>
  <c r="U37" i="27"/>
  <c r="O38" i="27"/>
  <c r="R38" i="27"/>
  <c r="S38" i="27"/>
  <c r="Q38" i="27"/>
  <c r="T38" i="27"/>
  <c r="U38" i="27"/>
  <c r="O39" i="27"/>
  <c r="R39" i="27"/>
  <c r="S39" i="27"/>
  <c r="Q39" i="27"/>
  <c r="T39" i="27"/>
  <c r="U39" i="27"/>
  <c r="O40" i="27"/>
  <c r="R40" i="27"/>
  <c r="S40" i="27"/>
  <c r="Q40" i="27"/>
  <c r="T40" i="27"/>
  <c r="U40" i="27"/>
  <c r="O41" i="27"/>
  <c r="R41" i="27"/>
  <c r="S41" i="27"/>
  <c r="Q41" i="27"/>
  <c r="T41" i="27"/>
  <c r="U41" i="27"/>
  <c r="O42" i="27"/>
  <c r="R42" i="27"/>
  <c r="S42" i="27"/>
  <c r="Q42" i="27"/>
  <c r="T42" i="27"/>
  <c r="U42" i="27"/>
  <c r="O43" i="27"/>
  <c r="R43" i="27"/>
  <c r="S43" i="27"/>
  <c r="Q43" i="27"/>
  <c r="T43" i="27"/>
  <c r="U43" i="27"/>
  <c r="O44" i="27"/>
  <c r="R44" i="27"/>
  <c r="S44" i="27"/>
  <c r="Q44" i="27"/>
  <c r="T44" i="27"/>
  <c r="U44" i="27"/>
  <c r="O45" i="27"/>
  <c r="R45" i="27"/>
  <c r="S45" i="27"/>
  <c r="Q45" i="27"/>
  <c r="T45" i="27"/>
  <c r="U45" i="27"/>
  <c r="O46" i="27"/>
  <c r="R46" i="27"/>
  <c r="S46" i="27"/>
  <c r="Q46" i="27"/>
  <c r="T46" i="27"/>
  <c r="U46" i="27"/>
  <c r="O47" i="27"/>
  <c r="R47" i="27"/>
  <c r="S47" i="27"/>
  <c r="Q47" i="27"/>
  <c r="T47" i="27"/>
  <c r="U47" i="27"/>
  <c r="O48" i="27"/>
  <c r="R48" i="27"/>
  <c r="S48" i="27"/>
  <c r="Q48" i="27"/>
  <c r="T48" i="27"/>
  <c r="U48" i="27"/>
  <c r="O49" i="27"/>
  <c r="R49" i="27"/>
  <c r="S49" i="27"/>
  <c r="Q49" i="27"/>
  <c r="T49" i="27"/>
  <c r="U49" i="27"/>
  <c r="O50" i="27"/>
  <c r="R50" i="27"/>
  <c r="S50" i="27"/>
  <c r="Q50" i="27"/>
  <c r="T50" i="27"/>
  <c r="U50" i="27"/>
  <c r="O51" i="27"/>
  <c r="R51" i="27"/>
  <c r="S51" i="27"/>
  <c r="Q51" i="27"/>
  <c r="T51" i="27"/>
  <c r="U51" i="27"/>
  <c r="O52" i="27"/>
  <c r="R52" i="27"/>
  <c r="S52" i="27"/>
  <c r="Q52" i="27"/>
  <c r="T52" i="27"/>
  <c r="U52" i="27"/>
  <c r="O53" i="27"/>
  <c r="R53" i="27"/>
  <c r="S53" i="27"/>
  <c r="Q53" i="27"/>
  <c r="T53" i="27"/>
  <c r="U53" i="27"/>
  <c r="O54" i="27"/>
  <c r="R54" i="27"/>
  <c r="S54" i="27"/>
  <c r="Q54" i="27"/>
  <c r="T54" i="27"/>
  <c r="U54" i="27"/>
  <c r="O55" i="27"/>
  <c r="R55" i="27"/>
  <c r="S55" i="27"/>
  <c r="Q55" i="27"/>
  <c r="T55" i="27"/>
  <c r="U55" i="27"/>
  <c r="O56" i="27"/>
  <c r="R56" i="27"/>
  <c r="S56" i="27"/>
  <c r="Q56" i="27"/>
  <c r="T56" i="27"/>
  <c r="U56" i="27"/>
  <c r="O57" i="27"/>
  <c r="R57" i="27"/>
  <c r="S57" i="27"/>
  <c r="Q57" i="27"/>
  <c r="T57" i="27"/>
  <c r="U57" i="27"/>
  <c r="O58" i="27"/>
  <c r="R58" i="27"/>
  <c r="S58" i="27"/>
  <c r="Q58" i="27"/>
  <c r="T58" i="27"/>
  <c r="U58" i="27"/>
  <c r="Q59" i="27"/>
  <c r="T59" i="27"/>
  <c r="U59" i="27"/>
  <c r="Q60" i="27"/>
  <c r="T60" i="27"/>
  <c r="U60" i="27"/>
  <c r="U61" i="27"/>
  <c r="T61" i="27"/>
  <c r="N58" i="16"/>
  <c r="N57" i="16"/>
  <c r="N56" i="16"/>
  <c r="N55" i="16"/>
  <c r="N54" i="16"/>
  <c r="N53" i="16"/>
  <c r="N52" i="16"/>
  <c r="N51" i="16"/>
  <c r="N50" i="16"/>
  <c r="N49" i="16"/>
  <c r="N48" i="16"/>
  <c r="N47" i="16"/>
  <c r="N46" i="16"/>
  <c r="N45" i="16"/>
  <c r="N44" i="16"/>
  <c r="N4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O4" i="16"/>
  <c r="R4" i="16"/>
  <c r="O5" i="16"/>
  <c r="R5" i="16"/>
  <c r="O6" i="16"/>
  <c r="R6" i="16"/>
  <c r="O7" i="16"/>
  <c r="R7" i="16"/>
  <c r="O8" i="16"/>
  <c r="R8" i="16"/>
  <c r="O9" i="16"/>
  <c r="R9" i="16"/>
  <c r="O10" i="16"/>
  <c r="R10" i="16"/>
  <c r="O11" i="16"/>
  <c r="R11" i="16"/>
  <c r="O12" i="16"/>
  <c r="R12" i="16"/>
  <c r="O13" i="16"/>
  <c r="R13" i="16"/>
  <c r="O14" i="16"/>
  <c r="R14" i="16"/>
  <c r="O15" i="16"/>
  <c r="R15" i="16"/>
  <c r="O16" i="16"/>
  <c r="R16" i="16"/>
  <c r="O17" i="16"/>
  <c r="R17" i="16"/>
  <c r="O18" i="16"/>
  <c r="R18" i="16"/>
  <c r="O19" i="16"/>
  <c r="R19" i="16"/>
  <c r="O20" i="16"/>
  <c r="R20" i="16"/>
  <c r="O21" i="16"/>
  <c r="R21" i="16"/>
  <c r="O22" i="16"/>
  <c r="R22" i="16"/>
  <c r="O23" i="16"/>
  <c r="R23" i="16"/>
  <c r="O24" i="16"/>
  <c r="R24" i="16"/>
  <c r="O25" i="16"/>
  <c r="R25" i="16"/>
  <c r="O26" i="16"/>
  <c r="R26" i="16"/>
  <c r="O27" i="16"/>
  <c r="R27" i="16"/>
  <c r="O28" i="16"/>
  <c r="R28" i="16"/>
  <c r="O29" i="16"/>
  <c r="R29" i="16"/>
  <c r="O30" i="16"/>
  <c r="R30" i="16"/>
  <c r="O31" i="16"/>
  <c r="R31" i="16"/>
  <c r="O32" i="16"/>
  <c r="R32" i="16"/>
  <c r="O33" i="16"/>
  <c r="R33" i="16"/>
  <c r="O34" i="16"/>
  <c r="R34" i="16"/>
  <c r="O35" i="16"/>
  <c r="R35" i="16"/>
  <c r="O36" i="16"/>
  <c r="R36" i="16"/>
  <c r="O37" i="16"/>
  <c r="R37" i="16"/>
  <c r="O38" i="16"/>
  <c r="R38" i="16"/>
  <c r="O39" i="16"/>
  <c r="R39" i="16"/>
  <c r="O40" i="16"/>
  <c r="R40" i="16"/>
  <c r="O41" i="16"/>
  <c r="R41" i="16"/>
  <c r="O42" i="16"/>
  <c r="R42" i="16"/>
  <c r="O43" i="16"/>
  <c r="R43" i="16"/>
  <c r="O44" i="16"/>
  <c r="R44" i="16"/>
  <c r="O45" i="16"/>
  <c r="R45" i="16"/>
  <c r="O46" i="16"/>
  <c r="R46" i="16"/>
  <c r="O47" i="16"/>
  <c r="R47" i="16"/>
  <c r="O48" i="16"/>
  <c r="R48" i="16"/>
  <c r="O49" i="16"/>
  <c r="R49" i="16"/>
  <c r="O50" i="16"/>
  <c r="R50" i="16"/>
  <c r="O51" i="16"/>
  <c r="R51" i="16"/>
  <c r="O52" i="16"/>
  <c r="R52" i="16"/>
  <c r="O53" i="16"/>
  <c r="R53" i="16"/>
  <c r="O54" i="16"/>
  <c r="R54" i="16"/>
  <c r="O55" i="16"/>
  <c r="R55" i="16"/>
  <c r="O56" i="16"/>
  <c r="R56" i="16"/>
  <c r="O57" i="16"/>
  <c r="R57" i="16"/>
  <c r="O58" i="16"/>
  <c r="R58" i="16"/>
  <c r="N3" i="16"/>
  <c r="N4" i="23"/>
  <c r="Q3" i="16"/>
  <c r="T3" i="16"/>
  <c r="U3" i="16"/>
  <c r="Q4" i="16"/>
  <c r="T4" i="16"/>
  <c r="U4" i="16"/>
  <c r="Q5" i="16"/>
  <c r="T5" i="16"/>
  <c r="U5" i="16"/>
  <c r="Q6" i="16"/>
  <c r="T6" i="16"/>
  <c r="U6" i="16"/>
  <c r="Q7" i="16"/>
  <c r="T7" i="16"/>
  <c r="U7" i="16"/>
  <c r="Q8" i="16"/>
  <c r="T8" i="16"/>
  <c r="U8" i="16"/>
  <c r="Q9" i="16"/>
  <c r="T9" i="16"/>
  <c r="U9" i="16"/>
  <c r="Q10" i="16"/>
  <c r="T10" i="16"/>
  <c r="U10" i="16"/>
  <c r="Q11" i="16"/>
  <c r="T11" i="16"/>
  <c r="U11" i="16"/>
  <c r="Q12" i="16"/>
  <c r="T12" i="16"/>
  <c r="U12" i="16"/>
  <c r="Q13" i="16"/>
  <c r="T13" i="16"/>
  <c r="U13" i="16"/>
  <c r="Q14" i="16"/>
  <c r="T14" i="16"/>
  <c r="U14" i="16"/>
  <c r="Q15" i="16"/>
  <c r="T15" i="16"/>
  <c r="U15" i="16"/>
  <c r="Q16" i="16"/>
  <c r="T16" i="16"/>
  <c r="U16" i="16"/>
  <c r="Q17" i="16"/>
  <c r="T17" i="16"/>
  <c r="U17" i="16"/>
  <c r="Q18" i="16"/>
  <c r="T18" i="16"/>
  <c r="U18" i="16"/>
  <c r="Q19" i="16"/>
  <c r="T19" i="16"/>
  <c r="U19" i="16"/>
  <c r="Q20" i="16"/>
  <c r="T20" i="16"/>
  <c r="U20" i="16"/>
  <c r="Q21" i="16"/>
  <c r="T21" i="16"/>
  <c r="U21" i="16"/>
  <c r="Q22" i="16"/>
  <c r="T22" i="16"/>
  <c r="U22" i="16"/>
  <c r="Q23" i="16"/>
  <c r="T23" i="16"/>
  <c r="U23" i="16"/>
  <c r="Q24" i="16"/>
  <c r="T24" i="16"/>
  <c r="U24" i="16"/>
  <c r="Q25" i="16"/>
  <c r="T25" i="16"/>
  <c r="U25" i="16"/>
  <c r="Q26" i="16"/>
  <c r="T26" i="16"/>
  <c r="U26" i="16"/>
  <c r="Q27" i="16"/>
  <c r="T27" i="16"/>
  <c r="U27" i="16"/>
  <c r="Q28" i="16"/>
  <c r="T28" i="16"/>
  <c r="U28" i="16"/>
  <c r="Q29" i="16"/>
  <c r="T29" i="16"/>
  <c r="U29" i="16"/>
  <c r="Q30" i="16"/>
  <c r="T30" i="16"/>
  <c r="U30" i="16"/>
  <c r="Q31" i="16"/>
  <c r="T31" i="16"/>
  <c r="U31" i="16"/>
  <c r="Q32" i="16"/>
  <c r="T32" i="16"/>
  <c r="U32" i="16"/>
  <c r="Q33" i="16"/>
  <c r="T33" i="16"/>
  <c r="U33" i="16"/>
  <c r="Q34" i="16"/>
  <c r="T34" i="16"/>
  <c r="U34" i="16"/>
  <c r="Q35" i="16"/>
  <c r="T35" i="16"/>
  <c r="U35" i="16"/>
  <c r="Q36" i="16"/>
  <c r="T36" i="16"/>
  <c r="U36" i="16"/>
  <c r="Q37" i="16"/>
  <c r="T37" i="16"/>
  <c r="U37" i="16"/>
  <c r="Q38" i="16"/>
  <c r="T38" i="16"/>
  <c r="U38" i="16"/>
  <c r="Q39" i="16"/>
  <c r="T39" i="16"/>
  <c r="U39" i="16"/>
  <c r="Q40" i="16"/>
  <c r="T40" i="16"/>
  <c r="U40" i="16"/>
  <c r="Q41" i="16"/>
  <c r="T41" i="16"/>
  <c r="U41" i="16"/>
  <c r="Q42" i="16"/>
  <c r="T42" i="16"/>
  <c r="U42" i="16"/>
  <c r="Q43" i="16"/>
  <c r="T43" i="16"/>
  <c r="U43" i="16"/>
  <c r="Q44" i="16"/>
  <c r="T44" i="16"/>
  <c r="U44" i="16"/>
  <c r="Q45" i="16"/>
  <c r="T45" i="16"/>
  <c r="U45" i="16"/>
  <c r="Q46" i="16"/>
  <c r="T46" i="16"/>
  <c r="U46" i="16"/>
  <c r="Q47" i="16"/>
  <c r="T47" i="16"/>
  <c r="U47" i="16"/>
  <c r="Q48" i="16"/>
  <c r="T48" i="16"/>
  <c r="U48" i="16"/>
  <c r="Q49" i="16"/>
  <c r="T49" i="16"/>
  <c r="U49" i="16"/>
  <c r="Q50" i="16"/>
  <c r="T50" i="16"/>
  <c r="U50" i="16"/>
  <c r="Q51" i="16"/>
  <c r="T51" i="16"/>
  <c r="U51" i="16"/>
  <c r="Q52" i="16"/>
  <c r="T52" i="16"/>
  <c r="U52" i="16"/>
  <c r="Q53" i="16"/>
  <c r="T53" i="16"/>
  <c r="U53" i="16"/>
  <c r="Q54" i="16"/>
  <c r="T54" i="16"/>
  <c r="U54" i="16"/>
  <c r="Q55" i="16"/>
  <c r="T55" i="16"/>
  <c r="U55" i="16"/>
  <c r="Q56" i="16"/>
  <c r="T56" i="16"/>
  <c r="U56" i="16"/>
  <c r="Q57" i="16"/>
  <c r="T57" i="16"/>
  <c r="U57" i="16"/>
  <c r="Q58" i="16"/>
  <c r="T58" i="16"/>
  <c r="U58" i="16"/>
  <c r="U59" i="16"/>
  <c r="T59" i="16"/>
  <c r="O3" i="16"/>
  <c r="R3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Q3" i="23"/>
  <c r="T3" i="23"/>
  <c r="N7" i="23"/>
  <c r="O7" i="23"/>
  <c r="R7" i="23"/>
  <c r="S7" i="23"/>
  <c r="Q7" i="23"/>
  <c r="T7" i="23"/>
  <c r="N8" i="23"/>
  <c r="O8" i="23"/>
  <c r="R8" i="23"/>
  <c r="S8" i="23"/>
  <c r="Q8" i="23"/>
  <c r="T8" i="23"/>
  <c r="N9" i="23"/>
  <c r="O9" i="23"/>
  <c r="R9" i="23"/>
  <c r="S9" i="23"/>
  <c r="Q9" i="23"/>
  <c r="T9" i="23"/>
  <c r="N10" i="23"/>
  <c r="O10" i="23"/>
  <c r="R10" i="23"/>
  <c r="S10" i="23"/>
  <c r="Q10" i="23"/>
  <c r="T10" i="23"/>
  <c r="N11" i="23"/>
  <c r="O11" i="23"/>
  <c r="R11" i="23"/>
  <c r="S11" i="23"/>
  <c r="Q11" i="23"/>
  <c r="T11" i="23"/>
  <c r="N12" i="23"/>
  <c r="O12" i="23"/>
  <c r="R12" i="23"/>
  <c r="S12" i="23"/>
  <c r="Q12" i="23"/>
  <c r="T12" i="23"/>
  <c r="N13" i="23"/>
  <c r="O13" i="23"/>
  <c r="R13" i="23"/>
  <c r="S13" i="23"/>
  <c r="Q13" i="23"/>
  <c r="T13" i="23"/>
  <c r="N14" i="23"/>
  <c r="O14" i="23"/>
  <c r="R14" i="23"/>
  <c r="S14" i="23"/>
  <c r="Q14" i="23"/>
  <c r="T14" i="23"/>
  <c r="N15" i="23"/>
  <c r="O15" i="23"/>
  <c r="R15" i="23"/>
  <c r="S15" i="23"/>
  <c r="Q15" i="23"/>
  <c r="T15" i="23"/>
  <c r="N16" i="23"/>
  <c r="O16" i="23"/>
  <c r="R16" i="23"/>
  <c r="S16" i="23"/>
  <c r="Q16" i="23"/>
  <c r="T16" i="23"/>
  <c r="N17" i="23"/>
  <c r="O17" i="23"/>
  <c r="R17" i="23"/>
  <c r="S17" i="23"/>
  <c r="Q17" i="23"/>
  <c r="T17" i="23"/>
  <c r="N18" i="23"/>
  <c r="O18" i="23"/>
  <c r="R18" i="23"/>
  <c r="S18" i="23"/>
  <c r="Q18" i="23"/>
  <c r="T18" i="23"/>
  <c r="N19" i="23"/>
  <c r="O19" i="23"/>
  <c r="R19" i="23"/>
  <c r="S19" i="23"/>
  <c r="Q19" i="23"/>
  <c r="T19" i="23"/>
  <c r="N20" i="23"/>
  <c r="O20" i="23"/>
  <c r="R20" i="23"/>
  <c r="S20" i="23"/>
  <c r="Q20" i="23"/>
  <c r="T20" i="23"/>
  <c r="N21" i="23"/>
  <c r="O21" i="23"/>
  <c r="R21" i="23"/>
  <c r="S21" i="23"/>
  <c r="Q21" i="23"/>
  <c r="T21" i="23"/>
  <c r="N22" i="23"/>
  <c r="O22" i="23"/>
  <c r="R22" i="23"/>
  <c r="S22" i="23"/>
  <c r="Q22" i="23"/>
  <c r="T22" i="23"/>
  <c r="N23" i="23"/>
  <c r="O23" i="23"/>
  <c r="R23" i="23"/>
  <c r="S23" i="23"/>
  <c r="Q23" i="23"/>
  <c r="T23" i="23"/>
  <c r="N24" i="23"/>
  <c r="O24" i="23"/>
  <c r="R24" i="23"/>
  <c r="S24" i="23"/>
  <c r="Q24" i="23"/>
  <c r="T24" i="23"/>
  <c r="N25" i="23"/>
  <c r="O25" i="23"/>
  <c r="R25" i="23"/>
  <c r="S25" i="23"/>
  <c r="Q25" i="23"/>
  <c r="T25" i="23"/>
  <c r="N26" i="23"/>
  <c r="O26" i="23"/>
  <c r="R26" i="23"/>
  <c r="S26" i="23"/>
  <c r="Q26" i="23"/>
  <c r="T26" i="23"/>
  <c r="N27" i="23"/>
  <c r="O27" i="23"/>
  <c r="R27" i="23"/>
  <c r="S27" i="23"/>
  <c r="Q27" i="23"/>
  <c r="T27" i="23"/>
  <c r="N28" i="23"/>
  <c r="O28" i="23"/>
  <c r="R28" i="23"/>
  <c r="S28" i="23"/>
  <c r="Q28" i="23"/>
  <c r="T28" i="23"/>
  <c r="N29" i="23"/>
  <c r="O29" i="23"/>
  <c r="R29" i="23"/>
  <c r="S29" i="23"/>
  <c r="Q29" i="23"/>
  <c r="T29" i="23"/>
  <c r="N30" i="23"/>
  <c r="O30" i="23"/>
  <c r="R30" i="23"/>
  <c r="S30" i="23"/>
  <c r="Q30" i="23"/>
  <c r="T30" i="23"/>
  <c r="N31" i="23"/>
  <c r="O31" i="23"/>
  <c r="R31" i="23"/>
  <c r="S31" i="23"/>
  <c r="Q31" i="23"/>
  <c r="T31" i="23"/>
  <c r="N32" i="23"/>
  <c r="O32" i="23"/>
  <c r="R32" i="23"/>
  <c r="S32" i="23"/>
  <c r="Q32" i="23"/>
  <c r="T32" i="23"/>
  <c r="N33" i="23"/>
  <c r="O33" i="23"/>
  <c r="R33" i="23"/>
  <c r="S33" i="23"/>
  <c r="Q33" i="23"/>
  <c r="T33" i="23"/>
  <c r="N34" i="23"/>
  <c r="O34" i="23"/>
  <c r="R34" i="23"/>
  <c r="S34" i="23"/>
  <c r="Q34" i="23"/>
  <c r="T34" i="23"/>
  <c r="N35" i="23"/>
  <c r="O35" i="23"/>
  <c r="R35" i="23"/>
  <c r="S35" i="23"/>
  <c r="Q35" i="23"/>
  <c r="T35" i="23"/>
  <c r="N36" i="23"/>
  <c r="O36" i="23"/>
  <c r="R36" i="23"/>
  <c r="S36" i="23"/>
  <c r="Q36" i="23"/>
  <c r="T36" i="23"/>
  <c r="N37" i="23"/>
  <c r="O37" i="23"/>
  <c r="R37" i="23"/>
  <c r="S37" i="23"/>
  <c r="Q37" i="23"/>
  <c r="T37" i="23"/>
  <c r="N38" i="23"/>
  <c r="O38" i="23"/>
  <c r="R38" i="23"/>
  <c r="S38" i="23"/>
  <c r="Q38" i="23"/>
  <c r="T38" i="23"/>
  <c r="N39" i="23"/>
  <c r="O39" i="23"/>
  <c r="R39" i="23"/>
  <c r="S39" i="23"/>
  <c r="Q39" i="23"/>
  <c r="T39" i="23"/>
  <c r="N40" i="23"/>
  <c r="O40" i="23"/>
  <c r="R40" i="23"/>
  <c r="S40" i="23"/>
  <c r="Q40" i="23"/>
  <c r="T40" i="23"/>
  <c r="N41" i="23"/>
  <c r="O41" i="23"/>
  <c r="R41" i="23"/>
  <c r="S41" i="23"/>
  <c r="Q41" i="23"/>
  <c r="T41" i="23"/>
  <c r="N42" i="23"/>
  <c r="O42" i="23"/>
  <c r="R42" i="23"/>
  <c r="S42" i="23"/>
  <c r="Q42" i="23"/>
  <c r="T42" i="23"/>
  <c r="N43" i="23"/>
  <c r="O43" i="23"/>
  <c r="R43" i="23"/>
  <c r="S43" i="23"/>
  <c r="Q43" i="23"/>
  <c r="T43" i="23"/>
  <c r="N44" i="23"/>
  <c r="O44" i="23"/>
  <c r="R44" i="23"/>
  <c r="S44" i="23"/>
  <c r="Q44" i="23"/>
  <c r="T44" i="23"/>
  <c r="N45" i="23"/>
  <c r="O45" i="23"/>
  <c r="R45" i="23"/>
  <c r="S45" i="23"/>
  <c r="Q45" i="23"/>
  <c r="T45" i="23"/>
  <c r="N46" i="23"/>
  <c r="O46" i="23"/>
  <c r="R46" i="23"/>
  <c r="S46" i="23"/>
  <c r="Q46" i="23"/>
  <c r="T46" i="23"/>
  <c r="N47" i="23"/>
  <c r="O47" i="23"/>
  <c r="R47" i="23"/>
  <c r="S47" i="23"/>
  <c r="Q47" i="23"/>
  <c r="T47" i="23"/>
  <c r="N48" i="23"/>
  <c r="O48" i="23"/>
  <c r="R48" i="23"/>
  <c r="S48" i="23"/>
  <c r="Q48" i="23"/>
  <c r="T48" i="23"/>
  <c r="N49" i="23"/>
  <c r="O49" i="23"/>
  <c r="R49" i="23"/>
  <c r="S49" i="23"/>
  <c r="Q49" i="23"/>
  <c r="T49" i="23"/>
  <c r="N50" i="23"/>
  <c r="O50" i="23"/>
  <c r="R50" i="23"/>
  <c r="S50" i="23"/>
  <c r="Q50" i="23"/>
  <c r="T50" i="23"/>
  <c r="N51" i="23"/>
  <c r="O51" i="23"/>
  <c r="R51" i="23"/>
  <c r="S51" i="23"/>
  <c r="Q51" i="23"/>
  <c r="T51" i="23"/>
  <c r="N52" i="23"/>
  <c r="O52" i="23"/>
  <c r="R52" i="23"/>
  <c r="S52" i="23"/>
  <c r="Q52" i="23"/>
  <c r="T52" i="23"/>
  <c r="N53" i="23"/>
  <c r="O53" i="23"/>
  <c r="R53" i="23"/>
  <c r="S53" i="23"/>
  <c r="Q53" i="23"/>
  <c r="T53" i="23"/>
  <c r="N54" i="23"/>
  <c r="O54" i="23"/>
  <c r="R54" i="23"/>
  <c r="S54" i="23"/>
  <c r="Q54" i="23"/>
  <c r="T54" i="23"/>
  <c r="N55" i="23"/>
  <c r="O55" i="23"/>
  <c r="R55" i="23"/>
  <c r="S55" i="23"/>
  <c r="Q55" i="23"/>
  <c r="T55" i="23"/>
  <c r="N56" i="23"/>
  <c r="O56" i="23"/>
  <c r="R56" i="23"/>
  <c r="S56" i="23"/>
  <c r="Q56" i="23"/>
  <c r="T56" i="23"/>
  <c r="N57" i="23"/>
  <c r="O57" i="23"/>
  <c r="R57" i="23"/>
  <c r="S57" i="23"/>
  <c r="Q57" i="23"/>
  <c r="T57" i="23"/>
  <c r="N58" i="23"/>
  <c r="O58" i="23"/>
  <c r="R58" i="23"/>
  <c r="S58" i="23"/>
  <c r="Q58" i="23"/>
  <c r="T58" i="23"/>
  <c r="N59" i="23"/>
  <c r="O59" i="23"/>
  <c r="R59" i="23"/>
  <c r="S59" i="23"/>
  <c r="Q59" i="23"/>
  <c r="T59" i="23"/>
  <c r="N60" i="23"/>
  <c r="O60" i="23"/>
  <c r="R60" i="23"/>
  <c r="S60" i="23"/>
  <c r="Q60" i="23"/>
  <c r="T60" i="23"/>
  <c r="N61" i="23"/>
  <c r="O61" i="23"/>
  <c r="R61" i="23"/>
  <c r="S61" i="23"/>
  <c r="Q61" i="23"/>
  <c r="T61" i="23"/>
  <c r="N62" i="23"/>
  <c r="O62" i="23"/>
  <c r="R62" i="23"/>
  <c r="S62" i="23"/>
  <c r="Q62" i="23"/>
  <c r="T62" i="23"/>
  <c r="N63" i="23"/>
  <c r="O63" i="23"/>
  <c r="R63" i="23"/>
  <c r="S63" i="23"/>
  <c r="Q63" i="23"/>
  <c r="T63" i="23"/>
  <c r="N64" i="23"/>
  <c r="O64" i="23"/>
  <c r="R64" i="23"/>
  <c r="S64" i="23"/>
  <c r="Q64" i="23"/>
  <c r="T64" i="23"/>
  <c r="N65" i="23"/>
  <c r="O65" i="23"/>
  <c r="R65" i="23"/>
  <c r="S65" i="23"/>
  <c r="Q65" i="23"/>
  <c r="T65" i="23"/>
  <c r="N66" i="23"/>
  <c r="O66" i="23"/>
  <c r="R66" i="23"/>
  <c r="S66" i="23"/>
  <c r="Q66" i="23"/>
  <c r="T66" i="23"/>
  <c r="N67" i="23"/>
  <c r="O67" i="23"/>
  <c r="R67" i="23"/>
  <c r="S67" i="23"/>
  <c r="Q67" i="23"/>
  <c r="T67" i="23"/>
  <c r="N68" i="23"/>
  <c r="O68" i="23"/>
  <c r="R68" i="23"/>
  <c r="S68" i="23"/>
  <c r="Q68" i="23"/>
  <c r="T68" i="23"/>
  <c r="N69" i="23"/>
  <c r="O69" i="23"/>
  <c r="R69" i="23"/>
  <c r="S69" i="23"/>
  <c r="Q69" i="23"/>
  <c r="T69" i="23"/>
  <c r="N70" i="23"/>
  <c r="O70" i="23"/>
  <c r="R70" i="23"/>
  <c r="S70" i="23"/>
  <c r="Q70" i="23"/>
  <c r="T70" i="23"/>
  <c r="N71" i="23"/>
  <c r="O71" i="23"/>
  <c r="R71" i="23"/>
  <c r="S71" i="23"/>
  <c r="Q71" i="23"/>
  <c r="T71" i="23"/>
  <c r="N72" i="23"/>
  <c r="O72" i="23"/>
  <c r="R72" i="23"/>
  <c r="S72" i="23"/>
  <c r="Q72" i="23"/>
  <c r="T72" i="23"/>
  <c r="N73" i="23"/>
  <c r="O73" i="23"/>
  <c r="R73" i="23"/>
  <c r="S73" i="23"/>
  <c r="Q73" i="23"/>
  <c r="T73" i="23"/>
  <c r="U3" i="23"/>
  <c r="Q4" i="23"/>
  <c r="T4" i="23"/>
  <c r="U4" i="23"/>
  <c r="Q5" i="23"/>
  <c r="T5" i="23"/>
  <c r="U5" i="23"/>
  <c r="Q6" i="23"/>
  <c r="T6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57" i="23"/>
  <c r="U58" i="23"/>
  <c r="U59" i="23"/>
  <c r="U60" i="23"/>
  <c r="U61" i="23"/>
  <c r="U62" i="23"/>
  <c r="U63" i="23"/>
  <c r="U64" i="23"/>
  <c r="U65" i="23"/>
  <c r="U66" i="23"/>
  <c r="U67" i="23"/>
  <c r="U68" i="23"/>
  <c r="U69" i="23"/>
  <c r="U70" i="23"/>
  <c r="U71" i="23"/>
  <c r="U72" i="23"/>
  <c r="U73" i="23"/>
  <c r="U74" i="23"/>
  <c r="T74" i="23"/>
  <c r="N3" i="23"/>
  <c r="O3" i="23"/>
  <c r="R3" i="23"/>
  <c r="O4" i="23"/>
  <c r="N6" i="23"/>
  <c r="N5" i="23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Q3" i="19"/>
  <c r="T3" i="19"/>
  <c r="O3" i="19"/>
  <c r="R3" i="19"/>
  <c r="S3" i="19"/>
  <c r="O4" i="19"/>
  <c r="R4" i="19"/>
  <c r="S4" i="19"/>
  <c r="O5" i="19"/>
  <c r="R5" i="19"/>
  <c r="S5" i="19"/>
  <c r="O6" i="19"/>
  <c r="R6" i="19"/>
  <c r="S6" i="19"/>
  <c r="O7" i="19"/>
  <c r="R7" i="19"/>
  <c r="S7" i="19"/>
  <c r="O8" i="19"/>
  <c r="R8" i="19"/>
  <c r="S8" i="19"/>
  <c r="O9" i="19"/>
  <c r="R9" i="19"/>
  <c r="S9" i="19"/>
  <c r="O10" i="19"/>
  <c r="R10" i="19"/>
  <c r="S10" i="19"/>
  <c r="O11" i="19"/>
  <c r="R11" i="19"/>
  <c r="S11" i="19"/>
  <c r="O12" i="19"/>
  <c r="R12" i="19"/>
  <c r="S12" i="19"/>
  <c r="O13" i="19"/>
  <c r="R13" i="19"/>
  <c r="S13" i="19"/>
  <c r="O14" i="19"/>
  <c r="R14" i="19"/>
  <c r="S14" i="19"/>
  <c r="O15" i="19"/>
  <c r="R15" i="19"/>
  <c r="S15" i="19"/>
  <c r="O16" i="19"/>
  <c r="R16" i="19"/>
  <c r="S16" i="19"/>
  <c r="O17" i="19"/>
  <c r="R17" i="19"/>
  <c r="S17" i="19"/>
  <c r="O18" i="19"/>
  <c r="R18" i="19"/>
  <c r="S18" i="19"/>
  <c r="O19" i="19"/>
  <c r="R19" i="19"/>
  <c r="S19" i="19"/>
  <c r="O20" i="19"/>
  <c r="R20" i="19"/>
  <c r="S20" i="19"/>
  <c r="O21" i="19"/>
  <c r="R21" i="19"/>
  <c r="S21" i="19"/>
  <c r="O22" i="19"/>
  <c r="R22" i="19"/>
  <c r="S22" i="19"/>
  <c r="O23" i="19"/>
  <c r="R23" i="19"/>
  <c r="S23" i="19"/>
  <c r="O24" i="19"/>
  <c r="R24" i="19"/>
  <c r="S24" i="19"/>
  <c r="O25" i="19"/>
  <c r="R25" i="19"/>
  <c r="S25" i="19"/>
  <c r="O26" i="19"/>
  <c r="R26" i="19"/>
  <c r="S26" i="19"/>
  <c r="O27" i="19"/>
  <c r="R27" i="19"/>
  <c r="S27" i="19"/>
  <c r="O28" i="19"/>
  <c r="R28" i="19"/>
  <c r="S28" i="19"/>
  <c r="O29" i="19"/>
  <c r="R29" i="19"/>
  <c r="S29" i="19"/>
  <c r="O30" i="19"/>
  <c r="R30" i="19"/>
  <c r="S30" i="19"/>
  <c r="O31" i="19"/>
  <c r="R31" i="19"/>
  <c r="S31" i="19"/>
  <c r="O32" i="19"/>
  <c r="R32" i="19"/>
  <c r="S32" i="19"/>
  <c r="O33" i="19"/>
  <c r="R33" i="19"/>
  <c r="S33" i="19"/>
  <c r="O34" i="19"/>
  <c r="R34" i="19"/>
  <c r="S34" i="19"/>
  <c r="O35" i="19"/>
  <c r="R35" i="19"/>
  <c r="S35" i="19"/>
  <c r="O36" i="19"/>
  <c r="R36" i="19"/>
  <c r="S36" i="19"/>
  <c r="O37" i="19"/>
  <c r="R37" i="19"/>
  <c r="S37" i="19"/>
  <c r="O38" i="19"/>
  <c r="R38" i="19"/>
  <c r="S38" i="19"/>
  <c r="O39" i="19"/>
  <c r="R39" i="19"/>
  <c r="S39" i="19"/>
  <c r="O40" i="19"/>
  <c r="R40" i="19"/>
  <c r="S40" i="19"/>
  <c r="O41" i="19"/>
  <c r="R41" i="19"/>
  <c r="S41" i="19"/>
  <c r="O42" i="19"/>
  <c r="R42" i="19"/>
  <c r="S42" i="19"/>
  <c r="O43" i="19"/>
  <c r="R43" i="19"/>
  <c r="S43" i="19"/>
  <c r="O44" i="19"/>
  <c r="R44" i="19"/>
  <c r="S44" i="19"/>
  <c r="O45" i="19"/>
  <c r="R45" i="19"/>
  <c r="S45" i="19"/>
  <c r="O46" i="19"/>
  <c r="R46" i="19"/>
  <c r="S46" i="19"/>
  <c r="O47" i="19"/>
  <c r="R47" i="19"/>
  <c r="S47" i="19"/>
  <c r="O48" i="19"/>
  <c r="R48" i="19"/>
  <c r="S48" i="19"/>
  <c r="O49" i="19"/>
  <c r="R49" i="19"/>
  <c r="S49" i="19"/>
  <c r="O50" i="19"/>
  <c r="R50" i="19"/>
  <c r="S50" i="19"/>
  <c r="O51" i="19"/>
  <c r="R51" i="19"/>
  <c r="S51" i="19"/>
  <c r="U3" i="19"/>
  <c r="Q4" i="19"/>
  <c r="T4" i="19"/>
  <c r="U4" i="19"/>
  <c r="Q5" i="19"/>
  <c r="T5" i="19"/>
  <c r="U5" i="19"/>
  <c r="Q6" i="19"/>
  <c r="T6" i="19"/>
  <c r="U6" i="19"/>
  <c r="Q7" i="19"/>
  <c r="T7" i="19"/>
  <c r="U7" i="19"/>
  <c r="Q8" i="19"/>
  <c r="T8" i="19"/>
  <c r="U8" i="19"/>
  <c r="Q9" i="19"/>
  <c r="T9" i="19"/>
  <c r="U9" i="19"/>
  <c r="Q10" i="19"/>
  <c r="T10" i="19"/>
  <c r="U10" i="19"/>
  <c r="Q11" i="19"/>
  <c r="T11" i="19"/>
  <c r="U11" i="19"/>
  <c r="Q12" i="19"/>
  <c r="T12" i="19"/>
  <c r="U12" i="19"/>
  <c r="Q13" i="19"/>
  <c r="T13" i="19"/>
  <c r="U13" i="19"/>
  <c r="Q14" i="19"/>
  <c r="T14" i="19"/>
  <c r="U14" i="19"/>
  <c r="Q15" i="19"/>
  <c r="T15" i="19"/>
  <c r="U15" i="19"/>
  <c r="Q16" i="19"/>
  <c r="T16" i="19"/>
  <c r="U16" i="19"/>
  <c r="Q17" i="19"/>
  <c r="T17" i="19"/>
  <c r="U17" i="19"/>
  <c r="Q18" i="19"/>
  <c r="T18" i="19"/>
  <c r="U18" i="19"/>
  <c r="Q19" i="19"/>
  <c r="T19" i="19"/>
  <c r="U19" i="19"/>
  <c r="Q20" i="19"/>
  <c r="T20" i="19"/>
  <c r="U20" i="19"/>
  <c r="Q21" i="19"/>
  <c r="T21" i="19"/>
  <c r="U21" i="19"/>
  <c r="Q22" i="19"/>
  <c r="T22" i="19"/>
  <c r="U22" i="19"/>
  <c r="Q23" i="19"/>
  <c r="T23" i="19"/>
  <c r="U23" i="19"/>
  <c r="Q24" i="19"/>
  <c r="T24" i="19"/>
  <c r="U24" i="19"/>
  <c r="Q25" i="19"/>
  <c r="T25" i="19"/>
  <c r="U25" i="19"/>
  <c r="Q26" i="19"/>
  <c r="T26" i="19"/>
  <c r="U26" i="19"/>
  <c r="Q27" i="19"/>
  <c r="T27" i="19"/>
  <c r="U27" i="19"/>
  <c r="Q28" i="19"/>
  <c r="T28" i="19"/>
  <c r="U28" i="19"/>
  <c r="Q29" i="19"/>
  <c r="T29" i="19"/>
  <c r="U29" i="19"/>
  <c r="Q30" i="19"/>
  <c r="T30" i="19"/>
  <c r="U30" i="19"/>
  <c r="Q31" i="19"/>
  <c r="T31" i="19"/>
  <c r="U31" i="19"/>
  <c r="Q32" i="19"/>
  <c r="T32" i="19"/>
  <c r="U32" i="19"/>
  <c r="Q33" i="19"/>
  <c r="T33" i="19"/>
  <c r="U33" i="19"/>
  <c r="Q34" i="19"/>
  <c r="T34" i="19"/>
  <c r="U34" i="19"/>
  <c r="Q35" i="19"/>
  <c r="T35" i="19"/>
  <c r="U35" i="19"/>
  <c r="Q36" i="19"/>
  <c r="T36" i="19"/>
  <c r="U36" i="19"/>
  <c r="Q37" i="19"/>
  <c r="T37" i="19"/>
  <c r="U37" i="19"/>
  <c r="Q38" i="19"/>
  <c r="T38" i="19"/>
  <c r="U38" i="19"/>
  <c r="Q39" i="19"/>
  <c r="T39" i="19"/>
  <c r="U39" i="19"/>
  <c r="Q40" i="19"/>
  <c r="T40" i="19"/>
  <c r="U40" i="19"/>
  <c r="Q41" i="19"/>
  <c r="T41" i="19"/>
  <c r="U41" i="19"/>
  <c r="Q42" i="19"/>
  <c r="T42" i="19"/>
  <c r="U42" i="19"/>
  <c r="Q43" i="19"/>
  <c r="T43" i="19"/>
  <c r="U43" i="19"/>
  <c r="Q44" i="19"/>
  <c r="T44" i="19"/>
  <c r="U44" i="19"/>
  <c r="Q45" i="19"/>
  <c r="T45" i="19"/>
  <c r="U45" i="19"/>
  <c r="Q46" i="19"/>
  <c r="T46" i="19"/>
  <c r="U46" i="19"/>
  <c r="Q47" i="19"/>
  <c r="T47" i="19"/>
  <c r="U47" i="19"/>
  <c r="Q48" i="19"/>
  <c r="T48" i="19"/>
  <c r="U48" i="19"/>
  <c r="Q49" i="19"/>
  <c r="T49" i="19"/>
  <c r="U49" i="19"/>
  <c r="Q50" i="19"/>
  <c r="T50" i="19"/>
  <c r="U50" i="19"/>
  <c r="Q51" i="19"/>
  <c r="T51" i="19"/>
  <c r="U51" i="19"/>
  <c r="U52" i="19"/>
  <c r="T52" i="19"/>
  <c r="Q3" i="15"/>
  <c r="T3" i="15"/>
  <c r="U3" i="15"/>
  <c r="Q4" i="15"/>
  <c r="T4" i="15"/>
  <c r="U4" i="15"/>
  <c r="Q5" i="15"/>
  <c r="T5" i="15"/>
  <c r="U5" i="15"/>
  <c r="Q6" i="15"/>
  <c r="T6" i="15"/>
  <c r="U6" i="15"/>
  <c r="Q7" i="15"/>
  <c r="T7" i="15"/>
  <c r="U7" i="15"/>
  <c r="Q8" i="15"/>
  <c r="T8" i="15"/>
  <c r="U8" i="15"/>
  <c r="Q9" i="15"/>
  <c r="T9" i="15"/>
  <c r="U9" i="15"/>
  <c r="Q10" i="15"/>
  <c r="T10" i="15"/>
  <c r="U10" i="15"/>
  <c r="Q11" i="15"/>
  <c r="T11" i="15"/>
  <c r="U11" i="15"/>
  <c r="Q12" i="15"/>
  <c r="T12" i="15"/>
  <c r="U12" i="15"/>
  <c r="Q13" i="15"/>
  <c r="T13" i="15"/>
  <c r="U13" i="15"/>
  <c r="Q14" i="15"/>
  <c r="T14" i="15"/>
  <c r="U14" i="15"/>
  <c r="Q15" i="15"/>
  <c r="T15" i="15"/>
  <c r="U15" i="15"/>
  <c r="Q16" i="15"/>
  <c r="T16" i="15"/>
  <c r="U16" i="15"/>
  <c r="Q17" i="15"/>
  <c r="T17" i="15"/>
  <c r="U17" i="15"/>
  <c r="Q18" i="15"/>
  <c r="T18" i="15"/>
  <c r="U18" i="15"/>
  <c r="Q19" i="15"/>
  <c r="T19" i="15"/>
  <c r="U19" i="15"/>
  <c r="Q20" i="15"/>
  <c r="T20" i="15"/>
  <c r="U20" i="15"/>
  <c r="Q21" i="15"/>
  <c r="T21" i="15"/>
  <c r="U21" i="15"/>
  <c r="Q22" i="15"/>
  <c r="T22" i="15"/>
  <c r="U22" i="15"/>
  <c r="Q23" i="15"/>
  <c r="T23" i="15"/>
  <c r="U23" i="15"/>
  <c r="Q24" i="15"/>
  <c r="T24" i="15"/>
  <c r="U24" i="15"/>
  <c r="Q25" i="15"/>
  <c r="T25" i="15"/>
  <c r="U25" i="15"/>
  <c r="Q26" i="15"/>
  <c r="T26" i="15"/>
  <c r="U26" i="15"/>
  <c r="Q27" i="15"/>
  <c r="T27" i="15"/>
  <c r="U27" i="15"/>
  <c r="U28" i="15"/>
  <c r="T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Q3" i="14"/>
  <c r="T3" i="14"/>
  <c r="U3" i="14"/>
  <c r="Q4" i="14"/>
  <c r="T4" i="14"/>
  <c r="U4" i="14"/>
  <c r="Q5" i="14"/>
  <c r="T5" i="14"/>
  <c r="U5" i="14"/>
  <c r="Q6" i="14"/>
  <c r="T6" i="14"/>
  <c r="U6" i="14"/>
  <c r="Q7" i="14"/>
  <c r="T7" i="14"/>
  <c r="U7" i="14"/>
  <c r="Q8" i="14"/>
  <c r="T8" i="14"/>
  <c r="U8" i="14"/>
  <c r="Q9" i="14"/>
  <c r="T9" i="14"/>
  <c r="U9" i="14"/>
  <c r="Q10" i="14"/>
  <c r="T10" i="14"/>
  <c r="U10" i="14"/>
  <c r="Q11" i="14"/>
  <c r="T11" i="14"/>
  <c r="U11" i="14"/>
  <c r="Q12" i="14"/>
  <c r="T12" i="14"/>
  <c r="U12" i="14"/>
  <c r="Q13" i="14"/>
  <c r="T13" i="14"/>
  <c r="U13" i="14"/>
  <c r="Q14" i="14"/>
  <c r="T14" i="14"/>
  <c r="U14" i="14"/>
  <c r="Q15" i="14"/>
  <c r="T15" i="14"/>
  <c r="U15" i="14"/>
  <c r="Q16" i="14"/>
  <c r="T16" i="14"/>
  <c r="U16" i="14"/>
  <c r="Q17" i="14"/>
  <c r="T17" i="14"/>
  <c r="U17" i="14"/>
  <c r="Q18" i="14"/>
  <c r="T18" i="14"/>
  <c r="U18" i="14"/>
  <c r="Q19" i="14"/>
  <c r="T19" i="14"/>
  <c r="U19" i="14"/>
  <c r="Q20" i="14"/>
  <c r="T20" i="14"/>
  <c r="U20" i="14"/>
  <c r="Q21" i="14"/>
  <c r="T21" i="14"/>
  <c r="U21" i="14"/>
  <c r="Q22" i="14"/>
  <c r="T22" i="14"/>
  <c r="U22" i="14"/>
  <c r="Q23" i="14"/>
  <c r="T23" i="14"/>
  <c r="U23" i="14"/>
  <c r="Q24" i="14"/>
  <c r="T24" i="14"/>
  <c r="U24" i="14"/>
  <c r="Q25" i="14"/>
  <c r="T25" i="14"/>
  <c r="U25" i="14"/>
  <c r="Q26" i="14"/>
  <c r="T26" i="14"/>
  <c r="U26" i="14"/>
  <c r="Q27" i="14"/>
  <c r="T27" i="14"/>
  <c r="U27" i="14"/>
  <c r="Q28" i="14"/>
  <c r="T28" i="14"/>
  <c r="U28" i="14"/>
  <c r="Q29" i="14"/>
  <c r="T29" i="14"/>
  <c r="U29" i="14"/>
  <c r="Q30" i="14"/>
  <c r="T30" i="14"/>
  <c r="U30" i="14"/>
  <c r="Q31" i="14"/>
  <c r="T31" i="14"/>
  <c r="U31" i="14"/>
  <c r="Q32" i="14"/>
  <c r="T32" i="14"/>
  <c r="U32" i="14"/>
  <c r="Q33" i="14"/>
  <c r="T33" i="14"/>
  <c r="U33" i="14"/>
  <c r="U34" i="14"/>
  <c r="T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O3" i="14"/>
  <c r="R3" i="13"/>
  <c r="U3" i="13"/>
  <c r="V3" i="13"/>
  <c r="R4" i="13"/>
  <c r="U4" i="13"/>
  <c r="V4" i="13"/>
  <c r="R5" i="13"/>
  <c r="U5" i="13"/>
  <c r="V5" i="13"/>
  <c r="R6" i="13"/>
  <c r="U6" i="13"/>
  <c r="V6" i="13"/>
  <c r="R7" i="13"/>
  <c r="U7" i="13"/>
  <c r="V7" i="13"/>
  <c r="R8" i="13"/>
  <c r="U8" i="13"/>
  <c r="V8" i="13"/>
  <c r="R9" i="13"/>
  <c r="U9" i="13"/>
  <c r="V9" i="13"/>
  <c r="R10" i="13"/>
  <c r="U10" i="13"/>
  <c r="V10" i="13"/>
  <c r="R11" i="13"/>
  <c r="U11" i="13"/>
  <c r="V11" i="13"/>
  <c r="R12" i="13"/>
  <c r="U12" i="13"/>
  <c r="V12" i="13"/>
  <c r="R13" i="13"/>
  <c r="U13" i="13"/>
  <c r="V13" i="13"/>
  <c r="R14" i="13"/>
  <c r="U14" i="13"/>
  <c r="V14" i="13"/>
  <c r="R15" i="13"/>
  <c r="U15" i="13"/>
  <c r="V15" i="13"/>
  <c r="R16" i="13"/>
  <c r="U16" i="13"/>
  <c r="V16" i="13"/>
  <c r="R17" i="13"/>
  <c r="U17" i="13"/>
  <c r="V17" i="13"/>
  <c r="R18" i="13"/>
  <c r="U18" i="13"/>
  <c r="V18" i="13"/>
  <c r="R19" i="13"/>
  <c r="U19" i="13"/>
  <c r="V19" i="13"/>
  <c r="R20" i="13"/>
  <c r="U20" i="13"/>
  <c r="V20" i="13"/>
  <c r="R21" i="13"/>
  <c r="U21" i="13"/>
  <c r="V21" i="13"/>
  <c r="R22" i="13"/>
  <c r="U22" i="13"/>
  <c r="V22" i="13"/>
  <c r="R23" i="13"/>
  <c r="U23" i="13"/>
  <c r="V23" i="13"/>
  <c r="R24" i="13"/>
  <c r="U24" i="13"/>
  <c r="V24" i="13"/>
  <c r="R25" i="13"/>
  <c r="U25" i="13"/>
  <c r="V25" i="13"/>
  <c r="R26" i="13"/>
  <c r="U26" i="13"/>
  <c r="V26" i="13"/>
  <c r="V27" i="13"/>
  <c r="U27" i="13"/>
  <c r="O3" i="13"/>
  <c r="O4" i="13"/>
  <c r="O5" i="13"/>
  <c r="O6" i="13"/>
  <c r="O7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Q13" i="20"/>
  <c r="T13" i="20"/>
  <c r="U13" i="20"/>
  <c r="Q10" i="20"/>
  <c r="T10" i="20"/>
  <c r="Q6" i="20"/>
  <c r="T6" i="20"/>
  <c r="Q3" i="20"/>
  <c r="T3" i="20"/>
  <c r="U3" i="20"/>
  <c r="Q4" i="20"/>
  <c r="T4" i="20"/>
  <c r="U4" i="20"/>
  <c r="Q5" i="20"/>
  <c r="T5" i="20"/>
  <c r="U5" i="20"/>
  <c r="U6" i="20"/>
  <c r="Q7" i="20"/>
  <c r="T7" i="20"/>
  <c r="U7" i="20"/>
  <c r="Q8" i="20"/>
  <c r="T8" i="20"/>
  <c r="U8" i="20"/>
  <c r="Q9" i="20"/>
  <c r="T9" i="20"/>
  <c r="U9" i="20"/>
  <c r="U10" i="20"/>
  <c r="Q11" i="20"/>
  <c r="T11" i="20"/>
  <c r="U11" i="20"/>
  <c r="Q12" i="20"/>
  <c r="T12" i="20"/>
  <c r="U12" i="20"/>
  <c r="Q14" i="20"/>
  <c r="T14" i="20"/>
  <c r="U14" i="20"/>
  <c r="Q15" i="20"/>
  <c r="T15" i="20"/>
  <c r="U15" i="20"/>
  <c r="Q16" i="20"/>
  <c r="T16" i="20"/>
  <c r="U16" i="20"/>
  <c r="Q17" i="20"/>
  <c r="T17" i="20"/>
  <c r="U17" i="20"/>
  <c r="Q18" i="20"/>
  <c r="T18" i="20"/>
  <c r="U18" i="20"/>
  <c r="U19" i="20"/>
  <c r="T19" i="20"/>
  <c r="N4" i="20"/>
  <c r="N3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O3" i="20"/>
  <c r="R4" i="23"/>
  <c r="O5" i="23"/>
  <c r="R5" i="23"/>
  <c r="O6" i="23"/>
  <c r="R6" i="23"/>
  <c r="S3" i="23"/>
  <c r="S4" i="23"/>
  <c r="S5" i="23"/>
  <c r="S6" i="23"/>
  <c r="S74" i="23"/>
  <c r="R74" i="23"/>
  <c r="O4" i="15"/>
  <c r="R4" i="15"/>
  <c r="O5" i="15"/>
  <c r="R5" i="15"/>
  <c r="O6" i="15"/>
  <c r="R6" i="15"/>
  <c r="O7" i="15"/>
  <c r="R7" i="15"/>
  <c r="O8" i="15"/>
  <c r="R8" i="15"/>
  <c r="O9" i="15"/>
  <c r="R9" i="15"/>
  <c r="O10" i="15"/>
  <c r="R10" i="15"/>
  <c r="O11" i="15"/>
  <c r="R11" i="15"/>
  <c r="O12" i="15"/>
  <c r="R12" i="15"/>
  <c r="O13" i="15"/>
  <c r="R13" i="15"/>
  <c r="O14" i="15"/>
  <c r="R14" i="15"/>
  <c r="O15" i="15"/>
  <c r="R15" i="15"/>
  <c r="O16" i="15"/>
  <c r="R16" i="15"/>
  <c r="O17" i="15"/>
  <c r="R17" i="15"/>
  <c r="O18" i="15"/>
  <c r="R18" i="15"/>
  <c r="O19" i="15"/>
  <c r="R19" i="15"/>
  <c r="O20" i="15"/>
  <c r="R20" i="15"/>
  <c r="O21" i="15"/>
  <c r="R21" i="15"/>
  <c r="O22" i="15"/>
  <c r="R22" i="15"/>
  <c r="O23" i="15"/>
  <c r="R23" i="15"/>
  <c r="O24" i="15"/>
  <c r="R24" i="15"/>
  <c r="O25" i="15"/>
  <c r="R25" i="15"/>
  <c r="O26" i="15"/>
  <c r="R26" i="15"/>
  <c r="O27" i="15"/>
  <c r="R27" i="15"/>
  <c r="O3" i="15"/>
  <c r="R3" i="15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R28" i="15"/>
  <c r="O4" i="14"/>
  <c r="R4" i="14"/>
  <c r="S4" i="14"/>
  <c r="O5" i="14"/>
  <c r="R5" i="14"/>
  <c r="S5" i="14"/>
  <c r="O6" i="14"/>
  <c r="R6" i="14"/>
  <c r="S6" i="14"/>
  <c r="O7" i="14"/>
  <c r="R7" i="14"/>
  <c r="S7" i="14"/>
  <c r="O8" i="14"/>
  <c r="R8" i="14"/>
  <c r="S8" i="14"/>
  <c r="O9" i="14"/>
  <c r="R9" i="14"/>
  <c r="S9" i="14"/>
  <c r="O10" i="14"/>
  <c r="R10" i="14"/>
  <c r="S10" i="14"/>
  <c r="O11" i="14"/>
  <c r="R11" i="14"/>
  <c r="S11" i="14"/>
  <c r="O12" i="14"/>
  <c r="R12" i="14"/>
  <c r="S12" i="14"/>
  <c r="O13" i="14"/>
  <c r="R13" i="14"/>
  <c r="S13" i="14"/>
  <c r="O14" i="14"/>
  <c r="R14" i="14"/>
  <c r="S14" i="14"/>
  <c r="O15" i="14"/>
  <c r="R15" i="14"/>
  <c r="S15" i="14"/>
  <c r="O16" i="14"/>
  <c r="R16" i="14"/>
  <c r="S16" i="14"/>
  <c r="O17" i="14"/>
  <c r="R17" i="14"/>
  <c r="S17" i="14"/>
  <c r="O18" i="14"/>
  <c r="R18" i="14"/>
  <c r="S18" i="14"/>
  <c r="O19" i="14"/>
  <c r="R19" i="14"/>
  <c r="S19" i="14"/>
  <c r="O20" i="14"/>
  <c r="R20" i="14"/>
  <c r="S20" i="14"/>
  <c r="O21" i="14"/>
  <c r="R21" i="14"/>
  <c r="S21" i="14"/>
  <c r="O22" i="14"/>
  <c r="R22" i="14"/>
  <c r="S22" i="14"/>
  <c r="O23" i="14"/>
  <c r="R23" i="14"/>
  <c r="S23" i="14"/>
  <c r="O24" i="14"/>
  <c r="R24" i="14"/>
  <c r="S24" i="14"/>
  <c r="O25" i="14"/>
  <c r="R25" i="14"/>
  <c r="S25" i="14"/>
  <c r="O26" i="14"/>
  <c r="R26" i="14"/>
  <c r="S26" i="14"/>
  <c r="O27" i="14"/>
  <c r="R27" i="14"/>
  <c r="S27" i="14"/>
  <c r="O28" i="14"/>
  <c r="R28" i="14"/>
  <c r="S28" i="14"/>
  <c r="O29" i="14"/>
  <c r="R29" i="14"/>
  <c r="S29" i="14"/>
  <c r="O30" i="14"/>
  <c r="R30" i="14"/>
  <c r="S30" i="14"/>
  <c r="O31" i="14"/>
  <c r="R31" i="14"/>
  <c r="S31" i="14"/>
  <c r="O32" i="14"/>
  <c r="R32" i="14"/>
  <c r="S32" i="14"/>
  <c r="O33" i="14"/>
  <c r="R33" i="14"/>
  <c r="S33" i="14"/>
  <c r="R3" i="14"/>
  <c r="S3" i="14"/>
  <c r="S34" i="14"/>
  <c r="R34" i="14"/>
  <c r="O10" i="31"/>
  <c r="O4" i="31"/>
  <c r="N4" i="31"/>
  <c r="K12" i="31"/>
  <c r="O12" i="31"/>
  <c r="J12" i="31"/>
  <c r="N12" i="31"/>
  <c r="O11" i="31"/>
  <c r="N11" i="31"/>
  <c r="N10" i="31"/>
  <c r="O9" i="31"/>
  <c r="N9" i="31"/>
  <c r="O8" i="31"/>
  <c r="N8" i="31"/>
  <c r="O7" i="31"/>
  <c r="N7" i="31"/>
  <c r="O6" i="31"/>
  <c r="N6" i="31"/>
  <c r="O5" i="31"/>
  <c r="N5" i="31"/>
  <c r="I5" i="31"/>
  <c r="I6" i="31"/>
  <c r="I7" i="31"/>
  <c r="I8" i="31"/>
  <c r="I9" i="31"/>
  <c r="I10" i="31"/>
  <c r="I11" i="31"/>
  <c r="I12" i="31"/>
  <c r="I4" i="31"/>
  <c r="H5" i="31"/>
  <c r="H6" i="31"/>
  <c r="H7" i="31"/>
  <c r="H8" i="31"/>
  <c r="H9" i="31"/>
  <c r="H10" i="31"/>
  <c r="H11" i="31"/>
  <c r="H12" i="31"/>
  <c r="H4" i="31"/>
  <c r="P7" i="13"/>
  <c r="S7" i="13"/>
  <c r="T7" i="13"/>
  <c r="P8" i="13"/>
  <c r="P4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O5" i="20"/>
  <c r="R5" i="20"/>
  <c r="R3" i="20"/>
  <c r="S4" i="13"/>
  <c r="P5" i="13"/>
  <c r="S5" i="13"/>
  <c r="P6" i="13"/>
  <c r="S6" i="13"/>
  <c r="S8" i="13"/>
  <c r="P9" i="13"/>
  <c r="S9" i="13"/>
  <c r="P10" i="13"/>
  <c r="S10" i="13"/>
  <c r="P11" i="13"/>
  <c r="S11" i="13"/>
  <c r="P12" i="13"/>
  <c r="S12" i="13"/>
  <c r="P13" i="13"/>
  <c r="S13" i="13"/>
  <c r="P14" i="13"/>
  <c r="S14" i="13"/>
  <c r="P15" i="13"/>
  <c r="S15" i="13"/>
  <c r="P16" i="13"/>
  <c r="S16" i="13"/>
  <c r="P17" i="13"/>
  <c r="S17" i="13"/>
  <c r="P18" i="13"/>
  <c r="S18" i="13"/>
  <c r="P19" i="13"/>
  <c r="S19" i="13"/>
  <c r="P20" i="13"/>
  <c r="S20" i="13"/>
  <c r="P21" i="13"/>
  <c r="S21" i="13"/>
  <c r="P22" i="13"/>
  <c r="S22" i="13"/>
  <c r="P23" i="13"/>
  <c r="S23" i="13"/>
  <c r="P24" i="13"/>
  <c r="S24" i="13"/>
  <c r="P25" i="13"/>
  <c r="S25" i="13"/>
  <c r="P26" i="13"/>
  <c r="S26" i="13"/>
  <c r="P3" i="13"/>
  <c r="S3" i="13"/>
  <c r="T3" i="13"/>
  <c r="T4" i="13"/>
  <c r="T5" i="13"/>
  <c r="T6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S27" i="13"/>
  <c r="J28" i="15"/>
  <c r="K28" i="15"/>
  <c r="O4" i="20"/>
  <c r="R4" i="20"/>
  <c r="O6" i="20"/>
  <c r="R6" i="20"/>
  <c r="O7" i="20"/>
  <c r="R7" i="20"/>
  <c r="O8" i="20"/>
  <c r="R8" i="20"/>
  <c r="O9" i="20"/>
  <c r="R9" i="20"/>
  <c r="O10" i="20"/>
  <c r="R10" i="20"/>
  <c r="O11" i="20"/>
  <c r="R11" i="20"/>
  <c r="O12" i="20"/>
  <c r="R12" i="20"/>
  <c r="O13" i="20"/>
  <c r="R13" i="20"/>
  <c r="O14" i="20"/>
  <c r="R14" i="20"/>
  <c r="O15" i="20"/>
  <c r="R15" i="20"/>
  <c r="O16" i="20"/>
  <c r="R16" i="20"/>
  <c r="O17" i="20"/>
  <c r="R17" i="20"/>
  <c r="O18" i="20"/>
  <c r="R18" i="20"/>
  <c r="S3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R19" i="20"/>
  <c r="O60" i="27"/>
  <c r="R60" i="27"/>
  <c r="S60" i="27"/>
  <c r="O59" i="27"/>
  <c r="R59" i="27"/>
  <c r="S59" i="27"/>
  <c r="S61" i="27"/>
  <c r="R61" i="27"/>
  <c r="S35" i="16"/>
  <c r="S55" i="16"/>
  <c r="S16" i="16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6" i="16"/>
  <c r="S57" i="16"/>
  <c r="S58" i="16"/>
  <c r="S59" i="16"/>
  <c r="R59" i="16"/>
  <c r="S52" i="19"/>
  <c r="R52" i="19"/>
  <c r="J3" i="13"/>
  <c r="L3" i="13"/>
  <c r="J4" i="13"/>
  <c r="L4" i="13"/>
  <c r="J5" i="13"/>
  <c r="L5" i="13"/>
  <c r="J6" i="13"/>
  <c r="L6" i="13"/>
  <c r="J7" i="13"/>
  <c r="L7" i="13"/>
  <c r="L8" i="13"/>
  <c r="J9" i="13"/>
  <c r="L9" i="13"/>
  <c r="J10" i="13"/>
  <c r="L10" i="13"/>
  <c r="J11" i="13"/>
  <c r="L11" i="13"/>
  <c r="J12" i="13"/>
  <c r="L12" i="13"/>
  <c r="J13" i="13"/>
  <c r="L13" i="13"/>
  <c r="J14" i="13"/>
  <c r="L14" i="13"/>
  <c r="J15" i="13"/>
  <c r="L15" i="13"/>
  <c r="J16" i="13"/>
  <c r="L16" i="13"/>
  <c r="J17" i="13"/>
  <c r="L17" i="13"/>
  <c r="J18" i="13"/>
  <c r="L18" i="13"/>
  <c r="J19" i="13"/>
  <c r="L19" i="13"/>
  <c r="J20" i="13"/>
  <c r="L20" i="13"/>
  <c r="J21" i="13"/>
  <c r="L21" i="13"/>
  <c r="J22" i="13"/>
  <c r="L22" i="13"/>
  <c r="J23" i="13"/>
  <c r="L23" i="13"/>
  <c r="J24" i="13"/>
  <c r="L24" i="13"/>
  <c r="J25" i="13"/>
  <c r="L25" i="13"/>
  <c r="J26" i="13"/>
  <c r="L26" i="13"/>
  <c r="L2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33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4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C12" i="31"/>
  <c r="K61" i="27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74" i="23"/>
  <c r="J61" i="27"/>
  <c r="I3" i="19"/>
  <c r="J3" i="19"/>
  <c r="I4" i="19"/>
  <c r="J4" i="19"/>
  <c r="I5" i="19"/>
  <c r="J5" i="19"/>
  <c r="I6" i="19"/>
  <c r="J6" i="19"/>
  <c r="I7" i="19"/>
  <c r="J7" i="19"/>
  <c r="I8" i="19"/>
  <c r="J8" i="19"/>
  <c r="I9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I17" i="19"/>
  <c r="J17" i="19"/>
  <c r="I18" i="19"/>
  <c r="J18" i="19"/>
  <c r="I19" i="19"/>
  <c r="J19" i="19"/>
  <c r="I20" i="19"/>
  <c r="J20" i="19"/>
  <c r="I21" i="19"/>
  <c r="J21" i="19"/>
  <c r="I22" i="19"/>
  <c r="J22" i="19"/>
  <c r="I23" i="19"/>
  <c r="J23" i="19"/>
  <c r="I24" i="19"/>
  <c r="J24" i="19"/>
  <c r="I25" i="19"/>
  <c r="J25" i="19"/>
  <c r="I26" i="19"/>
  <c r="J26" i="19"/>
  <c r="I27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I35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I43" i="19"/>
  <c r="J43" i="19"/>
  <c r="I44" i="19"/>
  <c r="J44" i="19"/>
  <c r="I45" i="19"/>
  <c r="J45" i="19"/>
  <c r="I46" i="19"/>
  <c r="J46" i="19"/>
  <c r="I47" i="19"/>
  <c r="J47" i="19"/>
  <c r="I48" i="19"/>
  <c r="J48" i="19"/>
  <c r="I49" i="19"/>
  <c r="J49" i="19"/>
  <c r="I50" i="19"/>
  <c r="J50" i="19"/>
  <c r="I51" i="19"/>
  <c r="J51" i="19"/>
  <c r="J52" i="19"/>
  <c r="J19" i="20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74" i="23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19" i="20"/>
</calcChain>
</file>

<file path=xl/sharedStrings.xml><?xml version="1.0" encoding="utf-8"?>
<sst xmlns="http://schemas.openxmlformats.org/spreadsheetml/2006/main" count="592" uniqueCount="166">
  <si>
    <t>Thrombin</t>
  </si>
  <si>
    <t>1d</t>
  </si>
  <si>
    <t>3b</t>
  </si>
  <si>
    <t>1b</t>
  </si>
  <si>
    <t>7a</t>
  </si>
  <si>
    <t>6a</t>
  </si>
  <si>
    <t>6e</t>
  </si>
  <si>
    <t>3a</t>
  </si>
  <si>
    <t>1a</t>
  </si>
  <si>
    <t>1c</t>
  </si>
  <si>
    <t>6b</t>
  </si>
  <si>
    <t>Ligand1</t>
  </si>
  <si>
    <t>Ligand2</t>
  </si>
  <si>
    <t>exp_ddG</t>
  </si>
  <si>
    <t>bennett_ddG</t>
  </si>
  <si>
    <t>ccc_ddG</t>
  </si>
  <si>
    <t>Error_bar</t>
  </si>
  <si>
    <t>Error_ccc</t>
  </si>
  <si>
    <t>Abs_error_ccc</t>
  </si>
  <si>
    <t>abs_error_Bar</t>
  </si>
  <si>
    <t>forward</t>
  </si>
  <si>
    <t>reverse</t>
  </si>
  <si>
    <t>TI_mean</t>
  </si>
  <si>
    <t>Tyk2</t>
  </si>
  <si>
    <t>jmc_23</t>
  </si>
  <si>
    <t>ejm_55</t>
  </si>
  <si>
    <t>ejm_44</t>
  </si>
  <si>
    <t>ejm_49</t>
  </si>
  <si>
    <t>ejm_31</t>
  </si>
  <si>
    <t>ejm_46</t>
  </si>
  <si>
    <t>jmc_28</t>
  </si>
  <si>
    <t>jmc_27</t>
  </si>
  <si>
    <t>ejm_42</t>
  </si>
  <si>
    <t>ejm_48</t>
  </si>
  <si>
    <t>ejm_43</t>
  </si>
  <si>
    <t>ejm_50</t>
  </si>
  <si>
    <t>ejm_45</t>
  </si>
  <si>
    <t>ejm_54</t>
  </si>
  <si>
    <t>ejm_47</t>
  </si>
  <si>
    <t>jmc_30</t>
  </si>
  <si>
    <t>CDK2</t>
  </si>
  <si>
    <t>1h1r</t>
  </si>
  <si>
    <t>1h1s</t>
  </si>
  <si>
    <t>1oiy</t>
  </si>
  <si>
    <t>1oiu</t>
  </si>
  <si>
    <t>1h1q</t>
  </si>
  <si>
    <t>1oi9</t>
  </si>
  <si>
    <t>JNK1</t>
  </si>
  <si>
    <t>17124-1</t>
  </si>
  <si>
    <t>18634-1</t>
  </si>
  <si>
    <t>18626-1</t>
  </si>
  <si>
    <t>18624-1</t>
  </si>
  <si>
    <t>18636-1</t>
  </si>
  <si>
    <t>18625-1</t>
  </si>
  <si>
    <t>18632-1</t>
  </si>
  <si>
    <t>18635-1</t>
  </si>
  <si>
    <t>18658-1</t>
  </si>
  <si>
    <t>18639-1</t>
  </si>
  <si>
    <t>18638-1</t>
  </si>
  <si>
    <t>18628-1</t>
  </si>
  <si>
    <t>18631-1</t>
  </si>
  <si>
    <t>18660-1</t>
  </si>
  <si>
    <t>18630-1</t>
  </si>
  <si>
    <t>18629-1</t>
  </si>
  <si>
    <t>18627-1</t>
  </si>
  <si>
    <t>18637-1</t>
  </si>
  <si>
    <t>18652-1</t>
  </si>
  <si>
    <t>18633-1</t>
  </si>
  <si>
    <t>18659-1</t>
  </si>
  <si>
    <t>P38</t>
  </si>
  <si>
    <t>p38a_3flz</t>
  </si>
  <si>
    <t>p38a_2n</t>
  </si>
  <si>
    <t>p38a_2c</t>
  </si>
  <si>
    <t>p38a_3flq</t>
  </si>
  <si>
    <t>p38a_2aa</t>
  </si>
  <si>
    <t>p38a_2o</t>
  </si>
  <si>
    <t>p38a_2v</t>
  </si>
  <si>
    <t>p38a_2t</t>
  </si>
  <si>
    <t>p38a_3fly</t>
  </si>
  <si>
    <t>p38a_3fmk</t>
  </si>
  <si>
    <t>p38a_2g</t>
  </si>
  <si>
    <t>p38a_2p</t>
  </si>
  <si>
    <t>p38a_2i</t>
  </si>
  <si>
    <t>p38a_2l</t>
  </si>
  <si>
    <t>p38a_2j</t>
  </si>
  <si>
    <t>p38a_2ff</t>
  </si>
  <si>
    <t>p38a_2s</t>
  </si>
  <si>
    <t>p38a_2z</t>
  </si>
  <si>
    <t>p38a_2ee</t>
  </si>
  <si>
    <t>p38a_2u</t>
  </si>
  <si>
    <t>p38a_3fln</t>
  </si>
  <si>
    <t>p38a_2e</t>
  </si>
  <si>
    <t>p38a_2f</t>
  </si>
  <si>
    <t>p38a_3flw</t>
  </si>
  <si>
    <t>p38a_2k</t>
  </si>
  <si>
    <t>p38a_2x</t>
  </si>
  <si>
    <t>p38a_2q</t>
  </si>
  <si>
    <t>p38a_2gg</t>
  </si>
  <si>
    <t>p38a_2y</t>
  </si>
  <si>
    <t>p38a_2r</t>
  </si>
  <si>
    <t>p38a_2bb</t>
  </si>
  <si>
    <t>p38a_2m</t>
  </si>
  <si>
    <t>p38a_3fmh</t>
  </si>
  <si>
    <t>p38a_2h</t>
  </si>
  <si>
    <t>BACE</t>
  </si>
  <si>
    <t>CAT-4o</t>
  </si>
  <si>
    <t>CAT-13e</t>
  </si>
  <si>
    <t>CAT-17b</t>
  </si>
  <si>
    <t>CAT-13k</t>
  </si>
  <si>
    <t>CAT-4m</t>
  </si>
  <si>
    <t>CAT-4b</t>
  </si>
  <si>
    <t>CAT-4p</t>
  </si>
  <si>
    <t>CAT-17f</t>
  </si>
  <si>
    <t>CAT-4l</t>
  </si>
  <si>
    <t>CAT-13g</t>
  </si>
  <si>
    <t>CAT-17e</t>
  </si>
  <si>
    <t>CAT-13b</t>
  </si>
  <si>
    <t>CAT-4a</t>
  </si>
  <si>
    <t>CAT-4k</t>
  </si>
  <si>
    <t>CAT-13a</t>
  </si>
  <si>
    <t>CAT-17d</t>
  </si>
  <si>
    <t>CAT-13i</t>
  </si>
  <si>
    <t>CAT-17c</t>
  </si>
  <si>
    <t>CAT-24</t>
  </si>
  <si>
    <t>CAT-13m</t>
  </si>
  <si>
    <t>CAT-4i</t>
  </si>
  <si>
    <t>CAT-4j</t>
  </si>
  <si>
    <t>CAT-13f</t>
  </si>
  <si>
    <t>CAT-13n</t>
  </si>
  <si>
    <t>CAT-13h</t>
  </si>
  <si>
    <t>CAT-13d</t>
  </si>
  <si>
    <t>CAT-4d</t>
  </si>
  <si>
    <t>CAT-17i</t>
  </si>
  <si>
    <t>CAT-17a</t>
  </si>
  <si>
    <t>CAT-17g</t>
  </si>
  <si>
    <t>CAT-4c</t>
  </si>
  <si>
    <t>CAT-17h</t>
  </si>
  <si>
    <t>CAT-13j</t>
  </si>
  <si>
    <t>CAT-13c</t>
  </si>
  <si>
    <t>CAT-13o</t>
  </si>
  <si>
    <t>CAT-4n</t>
  </si>
  <si>
    <t>MCL1</t>
  </si>
  <si>
    <t>PTP1B</t>
  </si>
  <si>
    <t>20669(2qbr)</t>
  </si>
  <si>
    <t>23330(2qbq)</t>
  </si>
  <si>
    <t>20667(2qbp)</t>
  </si>
  <si>
    <t>20670(2qbs)</t>
  </si>
  <si>
    <t>Jnk1</t>
  </si>
  <si>
    <t>P38a</t>
  </si>
  <si>
    <t>System</t>
  </si>
  <si>
    <t>MUE</t>
  </si>
  <si>
    <t>RMSE</t>
  </si>
  <si>
    <t>CCC</t>
  </si>
  <si>
    <t>CCC_error</t>
  </si>
  <si>
    <t>Without CCC</t>
  </si>
  <si>
    <t># of ligands</t>
  </si>
  <si>
    <t># of perturbations</t>
  </si>
  <si>
    <t>With CCC</t>
  </si>
  <si>
    <t>FEP+/OPLS 2.1</t>
  </si>
  <si>
    <t>Overall</t>
  </si>
  <si>
    <t>Difference</t>
  </si>
  <si>
    <t>Schrödinger</t>
  </si>
  <si>
    <t>AMBER</t>
  </si>
  <si>
    <t>Abs_error_TI</t>
  </si>
  <si>
    <t>TI_Error</t>
  </si>
  <si>
    <t>AMBER GPU-TI/AMBER FF14SB + GAFF(1.8)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</si>
</sst>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Liberation Sans"/>
    </font>
    <font>
      <sz val="16"/>
      <color theme="1"/>
      <name val="Calibri"/>
      <family val="2"/>
      <scheme val="minor"/>
    </font>
    <font>
      <b/>
      <sz val="20"/>
      <color theme="1"/>
      <name val="Calibri"/>
      <scheme val="minor"/>
    </font>
    <font>
      <sz val="16"/>
      <color rgb="FF000000"/>
      <name val="Times New Roman"/>
    </font>
    <font>
      <sz val="16"/>
      <color theme="1"/>
      <name val="Times New Roman"/>
    </font>
    <font>
      <sz val="16"/>
      <name val="Times New Roman"/>
    </font>
    <font>
      <sz val="16"/>
      <color rgb="FFFF0000"/>
      <name val="Times New Roman"/>
    </font>
    <font>
      <sz val="18"/>
      <color rgb="FF000000"/>
      <name val="Times New Roman"/>
    </font>
    <font>
      <sz val="14"/>
      <color theme="1"/>
      <name val="Times New Roman"/>
    </font>
    <font>
      <sz val="20"/>
      <color theme="1"/>
      <name val="Calibri"/>
      <family val="2"/>
      <scheme val="minor"/>
    </font>
    <font>
      <b/>
      <sz val="16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 applyFill="1" applyAlignment="1">
      <alignment horizontal="center" vertical="center" wrapText="1"/>
    </xf>
    <xf numFmtId="0" fontId="4" fillId="0" borderId="0" xfId="0" applyFont="1"/>
    <xf numFmtId="0" fontId="0" fillId="0" borderId="0" xfId="0" applyFill="1"/>
    <xf numFmtId="0" fontId="6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 readingOrder="1"/>
    </xf>
    <xf numFmtId="0" fontId="10" fillId="0" borderId="0" xfId="0" applyFont="1" applyFill="1" applyAlignment="1">
      <alignment horizontal="center" vertical="center" wrapText="1" readingOrder="1"/>
    </xf>
    <xf numFmtId="0" fontId="11" fillId="0" borderId="0" xfId="0" applyFont="1" applyFill="1" applyAlignment="1">
      <alignment horizontal="center" vertical="center" wrapText="1"/>
    </xf>
    <xf numFmtId="0" fontId="11" fillId="0" borderId="0" xfId="0" applyFont="1" applyFill="1" applyAlignment="1" applyProtection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 readingOrder="1"/>
    </xf>
    <xf numFmtId="0" fontId="10" fillId="0" borderId="0" xfId="0" applyFont="1" applyAlignment="1">
      <alignment horizontal="center" vertical="center" wrapText="1" readingOrder="1"/>
    </xf>
    <xf numFmtId="0" fontId="11" fillId="0" borderId="0" xfId="0" applyFont="1" applyFill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2" fontId="5" fillId="0" borderId="0" xfId="0" applyNumberFormat="1" applyFont="1"/>
    <xf numFmtId="2" fontId="10" fillId="0" borderId="0" xfId="0" applyNumberFormat="1" applyFont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8" fillId="0" borderId="0" xfId="0" applyFont="1" applyFill="1" applyAlignment="1" applyProtection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2" fontId="8" fillId="0" borderId="0" xfId="0" applyNumberFormat="1" applyFont="1" applyFill="1" applyAlignment="1">
      <alignment horizontal="center" vertical="center"/>
    </xf>
    <xf numFmtId="2" fontId="13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7" fillId="0" borderId="0" xfId="0" applyFont="1"/>
    <xf numFmtId="0" fontId="7" fillId="0" borderId="0" xfId="0" applyFont="1" applyFill="1"/>
    <xf numFmtId="0" fontId="8" fillId="0" borderId="0" xfId="0" applyFont="1" applyAlignment="1">
      <alignment horizontal="center" vertical="center"/>
    </xf>
    <xf numFmtId="0" fontId="8" fillId="0" borderId="0" xfId="0" applyFont="1" applyFill="1" applyAlignment="1" applyProtection="1">
      <alignment horizontal="center" vertical="center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" fontId="8" fillId="0" borderId="0" xfId="0" applyNumberFormat="1" applyFont="1" applyFill="1" applyAlignment="1">
      <alignment horizontal="center" vertical="center" wrapText="1"/>
    </xf>
    <xf numFmtId="2" fontId="13" fillId="0" borderId="0" xfId="0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2" fontId="13" fillId="0" borderId="0" xfId="0" applyNumberFormat="1" applyFont="1" applyFill="1" applyAlignment="1" applyProtection="1">
      <alignment horizontal="center" vertical="center" wrapText="1"/>
    </xf>
    <xf numFmtId="2" fontId="8" fillId="0" borderId="0" xfId="0" applyNumberFormat="1" applyFont="1" applyFill="1" applyAlignment="1" applyProtection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 applyProtection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center" wrapText="1" readingOrder="1"/>
    </xf>
    <xf numFmtId="2" fontId="10" fillId="0" borderId="1" xfId="0" applyNumberFormat="1" applyFont="1" applyBorder="1" applyAlignment="1">
      <alignment horizontal="center" vertical="center" wrapText="1" readingOrder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 applyProtection="1">
      <alignment horizontal="center" vertical="center" wrapText="1"/>
    </xf>
    <xf numFmtId="0" fontId="7" fillId="0" borderId="0" xfId="0" applyFont="1" applyFill="1" applyAlignment="1" applyProtection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 readingOrder="1"/>
    </xf>
    <xf numFmtId="0" fontId="10" fillId="3" borderId="1" xfId="0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 readingOrder="1"/>
    </xf>
    <xf numFmtId="0" fontId="10" fillId="3" borderId="2" xfId="0" applyFont="1" applyFill="1" applyBorder="1" applyAlignment="1">
      <alignment horizontal="center" vertical="center" wrapText="1" readingOrder="1"/>
    </xf>
    <xf numFmtId="0" fontId="10" fillId="3" borderId="4" xfId="0" applyFont="1" applyFill="1" applyBorder="1" applyAlignment="1">
      <alignment horizontal="center" vertical="center" wrapText="1" readingOrder="1"/>
    </xf>
    <xf numFmtId="0" fontId="10" fillId="3" borderId="3" xfId="0" applyFont="1" applyFill="1" applyBorder="1" applyAlignment="1">
      <alignment horizontal="center" vertical="center" wrapText="1" readingOrder="1"/>
    </xf>
    <xf numFmtId="0" fontId="10" fillId="2" borderId="2" xfId="0" applyFont="1" applyFill="1" applyBorder="1" applyAlignment="1">
      <alignment horizontal="center" vertical="center" wrapText="1" readingOrder="1"/>
    </xf>
    <xf numFmtId="0" fontId="10" fillId="2" borderId="4" xfId="0" applyFont="1" applyFill="1" applyBorder="1" applyAlignment="1">
      <alignment horizontal="center" vertical="center" wrapText="1" readingOrder="1"/>
    </xf>
    <xf numFmtId="0" fontId="10" fillId="2" borderId="3" xfId="0" applyFont="1" applyFill="1" applyBorder="1" applyAlignment="1">
      <alignment horizontal="center" vertical="center" wrapText="1" readingOrder="1"/>
    </xf>
    <xf numFmtId="0" fontId="10" fillId="0" borderId="0" xfId="0" applyFont="1" applyFill="1" applyAlignment="1">
      <alignment horizontal="center" vertical="center" wrapText="1" readingOrder="1"/>
    </xf>
    <xf numFmtId="0" fontId="10" fillId="0" borderId="0" xfId="0" applyFont="1" applyAlignment="1">
      <alignment horizontal="center" vertical="center" wrapText="1" readingOrder="1"/>
    </xf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MUE</a:t>
            </a:r>
            <a:r>
              <a:rPr lang="en-US" baseline="0"/>
              <a:t> (kcal/mol)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Summary!$A$4:$A$12</c:f>
              <c:strCache>
                <c:ptCount val="9"/>
                <c:pt idx="0">
                  <c:v>Thrombin</c:v>
                </c:pt>
                <c:pt idx="1">
                  <c:v>Tyk2</c:v>
                </c:pt>
                <c:pt idx="2">
                  <c:v>Jnk1</c:v>
                </c:pt>
                <c:pt idx="3">
                  <c:v>CDK2</c:v>
                </c:pt>
                <c:pt idx="4">
                  <c:v>PTP1B</c:v>
                </c:pt>
                <c:pt idx="5">
                  <c:v>BACE</c:v>
                </c:pt>
                <c:pt idx="6">
                  <c:v>MCL1</c:v>
                </c:pt>
                <c:pt idx="7">
                  <c:v>P38a</c:v>
                </c:pt>
                <c:pt idx="8">
                  <c:v>Overall</c:v>
                </c:pt>
              </c:strCache>
            </c:strRef>
          </c:cat>
          <c:val>
            <c:numRef>
              <c:f>Summary!$D$4:$D$12</c:f>
              <c:numCache>
                <c:formatCode>General</c:formatCode>
                <c:ptCount val="9"/>
                <c:pt idx="0">
                  <c:v>0.76</c:v>
                </c:pt>
                <c:pt idx="1">
                  <c:v>0.75</c:v>
                </c:pt>
                <c:pt idx="2">
                  <c:v>0.78</c:v>
                </c:pt>
                <c:pt idx="3">
                  <c:v>0.91</c:v>
                </c:pt>
                <c:pt idx="4">
                  <c:v>0.89</c:v>
                </c:pt>
                <c:pt idx="5">
                  <c:v>0.84</c:v>
                </c:pt>
                <c:pt idx="6">
                  <c:v>1.16</c:v>
                </c:pt>
                <c:pt idx="7">
                  <c:v>0.8</c:v>
                </c:pt>
                <c:pt idx="8" formatCode="0.00">
                  <c:v>0.898727272727273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Summary!$A$4:$A$12</c:f>
              <c:strCache>
                <c:ptCount val="9"/>
                <c:pt idx="0">
                  <c:v>Thrombin</c:v>
                </c:pt>
                <c:pt idx="1">
                  <c:v>Tyk2</c:v>
                </c:pt>
                <c:pt idx="2">
                  <c:v>Jnk1</c:v>
                </c:pt>
                <c:pt idx="3">
                  <c:v>CDK2</c:v>
                </c:pt>
                <c:pt idx="4">
                  <c:v>PTP1B</c:v>
                </c:pt>
                <c:pt idx="5">
                  <c:v>BACE</c:v>
                </c:pt>
                <c:pt idx="6">
                  <c:v>MCL1</c:v>
                </c:pt>
                <c:pt idx="7">
                  <c:v>P38a</c:v>
                </c:pt>
                <c:pt idx="8">
                  <c:v>Overall</c:v>
                </c:pt>
              </c:strCache>
            </c:strRef>
          </c:cat>
          <c:val>
            <c:numRef>
              <c:f>Summary!$F$4:$F$12</c:f>
              <c:numCache>
                <c:formatCode>0.00</c:formatCode>
                <c:ptCount val="9"/>
                <c:pt idx="0">
                  <c:v>0.46</c:v>
                </c:pt>
                <c:pt idx="1">
                  <c:v>1.07375</c:v>
                </c:pt>
                <c:pt idx="2">
                  <c:v>1.067096774193548</c:v>
                </c:pt>
                <c:pt idx="3">
                  <c:v>0.96928</c:v>
                </c:pt>
                <c:pt idx="4">
                  <c:v>1.064897959183673</c:v>
                </c:pt>
                <c:pt idx="5">
                  <c:v>1.195172413793103</c:v>
                </c:pt>
                <c:pt idx="6">
                  <c:v>1.518591549295775</c:v>
                </c:pt>
                <c:pt idx="7">
                  <c:v>1.199821428571429</c:v>
                </c:pt>
                <c:pt idx="8">
                  <c:v>1.172581818181818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212640"/>
        <c:axId val="464217248"/>
      </c:barChart>
      <c:catAx>
        <c:axId val="4642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464217248"/>
        <c:crosses val="autoZero"/>
        <c:auto val="1"/>
        <c:lblAlgn val="ctr"/>
        <c:lblOffset val="100"/>
        <c:noMultiLvlLbl val="0"/>
      </c:catAx>
      <c:valAx>
        <c:axId val="4642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4642126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RMSD (kcal/mol)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Summary!$A$4:$A$12</c:f>
              <c:strCache>
                <c:ptCount val="9"/>
                <c:pt idx="0">
                  <c:v>Thrombin</c:v>
                </c:pt>
                <c:pt idx="1">
                  <c:v>Tyk2</c:v>
                </c:pt>
                <c:pt idx="2">
                  <c:v>Jnk1</c:v>
                </c:pt>
                <c:pt idx="3">
                  <c:v>CDK2</c:v>
                </c:pt>
                <c:pt idx="4">
                  <c:v>PTP1B</c:v>
                </c:pt>
                <c:pt idx="5">
                  <c:v>BACE</c:v>
                </c:pt>
                <c:pt idx="6">
                  <c:v>MCL1</c:v>
                </c:pt>
                <c:pt idx="7">
                  <c:v>P38a</c:v>
                </c:pt>
                <c:pt idx="8">
                  <c:v>Overall</c:v>
                </c:pt>
              </c:strCache>
            </c:strRef>
          </c:cat>
          <c:val>
            <c:numRef>
              <c:f>Summary!$E$4:$E$12</c:f>
              <c:numCache>
                <c:formatCode>General</c:formatCode>
                <c:ptCount val="9"/>
                <c:pt idx="0">
                  <c:v>0.93</c:v>
                </c:pt>
                <c:pt idx="1">
                  <c:v>0.93</c:v>
                </c:pt>
                <c:pt idx="2">
                  <c:v>1.0</c:v>
                </c:pt>
                <c:pt idx="3">
                  <c:v>1.11</c:v>
                </c:pt>
                <c:pt idx="4">
                  <c:v>1.22</c:v>
                </c:pt>
                <c:pt idx="5">
                  <c:v>1.03</c:v>
                </c:pt>
                <c:pt idx="6">
                  <c:v>1.41</c:v>
                </c:pt>
                <c:pt idx="7">
                  <c:v>1.03</c:v>
                </c:pt>
                <c:pt idx="8" formatCode="0.00">
                  <c:v>1.143397118107689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Summary!$A$4:$A$12</c:f>
              <c:strCache>
                <c:ptCount val="9"/>
                <c:pt idx="0">
                  <c:v>Thrombin</c:v>
                </c:pt>
                <c:pt idx="1">
                  <c:v>Tyk2</c:v>
                </c:pt>
                <c:pt idx="2">
                  <c:v>Jnk1</c:v>
                </c:pt>
                <c:pt idx="3">
                  <c:v>CDK2</c:v>
                </c:pt>
                <c:pt idx="4">
                  <c:v>PTP1B</c:v>
                </c:pt>
                <c:pt idx="5">
                  <c:v>BACE</c:v>
                </c:pt>
                <c:pt idx="6">
                  <c:v>MCL1</c:v>
                </c:pt>
                <c:pt idx="7">
                  <c:v>P38a</c:v>
                </c:pt>
                <c:pt idx="8">
                  <c:v>Overall</c:v>
                </c:pt>
              </c:strCache>
            </c:strRef>
          </c:cat>
          <c:val>
            <c:numRef>
              <c:f>Summary!$G$4:$G$12</c:f>
              <c:numCache>
                <c:formatCode>0.00</c:formatCode>
                <c:ptCount val="9"/>
                <c:pt idx="0">
                  <c:v>0.62</c:v>
                </c:pt>
                <c:pt idx="1">
                  <c:v>1.267137522134042</c:v>
                </c:pt>
                <c:pt idx="2">
                  <c:v>1.450964084391322</c:v>
                </c:pt>
                <c:pt idx="3">
                  <c:v>1.127547285039523</c:v>
                </c:pt>
                <c:pt idx="4">
                  <c:v>1.401477354619119</c:v>
                </c:pt>
                <c:pt idx="5">
                  <c:v>1.474686407342252</c:v>
                </c:pt>
                <c:pt idx="6">
                  <c:v>1.834376741067389</c:v>
                </c:pt>
                <c:pt idx="7">
                  <c:v>1.562641422171355</c:v>
                </c:pt>
                <c:pt idx="8">
                  <c:v>1.497233278720818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164048"/>
        <c:axId val="457075344"/>
      </c:barChart>
      <c:catAx>
        <c:axId val="51416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457075344"/>
        <c:crosses val="autoZero"/>
        <c:auto val="1"/>
        <c:lblAlgn val="ctr"/>
        <c:lblOffset val="100"/>
        <c:noMultiLvlLbl val="0"/>
      </c:catAx>
      <c:valAx>
        <c:axId val="4570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51416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MUE (kcal/mol)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Summary!$A$4:$A$12</c:f>
              <c:strCache>
                <c:ptCount val="9"/>
                <c:pt idx="0">
                  <c:v>Thrombin</c:v>
                </c:pt>
                <c:pt idx="1">
                  <c:v>Tyk2</c:v>
                </c:pt>
                <c:pt idx="2">
                  <c:v>Jnk1</c:v>
                </c:pt>
                <c:pt idx="3">
                  <c:v>CDK2</c:v>
                </c:pt>
                <c:pt idx="4">
                  <c:v>PTP1B</c:v>
                </c:pt>
                <c:pt idx="5">
                  <c:v>BACE</c:v>
                </c:pt>
                <c:pt idx="6">
                  <c:v>MCL1</c:v>
                </c:pt>
                <c:pt idx="7">
                  <c:v>P38a</c:v>
                </c:pt>
                <c:pt idx="8">
                  <c:v>Overall</c:v>
                </c:pt>
              </c:strCache>
            </c:strRef>
          </c:cat>
          <c:val>
            <c:numRef>
              <c:f>Summary!$J$4:$J$12</c:f>
              <c:numCache>
                <c:formatCode>General</c:formatCode>
                <c:ptCount val="9"/>
                <c:pt idx="0">
                  <c:v>0.76</c:v>
                </c:pt>
                <c:pt idx="1">
                  <c:v>0.74</c:v>
                </c:pt>
                <c:pt idx="2">
                  <c:v>0.77</c:v>
                </c:pt>
                <c:pt idx="3">
                  <c:v>0.95</c:v>
                </c:pt>
                <c:pt idx="4">
                  <c:v>0.93</c:v>
                </c:pt>
                <c:pt idx="5">
                  <c:v>0.87</c:v>
                </c:pt>
                <c:pt idx="6">
                  <c:v>1.17</c:v>
                </c:pt>
                <c:pt idx="7">
                  <c:v>0.86</c:v>
                </c:pt>
                <c:pt idx="8" formatCode="0.00">
                  <c:v>0.923636363636363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Summary!$A$4:$A$12</c:f>
              <c:strCache>
                <c:ptCount val="9"/>
                <c:pt idx="0">
                  <c:v>Thrombin</c:v>
                </c:pt>
                <c:pt idx="1">
                  <c:v>Tyk2</c:v>
                </c:pt>
                <c:pt idx="2">
                  <c:v>Jnk1</c:v>
                </c:pt>
                <c:pt idx="3">
                  <c:v>CDK2</c:v>
                </c:pt>
                <c:pt idx="4">
                  <c:v>PTP1B</c:v>
                </c:pt>
                <c:pt idx="5">
                  <c:v>BACE</c:v>
                </c:pt>
                <c:pt idx="6">
                  <c:v>MCL1</c:v>
                </c:pt>
                <c:pt idx="7">
                  <c:v>P38a</c:v>
                </c:pt>
                <c:pt idx="8">
                  <c:v>Overall</c:v>
                </c:pt>
              </c:strCache>
            </c:strRef>
          </c:cat>
          <c:val>
            <c:numRef>
              <c:f>Summary!$L$4:$L$12</c:f>
              <c:numCache>
                <c:formatCode>0.00</c:formatCode>
                <c:ptCount val="9"/>
                <c:pt idx="0">
                  <c:v>0.47</c:v>
                </c:pt>
                <c:pt idx="1">
                  <c:v>1.07</c:v>
                </c:pt>
                <c:pt idx="2">
                  <c:v>1.2</c:v>
                </c:pt>
                <c:pt idx="3">
                  <c:v>0.95</c:v>
                </c:pt>
                <c:pt idx="4">
                  <c:v>1.08</c:v>
                </c:pt>
                <c:pt idx="5">
                  <c:v>1.33</c:v>
                </c:pt>
                <c:pt idx="6">
                  <c:v>1.55</c:v>
                </c:pt>
                <c:pt idx="7">
                  <c:v>1.41</c:v>
                </c:pt>
                <c:pt idx="8">
                  <c:v>1.252181818181818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723696"/>
        <c:axId val="963576464"/>
      </c:barChart>
      <c:catAx>
        <c:axId val="9617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963576464"/>
        <c:crosses val="autoZero"/>
        <c:auto val="1"/>
        <c:lblAlgn val="ctr"/>
        <c:lblOffset val="100"/>
        <c:noMultiLvlLbl val="0"/>
      </c:catAx>
      <c:valAx>
        <c:axId val="9635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96172369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RMSD (kcal/mol)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Summary!$A$4:$A$12</c:f>
              <c:strCache>
                <c:ptCount val="9"/>
                <c:pt idx="0">
                  <c:v>Thrombin</c:v>
                </c:pt>
                <c:pt idx="1">
                  <c:v>Tyk2</c:v>
                </c:pt>
                <c:pt idx="2">
                  <c:v>Jnk1</c:v>
                </c:pt>
                <c:pt idx="3">
                  <c:v>CDK2</c:v>
                </c:pt>
                <c:pt idx="4">
                  <c:v>PTP1B</c:v>
                </c:pt>
                <c:pt idx="5">
                  <c:v>BACE</c:v>
                </c:pt>
                <c:pt idx="6">
                  <c:v>MCL1</c:v>
                </c:pt>
                <c:pt idx="7">
                  <c:v>P38a</c:v>
                </c:pt>
                <c:pt idx="8">
                  <c:v>Overall</c:v>
                </c:pt>
              </c:strCache>
            </c:strRef>
          </c:cat>
          <c:val>
            <c:numRef>
              <c:f>Summary!$K$4:$K$12</c:f>
              <c:numCache>
                <c:formatCode>General</c:formatCode>
                <c:ptCount val="9"/>
                <c:pt idx="0">
                  <c:v>0.98</c:v>
                </c:pt>
                <c:pt idx="1">
                  <c:v>0.95</c:v>
                </c:pt>
                <c:pt idx="2">
                  <c:v>1.01</c:v>
                </c:pt>
                <c:pt idx="3">
                  <c:v>1.14</c:v>
                </c:pt>
                <c:pt idx="4">
                  <c:v>1.27</c:v>
                </c:pt>
                <c:pt idx="5">
                  <c:v>1.05</c:v>
                </c:pt>
                <c:pt idx="6">
                  <c:v>1.44</c:v>
                </c:pt>
                <c:pt idx="7">
                  <c:v>1.06</c:v>
                </c:pt>
                <c:pt idx="8" formatCode="0.00">
                  <c:v>1.173267646232934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Summary!$A$4:$A$12</c:f>
              <c:strCache>
                <c:ptCount val="9"/>
                <c:pt idx="0">
                  <c:v>Thrombin</c:v>
                </c:pt>
                <c:pt idx="1">
                  <c:v>Tyk2</c:v>
                </c:pt>
                <c:pt idx="2">
                  <c:v>Jnk1</c:v>
                </c:pt>
                <c:pt idx="3">
                  <c:v>CDK2</c:v>
                </c:pt>
                <c:pt idx="4">
                  <c:v>PTP1B</c:v>
                </c:pt>
                <c:pt idx="5">
                  <c:v>BACE</c:v>
                </c:pt>
                <c:pt idx="6">
                  <c:v>MCL1</c:v>
                </c:pt>
                <c:pt idx="7">
                  <c:v>P38a</c:v>
                </c:pt>
                <c:pt idx="8">
                  <c:v>Overall</c:v>
                </c:pt>
              </c:strCache>
            </c:strRef>
          </c:cat>
          <c:val>
            <c:numRef>
              <c:f>Summary!$M$4:$M$12</c:f>
              <c:numCache>
                <c:formatCode>0.00</c:formatCode>
                <c:ptCount val="9"/>
                <c:pt idx="0">
                  <c:v>0.66</c:v>
                </c:pt>
                <c:pt idx="1">
                  <c:v>1.29</c:v>
                </c:pt>
                <c:pt idx="2">
                  <c:v>1.53</c:v>
                </c:pt>
                <c:pt idx="3">
                  <c:v>1.14</c:v>
                </c:pt>
                <c:pt idx="4">
                  <c:v>1.49</c:v>
                </c:pt>
                <c:pt idx="5">
                  <c:v>1.79</c:v>
                </c:pt>
                <c:pt idx="6">
                  <c:v>1.91</c:v>
                </c:pt>
                <c:pt idx="7">
                  <c:v>1.82</c:v>
                </c:pt>
                <c:pt idx="8">
                  <c:v>1.643258127236032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333760"/>
        <c:axId val="457108000"/>
      </c:barChart>
      <c:catAx>
        <c:axId val="89733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457108000"/>
        <c:crosses val="autoZero"/>
        <c:auto val="1"/>
        <c:lblAlgn val="ctr"/>
        <c:lblOffset val="100"/>
        <c:noMultiLvlLbl val="0"/>
      </c:catAx>
      <c:valAx>
        <c:axId val="457108000"/>
        <c:scaling>
          <c:orientation val="minMax"/>
          <c:max val="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89733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152400</xdr:rowOff>
    </xdr:from>
    <xdr:to>
      <xdr:col>6</xdr:col>
      <xdr:colOff>914400</xdr:colOff>
      <xdr:row>29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25400</xdr:rowOff>
    </xdr:from>
    <xdr:to>
      <xdr:col>6</xdr:col>
      <xdr:colOff>977900</xdr:colOff>
      <xdr:row>39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1263650</xdr:colOff>
      <xdr:row>12</xdr:row>
      <xdr:rowOff>139700</xdr:rowOff>
    </xdr:from>
    <xdr:to>
      <xdr:col>13</xdr:col>
      <xdr:colOff>38100</xdr:colOff>
      <xdr:row>28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1289050</xdr:colOff>
      <xdr:row>28</xdr:row>
      <xdr:rowOff>139700</xdr:rowOff>
    </xdr:from>
    <xdr:to>
      <xdr:col>13</xdr:col>
      <xdr:colOff>50800</xdr:colOff>
      <xdr:row>38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H1" workbookViewId="0">
      <selection activeCell="R15" sqref="R15"/>
    </sheetView>
  </sheetViews>
  <sheetFormatPr baseColWidth="10" defaultRowHeight="20" x14ac:dyDescent="0.2"/>
  <cols>
    <col min="1" max="1" width="11.5" style="24" customWidth="1"/>
    <col min="2" max="8" width="10.83203125" style="24"/>
    <col min="9" max="9" width="11.83203125" style="24" customWidth="1"/>
    <col min="10" max="10" width="12.1640625" style="24" customWidth="1"/>
    <col min="11" max="16" width="10.83203125" style="24"/>
    <col min="17" max="17" width="13.5" style="24" customWidth="1"/>
    <col min="18" max="22" width="10.83203125" style="24"/>
  </cols>
  <sheetData>
    <row r="1" spans="1:21" ht="38" customHeight="1" x14ac:dyDescent="0.2">
      <c r="E1" s="46" t="s">
        <v>161</v>
      </c>
      <c r="F1" s="46"/>
      <c r="G1" s="46"/>
      <c r="H1" s="46"/>
      <c r="I1" s="46"/>
      <c r="J1" s="46"/>
      <c r="K1" s="46"/>
      <c r="L1" s="47" t="s">
        <v>162</v>
      </c>
      <c r="M1" s="47"/>
      <c r="N1" s="47"/>
      <c r="O1" s="47"/>
      <c r="P1" s="47"/>
      <c r="Q1" s="47"/>
      <c r="R1" s="47"/>
      <c r="S1" s="47"/>
      <c r="T1" s="47"/>
      <c r="U1" s="47"/>
    </row>
    <row r="2" spans="1:21" ht="43" customHeight="1" x14ac:dyDescent="0.2">
      <c r="A2" s="10" t="s">
        <v>0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10" t="s">
        <v>19</v>
      </c>
      <c r="H2" s="10"/>
      <c r="I2" s="10" t="s">
        <v>17</v>
      </c>
      <c r="J2" s="10" t="s">
        <v>18</v>
      </c>
      <c r="K2" s="10"/>
      <c r="L2" s="23" t="s">
        <v>20</v>
      </c>
      <c r="M2" s="23" t="s">
        <v>21</v>
      </c>
      <c r="N2" s="23" t="s">
        <v>22</v>
      </c>
      <c r="O2" s="23" t="s">
        <v>164</v>
      </c>
      <c r="P2" s="23" t="s">
        <v>152</v>
      </c>
      <c r="Q2" s="23" t="s">
        <v>153</v>
      </c>
      <c r="R2" s="4" t="s">
        <v>163</v>
      </c>
      <c r="S2" s="5"/>
      <c r="T2" s="4" t="s">
        <v>18</v>
      </c>
    </row>
    <row r="3" spans="1:21" ht="28" customHeight="1" x14ac:dyDescent="0.2">
      <c r="A3" s="10">
        <v>1</v>
      </c>
      <c r="B3" s="10" t="s">
        <v>1</v>
      </c>
      <c r="C3" s="10" t="s">
        <v>9</v>
      </c>
      <c r="D3" s="10">
        <v>-0.31</v>
      </c>
      <c r="E3" s="10">
        <v>0.23</v>
      </c>
      <c r="F3" s="10">
        <v>0.47</v>
      </c>
      <c r="G3" s="10">
        <v>0.54</v>
      </c>
      <c r="H3" s="10">
        <f>G3^2</f>
        <v>0.29160000000000003</v>
      </c>
      <c r="I3" s="10">
        <v>-0.78</v>
      </c>
      <c r="J3" s="10">
        <v>0.78</v>
      </c>
      <c r="K3" s="10">
        <v>0.60840000000000005</v>
      </c>
      <c r="L3" s="23">
        <v>-0.3</v>
      </c>
      <c r="M3" s="23">
        <v>-0.1</v>
      </c>
      <c r="N3" s="23">
        <f t="shared" ref="N3:N18" si="0">(L3+M3)/2</f>
        <v>-0.2</v>
      </c>
      <c r="O3" s="23">
        <f t="shared" ref="O3:O18" si="1">D3-N3</f>
        <v>-0.10999999999999999</v>
      </c>
      <c r="P3" s="23">
        <v>-0.34</v>
      </c>
      <c r="Q3" s="23">
        <f t="shared" ref="Q3:Q18" si="2">D3-P3</f>
        <v>3.0000000000000027E-2</v>
      </c>
      <c r="R3" s="24">
        <f t="shared" ref="R3:R18" si="3">ABS(O3)</f>
        <v>0.10999999999999999</v>
      </c>
      <c r="S3" s="24">
        <f>R3^2</f>
        <v>1.2099999999999998E-2</v>
      </c>
      <c r="T3" s="24">
        <f t="shared" ref="T3:T18" si="4">ABS(Q3)</f>
        <v>3.0000000000000027E-2</v>
      </c>
      <c r="U3" s="24">
        <f>T3^2</f>
        <v>9.000000000000016E-4</v>
      </c>
    </row>
    <row r="4" spans="1:21" ht="28" customHeight="1" x14ac:dyDescent="0.2">
      <c r="A4" s="10">
        <v>2</v>
      </c>
      <c r="B4" s="10" t="s">
        <v>7</v>
      </c>
      <c r="C4" s="10" t="s">
        <v>3</v>
      </c>
      <c r="D4" s="10">
        <v>-0.14000000000000001</v>
      </c>
      <c r="E4" s="10">
        <v>-0.35</v>
      </c>
      <c r="F4" s="10">
        <v>-0.01</v>
      </c>
      <c r="G4" s="10">
        <v>0.21</v>
      </c>
      <c r="H4" s="40">
        <f>G4^2</f>
        <v>4.4099999999999993E-2</v>
      </c>
      <c r="I4" s="10">
        <v>-0.13</v>
      </c>
      <c r="J4" s="10">
        <v>0.13</v>
      </c>
      <c r="K4" s="10">
        <v>1.6899999999999998E-2</v>
      </c>
      <c r="L4" s="23">
        <v>-0.1</v>
      </c>
      <c r="M4" s="23">
        <v>-0.7</v>
      </c>
      <c r="N4" s="23">
        <f t="shared" si="0"/>
        <v>-0.39999999999999997</v>
      </c>
      <c r="O4" s="23">
        <f t="shared" si="1"/>
        <v>0.25999999999999995</v>
      </c>
      <c r="P4" s="23">
        <v>-0.39</v>
      </c>
      <c r="Q4" s="23">
        <f t="shared" si="2"/>
        <v>0.25</v>
      </c>
      <c r="R4" s="24">
        <f t="shared" si="3"/>
        <v>0.25999999999999995</v>
      </c>
      <c r="S4" s="24">
        <f t="shared" ref="S4:S18" si="5">R4^2</f>
        <v>6.759999999999998E-2</v>
      </c>
      <c r="T4" s="24">
        <f t="shared" si="4"/>
        <v>0.25</v>
      </c>
      <c r="U4" s="24">
        <f t="shared" ref="U4:U18" si="6">T4^2</f>
        <v>6.25E-2</v>
      </c>
    </row>
    <row r="5" spans="1:21" ht="28" customHeight="1" x14ac:dyDescent="0.2">
      <c r="A5" s="10">
        <v>3</v>
      </c>
      <c r="B5" s="10" t="s">
        <v>7</v>
      </c>
      <c r="C5" s="10" t="s">
        <v>1</v>
      </c>
      <c r="D5" s="10">
        <v>7.0000000000000007E-2</v>
      </c>
      <c r="E5" s="10">
        <v>-0.83</v>
      </c>
      <c r="F5" s="10">
        <v>-1.17</v>
      </c>
      <c r="G5" s="10">
        <v>0.9</v>
      </c>
      <c r="H5" s="40">
        <f t="shared" ref="H5:H18" si="7">G5^2</f>
        <v>0.81</v>
      </c>
      <c r="I5" s="10">
        <v>1.24</v>
      </c>
      <c r="J5" s="10">
        <v>1.24</v>
      </c>
      <c r="K5" s="10">
        <v>1.5376000000000001</v>
      </c>
      <c r="L5" s="23">
        <v>-0.1</v>
      </c>
      <c r="M5" s="23">
        <v>0.1</v>
      </c>
      <c r="N5" s="23">
        <f t="shared" si="0"/>
        <v>0</v>
      </c>
      <c r="O5" s="23">
        <f t="shared" si="1"/>
        <v>7.0000000000000007E-2</v>
      </c>
      <c r="P5" s="23">
        <v>0.01</v>
      </c>
      <c r="Q5" s="23">
        <f t="shared" si="2"/>
        <v>6.0000000000000005E-2</v>
      </c>
      <c r="R5" s="24">
        <f t="shared" si="3"/>
        <v>7.0000000000000007E-2</v>
      </c>
      <c r="S5" s="24">
        <f t="shared" si="5"/>
        <v>4.9000000000000007E-3</v>
      </c>
      <c r="T5" s="24">
        <f t="shared" si="4"/>
        <v>6.0000000000000005E-2</v>
      </c>
      <c r="U5" s="24">
        <f t="shared" si="6"/>
        <v>3.6000000000000008E-3</v>
      </c>
    </row>
    <row r="6" spans="1:21" ht="28" customHeight="1" x14ac:dyDescent="0.2">
      <c r="A6" s="10">
        <v>4</v>
      </c>
      <c r="B6" s="10" t="s">
        <v>3</v>
      </c>
      <c r="C6" s="10" t="s">
        <v>9</v>
      </c>
      <c r="D6" s="10">
        <v>-0.1</v>
      </c>
      <c r="E6" s="10">
        <v>-0.45</v>
      </c>
      <c r="F6" s="10">
        <v>-0.69</v>
      </c>
      <c r="G6" s="10">
        <v>0.35</v>
      </c>
      <c r="H6" s="40">
        <f t="shared" si="7"/>
        <v>0.12249999999999998</v>
      </c>
      <c r="I6" s="10">
        <v>0.59</v>
      </c>
      <c r="J6" s="10">
        <v>0.59</v>
      </c>
      <c r="K6" s="10">
        <v>0.34810000000000002</v>
      </c>
      <c r="L6" s="23">
        <v>0</v>
      </c>
      <c r="M6" s="23">
        <v>-0.2</v>
      </c>
      <c r="N6" s="23">
        <f t="shared" si="0"/>
        <v>-0.1</v>
      </c>
      <c r="O6" s="23">
        <f t="shared" si="1"/>
        <v>0</v>
      </c>
      <c r="P6" s="23">
        <v>0.04</v>
      </c>
      <c r="Q6" s="23">
        <f t="shared" si="2"/>
        <v>-0.14000000000000001</v>
      </c>
      <c r="R6" s="24">
        <f t="shared" si="3"/>
        <v>0</v>
      </c>
      <c r="S6" s="24">
        <f t="shared" si="5"/>
        <v>0</v>
      </c>
      <c r="T6" s="24">
        <f t="shared" si="4"/>
        <v>0.14000000000000001</v>
      </c>
      <c r="U6" s="24">
        <f t="shared" si="6"/>
        <v>1.9600000000000003E-2</v>
      </c>
    </row>
    <row r="7" spans="1:21" ht="28" customHeight="1" x14ac:dyDescent="0.2">
      <c r="A7" s="10">
        <v>5</v>
      </c>
      <c r="B7" s="10" t="s">
        <v>1</v>
      </c>
      <c r="C7" s="10" t="s">
        <v>8</v>
      </c>
      <c r="D7" s="10">
        <v>0.77</v>
      </c>
      <c r="E7" s="10">
        <v>2.42</v>
      </c>
      <c r="F7" s="10">
        <v>2.15</v>
      </c>
      <c r="G7" s="10">
        <v>1.65</v>
      </c>
      <c r="H7" s="40">
        <f t="shared" si="7"/>
        <v>2.7224999999999997</v>
      </c>
      <c r="I7" s="10">
        <v>-1.38</v>
      </c>
      <c r="J7" s="10">
        <v>1.38</v>
      </c>
      <c r="K7" s="10">
        <v>1.9044000000000001</v>
      </c>
      <c r="L7" s="23">
        <v>1.1000000000000001</v>
      </c>
      <c r="M7" s="23">
        <v>0.7</v>
      </c>
      <c r="N7" s="23">
        <f t="shared" si="0"/>
        <v>0.9</v>
      </c>
      <c r="O7" s="23">
        <f t="shared" si="1"/>
        <v>-0.13</v>
      </c>
      <c r="P7" s="23">
        <v>1.05</v>
      </c>
      <c r="Q7" s="23">
        <f t="shared" si="2"/>
        <v>-0.28000000000000003</v>
      </c>
      <c r="R7" s="24">
        <f t="shared" si="3"/>
        <v>0.13</v>
      </c>
      <c r="S7" s="24">
        <f t="shared" si="5"/>
        <v>1.6900000000000002E-2</v>
      </c>
      <c r="T7" s="24">
        <f t="shared" si="4"/>
        <v>0.28000000000000003</v>
      </c>
      <c r="U7" s="24">
        <f t="shared" si="6"/>
        <v>7.8400000000000011E-2</v>
      </c>
    </row>
    <row r="8" spans="1:21" ht="28" customHeight="1" x14ac:dyDescent="0.2">
      <c r="A8" s="10">
        <v>6</v>
      </c>
      <c r="B8" s="10" t="s">
        <v>1</v>
      </c>
      <c r="C8" s="10" t="s">
        <v>4</v>
      </c>
      <c r="D8" s="10">
        <v>0.03</v>
      </c>
      <c r="E8" s="10">
        <v>0.79</v>
      </c>
      <c r="F8" s="10">
        <v>0.93</v>
      </c>
      <c r="G8" s="10">
        <v>0.76</v>
      </c>
      <c r="H8" s="40">
        <f t="shared" si="7"/>
        <v>0.5776</v>
      </c>
      <c r="I8" s="10">
        <v>-0.9</v>
      </c>
      <c r="J8" s="10">
        <v>0.9</v>
      </c>
      <c r="K8" s="10">
        <v>0.81</v>
      </c>
      <c r="L8" s="23">
        <v>0.7</v>
      </c>
      <c r="M8" s="23">
        <v>-0.4</v>
      </c>
      <c r="N8" s="23">
        <f t="shared" si="0"/>
        <v>0.14999999999999997</v>
      </c>
      <c r="O8" s="23">
        <f t="shared" si="1"/>
        <v>-0.11999999999999997</v>
      </c>
      <c r="P8" s="23">
        <v>0.28999999999999998</v>
      </c>
      <c r="Q8" s="23">
        <f t="shared" si="2"/>
        <v>-0.26</v>
      </c>
      <c r="R8" s="24">
        <f t="shared" si="3"/>
        <v>0.11999999999999997</v>
      </c>
      <c r="S8" s="24">
        <f t="shared" si="5"/>
        <v>1.4399999999999993E-2</v>
      </c>
      <c r="T8" s="24">
        <f t="shared" si="4"/>
        <v>0.26</v>
      </c>
      <c r="U8" s="24">
        <f t="shared" si="6"/>
        <v>6.7600000000000007E-2</v>
      </c>
    </row>
    <row r="9" spans="1:21" ht="28" customHeight="1" x14ac:dyDescent="0.2">
      <c r="A9" s="10">
        <v>7</v>
      </c>
      <c r="B9" s="10" t="s">
        <v>3</v>
      </c>
      <c r="C9" s="10" t="s">
        <v>8</v>
      </c>
      <c r="D9" s="10">
        <v>0.98</v>
      </c>
      <c r="E9" s="10">
        <v>1.06</v>
      </c>
      <c r="F9" s="10">
        <v>0.99</v>
      </c>
      <c r="G9" s="10">
        <v>0.08</v>
      </c>
      <c r="H9" s="40">
        <f t="shared" si="7"/>
        <v>6.4000000000000003E-3</v>
      </c>
      <c r="I9" s="10">
        <v>-0.01</v>
      </c>
      <c r="J9" s="10">
        <v>0.01</v>
      </c>
      <c r="K9" s="10">
        <v>1E-4</v>
      </c>
      <c r="L9" s="23">
        <v>0.8</v>
      </c>
      <c r="M9" s="23">
        <v>1.2</v>
      </c>
      <c r="N9" s="23">
        <f t="shared" si="0"/>
        <v>1</v>
      </c>
      <c r="O9" s="23">
        <f t="shared" si="1"/>
        <v>-2.0000000000000018E-2</v>
      </c>
      <c r="P9" s="23">
        <v>1.43</v>
      </c>
      <c r="Q9" s="23">
        <f t="shared" si="2"/>
        <v>-0.44999999999999996</v>
      </c>
      <c r="R9" s="24">
        <f t="shared" si="3"/>
        <v>2.0000000000000018E-2</v>
      </c>
      <c r="S9" s="24">
        <f t="shared" si="5"/>
        <v>4.0000000000000072E-4</v>
      </c>
      <c r="T9" s="24">
        <f t="shared" si="4"/>
        <v>0.44999999999999996</v>
      </c>
      <c r="U9" s="24">
        <f t="shared" si="6"/>
        <v>0.20249999999999996</v>
      </c>
    </row>
    <row r="10" spans="1:21" ht="28" customHeight="1" x14ac:dyDescent="0.2">
      <c r="A10" s="10">
        <v>8</v>
      </c>
      <c r="B10" s="10" t="s">
        <v>3</v>
      </c>
      <c r="C10" s="10" t="s">
        <v>4</v>
      </c>
      <c r="D10" s="10">
        <v>0.24</v>
      </c>
      <c r="E10" s="10">
        <v>-0.09</v>
      </c>
      <c r="F10" s="10">
        <v>-0.23</v>
      </c>
      <c r="G10" s="10">
        <v>0.33</v>
      </c>
      <c r="H10" s="40">
        <f t="shared" si="7"/>
        <v>0.10890000000000001</v>
      </c>
      <c r="I10" s="10">
        <v>0.47</v>
      </c>
      <c r="J10" s="10">
        <v>0.47</v>
      </c>
      <c r="K10" s="10">
        <v>0.22090000000000001</v>
      </c>
      <c r="L10" s="23">
        <v>2.6</v>
      </c>
      <c r="M10" s="23">
        <v>-1</v>
      </c>
      <c r="N10" s="23">
        <f t="shared" si="0"/>
        <v>0.8</v>
      </c>
      <c r="O10" s="23">
        <f t="shared" si="1"/>
        <v>-0.56000000000000005</v>
      </c>
      <c r="P10" s="23">
        <v>0.66</v>
      </c>
      <c r="Q10" s="23">
        <f t="shared" si="2"/>
        <v>-0.42000000000000004</v>
      </c>
      <c r="R10" s="24">
        <f t="shared" si="3"/>
        <v>0.56000000000000005</v>
      </c>
      <c r="S10" s="24">
        <f t="shared" si="5"/>
        <v>0.31360000000000005</v>
      </c>
      <c r="T10" s="24">
        <f t="shared" si="4"/>
        <v>0.42000000000000004</v>
      </c>
      <c r="U10" s="24">
        <f t="shared" si="6"/>
        <v>0.17640000000000003</v>
      </c>
    </row>
    <row r="11" spans="1:21" ht="28" customHeight="1" x14ac:dyDescent="0.2">
      <c r="A11" s="10">
        <v>9</v>
      </c>
      <c r="B11" s="10" t="s">
        <v>8</v>
      </c>
      <c r="C11" s="10">
        <v>5</v>
      </c>
      <c r="D11" s="10">
        <v>-0.1</v>
      </c>
      <c r="E11" s="10">
        <v>0.08</v>
      </c>
      <c r="F11" s="10">
        <v>0.48</v>
      </c>
      <c r="G11" s="10">
        <v>0.18</v>
      </c>
      <c r="H11" s="40">
        <f t="shared" si="7"/>
        <v>3.2399999999999998E-2</v>
      </c>
      <c r="I11" s="10">
        <v>-0.57999999999999996</v>
      </c>
      <c r="J11" s="10">
        <v>0.57999999999999996</v>
      </c>
      <c r="K11" s="10">
        <v>0.33639999999999998</v>
      </c>
      <c r="L11" s="23">
        <v>1.1000000000000001</v>
      </c>
      <c r="M11" s="23">
        <v>0.9</v>
      </c>
      <c r="N11" s="23">
        <f t="shared" si="0"/>
        <v>1</v>
      </c>
      <c r="O11" s="23">
        <f t="shared" si="1"/>
        <v>-1.1000000000000001</v>
      </c>
      <c r="P11" s="23">
        <v>1.2</v>
      </c>
      <c r="Q11" s="23">
        <f t="shared" si="2"/>
        <v>-1.3</v>
      </c>
      <c r="R11" s="24">
        <f t="shared" si="3"/>
        <v>1.1000000000000001</v>
      </c>
      <c r="S11" s="24">
        <f t="shared" si="5"/>
        <v>1.2100000000000002</v>
      </c>
      <c r="T11" s="24">
        <f t="shared" si="4"/>
        <v>1.3</v>
      </c>
      <c r="U11" s="24">
        <f t="shared" si="6"/>
        <v>1.6900000000000002</v>
      </c>
    </row>
    <row r="12" spans="1:21" ht="28" customHeight="1" x14ac:dyDescent="0.2">
      <c r="A12" s="10">
        <v>10</v>
      </c>
      <c r="B12" s="10" t="s">
        <v>8</v>
      </c>
      <c r="C12" s="10" t="s">
        <v>2</v>
      </c>
      <c r="D12" s="10">
        <v>-0.38</v>
      </c>
      <c r="E12" s="10">
        <v>0.69</v>
      </c>
      <c r="F12" s="10">
        <v>-0.05</v>
      </c>
      <c r="G12" s="10">
        <v>1.07</v>
      </c>
      <c r="H12" s="40">
        <f t="shared" si="7"/>
        <v>1.1449</v>
      </c>
      <c r="I12" s="10">
        <v>-0.33</v>
      </c>
      <c r="J12" s="10">
        <v>0.33</v>
      </c>
      <c r="K12" s="10">
        <v>0.1089</v>
      </c>
      <c r="L12" s="23">
        <v>-0.4</v>
      </c>
      <c r="M12" s="23">
        <v>-2.1</v>
      </c>
      <c r="N12" s="23">
        <f t="shared" si="0"/>
        <v>-1.25</v>
      </c>
      <c r="O12" s="23">
        <f t="shared" si="1"/>
        <v>0.87</v>
      </c>
      <c r="P12" s="23">
        <v>-0.87</v>
      </c>
      <c r="Q12" s="23">
        <f t="shared" si="2"/>
        <v>0.49</v>
      </c>
      <c r="R12" s="24">
        <f t="shared" si="3"/>
        <v>0.87</v>
      </c>
      <c r="S12" s="24">
        <f t="shared" si="5"/>
        <v>0.75690000000000002</v>
      </c>
      <c r="T12" s="24">
        <f t="shared" si="4"/>
        <v>0.49</v>
      </c>
      <c r="U12" s="24">
        <f t="shared" si="6"/>
        <v>0.24009999999999998</v>
      </c>
    </row>
    <row r="13" spans="1:21" ht="28" customHeight="1" x14ac:dyDescent="0.2">
      <c r="A13" s="10">
        <v>11</v>
      </c>
      <c r="B13" s="10" t="s">
        <v>3</v>
      </c>
      <c r="C13" s="10" t="s">
        <v>2</v>
      </c>
      <c r="D13" s="10">
        <v>0.6</v>
      </c>
      <c r="E13" s="10">
        <v>0.21</v>
      </c>
      <c r="F13" s="10">
        <v>0.95</v>
      </c>
      <c r="G13" s="10">
        <v>0.39</v>
      </c>
      <c r="H13" s="40">
        <f t="shared" si="7"/>
        <v>0.15210000000000001</v>
      </c>
      <c r="I13" s="10">
        <v>-0.35</v>
      </c>
      <c r="J13" s="10">
        <v>0.35</v>
      </c>
      <c r="K13" s="10">
        <v>0.1225</v>
      </c>
      <c r="L13" s="23">
        <v>2.1</v>
      </c>
      <c r="M13" s="23">
        <v>-0.2</v>
      </c>
      <c r="N13" s="23">
        <f t="shared" si="0"/>
        <v>0.95000000000000007</v>
      </c>
      <c r="O13" s="23">
        <f t="shared" si="1"/>
        <v>-0.35000000000000009</v>
      </c>
      <c r="P13" s="23">
        <v>0.56999999999999995</v>
      </c>
      <c r="Q13" s="23">
        <f t="shared" si="2"/>
        <v>3.0000000000000027E-2</v>
      </c>
      <c r="R13" s="24">
        <f t="shared" si="3"/>
        <v>0.35000000000000009</v>
      </c>
      <c r="S13" s="24">
        <f t="shared" si="5"/>
        <v>0.12250000000000007</v>
      </c>
      <c r="T13" s="24">
        <f t="shared" si="4"/>
        <v>3.0000000000000027E-2</v>
      </c>
      <c r="U13" s="24">
        <f>T13^2</f>
        <v>9.000000000000016E-4</v>
      </c>
    </row>
    <row r="14" spans="1:21" ht="28" customHeight="1" x14ac:dyDescent="0.2">
      <c r="A14" s="10">
        <v>12</v>
      </c>
      <c r="B14" s="10" t="s">
        <v>1</v>
      </c>
      <c r="C14" s="10" t="s">
        <v>6</v>
      </c>
      <c r="D14" s="10">
        <v>-0.66</v>
      </c>
      <c r="E14" s="10">
        <v>1.08</v>
      </c>
      <c r="F14" s="10">
        <v>1.05</v>
      </c>
      <c r="G14" s="10">
        <v>1.74</v>
      </c>
      <c r="H14" s="40">
        <f t="shared" si="7"/>
        <v>3.0276000000000001</v>
      </c>
      <c r="I14" s="10">
        <v>-1.71</v>
      </c>
      <c r="J14" s="10">
        <v>1.71</v>
      </c>
      <c r="K14" s="10">
        <v>2.9241000000000001</v>
      </c>
      <c r="L14" s="23">
        <v>-0.3</v>
      </c>
      <c r="M14" s="23">
        <v>-0.4</v>
      </c>
      <c r="N14" s="23">
        <f t="shared" si="0"/>
        <v>-0.35</v>
      </c>
      <c r="O14" s="23">
        <f t="shared" si="1"/>
        <v>-0.31000000000000005</v>
      </c>
      <c r="P14" s="23">
        <v>-0.31</v>
      </c>
      <c r="Q14" s="23">
        <f t="shared" si="2"/>
        <v>-0.35000000000000003</v>
      </c>
      <c r="R14" s="24">
        <f t="shared" si="3"/>
        <v>0.31000000000000005</v>
      </c>
      <c r="S14" s="24">
        <f t="shared" si="5"/>
        <v>9.6100000000000033E-2</v>
      </c>
      <c r="T14" s="24">
        <f t="shared" si="4"/>
        <v>0.35000000000000003</v>
      </c>
      <c r="U14" s="24">
        <f t="shared" si="6"/>
        <v>0.12250000000000003</v>
      </c>
    </row>
    <row r="15" spans="1:21" ht="28" customHeight="1" x14ac:dyDescent="0.2">
      <c r="A15" s="10">
        <v>13</v>
      </c>
      <c r="B15" s="10" t="s">
        <v>1</v>
      </c>
      <c r="C15" s="10">
        <v>5</v>
      </c>
      <c r="D15" s="10">
        <v>0.67</v>
      </c>
      <c r="E15" s="10">
        <v>3.02</v>
      </c>
      <c r="F15" s="10">
        <v>2.62</v>
      </c>
      <c r="G15" s="10">
        <v>2.35</v>
      </c>
      <c r="H15" s="40">
        <f t="shared" si="7"/>
        <v>5.5225000000000009</v>
      </c>
      <c r="I15" s="10">
        <v>-1.95</v>
      </c>
      <c r="J15" s="10">
        <v>1.95</v>
      </c>
      <c r="K15" s="10">
        <v>3.8025000000000002</v>
      </c>
      <c r="L15" s="23">
        <v>2.2999999999999998</v>
      </c>
      <c r="M15" s="23">
        <v>2.6</v>
      </c>
      <c r="N15" s="23">
        <f t="shared" si="0"/>
        <v>2.4500000000000002</v>
      </c>
      <c r="O15" s="23">
        <f t="shared" si="1"/>
        <v>-1.7800000000000002</v>
      </c>
      <c r="P15" s="23">
        <v>2.25</v>
      </c>
      <c r="Q15" s="23">
        <f t="shared" si="2"/>
        <v>-1.58</v>
      </c>
      <c r="R15" s="24">
        <f t="shared" si="3"/>
        <v>1.7800000000000002</v>
      </c>
      <c r="S15" s="24">
        <f t="shared" si="5"/>
        <v>3.168400000000001</v>
      </c>
      <c r="T15" s="24">
        <f t="shared" si="4"/>
        <v>1.58</v>
      </c>
      <c r="U15" s="24">
        <f t="shared" si="6"/>
        <v>2.4964000000000004</v>
      </c>
    </row>
    <row r="16" spans="1:21" ht="28" customHeight="1" x14ac:dyDescent="0.2">
      <c r="A16" s="10">
        <v>14</v>
      </c>
      <c r="B16" s="10" t="s">
        <v>5</v>
      </c>
      <c r="C16" s="10" t="s">
        <v>3</v>
      </c>
      <c r="D16" s="10">
        <v>0.72</v>
      </c>
      <c r="E16" s="10">
        <v>0.28999999999999998</v>
      </c>
      <c r="F16" s="10">
        <v>0.26</v>
      </c>
      <c r="G16" s="10">
        <v>0.43</v>
      </c>
      <c r="H16" s="40">
        <f t="shared" si="7"/>
        <v>0.18489999999999998</v>
      </c>
      <c r="I16" s="10">
        <v>0.46</v>
      </c>
      <c r="J16" s="10">
        <v>0.46</v>
      </c>
      <c r="K16" s="10">
        <v>0.21160000000000001</v>
      </c>
      <c r="L16" s="23">
        <v>0.1</v>
      </c>
      <c r="M16" s="23">
        <v>0.2</v>
      </c>
      <c r="N16" s="23">
        <f t="shared" si="0"/>
        <v>0.15000000000000002</v>
      </c>
      <c r="O16" s="23">
        <f t="shared" si="1"/>
        <v>0.56999999999999995</v>
      </c>
      <c r="P16" s="23">
        <v>0.19</v>
      </c>
      <c r="Q16" s="23">
        <f t="shared" si="2"/>
        <v>0.53</v>
      </c>
      <c r="R16" s="24">
        <f t="shared" si="3"/>
        <v>0.56999999999999995</v>
      </c>
      <c r="S16" s="24">
        <f t="shared" si="5"/>
        <v>0.32489999999999997</v>
      </c>
      <c r="T16" s="24">
        <f t="shared" si="4"/>
        <v>0.53</v>
      </c>
      <c r="U16" s="24">
        <f t="shared" si="6"/>
        <v>0.28090000000000004</v>
      </c>
    </row>
    <row r="17" spans="1:22" ht="28" customHeight="1" x14ac:dyDescent="0.2">
      <c r="A17" s="10">
        <v>15</v>
      </c>
      <c r="B17" s="10" t="s">
        <v>5</v>
      </c>
      <c r="C17" s="10" t="s">
        <v>10</v>
      </c>
      <c r="D17" s="10">
        <v>0.28999999999999998</v>
      </c>
      <c r="E17" s="10">
        <v>-0.41</v>
      </c>
      <c r="F17" s="10">
        <v>-0.38</v>
      </c>
      <c r="G17" s="10">
        <v>0.7</v>
      </c>
      <c r="H17" s="40">
        <f t="shared" si="7"/>
        <v>0.48999999999999994</v>
      </c>
      <c r="I17" s="10">
        <v>0.67</v>
      </c>
      <c r="J17" s="10">
        <v>0.67</v>
      </c>
      <c r="K17" s="10">
        <v>0.44890000000000002</v>
      </c>
      <c r="L17" s="23">
        <v>0.8</v>
      </c>
      <c r="M17" s="23">
        <v>1.1000000000000001</v>
      </c>
      <c r="N17" s="23">
        <f t="shared" si="0"/>
        <v>0.95000000000000007</v>
      </c>
      <c r="O17" s="23">
        <f t="shared" si="1"/>
        <v>-0.66000000000000014</v>
      </c>
      <c r="P17" s="23">
        <v>0.91</v>
      </c>
      <c r="Q17" s="23">
        <f t="shared" si="2"/>
        <v>-0.62000000000000011</v>
      </c>
      <c r="R17" s="24">
        <f t="shared" si="3"/>
        <v>0.66000000000000014</v>
      </c>
      <c r="S17" s="24">
        <f t="shared" si="5"/>
        <v>0.43560000000000021</v>
      </c>
      <c r="T17" s="24">
        <f t="shared" si="4"/>
        <v>0.62000000000000011</v>
      </c>
      <c r="U17" s="24">
        <f t="shared" si="6"/>
        <v>0.38440000000000013</v>
      </c>
    </row>
    <row r="18" spans="1:22" ht="28" customHeight="1" x14ac:dyDescent="0.2">
      <c r="A18" s="10">
        <v>16</v>
      </c>
      <c r="B18" s="10" t="s">
        <v>6</v>
      </c>
      <c r="C18" s="10" t="s">
        <v>10</v>
      </c>
      <c r="D18" s="10">
        <v>0.02</v>
      </c>
      <c r="E18" s="10">
        <v>-0.49</v>
      </c>
      <c r="F18" s="10">
        <v>-0.52</v>
      </c>
      <c r="G18" s="10">
        <v>0.51</v>
      </c>
      <c r="H18" s="40">
        <f t="shared" si="7"/>
        <v>0.2601</v>
      </c>
      <c r="I18" s="10">
        <v>0.54</v>
      </c>
      <c r="J18" s="10">
        <v>0.54</v>
      </c>
      <c r="K18" s="10">
        <v>0.29160000000000003</v>
      </c>
      <c r="L18" s="23">
        <v>1.1000000000000001</v>
      </c>
      <c r="M18" s="23">
        <v>0.1</v>
      </c>
      <c r="N18" s="23">
        <f t="shared" si="0"/>
        <v>0.60000000000000009</v>
      </c>
      <c r="O18" s="23">
        <f t="shared" si="1"/>
        <v>-0.58000000000000007</v>
      </c>
      <c r="P18" s="23">
        <v>0.64</v>
      </c>
      <c r="Q18" s="23">
        <f t="shared" si="2"/>
        <v>-0.62</v>
      </c>
      <c r="R18" s="24">
        <f t="shared" si="3"/>
        <v>0.58000000000000007</v>
      </c>
      <c r="S18" s="24">
        <f t="shared" si="5"/>
        <v>0.33640000000000009</v>
      </c>
      <c r="T18" s="24">
        <f t="shared" si="4"/>
        <v>0.62</v>
      </c>
      <c r="U18" s="24">
        <f t="shared" si="6"/>
        <v>0.38440000000000002</v>
      </c>
    </row>
    <row r="19" spans="1:22" s="17" customFormat="1" ht="26" x14ac:dyDescent="0.2">
      <c r="A19" s="25"/>
      <c r="B19" s="25"/>
      <c r="C19" s="25"/>
      <c r="D19" s="25"/>
      <c r="E19" s="25"/>
      <c r="F19" s="25"/>
      <c r="G19" s="26">
        <f>AVERAGE(G3:G18)</f>
        <v>0.76187499999999986</v>
      </c>
      <c r="H19" s="26">
        <f>SQRT(AVERAGE(H3:H18))</f>
        <v>0.98419065734236677</v>
      </c>
      <c r="I19" s="25"/>
      <c r="J19" s="26">
        <f>AVERAGE(J3:J18)</f>
        <v>0.75562499999999999</v>
      </c>
      <c r="K19" s="26">
        <f>SQRT(AVERAGE(K3:K18))</f>
        <v>0.92509796778503417</v>
      </c>
      <c r="L19" s="25"/>
      <c r="M19" s="25"/>
      <c r="N19" s="25"/>
      <c r="O19" s="25"/>
      <c r="P19" s="25"/>
      <c r="Q19" s="25"/>
      <c r="R19" s="26">
        <f>AVERAGE(R3:R18)</f>
        <v>0.46812500000000007</v>
      </c>
      <c r="S19" s="26">
        <f>SQRT(AVERAGE(S3:S18))</f>
        <v>0.65577721064398087</v>
      </c>
      <c r="T19" s="26">
        <f>AVERAGE(T3:T18)</f>
        <v>0.46312500000000006</v>
      </c>
      <c r="U19" s="26">
        <f>SQRT(AVERAGE(U3:U18))</f>
        <v>0.62305196412498376</v>
      </c>
      <c r="V19" s="25"/>
    </row>
    <row r="20" spans="1:22" x14ac:dyDescent="0.2">
      <c r="R20" s="27"/>
      <c r="S20" s="27"/>
      <c r="T20" s="27"/>
      <c r="U20" s="27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</sheetData>
  <mergeCells count="2">
    <mergeCell ref="E1:K1"/>
    <mergeCell ref="L1:U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topLeftCell="B1" workbookViewId="0">
      <selection activeCell="J8" sqref="J8"/>
    </sheetView>
  </sheetViews>
  <sheetFormatPr baseColWidth="10" defaultRowHeight="20" x14ac:dyDescent="0.2"/>
  <cols>
    <col min="1" max="1" width="10.83203125" style="24"/>
    <col min="2" max="2" width="10.6640625" style="24" bestFit="1" customWidth="1"/>
    <col min="3" max="6" width="10.83203125" style="24"/>
    <col min="7" max="7" width="11.83203125" style="24" customWidth="1"/>
    <col min="8" max="9" width="10.83203125" style="24"/>
    <col min="10" max="10" width="11.33203125" style="24" customWidth="1"/>
    <col min="11" max="11" width="11.6640625" style="24" customWidth="1"/>
    <col min="12" max="17" width="10.83203125" style="24"/>
    <col min="18" max="18" width="13" style="24" customWidth="1"/>
    <col min="19" max="19" width="15.5" style="24" customWidth="1"/>
    <col min="20" max="20" width="10.83203125" style="24"/>
    <col min="21" max="21" width="15.5" style="24" customWidth="1"/>
    <col min="22" max="31" width="10.83203125" style="24"/>
  </cols>
  <sheetData>
    <row r="1" spans="1:31" ht="37" customHeight="1" x14ac:dyDescent="0.2">
      <c r="E1" s="46" t="s">
        <v>161</v>
      </c>
      <c r="F1" s="46"/>
      <c r="G1" s="46"/>
      <c r="H1" s="46"/>
      <c r="I1" s="46"/>
      <c r="J1" s="46"/>
      <c r="K1" s="46"/>
      <c r="L1" s="46"/>
      <c r="M1" s="48" t="s">
        <v>162</v>
      </c>
      <c r="N1" s="48"/>
      <c r="O1" s="48"/>
      <c r="P1" s="48"/>
      <c r="Q1" s="48"/>
      <c r="R1" s="48"/>
      <c r="S1" s="48"/>
      <c r="T1" s="48"/>
      <c r="U1" s="48"/>
      <c r="V1" s="48"/>
    </row>
    <row r="2" spans="1:31" ht="41" customHeight="1" x14ac:dyDescent="0.2">
      <c r="A2" s="10" t="s">
        <v>23</v>
      </c>
      <c r="B2" s="23" t="s">
        <v>11</v>
      </c>
      <c r="C2" s="23" t="s">
        <v>12</v>
      </c>
      <c r="D2" s="23" t="s">
        <v>13</v>
      </c>
      <c r="E2" s="23" t="s">
        <v>14</v>
      </c>
      <c r="F2" s="23" t="s">
        <v>15</v>
      </c>
      <c r="G2" s="23" t="s">
        <v>16</v>
      </c>
      <c r="H2" s="23" t="s">
        <v>19</v>
      </c>
      <c r="I2" s="31"/>
      <c r="J2" s="23" t="s">
        <v>17</v>
      </c>
      <c r="K2" s="23" t="s">
        <v>18</v>
      </c>
      <c r="M2" s="23" t="s">
        <v>20</v>
      </c>
      <c r="N2" s="23" t="s">
        <v>21</v>
      </c>
      <c r="O2" s="23" t="s">
        <v>22</v>
      </c>
      <c r="P2" s="23" t="s">
        <v>164</v>
      </c>
      <c r="Q2" s="23" t="s">
        <v>152</v>
      </c>
      <c r="R2" s="23" t="s">
        <v>153</v>
      </c>
      <c r="S2" s="4" t="s">
        <v>163</v>
      </c>
      <c r="T2" s="5"/>
      <c r="U2" s="4" t="s">
        <v>18</v>
      </c>
    </row>
    <row r="3" spans="1:31" ht="31" customHeight="1" x14ac:dyDescent="0.2">
      <c r="A3" s="24">
        <v>1</v>
      </c>
      <c r="B3" s="10" t="s">
        <v>28</v>
      </c>
      <c r="C3" s="10" t="s">
        <v>29</v>
      </c>
      <c r="D3" s="10">
        <v>-1.77</v>
      </c>
      <c r="E3" s="10">
        <v>-0.75</v>
      </c>
      <c r="F3" s="10">
        <v>-0.81</v>
      </c>
      <c r="G3" s="10">
        <v>-1.02</v>
      </c>
      <c r="H3" s="10">
        <f t="shared" ref="H3:H26" si="0">ABS(G3)</f>
        <v>1.02</v>
      </c>
      <c r="I3" s="10">
        <f>H3^2</f>
        <v>1.0404</v>
      </c>
      <c r="J3" s="10">
        <f t="shared" ref="J3:J26" si="1">D3-F3</f>
        <v>-0.96</v>
      </c>
      <c r="K3" s="10">
        <f t="shared" ref="K3:K26" si="2">ABS(J3)</f>
        <v>0.96</v>
      </c>
      <c r="L3" s="10">
        <f t="shared" ref="L3:L26" si="3">J3*J3</f>
        <v>0.92159999999999997</v>
      </c>
      <c r="M3" s="10">
        <v>-0.5</v>
      </c>
      <c r="N3" s="10">
        <v>-1</v>
      </c>
      <c r="O3" s="23">
        <f t="shared" ref="O3:O26" si="4">(M3+N3)/2</f>
        <v>-0.75</v>
      </c>
      <c r="P3" s="23">
        <f t="shared" ref="P3:P26" si="5">D3-O3</f>
        <v>-1.02</v>
      </c>
      <c r="Q3" s="23">
        <v>-0.74</v>
      </c>
      <c r="R3" s="23">
        <f t="shared" ref="R3:R26" si="6">D3-Q3</f>
        <v>-1.03</v>
      </c>
      <c r="S3" s="24">
        <f t="shared" ref="S3:S26" si="7">ABS(P3)</f>
        <v>1.02</v>
      </c>
      <c r="T3" s="24">
        <f>S3^2</f>
        <v>1.0404</v>
      </c>
      <c r="U3" s="24">
        <f t="shared" ref="U3:U26" si="8">ABS(R3)</f>
        <v>1.03</v>
      </c>
      <c r="V3" s="24">
        <f>U3^2</f>
        <v>1.0609</v>
      </c>
    </row>
    <row r="4" spans="1:31" ht="31" customHeight="1" x14ac:dyDescent="0.2">
      <c r="A4" s="10">
        <v>2</v>
      </c>
      <c r="B4" s="10" t="s">
        <v>28</v>
      </c>
      <c r="C4" s="10" t="s">
        <v>34</v>
      </c>
      <c r="D4" s="10">
        <v>1.28</v>
      </c>
      <c r="E4" s="10">
        <v>1.59</v>
      </c>
      <c r="F4" s="10">
        <v>1.64</v>
      </c>
      <c r="G4" s="10">
        <v>-0.31000000000000005</v>
      </c>
      <c r="H4" s="10">
        <f t="shared" si="0"/>
        <v>0.31000000000000005</v>
      </c>
      <c r="I4" s="40">
        <f t="shared" ref="I4:I26" si="9">H4^2</f>
        <v>9.6100000000000033E-2</v>
      </c>
      <c r="J4" s="10">
        <f t="shared" si="1"/>
        <v>-0.35999999999999988</v>
      </c>
      <c r="K4" s="10">
        <f t="shared" si="2"/>
        <v>0.35999999999999988</v>
      </c>
      <c r="L4" s="10">
        <f t="shared" si="3"/>
        <v>0.12959999999999991</v>
      </c>
      <c r="M4" s="10">
        <v>0.8</v>
      </c>
      <c r="N4" s="10">
        <v>0.9</v>
      </c>
      <c r="O4" s="23">
        <f t="shared" si="4"/>
        <v>0.85000000000000009</v>
      </c>
      <c r="P4" s="23">
        <f t="shared" si="5"/>
        <v>0.42999999999999994</v>
      </c>
      <c r="Q4" s="23">
        <v>0.84</v>
      </c>
      <c r="R4" s="23">
        <f t="shared" si="6"/>
        <v>0.44000000000000006</v>
      </c>
      <c r="S4" s="24">
        <f t="shared" si="7"/>
        <v>0.42999999999999994</v>
      </c>
      <c r="T4" s="24">
        <f t="shared" ref="T4:T26" si="10">S4^2</f>
        <v>0.18489999999999995</v>
      </c>
      <c r="U4" s="24">
        <f t="shared" si="8"/>
        <v>0.44000000000000006</v>
      </c>
      <c r="V4" s="24">
        <f t="shared" ref="V4:V6" si="11">U4^2</f>
        <v>0.19360000000000005</v>
      </c>
    </row>
    <row r="5" spans="1:31" ht="31" customHeight="1" x14ac:dyDescent="0.2">
      <c r="A5" s="24">
        <v>3</v>
      </c>
      <c r="B5" s="10" t="s">
        <v>28</v>
      </c>
      <c r="C5" s="10" t="s">
        <v>36</v>
      </c>
      <c r="D5" s="10">
        <v>-0.02</v>
      </c>
      <c r="E5" s="10">
        <v>0.01</v>
      </c>
      <c r="F5" s="10">
        <v>0.2</v>
      </c>
      <c r="G5" s="10">
        <v>-0.03</v>
      </c>
      <c r="H5" s="10">
        <f t="shared" si="0"/>
        <v>0.03</v>
      </c>
      <c r="I5" s="40">
        <f t="shared" si="9"/>
        <v>8.9999999999999998E-4</v>
      </c>
      <c r="J5" s="10">
        <f t="shared" si="1"/>
        <v>-0.22</v>
      </c>
      <c r="K5" s="10">
        <f t="shared" si="2"/>
        <v>0.22</v>
      </c>
      <c r="L5" s="10">
        <f t="shared" si="3"/>
        <v>4.8399999999999999E-2</v>
      </c>
      <c r="M5" s="10">
        <v>-0.5</v>
      </c>
      <c r="N5" s="10">
        <v>-0.3</v>
      </c>
      <c r="O5" s="23">
        <f t="shared" si="4"/>
        <v>-0.4</v>
      </c>
      <c r="P5" s="23">
        <f t="shared" si="5"/>
        <v>0.38</v>
      </c>
      <c r="Q5" s="23">
        <v>-0.41</v>
      </c>
      <c r="R5" s="23">
        <f t="shared" si="6"/>
        <v>0.38999999999999996</v>
      </c>
      <c r="S5" s="24">
        <f t="shared" si="7"/>
        <v>0.38</v>
      </c>
      <c r="T5" s="24">
        <f t="shared" si="10"/>
        <v>0.1444</v>
      </c>
      <c r="U5" s="24">
        <f t="shared" si="8"/>
        <v>0.38999999999999996</v>
      </c>
      <c r="V5" s="24">
        <f t="shared" si="11"/>
        <v>0.15209999999999996</v>
      </c>
    </row>
    <row r="6" spans="1:31" s="3" customFormat="1" ht="31" customHeight="1" x14ac:dyDescent="0.2">
      <c r="A6" s="10">
        <v>4</v>
      </c>
      <c r="B6" s="10" t="s">
        <v>28</v>
      </c>
      <c r="C6" s="10" t="s">
        <v>30</v>
      </c>
      <c r="D6" s="10">
        <v>-1.44</v>
      </c>
      <c r="E6" s="10">
        <v>-0.39</v>
      </c>
      <c r="F6" s="10">
        <v>-0.48</v>
      </c>
      <c r="G6" s="10">
        <v>-1.0499999999999998</v>
      </c>
      <c r="H6" s="10">
        <f t="shared" si="0"/>
        <v>1.0499999999999998</v>
      </c>
      <c r="I6" s="40">
        <f t="shared" si="9"/>
        <v>1.1024999999999996</v>
      </c>
      <c r="J6" s="10">
        <f t="shared" si="1"/>
        <v>-0.96</v>
      </c>
      <c r="K6" s="10">
        <f t="shared" si="2"/>
        <v>0.96</v>
      </c>
      <c r="L6" s="10">
        <f t="shared" si="3"/>
        <v>0.92159999999999997</v>
      </c>
      <c r="M6" s="10">
        <v>0.5</v>
      </c>
      <c r="N6" s="10">
        <v>0.6</v>
      </c>
      <c r="O6" s="23">
        <f t="shared" si="4"/>
        <v>0.55000000000000004</v>
      </c>
      <c r="P6" s="23">
        <f t="shared" si="5"/>
        <v>-1.99</v>
      </c>
      <c r="Q6" s="23">
        <v>0.69</v>
      </c>
      <c r="R6" s="23">
        <f t="shared" si="6"/>
        <v>-2.13</v>
      </c>
      <c r="S6" s="24">
        <f t="shared" si="7"/>
        <v>1.99</v>
      </c>
      <c r="T6" s="24">
        <f t="shared" si="10"/>
        <v>3.9601000000000002</v>
      </c>
      <c r="U6" s="24">
        <f t="shared" si="8"/>
        <v>2.13</v>
      </c>
      <c r="V6" s="24">
        <f t="shared" si="11"/>
        <v>4.5368999999999993</v>
      </c>
      <c r="W6" s="24"/>
      <c r="X6" s="24"/>
      <c r="Y6" s="24"/>
      <c r="Z6" s="24"/>
      <c r="AA6" s="24"/>
      <c r="AB6" s="24"/>
      <c r="AC6" s="24"/>
      <c r="AD6" s="24"/>
      <c r="AE6" s="24"/>
    </row>
    <row r="7" spans="1:31" ht="31" customHeight="1" x14ac:dyDescent="0.2">
      <c r="A7" s="24">
        <v>5</v>
      </c>
      <c r="B7" s="10" t="s">
        <v>28</v>
      </c>
      <c r="C7" s="10" t="s">
        <v>33</v>
      </c>
      <c r="D7" s="10">
        <v>0.54</v>
      </c>
      <c r="E7" s="10">
        <v>1.03</v>
      </c>
      <c r="F7" s="10">
        <v>1.18</v>
      </c>
      <c r="G7" s="10">
        <v>-0.49</v>
      </c>
      <c r="H7" s="10">
        <f t="shared" si="0"/>
        <v>0.49</v>
      </c>
      <c r="I7" s="40">
        <f t="shared" si="9"/>
        <v>0.24009999999999998</v>
      </c>
      <c r="J7" s="10">
        <f t="shared" si="1"/>
        <v>-0.6399999999999999</v>
      </c>
      <c r="K7" s="10">
        <f t="shared" si="2"/>
        <v>0.6399999999999999</v>
      </c>
      <c r="L7" s="10">
        <f t="shared" si="3"/>
        <v>0.40959999999999985</v>
      </c>
      <c r="M7" s="10">
        <v>-0.2</v>
      </c>
      <c r="N7" s="10">
        <v>-0.3</v>
      </c>
      <c r="O7" s="23">
        <f t="shared" si="4"/>
        <v>-0.25</v>
      </c>
      <c r="P7" s="23">
        <f t="shared" si="5"/>
        <v>0.79</v>
      </c>
      <c r="Q7" s="23">
        <v>-0.28000000000000003</v>
      </c>
      <c r="R7" s="23">
        <f t="shared" si="6"/>
        <v>0.82000000000000006</v>
      </c>
      <c r="S7" s="24">
        <f t="shared" si="7"/>
        <v>0.79</v>
      </c>
      <c r="T7" s="24">
        <f>S7^2</f>
        <v>0.6241000000000001</v>
      </c>
      <c r="U7" s="24">
        <f t="shared" si="8"/>
        <v>0.82000000000000006</v>
      </c>
      <c r="V7" s="24">
        <f>U7^2</f>
        <v>0.67240000000000011</v>
      </c>
    </row>
    <row r="8" spans="1:31" ht="31" customHeight="1" x14ac:dyDescent="0.2">
      <c r="A8" s="10">
        <v>6</v>
      </c>
      <c r="B8" s="10" t="s">
        <v>32</v>
      </c>
      <c r="C8" s="10" t="s">
        <v>33</v>
      </c>
      <c r="D8" s="10">
        <v>0.78</v>
      </c>
      <c r="E8" s="10">
        <v>1.22</v>
      </c>
      <c r="F8" s="10">
        <v>1.07</v>
      </c>
      <c r="G8" s="10">
        <v>-0.43999999999999995</v>
      </c>
      <c r="H8" s="10">
        <f t="shared" si="0"/>
        <v>0.43999999999999995</v>
      </c>
      <c r="I8" s="40">
        <f t="shared" si="9"/>
        <v>0.19359999999999997</v>
      </c>
      <c r="J8" s="10">
        <f t="shared" si="1"/>
        <v>-0.29000000000000004</v>
      </c>
      <c r="K8" s="10">
        <f t="shared" si="2"/>
        <v>0.29000000000000004</v>
      </c>
      <c r="L8" s="10">
        <f t="shared" si="3"/>
        <v>8.4100000000000022E-2</v>
      </c>
      <c r="M8" s="10">
        <v>-0.3</v>
      </c>
      <c r="N8" s="10">
        <v>0</v>
      </c>
      <c r="O8" s="23">
        <f t="shared" si="4"/>
        <v>-0.15</v>
      </c>
      <c r="P8" s="23">
        <f t="shared" si="5"/>
        <v>0.93</v>
      </c>
      <c r="Q8" s="23">
        <v>-0.12</v>
      </c>
      <c r="R8" s="23">
        <f t="shared" si="6"/>
        <v>0.9</v>
      </c>
      <c r="S8" s="24">
        <f t="shared" si="7"/>
        <v>0.93</v>
      </c>
      <c r="T8" s="24">
        <f t="shared" si="10"/>
        <v>0.86490000000000011</v>
      </c>
      <c r="U8" s="24">
        <f t="shared" si="8"/>
        <v>0.9</v>
      </c>
      <c r="V8" s="24">
        <f t="shared" ref="V8:V26" si="12">U8^2</f>
        <v>0.81</v>
      </c>
    </row>
    <row r="9" spans="1:31" ht="31" customHeight="1" x14ac:dyDescent="0.2">
      <c r="A9" s="24">
        <v>7</v>
      </c>
      <c r="B9" s="10" t="s">
        <v>32</v>
      </c>
      <c r="C9" s="10" t="s">
        <v>25</v>
      </c>
      <c r="D9" s="10">
        <v>0.56999999999999995</v>
      </c>
      <c r="E9" s="10">
        <v>-0.84</v>
      </c>
      <c r="F9" s="10">
        <v>-0.9</v>
      </c>
      <c r="G9" s="10">
        <v>1.41</v>
      </c>
      <c r="H9" s="10">
        <f t="shared" si="0"/>
        <v>1.41</v>
      </c>
      <c r="I9" s="40">
        <f t="shared" si="9"/>
        <v>1.9880999999999998</v>
      </c>
      <c r="J9" s="10">
        <f t="shared" si="1"/>
        <v>1.47</v>
      </c>
      <c r="K9" s="10">
        <f t="shared" si="2"/>
        <v>1.47</v>
      </c>
      <c r="L9" s="10">
        <f t="shared" si="3"/>
        <v>2.1608999999999998</v>
      </c>
      <c r="M9" s="10">
        <v>-0.9</v>
      </c>
      <c r="N9" s="10">
        <v>-0.8</v>
      </c>
      <c r="O9" s="23">
        <f t="shared" si="4"/>
        <v>-0.85000000000000009</v>
      </c>
      <c r="P9" s="23">
        <f t="shared" si="5"/>
        <v>1.42</v>
      </c>
      <c r="Q9" s="23">
        <v>-0.61</v>
      </c>
      <c r="R9" s="23">
        <f t="shared" si="6"/>
        <v>1.18</v>
      </c>
      <c r="S9" s="24">
        <f t="shared" si="7"/>
        <v>1.42</v>
      </c>
      <c r="T9" s="24">
        <f t="shared" si="10"/>
        <v>2.0164</v>
      </c>
      <c r="U9" s="24">
        <f t="shared" si="8"/>
        <v>1.18</v>
      </c>
      <c r="V9" s="24">
        <f t="shared" si="12"/>
        <v>1.3923999999999999</v>
      </c>
    </row>
    <row r="10" spans="1:31" ht="31" customHeight="1" x14ac:dyDescent="0.2">
      <c r="A10" s="10">
        <v>8</v>
      </c>
      <c r="B10" s="10" t="s">
        <v>32</v>
      </c>
      <c r="C10" s="10" t="s">
        <v>37</v>
      </c>
      <c r="D10" s="10">
        <v>-0.75</v>
      </c>
      <c r="E10" s="10">
        <v>-1.07</v>
      </c>
      <c r="F10" s="10">
        <v>-1.04</v>
      </c>
      <c r="G10" s="10">
        <v>0.32000000000000006</v>
      </c>
      <c r="H10" s="10">
        <f t="shared" si="0"/>
        <v>0.32000000000000006</v>
      </c>
      <c r="I10" s="40">
        <f t="shared" si="9"/>
        <v>0.10240000000000005</v>
      </c>
      <c r="J10" s="10">
        <f t="shared" si="1"/>
        <v>0.29000000000000004</v>
      </c>
      <c r="K10" s="10">
        <f t="shared" si="2"/>
        <v>0.29000000000000004</v>
      </c>
      <c r="L10" s="10">
        <f t="shared" si="3"/>
        <v>8.4100000000000022E-2</v>
      </c>
      <c r="M10" s="10">
        <v>-2.5</v>
      </c>
      <c r="N10" s="10">
        <v>-2.6</v>
      </c>
      <c r="O10" s="23">
        <f t="shared" si="4"/>
        <v>-2.5499999999999998</v>
      </c>
      <c r="P10" s="23">
        <f t="shared" si="5"/>
        <v>1.7999999999999998</v>
      </c>
      <c r="Q10" s="23">
        <v>-3.18</v>
      </c>
      <c r="R10" s="23">
        <f t="shared" si="6"/>
        <v>2.4300000000000002</v>
      </c>
      <c r="S10" s="24">
        <f t="shared" si="7"/>
        <v>1.7999999999999998</v>
      </c>
      <c r="T10" s="24">
        <f t="shared" si="10"/>
        <v>3.2399999999999993</v>
      </c>
      <c r="U10" s="24">
        <f t="shared" si="8"/>
        <v>2.4300000000000002</v>
      </c>
      <c r="V10" s="24">
        <f t="shared" si="12"/>
        <v>5.9049000000000005</v>
      </c>
    </row>
    <row r="11" spans="1:31" ht="31" customHeight="1" x14ac:dyDescent="0.2">
      <c r="A11" s="24">
        <v>9</v>
      </c>
      <c r="B11" s="10" t="s">
        <v>34</v>
      </c>
      <c r="C11" s="10" t="s">
        <v>25</v>
      </c>
      <c r="D11" s="10">
        <v>-0.95</v>
      </c>
      <c r="E11" s="10">
        <v>-2.48</v>
      </c>
      <c r="F11" s="10">
        <v>-2.4300000000000002</v>
      </c>
      <c r="G11" s="10">
        <v>1.53</v>
      </c>
      <c r="H11" s="10">
        <f t="shared" si="0"/>
        <v>1.53</v>
      </c>
      <c r="I11" s="40">
        <f t="shared" si="9"/>
        <v>2.3409</v>
      </c>
      <c r="J11" s="10">
        <f t="shared" si="1"/>
        <v>1.4800000000000002</v>
      </c>
      <c r="K11" s="10">
        <f t="shared" si="2"/>
        <v>1.4800000000000002</v>
      </c>
      <c r="L11" s="10">
        <f t="shared" si="3"/>
        <v>2.1904000000000008</v>
      </c>
      <c r="M11" s="10">
        <v>-0.9</v>
      </c>
      <c r="N11" s="10">
        <v>-2.2999999999999998</v>
      </c>
      <c r="O11" s="23">
        <f t="shared" si="4"/>
        <v>-1.5999999999999999</v>
      </c>
      <c r="P11" s="23">
        <f t="shared" si="5"/>
        <v>0.64999999999999991</v>
      </c>
      <c r="Q11" s="23">
        <v>-1.61</v>
      </c>
      <c r="R11" s="23">
        <f t="shared" si="6"/>
        <v>0.66000000000000014</v>
      </c>
      <c r="S11" s="24">
        <f t="shared" si="7"/>
        <v>0.64999999999999991</v>
      </c>
      <c r="T11" s="24">
        <f t="shared" si="10"/>
        <v>0.42249999999999988</v>
      </c>
      <c r="U11" s="24">
        <f t="shared" si="8"/>
        <v>0.66000000000000014</v>
      </c>
      <c r="V11" s="24">
        <f t="shared" si="12"/>
        <v>0.43560000000000021</v>
      </c>
    </row>
    <row r="12" spans="1:31" ht="31" customHeight="1" x14ac:dyDescent="0.2">
      <c r="A12" s="10">
        <v>10</v>
      </c>
      <c r="B12" s="10" t="s">
        <v>26</v>
      </c>
      <c r="C12" s="10" t="s">
        <v>25</v>
      </c>
      <c r="D12" s="10">
        <v>-1.79</v>
      </c>
      <c r="E12" s="10">
        <v>-4.03</v>
      </c>
      <c r="F12" s="10">
        <v>-3.6</v>
      </c>
      <c r="G12" s="10">
        <v>2.2400000000000002</v>
      </c>
      <c r="H12" s="10">
        <f t="shared" si="0"/>
        <v>2.2400000000000002</v>
      </c>
      <c r="I12" s="40">
        <f t="shared" si="9"/>
        <v>5.0176000000000007</v>
      </c>
      <c r="J12" s="10">
        <f t="shared" si="1"/>
        <v>1.81</v>
      </c>
      <c r="K12" s="10">
        <f t="shared" si="2"/>
        <v>1.81</v>
      </c>
      <c r="L12" s="10">
        <f t="shared" si="3"/>
        <v>3.2761</v>
      </c>
      <c r="M12" s="10">
        <v>-4.2</v>
      </c>
      <c r="N12" s="10">
        <v>-3.8</v>
      </c>
      <c r="O12" s="23">
        <f t="shared" si="4"/>
        <v>-4</v>
      </c>
      <c r="P12" s="23">
        <f t="shared" si="5"/>
        <v>2.21</v>
      </c>
      <c r="Q12" s="23">
        <v>-3.51</v>
      </c>
      <c r="R12" s="23">
        <f t="shared" si="6"/>
        <v>1.7199999999999998</v>
      </c>
      <c r="S12" s="24">
        <f t="shared" si="7"/>
        <v>2.21</v>
      </c>
      <c r="T12" s="24">
        <f t="shared" si="10"/>
        <v>4.8841000000000001</v>
      </c>
      <c r="U12" s="24">
        <f t="shared" si="8"/>
        <v>1.7199999999999998</v>
      </c>
      <c r="V12" s="24">
        <f t="shared" si="12"/>
        <v>2.9583999999999993</v>
      </c>
    </row>
    <row r="13" spans="1:31" ht="31" customHeight="1" x14ac:dyDescent="0.2">
      <c r="A13" s="24">
        <v>11</v>
      </c>
      <c r="B13" s="10" t="s">
        <v>26</v>
      </c>
      <c r="C13" s="10" t="s">
        <v>32</v>
      </c>
      <c r="D13" s="10">
        <v>-2.36</v>
      </c>
      <c r="E13" s="10">
        <v>-2.27</v>
      </c>
      <c r="F13" s="10">
        <v>-2.7</v>
      </c>
      <c r="G13" s="10">
        <v>-8.9999999999999858E-2</v>
      </c>
      <c r="H13" s="10">
        <f t="shared" si="0"/>
        <v>8.9999999999999858E-2</v>
      </c>
      <c r="I13" s="40">
        <f t="shared" si="9"/>
        <v>8.0999999999999753E-3</v>
      </c>
      <c r="J13" s="10">
        <f t="shared" si="1"/>
        <v>0.3400000000000003</v>
      </c>
      <c r="K13" s="10">
        <f t="shared" si="2"/>
        <v>0.3400000000000003</v>
      </c>
      <c r="L13" s="10">
        <f t="shared" si="3"/>
        <v>0.1156000000000002</v>
      </c>
      <c r="M13" s="10">
        <v>-2.4</v>
      </c>
      <c r="N13" s="10">
        <v>-2.4</v>
      </c>
      <c r="O13" s="23">
        <f t="shared" si="4"/>
        <v>-2.4</v>
      </c>
      <c r="P13" s="23">
        <f t="shared" si="5"/>
        <v>4.0000000000000036E-2</v>
      </c>
      <c r="Q13" s="23">
        <v>-2.89</v>
      </c>
      <c r="R13" s="23">
        <f t="shared" si="6"/>
        <v>0.53000000000000025</v>
      </c>
      <c r="S13" s="24">
        <f t="shared" si="7"/>
        <v>4.0000000000000036E-2</v>
      </c>
      <c r="T13" s="24">
        <f t="shared" si="10"/>
        <v>1.6000000000000029E-3</v>
      </c>
      <c r="U13" s="24">
        <f t="shared" si="8"/>
        <v>0.53000000000000025</v>
      </c>
      <c r="V13" s="24">
        <f t="shared" si="12"/>
        <v>0.28090000000000026</v>
      </c>
    </row>
    <row r="14" spans="1:31" ht="31" customHeight="1" x14ac:dyDescent="0.2">
      <c r="A14" s="10">
        <v>12</v>
      </c>
      <c r="B14" s="10" t="s">
        <v>36</v>
      </c>
      <c r="C14" s="10" t="s">
        <v>32</v>
      </c>
      <c r="D14" s="10">
        <v>-0.22</v>
      </c>
      <c r="E14" s="10">
        <v>-0.28000000000000003</v>
      </c>
      <c r="F14" s="10">
        <v>-0.09</v>
      </c>
      <c r="G14" s="10">
        <v>6.0000000000000026E-2</v>
      </c>
      <c r="H14" s="10">
        <f t="shared" si="0"/>
        <v>6.0000000000000026E-2</v>
      </c>
      <c r="I14" s="40">
        <f t="shared" si="9"/>
        <v>3.6000000000000029E-3</v>
      </c>
      <c r="J14" s="10">
        <f t="shared" si="1"/>
        <v>-0.13</v>
      </c>
      <c r="K14" s="10">
        <f t="shared" si="2"/>
        <v>0.13</v>
      </c>
      <c r="L14" s="10">
        <f t="shared" si="3"/>
        <v>1.6900000000000002E-2</v>
      </c>
      <c r="M14" s="10">
        <v>0.1</v>
      </c>
      <c r="N14" s="10">
        <v>0.4</v>
      </c>
      <c r="O14" s="23">
        <f t="shared" si="4"/>
        <v>0.25</v>
      </c>
      <c r="P14" s="23">
        <f t="shared" si="5"/>
        <v>-0.47</v>
      </c>
      <c r="Q14" s="23">
        <v>0.24</v>
      </c>
      <c r="R14" s="23">
        <f t="shared" si="6"/>
        <v>-0.45999999999999996</v>
      </c>
      <c r="S14" s="24">
        <f t="shared" si="7"/>
        <v>0.47</v>
      </c>
      <c r="T14" s="24">
        <f t="shared" si="10"/>
        <v>0.22089999999999999</v>
      </c>
      <c r="U14" s="24">
        <f t="shared" si="8"/>
        <v>0.45999999999999996</v>
      </c>
      <c r="V14" s="24">
        <f t="shared" si="12"/>
        <v>0.21159999999999995</v>
      </c>
    </row>
    <row r="15" spans="1:31" ht="31" customHeight="1" x14ac:dyDescent="0.2">
      <c r="A15" s="24">
        <v>13</v>
      </c>
      <c r="B15" s="10" t="s">
        <v>38</v>
      </c>
      <c r="C15" s="10" t="s">
        <v>28</v>
      </c>
      <c r="D15" s="10">
        <v>0.16</v>
      </c>
      <c r="E15" s="10">
        <v>-0.87</v>
      </c>
      <c r="F15" s="10">
        <v>-0.56999999999999995</v>
      </c>
      <c r="G15" s="10">
        <v>1.03</v>
      </c>
      <c r="H15" s="10">
        <f t="shared" si="0"/>
        <v>1.03</v>
      </c>
      <c r="I15" s="40">
        <f t="shared" si="9"/>
        <v>1.0609</v>
      </c>
      <c r="J15" s="10">
        <f t="shared" si="1"/>
        <v>0.73</v>
      </c>
      <c r="K15" s="10">
        <f t="shared" si="2"/>
        <v>0.73</v>
      </c>
      <c r="L15" s="10">
        <f t="shared" si="3"/>
        <v>0.53289999999999993</v>
      </c>
      <c r="M15" s="10">
        <v>0</v>
      </c>
      <c r="N15" s="10">
        <v>-0.1</v>
      </c>
      <c r="O15" s="23">
        <f t="shared" si="4"/>
        <v>-0.05</v>
      </c>
      <c r="P15" s="23">
        <f t="shared" si="5"/>
        <v>0.21000000000000002</v>
      </c>
      <c r="Q15" s="23">
        <v>0.19</v>
      </c>
      <c r="R15" s="23">
        <f t="shared" si="6"/>
        <v>-0.03</v>
      </c>
      <c r="S15" s="24">
        <f t="shared" si="7"/>
        <v>0.21000000000000002</v>
      </c>
      <c r="T15" s="24">
        <f t="shared" si="10"/>
        <v>4.4100000000000007E-2</v>
      </c>
      <c r="U15" s="24">
        <f t="shared" si="8"/>
        <v>0.03</v>
      </c>
      <c r="V15" s="24">
        <f t="shared" si="12"/>
        <v>8.9999999999999998E-4</v>
      </c>
    </row>
    <row r="16" spans="1:31" ht="31" customHeight="1" x14ac:dyDescent="0.2">
      <c r="A16" s="10">
        <v>14</v>
      </c>
      <c r="B16" s="10" t="s">
        <v>38</v>
      </c>
      <c r="C16" s="10" t="s">
        <v>25</v>
      </c>
      <c r="D16" s="10">
        <v>0.49</v>
      </c>
      <c r="E16" s="10">
        <v>-1.05</v>
      </c>
      <c r="F16" s="10">
        <v>-1.35</v>
      </c>
      <c r="G16" s="10">
        <v>1.54</v>
      </c>
      <c r="H16" s="10">
        <f t="shared" si="0"/>
        <v>1.54</v>
      </c>
      <c r="I16" s="40">
        <f t="shared" si="9"/>
        <v>2.3715999999999999</v>
      </c>
      <c r="J16" s="10">
        <f t="shared" si="1"/>
        <v>1.84</v>
      </c>
      <c r="K16" s="10">
        <f t="shared" si="2"/>
        <v>1.84</v>
      </c>
      <c r="L16" s="10">
        <f t="shared" si="3"/>
        <v>3.3856000000000002</v>
      </c>
      <c r="M16" s="10">
        <v>0.7</v>
      </c>
      <c r="N16" s="10">
        <v>-1.4</v>
      </c>
      <c r="O16" s="23">
        <f t="shared" si="4"/>
        <v>-0.35</v>
      </c>
      <c r="P16" s="23">
        <f t="shared" si="5"/>
        <v>0.84</v>
      </c>
      <c r="Q16" s="23">
        <v>-0.59</v>
      </c>
      <c r="R16" s="23">
        <f t="shared" si="6"/>
        <v>1.08</v>
      </c>
      <c r="S16" s="24">
        <f t="shared" si="7"/>
        <v>0.84</v>
      </c>
      <c r="T16" s="24">
        <f t="shared" si="10"/>
        <v>0.70559999999999989</v>
      </c>
      <c r="U16" s="24">
        <f t="shared" si="8"/>
        <v>1.08</v>
      </c>
      <c r="V16" s="24">
        <f t="shared" si="12"/>
        <v>1.1664000000000001</v>
      </c>
    </row>
    <row r="17" spans="1:31" ht="31" customHeight="1" x14ac:dyDescent="0.2">
      <c r="A17" s="24">
        <v>15</v>
      </c>
      <c r="B17" s="10" t="s">
        <v>27</v>
      </c>
      <c r="C17" s="10" t="s">
        <v>28</v>
      </c>
      <c r="D17" s="10">
        <v>-1.79</v>
      </c>
      <c r="E17" s="10">
        <v>-0.95</v>
      </c>
      <c r="F17" s="10">
        <v>-1.01</v>
      </c>
      <c r="G17" s="10">
        <v>-0.84000000000000008</v>
      </c>
      <c r="H17" s="10">
        <f t="shared" si="0"/>
        <v>0.84000000000000008</v>
      </c>
      <c r="I17" s="40">
        <f t="shared" si="9"/>
        <v>0.70560000000000012</v>
      </c>
      <c r="J17" s="10">
        <f t="shared" si="1"/>
        <v>-0.78</v>
      </c>
      <c r="K17" s="10">
        <f t="shared" si="2"/>
        <v>0.78</v>
      </c>
      <c r="L17" s="10">
        <f t="shared" si="3"/>
        <v>0.60840000000000005</v>
      </c>
      <c r="M17" s="10">
        <v>0.4</v>
      </c>
      <c r="N17" s="10">
        <v>0.1</v>
      </c>
      <c r="O17" s="23">
        <f t="shared" si="4"/>
        <v>0.25</v>
      </c>
      <c r="P17" s="23">
        <f t="shared" si="5"/>
        <v>-2.04</v>
      </c>
      <c r="Q17" s="23">
        <v>0.11</v>
      </c>
      <c r="R17" s="23">
        <f t="shared" si="6"/>
        <v>-1.9000000000000001</v>
      </c>
      <c r="S17" s="24">
        <f t="shared" si="7"/>
        <v>2.04</v>
      </c>
      <c r="T17" s="24">
        <f t="shared" si="10"/>
        <v>4.1616</v>
      </c>
      <c r="U17" s="24">
        <f t="shared" si="8"/>
        <v>1.9000000000000001</v>
      </c>
      <c r="V17" s="24">
        <f t="shared" si="12"/>
        <v>3.6100000000000003</v>
      </c>
    </row>
    <row r="18" spans="1:31" ht="31" customHeight="1" x14ac:dyDescent="0.2">
      <c r="A18" s="10">
        <v>16</v>
      </c>
      <c r="B18" s="10" t="s">
        <v>27</v>
      </c>
      <c r="C18" s="10" t="s">
        <v>35</v>
      </c>
      <c r="D18" s="10">
        <v>-1.23</v>
      </c>
      <c r="E18" s="10">
        <v>-0.76</v>
      </c>
      <c r="F18" s="10">
        <v>-0.7</v>
      </c>
      <c r="G18" s="10">
        <v>-0.47</v>
      </c>
      <c r="H18" s="10">
        <f t="shared" si="0"/>
        <v>0.47</v>
      </c>
      <c r="I18" s="40">
        <f t="shared" si="9"/>
        <v>0.22089999999999999</v>
      </c>
      <c r="J18" s="10">
        <f t="shared" si="1"/>
        <v>-0.53</v>
      </c>
      <c r="K18" s="10">
        <f t="shared" si="2"/>
        <v>0.53</v>
      </c>
      <c r="L18" s="10">
        <f t="shared" si="3"/>
        <v>0.28090000000000004</v>
      </c>
      <c r="M18" s="10">
        <v>0.3</v>
      </c>
      <c r="N18" s="10">
        <v>-0.5</v>
      </c>
      <c r="O18" s="23">
        <f t="shared" si="4"/>
        <v>-0.1</v>
      </c>
      <c r="P18" s="23">
        <f t="shared" si="5"/>
        <v>-1.1299999999999999</v>
      </c>
      <c r="Q18" s="23">
        <v>0.04</v>
      </c>
      <c r="R18" s="23">
        <f t="shared" si="6"/>
        <v>-1.27</v>
      </c>
      <c r="S18" s="24">
        <f t="shared" si="7"/>
        <v>1.1299999999999999</v>
      </c>
      <c r="T18" s="24">
        <f t="shared" si="10"/>
        <v>1.2768999999999997</v>
      </c>
      <c r="U18" s="24">
        <f t="shared" si="8"/>
        <v>1.27</v>
      </c>
      <c r="V18" s="24">
        <f t="shared" si="12"/>
        <v>1.6129</v>
      </c>
    </row>
    <row r="19" spans="1:31" ht="31" customHeight="1" x14ac:dyDescent="0.2">
      <c r="A19" s="24">
        <v>17</v>
      </c>
      <c r="B19" s="10" t="s">
        <v>35</v>
      </c>
      <c r="C19" s="10" t="s">
        <v>32</v>
      </c>
      <c r="D19" s="10">
        <v>-0.8</v>
      </c>
      <c r="E19" s="10">
        <v>-0.24</v>
      </c>
      <c r="F19" s="10">
        <v>-0.18</v>
      </c>
      <c r="G19" s="10">
        <v>-0.56000000000000005</v>
      </c>
      <c r="H19" s="10">
        <f t="shared" si="0"/>
        <v>0.56000000000000005</v>
      </c>
      <c r="I19" s="40">
        <f t="shared" si="9"/>
        <v>0.31360000000000005</v>
      </c>
      <c r="J19" s="10">
        <f t="shared" si="1"/>
        <v>-0.62000000000000011</v>
      </c>
      <c r="K19" s="10">
        <f t="shared" si="2"/>
        <v>0.62000000000000011</v>
      </c>
      <c r="L19" s="10">
        <f t="shared" si="3"/>
        <v>0.38440000000000013</v>
      </c>
      <c r="M19" s="10">
        <v>-0.2</v>
      </c>
      <c r="N19" s="10">
        <v>-0.3</v>
      </c>
      <c r="O19" s="23">
        <f t="shared" si="4"/>
        <v>-0.25</v>
      </c>
      <c r="P19" s="23">
        <f t="shared" si="5"/>
        <v>-0.55000000000000004</v>
      </c>
      <c r="Q19" s="23">
        <v>-0.11</v>
      </c>
      <c r="R19" s="23">
        <f t="shared" si="6"/>
        <v>-0.69000000000000006</v>
      </c>
      <c r="S19" s="24">
        <f t="shared" si="7"/>
        <v>0.55000000000000004</v>
      </c>
      <c r="T19" s="24">
        <f t="shared" si="10"/>
        <v>0.30250000000000005</v>
      </c>
      <c r="U19" s="24">
        <f t="shared" si="8"/>
        <v>0.69000000000000006</v>
      </c>
      <c r="V19" s="24">
        <f t="shared" si="12"/>
        <v>0.47610000000000008</v>
      </c>
    </row>
    <row r="20" spans="1:31" ht="31" customHeight="1" x14ac:dyDescent="0.2">
      <c r="A20" s="10">
        <v>18</v>
      </c>
      <c r="B20" s="10" t="s">
        <v>25</v>
      </c>
      <c r="C20" s="10" t="s">
        <v>37</v>
      </c>
      <c r="D20" s="10">
        <v>-1.32</v>
      </c>
      <c r="E20" s="10">
        <v>-0.1</v>
      </c>
      <c r="F20" s="10">
        <v>-0.13</v>
      </c>
      <c r="G20" s="10">
        <v>-1.22</v>
      </c>
      <c r="H20" s="10">
        <f t="shared" si="0"/>
        <v>1.22</v>
      </c>
      <c r="I20" s="40">
        <f t="shared" si="9"/>
        <v>1.4883999999999999</v>
      </c>
      <c r="J20" s="10">
        <f t="shared" si="1"/>
        <v>-1.19</v>
      </c>
      <c r="K20" s="10">
        <f t="shared" si="2"/>
        <v>1.19</v>
      </c>
      <c r="L20" s="10">
        <f t="shared" si="3"/>
        <v>1.4160999999999999</v>
      </c>
      <c r="M20" s="10">
        <v>-3.6</v>
      </c>
      <c r="N20" s="10">
        <v>-2.8</v>
      </c>
      <c r="O20" s="23">
        <f t="shared" si="4"/>
        <v>-3.2</v>
      </c>
      <c r="P20" s="23">
        <f t="shared" si="5"/>
        <v>1.8800000000000001</v>
      </c>
      <c r="Q20" s="23">
        <v>-2.57</v>
      </c>
      <c r="R20" s="23">
        <f t="shared" si="6"/>
        <v>1.2499999999999998</v>
      </c>
      <c r="S20" s="24">
        <f t="shared" si="7"/>
        <v>1.8800000000000001</v>
      </c>
      <c r="T20" s="24">
        <f t="shared" si="10"/>
        <v>3.5344000000000007</v>
      </c>
      <c r="U20" s="24">
        <f t="shared" si="8"/>
        <v>1.2499999999999998</v>
      </c>
      <c r="V20" s="24">
        <f t="shared" si="12"/>
        <v>1.5624999999999996</v>
      </c>
    </row>
    <row r="21" spans="1:31" s="3" customFormat="1" ht="31" customHeight="1" x14ac:dyDescent="0.2">
      <c r="A21" s="24">
        <v>19</v>
      </c>
      <c r="B21" s="10" t="s">
        <v>24</v>
      </c>
      <c r="C21" s="10" t="s">
        <v>25</v>
      </c>
      <c r="D21" s="10">
        <v>2.4900000000000002</v>
      </c>
      <c r="E21" s="10">
        <v>0.83</v>
      </c>
      <c r="F21" s="10">
        <v>0.68</v>
      </c>
      <c r="G21" s="10">
        <v>1.6600000000000001</v>
      </c>
      <c r="H21" s="10">
        <f t="shared" si="0"/>
        <v>1.6600000000000001</v>
      </c>
      <c r="I21" s="40">
        <f t="shared" si="9"/>
        <v>2.7556000000000003</v>
      </c>
      <c r="J21" s="10">
        <f t="shared" si="1"/>
        <v>1.81</v>
      </c>
      <c r="K21" s="10">
        <f t="shared" si="2"/>
        <v>1.81</v>
      </c>
      <c r="L21" s="10">
        <f t="shared" si="3"/>
        <v>3.2761</v>
      </c>
      <c r="M21" s="10">
        <v>-0.3</v>
      </c>
      <c r="N21" s="10">
        <v>0.2</v>
      </c>
      <c r="O21" s="23">
        <f t="shared" si="4"/>
        <v>-4.9999999999999989E-2</v>
      </c>
      <c r="P21" s="23">
        <f t="shared" si="5"/>
        <v>2.54</v>
      </c>
      <c r="Q21" s="23">
        <v>0.1</v>
      </c>
      <c r="R21" s="23">
        <f t="shared" si="6"/>
        <v>2.39</v>
      </c>
      <c r="S21" s="24">
        <f t="shared" si="7"/>
        <v>2.54</v>
      </c>
      <c r="T21" s="24">
        <f t="shared" si="10"/>
        <v>6.4516</v>
      </c>
      <c r="U21" s="24">
        <f t="shared" si="8"/>
        <v>2.39</v>
      </c>
      <c r="V21" s="24">
        <f t="shared" si="12"/>
        <v>5.7121000000000004</v>
      </c>
      <c r="W21" s="24"/>
      <c r="X21" s="24"/>
      <c r="Y21" s="24"/>
      <c r="Z21" s="24"/>
      <c r="AA21" s="24"/>
      <c r="AB21" s="24"/>
      <c r="AC21" s="24"/>
      <c r="AD21" s="24"/>
      <c r="AE21" s="24"/>
    </row>
    <row r="22" spans="1:31" ht="31" customHeight="1" x14ac:dyDescent="0.2">
      <c r="A22" s="10">
        <v>20</v>
      </c>
      <c r="B22" s="10" t="s">
        <v>24</v>
      </c>
      <c r="C22" s="10" t="s">
        <v>29</v>
      </c>
      <c r="D22" s="10">
        <v>0.39</v>
      </c>
      <c r="E22" s="10">
        <v>0.6</v>
      </c>
      <c r="F22" s="10">
        <v>0.66</v>
      </c>
      <c r="G22" s="10">
        <v>-0.20999999999999996</v>
      </c>
      <c r="H22" s="10">
        <f t="shared" si="0"/>
        <v>0.20999999999999996</v>
      </c>
      <c r="I22" s="40">
        <f t="shared" si="9"/>
        <v>4.4099999999999986E-2</v>
      </c>
      <c r="J22" s="10">
        <f t="shared" si="1"/>
        <v>-0.27</v>
      </c>
      <c r="K22" s="10">
        <f t="shared" si="2"/>
        <v>0.27</v>
      </c>
      <c r="L22" s="10">
        <f t="shared" si="3"/>
        <v>7.2900000000000006E-2</v>
      </c>
      <c r="M22" s="10">
        <v>0.1</v>
      </c>
      <c r="N22" s="10">
        <v>0.2</v>
      </c>
      <c r="O22" s="23">
        <f t="shared" si="4"/>
        <v>0.15000000000000002</v>
      </c>
      <c r="P22" s="23">
        <f t="shared" si="5"/>
        <v>0.24</v>
      </c>
      <c r="Q22" s="23">
        <v>0.14000000000000001</v>
      </c>
      <c r="R22" s="23">
        <f t="shared" si="6"/>
        <v>0.25</v>
      </c>
      <c r="S22" s="24">
        <f t="shared" si="7"/>
        <v>0.24</v>
      </c>
      <c r="T22" s="24">
        <f t="shared" si="10"/>
        <v>5.7599999999999998E-2</v>
      </c>
      <c r="U22" s="24">
        <f t="shared" si="8"/>
        <v>0.25</v>
      </c>
      <c r="V22" s="24">
        <f t="shared" si="12"/>
        <v>6.25E-2</v>
      </c>
    </row>
    <row r="23" spans="1:31" ht="31" customHeight="1" x14ac:dyDescent="0.2">
      <c r="A23" s="24">
        <v>21</v>
      </c>
      <c r="B23" s="10" t="s">
        <v>24</v>
      </c>
      <c r="C23" s="10" t="s">
        <v>31</v>
      </c>
      <c r="D23" s="10">
        <v>0.42</v>
      </c>
      <c r="E23" s="10">
        <v>0.16</v>
      </c>
      <c r="F23" s="10">
        <v>0.28999999999999998</v>
      </c>
      <c r="G23" s="10">
        <v>0.26</v>
      </c>
      <c r="H23" s="10">
        <f t="shared" si="0"/>
        <v>0.26</v>
      </c>
      <c r="I23" s="40">
        <f t="shared" si="9"/>
        <v>6.7600000000000007E-2</v>
      </c>
      <c r="J23" s="10">
        <f t="shared" si="1"/>
        <v>0.13</v>
      </c>
      <c r="K23" s="10">
        <f t="shared" si="2"/>
        <v>0.13</v>
      </c>
      <c r="L23" s="10">
        <f t="shared" si="3"/>
        <v>1.6900000000000002E-2</v>
      </c>
      <c r="M23" s="10">
        <v>-0.2</v>
      </c>
      <c r="N23" s="10">
        <v>0.4</v>
      </c>
      <c r="O23" s="23">
        <f t="shared" si="4"/>
        <v>0.1</v>
      </c>
      <c r="P23" s="23">
        <f t="shared" si="5"/>
        <v>0.31999999999999995</v>
      </c>
      <c r="Q23" s="23">
        <v>0.16</v>
      </c>
      <c r="R23" s="23">
        <f t="shared" si="6"/>
        <v>0.26</v>
      </c>
      <c r="S23" s="24">
        <f t="shared" si="7"/>
        <v>0.31999999999999995</v>
      </c>
      <c r="T23" s="24">
        <f t="shared" si="10"/>
        <v>0.10239999999999996</v>
      </c>
      <c r="U23" s="24">
        <f t="shared" si="8"/>
        <v>0.26</v>
      </c>
      <c r="V23" s="24">
        <f t="shared" si="12"/>
        <v>6.7600000000000007E-2</v>
      </c>
    </row>
    <row r="24" spans="1:31" ht="31" customHeight="1" x14ac:dyDescent="0.2">
      <c r="A24" s="10">
        <v>22</v>
      </c>
      <c r="B24" s="10" t="s">
        <v>24</v>
      </c>
      <c r="C24" s="10" t="s">
        <v>39</v>
      </c>
      <c r="D24" s="10">
        <v>0.76</v>
      </c>
      <c r="E24" s="10">
        <v>0.54</v>
      </c>
      <c r="F24" s="10">
        <v>0.5</v>
      </c>
      <c r="G24" s="10">
        <v>0.21999999999999997</v>
      </c>
      <c r="H24" s="10">
        <f t="shared" si="0"/>
        <v>0.21999999999999997</v>
      </c>
      <c r="I24" s="40">
        <f t="shared" si="9"/>
        <v>4.8399999999999992E-2</v>
      </c>
      <c r="J24" s="10">
        <f t="shared" si="1"/>
        <v>0.26</v>
      </c>
      <c r="K24" s="10">
        <f t="shared" si="2"/>
        <v>0.26</v>
      </c>
      <c r="L24" s="10">
        <f t="shared" si="3"/>
        <v>6.7600000000000007E-2</v>
      </c>
      <c r="M24" s="10">
        <v>0.1</v>
      </c>
      <c r="N24" s="10">
        <v>-0.2</v>
      </c>
      <c r="O24" s="23">
        <f t="shared" si="4"/>
        <v>-0.05</v>
      </c>
      <c r="P24" s="23">
        <f t="shared" si="5"/>
        <v>0.81</v>
      </c>
      <c r="Q24" s="23">
        <v>-0.24</v>
      </c>
      <c r="R24" s="23">
        <f t="shared" si="6"/>
        <v>1</v>
      </c>
      <c r="S24" s="24">
        <f t="shared" si="7"/>
        <v>0.81</v>
      </c>
      <c r="T24" s="24">
        <f t="shared" si="10"/>
        <v>0.65610000000000013</v>
      </c>
      <c r="U24" s="24">
        <f t="shared" si="8"/>
        <v>1</v>
      </c>
      <c r="V24" s="24">
        <f t="shared" si="12"/>
        <v>1</v>
      </c>
    </row>
    <row r="25" spans="1:31" ht="31" customHeight="1" x14ac:dyDescent="0.2">
      <c r="A25" s="24">
        <v>23</v>
      </c>
      <c r="B25" s="10" t="s">
        <v>30</v>
      </c>
      <c r="C25" s="10" t="s">
        <v>31</v>
      </c>
      <c r="D25" s="10">
        <v>-0.3</v>
      </c>
      <c r="E25" s="10">
        <v>-0.56999999999999995</v>
      </c>
      <c r="F25" s="10">
        <v>-0.7</v>
      </c>
      <c r="G25" s="10">
        <v>0.26999999999999996</v>
      </c>
      <c r="H25" s="10">
        <f t="shared" si="0"/>
        <v>0.26999999999999996</v>
      </c>
      <c r="I25" s="40">
        <f t="shared" si="9"/>
        <v>7.2899999999999979E-2</v>
      </c>
      <c r="J25" s="10">
        <f t="shared" si="1"/>
        <v>0.39999999999999997</v>
      </c>
      <c r="K25" s="10">
        <f t="shared" si="2"/>
        <v>0.39999999999999997</v>
      </c>
      <c r="L25" s="10">
        <f t="shared" si="3"/>
        <v>0.15999999999999998</v>
      </c>
      <c r="M25" s="10">
        <v>-1.4</v>
      </c>
      <c r="N25" s="10">
        <v>-1.3</v>
      </c>
      <c r="O25" s="23">
        <f t="shared" si="4"/>
        <v>-1.35</v>
      </c>
      <c r="P25" s="23">
        <f t="shared" si="5"/>
        <v>1.05</v>
      </c>
      <c r="Q25" s="23">
        <v>-1.41</v>
      </c>
      <c r="R25" s="23">
        <f t="shared" si="6"/>
        <v>1.1099999999999999</v>
      </c>
      <c r="S25" s="24">
        <f t="shared" si="7"/>
        <v>1.05</v>
      </c>
      <c r="T25" s="24">
        <f t="shared" si="10"/>
        <v>1.1025</v>
      </c>
      <c r="U25" s="24">
        <f t="shared" si="8"/>
        <v>1.1099999999999999</v>
      </c>
      <c r="V25" s="24">
        <f t="shared" si="12"/>
        <v>1.2320999999999998</v>
      </c>
    </row>
    <row r="26" spans="1:31" s="3" customFormat="1" ht="31" customHeight="1" x14ac:dyDescent="0.2">
      <c r="A26" s="10">
        <v>24</v>
      </c>
      <c r="B26" s="10" t="s">
        <v>30</v>
      </c>
      <c r="C26" s="10" t="s">
        <v>39</v>
      </c>
      <c r="D26" s="10">
        <v>0.04</v>
      </c>
      <c r="E26" s="10">
        <v>-0.52</v>
      </c>
      <c r="F26" s="10">
        <v>-0.48</v>
      </c>
      <c r="G26" s="10">
        <v>0.56000000000000005</v>
      </c>
      <c r="H26" s="10">
        <f t="shared" si="0"/>
        <v>0.56000000000000005</v>
      </c>
      <c r="I26" s="40">
        <f t="shared" si="9"/>
        <v>0.31360000000000005</v>
      </c>
      <c r="J26" s="10">
        <f t="shared" si="1"/>
        <v>0.52</v>
      </c>
      <c r="K26" s="10">
        <f t="shared" si="2"/>
        <v>0.52</v>
      </c>
      <c r="L26" s="10">
        <f t="shared" si="3"/>
        <v>0.27040000000000003</v>
      </c>
      <c r="M26" s="10">
        <v>-2.2999999999999998</v>
      </c>
      <c r="N26" s="10">
        <v>-1.7</v>
      </c>
      <c r="O26" s="23">
        <f t="shared" si="4"/>
        <v>-2</v>
      </c>
      <c r="P26" s="23">
        <f t="shared" si="5"/>
        <v>2.04</v>
      </c>
      <c r="Q26" s="23">
        <v>-1.81</v>
      </c>
      <c r="R26" s="23">
        <f t="shared" si="6"/>
        <v>1.85</v>
      </c>
      <c r="S26" s="24">
        <f t="shared" si="7"/>
        <v>2.04</v>
      </c>
      <c r="T26" s="24">
        <f t="shared" si="10"/>
        <v>4.1616</v>
      </c>
      <c r="U26" s="24">
        <f t="shared" si="8"/>
        <v>1.85</v>
      </c>
      <c r="V26" s="24">
        <f t="shared" si="12"/>
        <v>3.4225000000000003</v>
      </c>
      <c r="W26" s="24"/>
      <c r="X26" s="24"/>
      <c r="Y26" s="24"/>
      <c r="Z26" s="24"/>
      <c r="AA26" s="24"/>
      <c r="AB26" s="24"/>
      <c r="AC26" s="24"/>
      <c r="AD26" s="24"/>
      <c r="AE26" s="24"/>
    </row>
    <row r="27" spans="1:31" s="17" customFormat="1" ht="26" x14ac:dyDescent="0.2">
      <c r="A27" s="25"/>
      <c r="B27" s="25"/>
      <c r="C27" s="25"/>
      <c r="D27" s="25"/>
      <c r="E27" s="25"/>
      <c r="F27" s="25"/>
      <c r="G27" s="26"/>
      <c r="H27" s="26">
        <f>AVERAGE(H3:H26)</f>
        <v>0.74291666666666678</v>
      </c>
      <c r="I27" s="26">
        <f>SQRT(AVERAGE(I3:I26))</f>
        <v>0.94862839580803904</v>
      </c>
      <c r="J27" s="25"/>
      <c r="K27" s="26">
        <f>AVERAGE(K3:K26)</f>
        <v>0.75124999999999986</v>
      </c>
      <c r="L27" s="26">
        <f>SQRT(AVERAGE(L3:L26))</f>
        <v>0.9316450504349818</v>
      </c>
      <c r="M27" s="25"/>
      <c r="N27" s="25"/>
      <c r="O27" s="25"/>
      <c r="P27" s="25"/>
      <c r="Q27" s="25"/>
      <c r="R27" s="25"/>
      <c r="S27" s="26">
        <f>AVERAGE(S3:S26)</f>
        <v>1.0741666666666665</v>
      </c>
      <c r="T27" s="26">
        <f>SQRT(AVERAGE(T3:T26))</f>
        <v>1.2935931869538173</v>
      </c>
      <c r="U27" s="26">
        <f>AVERAGE(U3:U26)</f>
        <v>1.0737500000000002</v>
      </c>
      <c r="V27" s="26">
        <f>SQRT(AVERAGE(V3:V26))</f>
        <v>1.2671375221340422</v>
      </c>
      <c r="W27" s="25"/>
      <c r="X27" s="25"/>
      <c r="Y27" s="25"/>
      <c r="Z27" s="25"/>
      <c r="AA27" s="25"/>
      <c r="AB27" s="25"/>
      <c r="AC27" s="25"/>
      <c r="AD27" s="25"/>
      <c r="AE27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</row>
    <row r="51" spans="1:4" x14ac:dyDescent="0.2">
      <c r="A51" s="25"/>
      <c r="B51" s="25"/>
    </row>
    <row r="52" spans="1:4" x14ac:dyDescent="0.2">
      <c r="A52" s="25"/>
      <c r="B52" s="25"/>
    </row>
  </sheetData>
  <sortState ref="A1:H24">
    <sortCondition ref="B1:B24"/>
  </sortState>
  <mergeCells count="2">
    <mergeCell ref="E1:L1"/>
    <mergeCell ref="M1:V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H6" workbookViewId="0">
      <selection activeCell="G18" sqref="G18"/>
    </sheetView>
  </sheetViews>
  <sheetFormatPr baseColWidth="10" defaultRowHeight="20" x14ac:dyDescent="0.2"/>
  <cols>
    <col min="1" max="1" width="10.83203125" style="24"/>
    <col min="2" max="2" width="11.5" style="24" customWidth="1"/>
    <col min="3" max="3" width="11.6640625" style="24" customWidth="1"/>
    <col min="4" max="8" width="10.83203125" style="24"/>
    <col min="9" max="9" width="11.83203125" style="24" customWidth="1"/>
    <col min="10" max="10" width="12" style="24" customWidth="1"/>
    <col min="11" max="17" width="10.83203125" style="24"/>
    <col min="18" max="21" width="13.33203125" style="24" bestFit="1" customWidth="1"/>
    <col min="22" max="26" width="10.83203125" style="24"/>
    <col min="27" max="29" width="10.83203125" style="28"/>
  </cols>
  <sheetData>
    <row r="1" spans="1:29" ht="39" customHeight="1" x14ac:dyDescent="0.2">
      <c r="E1" s="49" t="s">
        <v>161</v>
      </c>
      <c r="F1" s="49"/>
      <c r="G1" s="49"/>
      <c r="H1" s="49"/>
      <c r="I1" s="49"/>
      <c r="J1" s="49"/>
      <c r="K1" s="49"/>
      <c r="L1" s="48" t="s">
        <v>162</v>
      </c>
      <c r="M1" s="48"/>
      <c r="N1" s="48"/>
      <c r="O1" s="48"/>
      <c r="P1" s="48"/>
      <c r="Q1" s="48"/>
      <c r="R1" s="48"/>
      <c r="S1" s="48"/>
      <c r="T1" s="48"/>
      <c r="U1" s="48"/>
    </row>
    <row r="2" spans="1:29" ht="40" x14ac:dyDescent="0.2">
      <c r="A2" s="10" t="s">
        <v>47</v>
      </c>
      <c r="B2" s="23" t="s">
        <v>11</v>
      </c>
      <c r="C2" s="23" t="s">
        <v>12</v>
      </c>
      <c r="D2" s="23" t="s">
        <v>13</v>
      </c>
      <c r="E2" s="23" t="s">
        <v>14</v>
      </c>
      <c r="F2" s="23" t="s">
        <v>15</v>
      </c>
      <c r="G2" s="23" t="s">
        <v>19</v>
      </c>
      <c r="H2" s="23"/>
      <c r="I2" s="23" t="s">
        <v>17</v>
      </c>
      <c r="J2" s="23" t="s">
        <v>18</v>
      </c>
      <c r="L2" s="23" t="s">
        <v>20</v>
      </c>
      <c r="M2" s="23" t="s">
        <v>21</v>
      </c>
      <c r="N2" s="23" t="s">
        <v>22</v>
      </c>
      <c r="O2" s="23" t="s">
        <v>164</v>
      </c>
      <c r="P2" s="23" t="s">
        <v>152</v>
      </c>
      <c r="Q2" s="23" t="s">
        <v>153</v>
      </c>
      <c r="R2" s="4" t="s">
        <v>163</v>
      </c>
      <c r="S2" s="5"/>
      <c r="T2" s="4" t="s">
        <v>18</v>
      </c>
    </row>
    <row r="3" spans="1:29" ht="37" customHeight="1" x14ac:dyDescent="0.2">
      <c r="A3" s="24">
        <v>1</v>
      </c>
      <c r="B3" s="10" t="s">
        <v>48</v>
      </c>
      <c r="C3" s="10" t="s">
        <v>49</v>
      </c>
      <c r="D3" s="10">
        <v>-0.32</v>
      </c>
      <c r="E3" s="10">
        <v>0.47</v>
      </c>
      <c r="F3" s="10">
        <v>0.64</v>
      </c>
      <c r="G3" s="10">
        <v>0.79</v>
      </c>
      <c r="H3" s="10">
        <f>G3^2</f>
        <v>0.6241000000000001</v>
      </c>
      <c r="I3" s="10">
        <f t="shared" ref="I3:I33" si="0">D3-F3</f>
        <v>-0.96</v>
      </c>
      <c r="J3" s="10">
        <f t="shared" ref="J3:J33" si="1">ABS(I3)</f>
        <v>0.96</v>
      </c>
      <c r="K3" s="10">
        <f t="shared" ref="K3:K32" si="2">I3*I3</f>
        <v>0.92159999999999997</v>
      </c>
      <c r="L3" s="10">
        <v>-0.1</v>
      </c>
      <c r="M3" s="10">
        <v>1</v>
      </c>
      <c r="N3" s="23">
        <f t="shared" ref="N3:N33" si="3">(L3+M3)/2</f>
        <v>0.45</v>
      </c>
      <c r="O3" s="23">
        <f t="shared" ref="O3:O33" si="4">D3-N3</f>
        <v>-0.77</v>
      </c>
      <c r="P3" s="23">
        <v>0.2</v>
      </c>
      <c r="Q3" s="23">
        <f t="shared" ref="Q3:Q33" si="5">D3-P3</f>
        <v>-0.52</v>
      </c>
      <c r="R3" s="24">
        <f t="shared" ref="R3:R33" si="6">ABS(O3)</f>
        <v>0.77</v>
      </c>
      <c r="S3" s="24">
        <f>R3^2</f>
        <v>0.59289999999999998</v>
      </c>
      <c r="T3" s="24">
        <f t="shared" ref="T3:T33" si="7">ABS(Q3)</f>
        <v>0.52</v>
      </c>
      <c r="U3" s="24">
        <f>T3^2</f>
        <v>0.27040000000000003</v>
      </c>
    </row>
    <row r="4" spans="1:29" ht="37" customHeight="1" x14ac:dyDescent="0.2">
      <c r="A4" s="10">
        <v>2</v>
      </c>
      <c r="B4" s="10" t="s">
        <v>48</v>
      </c>
      <c r="C4" s="10" t="s">
        <v>60</v>
      </c>
      <c r="D4" s="10">
        <v>0.26</v>
      </c>
      <c r="E4" s="10">
        <v>1.57</v>
      </c>
      <c r="F4" s="10">
        <v>1.4</v>
      </c>
      <c r="G4" s="10">
        <v>1.31</v>
      </c>
      <c r="H4" s="40">
        <f t="shared" ref="H4:H33" si="8">G4^2</f>
        <v>1.7161000000000002</v>
      </c>
      <c r="I4" s="10">
        <f t="shared" si="0"/>
        <v>-1.1399999999999999</v>
      </c>
      <c r="J4" s="10">
        <f t="shared" si="1"/>
        <v>1.1399999999999999</v>
      </c>
      <c r="K4" s="10">
        <f t="shared" si="2"/>
        <v>1.2995999999999999</v>
      </c>
      <c r="L4" s="10">
        <v>2</v>
      </c>
      <c r="M4" s="10">
        <v>2.1</v>
      </c>
      <c r="N4" s="23">
        <f t="shared" si="3"/>
        <v>2.0499999999999998</v>
      </c>
      <c r="O4" s="23">
        <f t="shared" si="4"/>
        <v>-1.7899999999999998</v>
      </c>
      <c r="P4" s="23">
        <v>2.2999999999999998</v>
      </c>
      <c r="Q4" s="23">
        <f t="shared" si="5"/>
        <v>-2.04</v>
      </c>
      <c r="R4" s="24">
        <f t="shared" si="6"/>
        <v>1.7899999999999998</v>
      </c>
      <c r="S4" s="24">
        <f t="shared" ref="S4:S5" si="9">R4^2</f>
        <v>3.2040999999999995</v>
      </c>
      <c r="T4" s="24">
        <f t="shared" si="7"/>
        <v>2.04</v>
      </c>
      <c r="U4" s="24">
        <f t="shared" ref="U4:U5" si="10">T4^2</f>
        <v>4.1616</v>
      </c>
    </row>
    <row r="5" spans="1:29" ht="37" customHeight="1" x14ac:dyDescent="0.2">
      <c r="A5" s="24">
        <v>3</v>
      </c>
      <c r="B5" s="10" t="s">
        <v>50</v>
      </c>
      <c r="C5" s="10" t="s">
        <v>51</v>
      </c>
      <c r="D5" s="10">
        <v>0.38</v>
      </c>
      <c r="E5" s="10">
        <v>0.76</v>
      </c>
      <c r="F5" s="10">
        <v>0.73</v>
      </c>
      <c r="G5" s="10">
        <v>0.38</v>
      </c>
      <c r="H5" s="40">
        <f t="shared" si="8"/>
        <v>0.1444</v>
      </c>
      <c r="I5" s="10">
        <f t="shared" si="0"/>
        <v>-0.35</v>
      </c>
      <c r="J5" s="10">
        <f t="shared" si="1"/>
        <v>0.35</v>
      </c>
      <c r="K5" s="10">
        <f t="shared" si="2"/>
        <v>0.12249999999999998</v>
      </c>
      <c r="L5" s="10">
        <v>1.1000000000000001</v>
      </c>
      <c r="M5" s="10">
        <v>1.9</v>
      </c>
      <c r="N5" s="23">
        <f t="shared" si="3"/>
        <v>1.5</v>
      </c>
      <c r="O5" s="23">
        <f t="shared" si="4"/>
        <v>-1.1200000000000001</v>
      </c>
      <c r="P5" s="23">
        <v>1.51</v>
      </c>
      <c r="Q5" s="23">
        <f t="shared" si="5"/>
        <v>-1.1299999999999999</v>
      </c>
      <c r="R5" s="24">
        <f t="shared" si="6"/>
        <v>1.1200000000000001</v>
      </c>
      <c r="S5" s="24">
        <f t="shared" si="9"/>
        <v>1.2544000000000002</v>
      </c>
      <c r="T5" s="24">
        <f t="shared" si="7"/>
        <v>1.1299999999999999</v>
      </c>
      <c r="U5" s="24">
        <f t="shared" si="10"/>
        <v>1.2768999999999997</v>
      </c>
    </row>
    <row r="6" spans="1:29" ht="37" customHeight="1" x14ac:dyDescent="0.2">
      <c r="A6" s="10">
        <v>4</v>
      </c>
      <c r="B6" s="10" t="s">
        <v>50</v>
      </c>
      <c r="C6" s="10" t="s">
        <v>56</v>
      </c>
      <c r="D6" s="10">
        <v>-0.83</v>
      </c>
      <c r="E6" s="10">
        <v>-1.66</v>
      </c>
      <c r="F6" s="10">
        <v>-1.93</v>
      </c>
      <c r="G6" s="10">
        <v>0.83</v>
      </c>
      <c r="H6" s="40">
        <f t="shared" si="8"/>
        <v>0.68889999999999996</v>
      </c>
      <c r="I6" s="10">
        <f t="shared" si="0"/>
        <v>1.1000000000000001</v>
      </c>
      <c r="J6" s="10">
        <f t="shared" si="1"/>
        <v>1.1000000000000001</v>
      </c>
      <c r="K6" s="10">
        <f t="shared" si="2"/>
        <v>1.2100000000000002</v>
      </c>
      <c r="L6" s="10">
        <v>0.3</v>
      </c>
      <c r="M6" s="10">
        <v>-0.5</v>
      </c>
      <c r="N6" s="23">
        <f t="shared" si="3"/>
        <v>-0.1</v>
      </c>
      <c r="O6" s="23">
        <f t="shared" si="4"/>
        <v>-0.73</v>
      </c>
      <c r="P6" s="23">
        <v>-0.69</v>
      </c>
      <c r="Q6" s="23">
        <f t="shared" si="5"/>
        <v>-0.14000000000000001</v>
      </c>
      <c r="R6" s="24">
        <f t="shared" si="6"/>
        <v>0.73</v>
      </c>
      <c r="S6" s="24">
        <f>R6^2</f>
        <v>0.53289999999999993</v>
      </c>
      <c r="T6" s="24">
        <f t="shared" si="7"/>
        <v>0.14000000000000001</v>
      </c>
      <c r="U6" s="24">
        <f>T6^2</f>
        <v>1.9600000000000003E-2</v>
      </c>
    </row>
    <row r="7" spans="1:29" ht="37" customHeight="1" x14ac:dyDescent="0.2">
      <c r="A7" s="24">
        <v>5</v>
      </c>
      <c r="B7" s="10" t="s">
        <v>50</v>
      </c>
      <c r="C7" s="10" t="s">
        <v>53</v>
      </c>
      <c r="D7" s="10">
        <v>0.77</v>
      </c>
      <c r="E7" s="10">
        <v>1.68</v>
      </c>
      <c r="F7" s="10">
        <v>1.65</v>
      </c>
      <c r="G7" s="10">
        <v>0.90999999999999992</v>
      </c>
      <c r="H7" s="40">
        <f t="shared" si="8"/>
        <v>0.82809999999999984</v>
      </c>
      <c r="I7" s="10">
        <f t="shared" si="0"/>
        <v>-0.87999999999999989</v>
      </c>
      <c r="J7" s="10">
        <f t="shared" si="1"/>
        <v>0.87999999999999989</v>
      </c>
      <c r="K7" s="10">
        <f t="shared" si="2"/>
        <v>0.77439999999999987</v>
      </c>
      <c r="L7" s="10">
        <v>4.0999999999999996</v>
      </c>
      <c r="M7" s="10">
        <v>3.3</v>
      </c>
      <c r="N7" s="23">
        <f t="shared" si="3"/>
        <v>3.6999999999999997</v>
      </c>
      <c r="O7" s="23">
        <f t="shared" si="4"/>
        <v>-2.9299999999999997</v>
      </c>
      <c r="P7" s="23">
        <v>2.74</v>
      </c>
      <c r="Q7" s="23">
        <f t="shared" si="5"/>
        <v>-1.9700000000000002</v>
      </c>
      <c r="R7" s="24">
        <f t="shared" si="6"/>
        <v>2.9299999999999997</v>
      </c>
      <c r="S7" s="24">
        <f t="shared" ref="S7:S33" si="11">R7^2</f>
        <v>8.5848999999999975</v>
      </c>
      <c r="T7" s="24">
        <f t="shared" si="7"/>
        <v>1.9700000000000002</v>
      </c>
      <c r="U7" s="24">
        <f t="shared" ref="U7:U33" si="12">T7^2</f>
        <v>3.8809000000000009</v>
      </c>
    </row>
    <row r="8" spans="1:29" ht="37" customHeight="1" x14ac:dyDescent="0.2">
      <c r="A8" s="10">
        <v>6</v>
      </c>
      <c r="B8" s="10" t="s">
        <v>50</v>
      </c>
      <c r="C8" s="10" t="s">
        <v>54</v>
      </c>
      <c r="D8" s="10">
        <v>-0.21</v>
      </c>
      <c r="E8" s="10">
        <v>0.25</v>
      </c>
      <c r="F8" s="10">
        <v>0.19</v>
      </c>
      <c r="G8" s="10">
        <v>0.45999999999999996</v>
      </c>
      <c r="H8" s="40">
        <f t="shared" si="8"/>
        <v>0.21159999999999995</v>
      </c>
      <c r="I8" s="10">
        <f t="shared" si="0"/>
        <v>-0.4</v>
      </c>
      <c r="J8" s="10">
        <f t="shared" si="1"/>
        <v>0.4</v>
      </c>
      <c r="K8" s="10">
        <f t="shared" si="2"/>
        <v>0.16000000000000003</v>
      </c>
      <c r="L8" s="10">
        <v>-0.1</v>
      </c>
      <c r="M8" s="10">
        <v>-1.3</v>
      </c>
      <c r="N8" s="23">
        <f t="shared" si="3"/>
        <v>-0.70000000000000007</v>
      </c>
      <c r="O8" s="23">
        <f t="shared" si="4"/>
        <v>0.4900000000000001</v>
      </c>
      <c r="P8" s="23">
        <v>-0.62</v>
      </c>
      <c r="Q8" s="23">
        <f t="shared" si="5"/>
        <v>0.41000000000000003</v>
      </c>
      <c r="R8" s="24">
        <f t="shared" si="6"/>
        <v>0.4900000000000001</v>
      </c>
      <c r="S8" s="24">
        <f t="shared" si="11"/>
        <v>0.24010000000000009</v>
      </c>
      <c r="T8" s="24">
        <f t="shared" si="7"/>
        <v>0.41000000000000003</v>
      </c>
      <c r="U8" s="24">
        <f t="shared" si="12"/>
        <v>0.16810000000000003</v>
      </c>
    </row>
    <row r="9" spans="1:29" ht="37" customHeight="1" x14ac:dyDescent="0.2">
      <c r="A9" s="24">
        <v>7</v>
      </c>
      <c r="B9" s="10" t="s">
        <v>50</v>
      </c>
      <c r="C9" s="10" t="s">
        <v>62</v>
      </c>
      <c r="D9" s="10">
        <v>-0.27</v>
      </c>
      <c r="E9" s="10">
        <v>0.55000000000000004</v>
      </c>
      <c r="F9" s="10">
        <v>0.54</v>
      </c>
      <c r="G9" s="10">
        <v>0.82000000000000006</v>
      </c>
      <c r="H9" s="40">
        <f t="shared" si="8"/>
        <v>0.67240000000000011</v>
      </c>
      <c r="I9" s="10">
        <f t="shared" si="0"/>
        <v>-0.81</v>
      </c>
      <c r="J9" s="10">
        <f t="shared" si="1"/>
        <v>0.81</v>
      </c>
      <c r="K9" s="10">
        <f t="shared" si="2"/>
        <v>0.65610000000000013</v>
      </c>
      <c r="L9" s="10">
        <v>-0.5</v>
      </c>
      <c r="M9" s="10">
        <v>-0.2</v>
      </c>
      <c r="N9" s="23">
        <f t="shared" si="3"/>
        <v>-0.35</v>
      </c>
      <c r="O9" s="23">
        <f t="shared" si="4"/>
        <v>7.999999999999996E-2</v>
      </c>
      <c r="P9" s="23">
        <v>-0.23</v>
      </c>
      <c r="Q9" s="23">
        <f t="shared" si="5"/>
        <v>-4.0000000000000008E-2</v>
      </c>
      <c r="R9" s="24">
        <f t="shared" si="6"/>
        <v>7.999999999999996E-2</v>
      </c>
      <c r="S9" s="24">
        <f t="shared" si="11"/>
        <v>6.3999999999999934E-3</v>
      </c>
      <c r="T9" s="24">
        <f t="shared" si="7"/>
        <v>4.0000000000000008E-2</v>
      </c>
      <c r="U9" s="24">
        <f t="shared" si="12"/>
        <v>1.6000000000000007E-3</v>
      </c>
    </row>
    <row r="10" spans="1:29" ht="37" customHeight="1" x14ac:dyDescent="0.2">
      <c r="A10" s="10">
        <v>8</v>
      </c>
      <c r="B10" s="10" t="s">
        <v>50</v>
      </c>
      <c r="C10" s="10" t="s">
        <v>64</v>
      </c>
      <c r="D10" s="10">
        <v>0.39</v>
      </c>
      <c r="E10" s="10">
        <v>0.26</v>
      </c>
      <c r="F10" s="10">
        <v>0.27</v>
      </c>
      <c r="G10" s="10">
        <v>0.13</v>
      </c>
      <c r="H10" s="40">
        <f t="shared" si="8"/>
        <v>1.6900000000000002E-2</v>
      </c>
      <c r="I10" s="10">
        <f t="shared" si="0"/>
        <v>0.12</v>
      </c>
      <c r="J10" s="10">
        <f t="shared" si="1"/>
        <v>0.12</v>
      </c>
      <c r="K10" s="10">
        <f t="shared" si="2"/>
        <v>1.44E-2</v>
      </c>
      <c r="L10" s="10">
        <v>-0.7</v>
      </c>
      <c r="M10" s="10">
        <v>0.4</v>
      </c>
      <c r="N10" s="23">
        <f t="shared" si="3"/>
        <v>-0.14999999999999997</v>
      </c>
      <c r="O10" s="23">
        <f t="shared" si="4"/>
        <v>0.54</v>
      </c>
      <c r="P10" s="23">
        <v>-0.27</v>
      </c>
      <c r="Q10" s="23">
        <f t="shared" si="5"/>
        <v>0.66</v>
      </c>
      <c r="R10" s="24">
        <f t="shared" si="6"/>
        <v>0.54</v>
      </c>
      <c r="S10" s="24">
        <f t="shared" si="11"/>
        <v>0.29160000000000003</v>
      </c>
      <c r="T10" s="24">
        <f t="shared" si="7"/>
        <v>0.66</v>
      </c>
      <c r="U10" s="24">
        <f t="shared" si="12"/>
        <v>0.43560000000000004</v>
      </c>
    </row>
    <row r="11" spans="1:29" ht="37" customHeight="1" x14ac:dyDescent="0.2">
      <c r="A11" s="24">
        <v>9</v>
      </c>
      <c r="B11" s="10" t="s">
        <v>50</v>
      </c>
      <c r="C11" s="10" t="s">
        <v>49</v>
      </c>
      <c r="D11" s="10">
        <v>-1.1200000000000001</v>
      </c>
      <c r="E11" s="10">
        <v>-2.4300000000000002</v>
      </c>
      <c r="F11" s="10">
        <v>-2.59</v>
      </c>
      <c r="G11" s="10">
        <v>1.31</v>
      </c>
      <c r="H11" s="40">
        <f t="shared" si="8"/>
        <v>1.7161000000000002</v>
      </c>
      <c r="I11" s="10">
        <f t="shared" si="0"/>
        <v>1.4699999999999998</v>
      </c>
      <c r="J11" s="10">
        <f t="shared" si="1"/>
        <v>1.4699999999999998</v>
      </c>
      <c r="K11" s="10">
        <f t="shared" si="2"/>
        <v>2.1608999999999994</v>
      </c>
      <c r="L11" s="10">
        <v>-1.8</v>
      </c>
      <c r="M11" s="10">
        <v>-2.5</v>
      </c>
      <c r="N11" s="23">
        <f t="shared" si="3"/>
        <v>-2.15</v>
      </c>
      <c r="O11" s="23">
        <f t="shared" si="4"/>
        <v>1.0299999999999998</v>
      </c>
      <c r="P11" s="23">
        <v>-0.54</v>
      </c>
      <c r="Q11" s="23">
        <f t="shared" si="5"/>
        <v>-0.58000000000000007</v>
      </c>
      <c r="R11" s="24">
        <f t="shared" si="6"/>
        <v>1.0299999999999998</v>
      </c>
      <c r="S11" s="24">
        <f t="shared" si="11"/>
        <v>1.0608999999999995</v>
      </c>
      <c r="T11" s="24">
        <f t="shared" si="7"/>
        <v>0.58000000000000007</v>
      </c>
      <c r="U11" s="24">
        <f t="shared" si="12"/>
        <v>0.33640000000000009</v>
      </c>
    </row>
    <row r="12" spans="1:29" ht="37" customHeight="1" x14ac:dyDescent="0.2">
      <c r="A12" s="10">
        <v>10</v>
      </c>
      <c r="B12" s="10" t="s">
        <v>50</v>
      </c>
      <c r="C12" s="10" t="s">
        <v>59</v>
      </c>
      <c r="D12" s="10">
        <v>0.17</v>
      </c>
      <c r="E12" s="10">
        <v>0.56999999999999995</v>
      </c>
      <c r="F12" s="10">
        <v>0.81</v>
      </c>
      <c r="G12" s="10">
        <v>0.39999999999999991</v>
      </c>
      <c r="H12" s="40">
        <f t="shared" si="8"/>
        <v>0.15999999999999992</v>
      </c>
      <c r="I12" s="10">
        <f t="shared" si="0"/>
        <v>-0.64</v>
      </c>
      <c r="J12" s="10">
        <f t="shared" si="1"/>
        <v>0.64</v>
      </c>
      <c r="K12" s="10">
        <f t="shared" si="2"/>
        <v>0.40960000000000002</v>
      </c>
      <c r="L12" s="10">
        <v>1.6</v>
      </c>
      <c r="M12" s="10">
        <v>1.2</v>
      </c>
      <c r="N12" s="23">
        <f t="shared" si="3"/>
        <v>1.4</v>
      </c>
      <c r="O12" s="23">
        <f t="shared" si="4"/>
        <v>-1.23</v>
      </c>
      <c r="P12" s="23">
        <v>1.28</v>
      </c>
      <c r="Q12" s="23">
        <f t="shared" si="5"/>
        <v>-1.1100000000000001</v>
      </c>
      <c r="R12" s="24">
        <f t="shared" si="6"/>
        <v>1.23</v>
      </c>
      <c r="S12" s="24">
        <f t="shared" si="11"/>
        <v>1.5128999999999999</v>
      </c>
      <c r="T12" s="24">
        <f t="shared" si="7"/>
        <v>1.1100000000000001</v>
      </c>
      <c r="U12" s="24">
        <f t="shared" si="12"/>
        <v>1.2321000000000002</v>
      </c>
    </row>
    <row r="13" spans="1:29" s="3" customFormat="1" ht="37" customHeight="1" x14ac:dyDescent="0.2">
      <c r="A13" s="24">
        <v>11</v>
      </c>
      <c r="B13" s="10" t="s">
        <v>50</v>
      </c>
      <c r="C13" s="10" t="s">
        <v>61</v>
      </c>
      <c r="D13" s="10">
        <v>0.17</v>
      </c>
      <c r="E13" s="10">
        <v>-2.74</v>
      </c>
      <c r="F13" s="10">
        <v>-2.57</v>
      </c>
      <c r="G13" s="10">
        <v>2.91</v>
      </c>
      <c r="H13" s="40">
        <f t="shared" si="8"/>
        <v>8.4681000000000015</v>
      </c>
      <c r="I13" s="10">
        <f t="shared" si="0"/>
        <v>2.7399999999999998</v>
      </c>
      <c r="J13" s="10">
        <f t="shared" si="1"/>
        <v>2.7399999999999998</v>
      </c>
      <c r="K13" s="10">
        <f t="shared" si="2"/>
        <v>7.5075999999999992</v>
      </c>
      <c r="L13" s="10">
        <v>-0.8</v>
      </c>
      <c r="M13" s="10">
        <v>-3.9</v>
      </c>
      <c r="N13" s="23">
        <f t="shared" si="3"/>
        <v>-2.35</v>
      </c>
      <c r="O13" s="23">
        <f t="shared" si="4"/>
        <v>2.52</v>
      </c>
      <c r="P13" s="23">
        <v>-2.12</v>
      </c>
      <c r="Q13" s="23">
        <f t="shared" si="5"/>
        <v>2.29</v>
      </c>
      <c r="R13" s="24">
        <f t="shared" si="6"/>
        <v>2.52</v>
      </c>
      <c r="S13" s="24">
        <f t="shared" si="11"/>
        <v>6.3504000000000005</v>
      </c>
      <c r="T13" s="24">
        <f t="shared" si="7"/>
        <v>2.29</v>
      </c>
      <c r="U13" s="24">
        <f t="shared" si="12"/>
        <v>5.2441000000000004</v>
      </c>
      <c r="V13" s="24"/>
      <c r="W13" s="24"/>
      <c r="X13" s="24"/>
      <c r="Y13" s="24"/>
      <c r="Z13" s="24"/>
      <c r="AA13" s="29"/>
      <c r="AB13" s="29"/>
      <c r="AC13" s="29"/>
    </row>
    <row r="14" spans="1:29" s="3" customFormat="1" ht="37" customHeight="1" x14ac:dyDescent="0.2">
      <c r="A14" s="10">
        <v>12</v>
      </c>
      <c r="B14" s="10" t="s">
        <v>50</v>
      </c>
      <c r="C14" s="10" t="s">
        <v>68</v>
      </c>
      <c r="D14" s="10">
        <v>-0.59</v>
      </c>
      <c r="E14" s="10">
        <v>-2.4500000000000002</v>
      </c>
      <c r="F14" s="10">
        <v>-2.2999999999999998</v>
      </c>
      <c r="G14" s="10">
        <v>1.8600000000000003</v>
      </c>
      <c r="H14" s="40">
        <f t="shared" si="8"/>
        <v>3.4596000000000013</v>
      </c>
      <c r="I14" s="10">
        <f t="shared" si="0"/>
        <v>1.71</v>
      </c>
      <c r="J14" s="10">
        <f t="shared" si="1"/>
        <v>1.71</v>
      </c>
      <c r="K14" s="10">
        <f t="shared" si="2"/>
        <v>2.9240999999999997</v>
      </c>
      <c r="L14" s="10">
        <v>2.2999999999999998</v>
      </c>
      <c r="M14" s="10">
        <v>-0.5</v>
      </c>
      <c r="N14" s="23">
        <f t="shared" si="3"/>
        <v>0.89999999999999991</v>
      </c>
      <c r="O14" s="23">
        <f t="shared" si="4"/>
        <v>-1.4899999999999998</v>
      </c>
      <c r="P14" s="23">
        <v>0.66</v>
      </c>
      <c r="Q14" s="23">
        <f t="shared" si="5"/>
        <v>-1.25</v>
      </c>
      <c r="R14" s="24">
        <f t="shared" si="6"/>
        <v>1.4899999999999998</v>
      </c>
      <c r="S14" s="24">
        <f t="shared" si="11"/>
        <v>2.2200999999999995</v>
      </c>
      <c r="T14" s="24">
        <f t="shared" si="7"/>
        <v>1.25</v>
      </c>
      <c r="U14" s="24">
        <f t="shared" si="12"/>
        <v>1.5625</v>
      </c>
      <c r="V14" s="24"/>
      <c r="W14" s="24"/>
      <c r="X14" s="24"/>
      <c r="Y14" s="24"/>
      <c r="Z14" s="24"/>
      <c r="AA14" s="29"/>
      <c r="AB14" s="29"/>
      <c r="AC14" s="29"/>
    </row>
    <row r="15" spans="1:29" ht="37" customHeight="1" x14ac:dyDescent="0.2">
      <c r="A15" s="24">
        <v>13</v>
      </c>
      <c r="B15" s="10" t="s">
        <v>64</v>
      </c>
      <c r="C15" s="10" t="s">
        <v>62</v>
      </c>
      <c r="D15" s="10">
        <v>-0.66</v>
      </c>
      <c r="E15" s="10">
        <v>0.26</v>
      </c>
      <c r="F15" s="10">
        <v>0.27</v>
      </c>
      <c r="G15" s="10">
        <v>0.92</v>
      </c>
      <c r="H15" s="40">
        <f t="shared" si="8"/>
        <v>0.84640000000000004</v>
      </c>
      <c r="I15" s="10">
        <f t="shared" si="0"/>
        <v>-0.93</v>
      </c>
      <c r="J15" s="10">
        <f t="shared" si="1"/>
        <v>0.93</v>
      </c>
      <c r="K15" s="10">
        <f t="shared" si="2"/>
        <v>0.86490000000000011</v>
      </c>
      <c r="L15" s="10">
        <v>0</v>
      </c>
      <c r="M15" s="10">
        <v>0.3</v>
      </c>
      <c r="N15" s="23">
        <f t="shared" si="3"/>
        <v>0.15</v>
      </c>
      <c r="O15" s="23">
        <f t="shared" si="4"/>
        <v>-0.81</v>
      </c>
      <c r="P15" s="23">
        <v>0.03</v>
      </c>
      <c r="Q15" s="23">
        <f t="shared" si="5"/>
        <v>-0.69000000000000006</v>
      </c>
      <c r="R15" s="24">
        <f t="shared" si="6"/>
        <v>0.81</v>
      </c>
      <c r="S15" s="24">
        <f t="shared" si="11"/>
        <v>0.65610000000000013</v>
      </c>
      <c r="T15" s="24">
        <f t="shared" si="7"/>
        <v>0.69000000000000006</v>
      </c>
      <c r="U15" s="24">
        <f t="shared" si="12"/>
        <v>0.47610000000000008</v>
      </c>
    </row>
    <row r="16" spans="1:29" ht="37" customHeight="1" x14ac:dyDescent="0.2">
      <c r="A16" s="10">
        <v>14</v>
      </c>
      <c r="B16" s="10" t="s">
        <v>59</v>
      </c>
      <c r="C16" s="10" t="s">
        <v>51</v>
      </c>
      <c r="D16" s="10">
        <v>0.21</v>
      </c>
      <c r="E16" s="10">
        <v>-0.33</v>
      </c>
      <c r="F16" s="10">
        <v>-0.09</v>
      </c>
      <c r="G16" s="10">
        <v>0.54</v>
      </c>
      <c r="H16" s="40">
        <f t="shared" si="8"/>
        <v>0.29160000000000003</v>
      </c>
      <c r="I16" s="10">
        <f t="shared" si="0"/>
        <v>0.3</v>
      </c>
      <c r="J16" s="10">
        <f t="shared" si="1"/>
        <v>0.3</v>
      </c>
      <c r="K16" s="10">
        <f t="shared" si="2"/>
        <v>0.09</v>
      </c>
      <c r="L16" s="10">
        <v>0.8</v>
      </c>
      <c r="M16" s="10">
        <v>-0.1</v>
      </c>
      <c r="N16" s="23">
        <f t="shared" si="3"/>
        <v>0.35000000000000003</v>
      </c>
      <c r="O16" s="23">
        <f t="shared" si="4"/>
        <v>-0.14000000000000004</v>
      </c>
      <c r="P16" s="23">
        <v>0.23</v>
      </c>
      <c r="Q16" s="23">
        <f t="shared" si="5"/>
        <v>-2.0000000000000018E-2</v>
      </c>
      <c r="R16" s="24">
        <f t="shared" si="6"/>
        <v>0.14000000000000004</v>
      </c>
      <c r="S16" s="24">
        <f t="shared" si="11"/>
        <v>1.960000000000001E-2</v>
      </c>
      <c r="T16" s="24">
        <f t="shared" si="7"/>
        <v>2.0000000000000018E-2</v>
      </c>
      <c r="U16" s="24">
        <f t="shared" si="12"/>
        <v>4.0000000000000072E-4</v>
      </c>
    </row>
    <row r="17" spans="1:29" ht="37" customHeight="1" x14ac:dyDescent="0.2">
      <c r="A17" s="24">
        <v>15</v>
      </c>
      <c r="B17" s="10" t="s">
        <v>63</v>
      </c>
      <c r="C17" s="10" t="s">
        <v>64</v>
      </c>
      <c r="D17" s="10">
        <v>0.19</v>
      </c>
      <c r="E17" s="10">
        <v>-0.41</v>
      </c>
      <c r="F17" s="10">
        <v>-0.41</v>
      </c>
      <c r="G17" s="10">
        <v>0.6</v>
      </c>
      <c r="H17" s="40">
        <f t="shared" si="8"/>
        <v>0.36</v>
      </c>
      <c r="I17" s="10">
        <f t="shared" si="0"/>
        <v>0.6</v>
      </c>
      <c r="J17" s="10">
        <f t="shared" si="1"/>
        <v>0.6</v>
      </c>
      <c r="K17" s="10">
        <f t="shared" si="2"/>
        <v>0.36</v>
      </c>
      <c r="L17" s="10">
        <v>0.1</v>
      </c>
      <c r="M17" s="10">
        <v>0.3</v>
      </c>
      <c r="N17" s="23">
        <f t="shared" si="3"/>
        <v>0.2</v>
      </c>
      <c r="O17" s="23">
        <f t="shared" si="4"/>
        <v>-1.0000000000000009E-2</v>
      </c>
      <c r="P17" s="23">
        <v>0.2</v>
      </c>
      <c r="Q17" s="23">
        <f t="shared" si="5"/>
        <v>-1.0000000000000009E-2</v>
      </c>
      <c r="R17" s="24">
        <f t="shared" si="6"/>
        <v>1.0000000000000009E-2</v>
      </c>
      <c r="S17" s="24">
        <f t="shared" si="11"/>
        <v>1.0000000000000018E-4</v>
      </c>
      <c r="T17" s="24">
        <f t="shared" si="7"/>
        <v>1.0000000000000009E-2</v>
      </c>
      <c r="U17" s="24">
        <f t="shared" si="12"/>
        <v>1.0000000000000018E-4</v>
      </c>
    </row>
    <row r="18" spans="1:29" s="3" customFormat="1" ht="37" customHeight="1" x14ac:dyDescent="0.2">
      <c r="A18" s="10">
        <v>16</v>
      </c>
      <c r="B18" s="10" t="s">
        <v>60</v>
      </c>
      <c r="C18" s="10" t="s">
        <v>61</v>
      </c>
      <c r="D18" s="10">
        <v>0.71</v>
      </c>
      <c r="E18" s="10">
        <v>-0.56999999999999995</v>
      </c>
      <c r="F18" s="10">
        <v>-0.74</v>
      </c>
      <c r="G18" s="10">
        <v>1.2799999999999998</v>
      </c>
      <c r="H18" s="40">
        <f t="shared" si="8"/>
        <v>1.6383999999999994</v>
      </c>
      <c r="I18" s="10">
        <f t="shared" si="0"/>
        <v>1.45</v>
      </c>
      <c r="J18" s="10">
        <f t="shared" si="1"/>
        <v>1.45</v>
      </c>
      <c r="K18" s="10">
        <f t="shared" si="2"/>
        <v>2.1025</v>
      </c>
      <c r="L18" s="10">
        <v>-2.9</v>
      </c>
      <c r="M18" s="10">
        <v>-4</v>
      </c>
      <c r="N18" s="23">
        <f t="shared" si="3"/>
        <v>-3.45</v>
      </c>
      <c r="O18" s="23">
        <f t="shared" si="4"/>
        <v>4.16</v>
      </c>
      <c r="P18" s="23">
        <v>-3.68</v>
      </c>
      <c r="Q18" s="23">
        <f t="shared" si="5"/>
        <v>4.3900000000000006</v>
      </c>
      <c r="R18" s="24">
        <f t="shared" si="6"/>
        <v>4.16</v>
      </c>
      <c r="S18" s="24">
        <f t="shared" si="11"/>
        <v>17.305600000000002</v>
      </c>
      <c r="T18" s="24">
        <f t="shared" si="7"/>
        <v>4.3900000000000006</v>
      </c>
      <c r="U18" s="24">
        <f t="shared" si="12"/>
        <v>19.272100000000005</v>
      </c>
      <c r="V18" s="24"/>
      <c r="W18" s="24"/>
      <c r="X18" s="24"/>
      <c r="Y18" s="24"/>
      <c r="Z18" s="24"/>
      <c r="AA18" s="29"/>
      <c r="AB18" s="29"/>
      <c r="AC18" s="29"/>
    </row>
    <row r="19" spans="1:29" ht="37" customHeight="1" x14ac:dyDescent="0.2">
      <c r="A19" s="24">
        <v>17</v>
      </c>
      <c r="B19" s="10" t="s">
        <v>60</v>
      </c>
      <c r="C19" s="10" t="s">
        <v>51</v>
      </c>
      <c r="D19" s="10">
        <v>0.92</v>
      </c>
      <c r="E19" s="10">
        <v>2.68</v>
      </c>
      <c r="F19" s="10">
        <v>2.56</v>
      </c>
      <c r="G19" s="10">
        <v>1.7600000000000002</v>
      </c>
      <c r="H19" s="40">
        <f t="shared" si="8"/>
        <v>3.0976000000000008</v>
      </c>
      <c r="I19" s="10">
        <f t="shared" si="0"/>
        <v>-1.6400000000000001</v>
      </c>
      <c r="J19" s="10">
        <f t="shared" si="1"/>
        <v>1.6400000000000001</v>
      </c>
      <c r="K19" s="10">
        <f t="shared" si="2"/>
        <v>2.6896000000000004</v>
      </c>
      <c r="L19" s="10">
        <v>-0.5</v>
      </c>
      <c r="M19" s="10">
        <v>-1.6</v>
      </c>
      <c r="N19" s="23">
        <f t="shared" si="3"/>
        <v>-1.05</v>
      </c>
      <c r="O19" s="23">
        <f t="shared" si="4"/>
        <v>1.9700000000000002</v>
      </c>
      <c r="P19" s="23">
        <v>-0.05</v>
      </c>
      <c r="Q19" s="23">
        <f t="shared" si="5"/>
        <v>0.97000000000000008</v>
      </c>
      <c r="R19" s="24">
        <f t="shared" si="6"/>
        <v>1.9700000000000002</v>
      </c>
      <c r="S19" s="24">
        <f t="shared" si="11"/>
        <v>3.8809000000000009</v>
      </c>
      <c r="T19" s="24">
        <f t="shared" si="7"/>
        <v>0.97000000000000008</v>
      </c>
      <c r="U19" s="24">
        <f t="shared" si="12"/>
        <v>0.94090000000000018</v>
      </c>
    </row>
    <row r="20" spans="1:29" s="3" customFormat="1" ht="37" customHeight="1" x14ac:dyDescent="0.2">
      <c r="A20" s="10">
        <v>18</v>
      </c>
      <c r="B20" s="10" t="s">
        <v>60</v>
      </c>
      <c r="C20" s="10" t="s">
        <v>66</v>
      </c>
      <c r="D20" s="10">
        <v>-1.27</v>
      </c>
      <c r="E20" s="10">
        <v>-1.63</v>
      </c>
      <c r="F20" s="10">
        <v>-1.63</v>
      </c>
      <c r="G20" s="10">
        <v>0.35999999999999988</v>
      </c>
      <c r="H20" s="40">
        <f t="shared" si="8"/>
        <v>0.12959999999999991</v>
      </c>
      <c r="I20" s="10">
        <f t="shared" si="0"/>
        <v>0.35999999999999988</v>
      </c>
      <c r="J20" s="10">
        <f t="shared" si="1"/>
        <v>0.35999999999999988</v>
      </c>
      <c r="K20" s="10">
        <f t="shared" si="2"/>
        <v>0.12959999999999991</v>
      </c>
      <c r="L20" s="10">
        <v>-1.6</v>
      </c>
      <c r="M20" s="10">
        <v>-0.6</v>
      </c>
      <c r="N20" s="23">
        <f t="shared" si="3"/>
        <v>-1.1000000000000001</v>
      </c>
      <c r="O20" s="23">
        <f t="shared" si="4"/>
        <v>-0.16999999999999993</v>
      </c>
      <c r="P20" s="23">
        <v>-1.1000000000000001</v>
      </c>
      <c r="Q20" s="23">
        <f t="shared" si="5"/>
        <v>-0.16999999999999993</v>
      </c>
      <c r="R20" s="24">
        <f t="shared" si="6"/>
        <v>0.16999999999999993</v>
      </c>
      <c r="S20" s="24">
        <f t="shared" si="11"/>
        <v>2.8899999999999974E-2</v>
      </c>
      <c r="T20" s="24">
        <f t="shared" si="7"/>
        <v>0.16999999999999993</v>
      </c>
      <c r="U20" s="24">
        <f t="shared" si="12"/>
        <v>2.8899999999999974E-2</v>
      </c>
      <c r="V20" s="24"/>
      <c r="W20" s="24"/>
      <c r="X20" s="24"/>
      <c r="Y20" s="24"/>
      <c r="Z20" s="24"/>
      <c r="AA20" s="29"/>
      <c r="AB20" s="29"/>
      <c r="AC20" s="29"/>
    </row>
    <row r="21" spans="1:29" ht="37" customHeight="1" x14ac:dyDescent="0.2">
      <c r="A21" s="24">
        <v>19</v>
      </c>
      <c r="B21" s="10" t="s">
        <v>54</v>
      </c>
      <c r="C21" s="10" t="s">
        <v>51</v>
      </c>
      <c r="D21" s="10">
        <v>0.59</v>
      </c>
      <c r="E21" s="10">
        <v>0.6</v>
      </c>
      <c r="F21" s="10">
        <v>0.54</v>
      </c>
      <c r="G21" s="10">
        <v>1.0000000000000009E-2</v>
      </c>
      <c r="H21" s="40">
        <f t="shared" si="8"/>
        <v>1.0000000000000018E-4</v>
      </c>
      <c r="I21" s="10">
        <f t="shared" si="0"/>
        <v>4.9999999999999933E-2</v>
      </c>
      <c r="J21" s="10">
        <f t="shared" si="1"/>
        <v>4.9999999999999933E-2</v>
      </c>
      <c r="K21" s="10">
        <f t="shared" si="2"/>
        <v>2.4999999999999935E-3</v>
      </c>
      <c r="L21" s="10">
        <v>2.2000000000000002</v>
      </c>
      <c r="M21" s="10">
        <v>1.9</v>
      </c>
      <c r="N21" s="23">
        <f t="shared" si="3"/>
        <v>2.0499999999999998</v>
      </c>
      <c r="O21" s="23">
        <f t="shared" si="4"/>
        <v>-1.46</v>
      </c>
      <c r="P21" s="23">
        <v>2.13</v>
      </c>
      <c r="Q21" s="23">
        <f t="shared" si="5"/>
        <v>-1.54</v>
      </c>
      <c r="R21" s="24">
        <f t="shared" si="6"/>
        <v>1.46</v>
      </c>
      <c r="S21" s="24">
        <f t="shared" si="11"/>
        <v>2.1315999999999997</v>
      </c>
      <c r="T21" s="24">
        <f t="shared" si="7"/>
        <v>1.54</v>
      </c>
      <c r="U21" s="24">
        <f t="shared" si="12"/>
        <v>2.3715999999999999</v>
      </c>
    </row>
    <row r="22" spans="1:29" ht="37" customHeight="1" x14ac:dyDescent="0.2">
      <c r="A22" s="10">
        <v>20</v>
      </c>
      <c r="B22" s="10" t="s">
        <v>67</v>
      </c>
      <c r="C22" s="10" t="s">
        <v>51</v>
      </c>
      <c r="D22" s="10">
        <v>0.68</v>
      </c>
      <c r="E22" s="10">
        <v>0.78</v>
      </c>
      <c r="F22" s="10">
        <v>0.78</v>
      </c>
      <c r="G22" s="10">
        <v>9.9999999999999978E-2</v>
      </c>
      <c r="H22" s="40">
        <f t="shared" si="8"/>
        <v>9.999999999999995E-3</v>
      </c>
      <c r="I22" s="10">
        <f t="shared" si="0"/>
        <v>-9.9999999999999978E-2</v>
      </c>
      <c r="J22" s="10">
        <f t="shared" si="1"/>
        <v>9.9999999999999978E-2</v>
      </c>
      <c r="K22" s="10">
        <f t="shared" si="2"/>
        <v>9.999999999999995E-3</v>
      </c>
      <c r="L22" s="10">
        <v>1.9</v>
      </c>
      <c r="M22" s="10">
        <v>1.4</v>
      </c>
      <c r="N22" s="23">
        <f t="shared" si="3"/>
        <v>1.65</v>
      </c>
      <c r="O22" s="23">
        <f t="shared" si="4"/>
        <v>-0.96999999999999986</v>
      </c>
      <c r="P22" s="23">
        <v>1.65</v>
      </c>
      <c r="Q22" s="23">
        <f t="shared" si="5"/>
        <v>-0.96999999999999986</v>
      </c>
      <c r="R22" s="24">
        <f t="shared" si="6"/>
        <v>0.96999999999999986</v>
      </c>
      <c r="S22" s="24">
        <f t="shared" si="11"/>
        <v>0.94089999999999974</v>
      </c>
      <c r="T22" s="24">
        <f t="shared" si="7"/>
        <v>0.96999999999999986</v>
      </c>
      <c r="U22" s="24">
        <f t="shared" si="12"/>
        <v>0.94089999999999974</v>
      </c>
    </row>
    <row r="23" spans="1:29" ht="37" customHeight="1" x14ac:dyDescent="0.2">
      <c r="A23" s="24">
        <v>21</v>
      </c>
      <c r="B23" s="10" t="s">
        <v>49</v>
      </c>
      <c r="C23" s="10" t="s">
        <v>65</v>
      </c>
      <c r="D23" s="10">
        <v>-0.15</v>
      </c>
      <c r="E23" s="10">
        <v>-0.61</v>
      </c>
      <c r="F23" s="10">
        <v>-0.72</v>
      </c>
      <c r="G23" s="10">
        <v>0.45999999999999996</v>
      </c>
      <c r="H23" s="40">
        <f t="shared" si="8"/>
        <v>0.21159999999999995</v>
      </c>
      <c r="I23" s="10">
        <f t="shared" si="0"/>
        <v>0.56999999999999995</v>
      </c>
      <c r="J23" s="10">
        <f t="shared" si="1"/>
        <v>0.56999999999999995</v>
      </c>
      <c r="K23" s="10">
        <f t="shared" si="2"/>
        <v>0.32489999999999997</v>
      </c>
      <c r="L23" s="10">
        <v>-0.8</v>
      </c>
      <c r="M23" s="10">
        <v>-0.2</v>
      </c>
      <c r="N23" s="23">
        <f t="shared" si="3"/>
        <v>-0.5</v>
      </c>
      <c r="O23" s="23">
        <f t="shared" si="4"/>
        <v>0.35</v>
      </c>
      <c r="P23" s="23">
        <v>0.02</v>
      </c>
      <c r="Q23" s="23">
        <f t="shared" si="5"/>
        <v>-0.16999999999999998</v>
      </c>
      <c r="R23" s="24">
        <f t="shared" si="6"/>
        <v>0.35</v>
      </c>
      <c r="S23" s="24">
        <f t="shared" si="11"/>
        <v>0.12249999999999998</v>
      </c>
      <c r="T23" s="24">
        <f t="shared" si="7"/>
        <v>0.16999999999999998</v>
      </c>
      <c r="U23" s="24">
        <f t="shared" si="12"/>
        <v>2.8899999999999995E-2</v>
      </c>
    </row>
    <row r="24" spans="1:29" ht="37" customHeight="1" x14ac:dyDescent="0.2">
      <c r="A24" s="10">
        <v>22</v>
      </c>
      <c r="B24" s="10" t="s">
        <v>55</v>
      </c>
      <c r="C24" s="10" t="s">
        <v>53</v>
      </c>
      <c r="D24" s="10">
        <v>-0.82</v>
      </c>
      <c r="E24" s="10">
        <v>0.97</v>
      </c>
      <c r="F24" s="10">
        <v>0.92</v>
      </c>
      <c r="G24" s="10">
        <v>1.79</v>
      </c>
      <c r="H24" s="40">
        <f t="shared" si="8"/>
        <v>3.2040999999999999</v>
      </c>
      <c r="I24" s="10">
        <f t="shared" si="0"/>
        <v>-1.74</v>
      </c>
      <c r="J24" s="10">
        <f t="shared" si="1"/>
        <v>1.74</v>
      </c>
      <c r="K24" s="10">
        <f t="shared" si="2"/>
        <v>3.0276000000000001</v>
      </c>
      <c r="L24" s="10">
        <v>1.7</v>
      </c>
      <c r="M24" s="10">
        <v>1.3</v>
      </c>
      <c r="N24" s="23">
        <f t="shared" si="3"/>
        <v>1.5</v>
      </c>
      <c r="O24" s="23">
        <f t="shared" si="4"/>
        <v>-2.3199999999999998</v>
      </c>
      <c r="P24" s="23">
        <v>2.19</v>
      </c>
      <c r="Q24" s="23">
        <f t="shared" si="5"/>
        <v>-3.01</v>
      </c>
      <c r="R24" s="24">
        <f t="shared" si="6"/>
        <v>2.3199999999999998</v>
      </c>
      <c r="S24" s="24">
        <f t="shared" si="11"/>
        <v>5.3823999999999996</v>
      </c>
      <c r="T24" s="24">
        <f t="shared" si="7"/>
        <v>3.01</v>
      </c>
      <c r="U24" s="24">
        <f t="shared" si="12"/>
        <v>9.0600999999999985</v>
      </c>
    </row>
    <row r="25" spans="1:29" s="3" customFormat="1" ht="37" customHeight="1" x14ac:dyDescent="0.2">
      <c r="A25" s="24">
        <v>23</v>
      </c>
      <c r="B25" s="10" t="s">
        <v>55</v>
      </c>
      <c r="C25" s="10" t="s">
        <v>51</v>
      </c>
      <c r="D25" s="10">
        <v>-1.21</v>
      </c>
      <c r="E25" s="10">
        <v>-0.05</v>
      </c>
      <c r="F25" s="10">
        <v>0</v>
      </c>
      <c r="G25" s="10">
        <v>1.1599999999999999</v>
      </c>
      <c r="H25" s="40">
        <f t="shared" si="8"/>
        <v>1.3455999999999999</v>
      </c>
      <c r="I25" s="10">
        <f t="shared" si="0"/>
        <v>-1.21</v>
      </c>
      <c r="J25" s="10">
        <f t="shared" si="1"/>
        <v>1.21</v>
      </c>
      <c r="K25" s="10">
        <f t="shared" si="2"/>
        <v>1.4641</v>
      </c>
      <c r="L25" s="10">
        <v>1.9</v>
      </c>
      <c r="M25" s="10">
        <v>1.4</v>
      </c>
      <c r="N25" s="23">
        <f t="shared" si="3"/>
        <v>1.65</v>
      </c>
      <c r="O25" s="23">
        <f t="shared" si="4"/>
        <v>-2.86</v>
      </c>
      <c r="P25" s="23">
        <v>0.96</v>
      </c>
      <c r="Q25" s="23">
        <f t="shared" si="5"/>
        <v>-2.17</v>
      </c>
      <c r="R25" s="24">
        <f t="shared" si="6"/>
        <v>2.86</v>
      </c>
      <c r="S25" s="24">
        <f t="shared" si="11"/>
        <v>8.1795999999999989</v>
      </c>
      <c r="T25" s="24">
        <f t="shared" si="7"/>
        <v>2.17</v>
      </c>
      <c r="U25" s="24">
        <f t="shared" si="12"/>
        <v>4.7088999999999999</v>
      </c>
      <c r="V25" s="24"/>
      <c r="W25" s="24"/>
      <c r="X25" s="24"/>
      <c r="Y25" s="24"/>
      <c r="Z25" s="24"/>
      <c r="AA25" s="29"/>
      <c r="AB25" s="29"/>
      <c r="AC25" s="29"/>
    </row>
    <row r="26" spans="1:29" ht="37" customHeight="1" x14ac:dyDescent="0.2">
      <c r="A26" s="10">
        <v>24</v>
      </c>
      <c r="B26" s="10" t="s">
        <v>52</v>
      </c>
      <c r="C26" s="10" t="s">
        <v>53</v>
      </c>
      <c r="D26" s="10">
        <v>-0.59</v>
      </c>
      <c r="E26" s="10">
        <v>-0.3</v>
      </c>
      <c r="F26" s="10">
        <v>-0.22</v>
      </c>
      <c r="G26" s="10">
        <v>0.28999999999999998</v>
      </c>
      <c r="H26" s="40">
        <f t="shared" si="8"/>
        <v>8.4099999999999994E-2</v>
      </c>
      <c r="I26" s="10">
        <f t="shared" si="0"/>
        <v>-0.37</v>
      </c>
      <c r="J26" s="10">
        <f t="shared" si="1"/>
        <v>0.37</v>
      </c>
      <c r="K26" s="10">
        <f t="shared" si="2"/>
        <v>0.13689999999999999</v>
      </c>
      <c r="L26" s="10">
        <v>0.2</v>
      </c>
      <c r="M26" s="10">
        <v>0</v>
      </c>
      <c r="N26" s="23">
        <f t="shared" si="3"/>
        <v>0.1</v>
      </c>
      <c r="O26" s="23">
        <f t="shared" si="4"/>
        <v>-0.69</v>
      </c>
      <c r="P26" s="23">
        <v>0.37</v>
      </c>
      <c r="Q26" s="23">
        <f t="shared" si="5"/>
        <v>-0.96</v>
      </c>
      <c r="R26" s="24">
        <f t="shared" si="6"/>
        <v>0.69</v>
      </c>
      <c r="S26" s="24">
        <f t="shared" si="11"/>
        <v>0.47609999999999991</v>
      </c>
      <c r="T26" s="24">
        <f t="shared" si="7"/>
        <v>0.96</v>
      </c>
      <c r="U26" s="24">
        <f t="shared" si="12"/>
        <v>0.92159999999999997</v>
      </c>
    </row>
    <row r="27" spans="1:29" ht="37" customHeight="1" x14ac:dyDescent="0.2">
      <c r="A27" s="24">
        <v>25</v>
      </c>
      <c r="B27" s="10" t="s">
        <v>52</v>
      </c>
      <c r="C27" s="10" t="s">
        <v>51</v>
      </c>
      <c r="D27" s="10">
        <v>-0.98</v>
      </c>
      <c r="E27" s="10">
        <v>-1.07</v>
      </c>
      <c r="F27" s="10">
        <v>-1.1499999999999999</v>
      </c>
      <c r="G27" s="10">
        <v>9.000000000000008E-2</v>
      </c>
      <c r="H27" s="40">
        <f t="shared" si="8"/>
        <v>8.1000000000000152E-3</v>
      </c>
      <c r="I27" s="10">
        <f t="shared" si="0"/>
        <v>0.16999999999999993</v>
      </c>
      <c r="J27" s="10">
        <f t="shared" si="1"/>
        <v>0.16999999999999993</v>
      </c>
      <c r="K27" s="10">
        <f t="shared" si="2"/>
        <v>2.8899999999999974E-2</v>
      </c>
      <c r="L27" s="10">
        <v>-0.4</v>
      </c>
      <c r="M27" s="10">
        <v>-0.8</v>
      </c>
      <c r="N27" s="23">
        <f t="shared" si="3"/>
        <v>-0.60000000000000009</v>
      </c>
      <c r="O27" s="23">
        <f t="shared" si="4"/>
        <v>-0.37999999999999989</v>
      </c>
      <c r="P27" s="23">
        <v>-0.87</v>
      </c>
      <c r="Q27" s="23">
        <f t="shared" si="5"/>
        <v>-0.10999999999999999</v>
      </c>
      <c r="R27" s="24">
        <f t="shared" si="6"/>
        <v>0.37999999999999989</v>
      </c>
      <c r="S27" s="24">
        <f t="shared" si="11"/>
        <v>0.14439999999999992</v>
      </c>
      <c r="T27" s="24">
        <f t="shared" si="7"/>
        <v>0.10999999999999999</v>
      </c>
      <c r="U27" s="24">
        <f t="shared" si="12"/>
        <v>1.2099999999999998E-2</v>
      </c>
    </row>
    <row r="28" spans="1:29" ht="37" customHeight="1" x14ac:dyDescent="0.2">
      <c r="A28" s="10">
        <v>26</v>
      </c>
      <c r="B28" s="10" t="s">
        <v>65</v>
      </c>
      <c r="C28" s="10" t="s">
        <v>60</v>
      </c>
      <c r="D28" s="10">
        <v>0.73</v>
      </c>
      <c r="E28" s="10">
        <v>1.58</v>
      </c>
      <c r="F28" s="10">
        <v>1.47</v>
      </c>
      <c r="G28" s="10">
        <v>0.85000000000000009</v>
      </c>
      <c r="H28" s="40">
        <f t="shared" si="8"/>
        <v>0.72250000000000014</v>
      </c>
      <c r="I28" s="10">
        <f t="shared" si="0"/>
        <v>-0.74</v>
      </c>
      <c r="J28" s="10">
        <f t="shared" si="1"/>
        <v>0.74</v>
      </c>
      <c r="K28" s="10">
        <f t="shared" si="2"/>
        <v>0.54759999999999998</v>
      </c>
      <c r="L28" s="10">
        <v>1.6</v>
      </c>
      <c r="M28" s="10">
        <v>1.5</v>
      </c>
      <c r="N28" s="23">
        <f t="shared" si="3"/>
        <v>1.55</v>
      </c>
      <c r="O28" s="23">
        <f t="shared" si="4"/>
        <v>-0.82000000000000006</v>
      </c>
      <c r="P28" s="23">
        <v>2.0699999999999998</v>
      </c>
      <c r="Q28" s="23">
        <f t="shared" si="5"/>
        <v>-1.3399999999999999</v>
      </c>
      <c r="R28" s="24">
        <f t="shared" si="6"/>
        <v>0.82000000000000006</v>
      </c>
      <c r="S28" s="24">
        <f t="shared" si="11"/>
        <v>0.67240000000000011</v>
      </c>
      <c r="T28" s="24">
        <f t="shared" si="7"/>
        <v>1.3399999999999999</v>
      </c>
      <c r="U28" s="24">
        <f t="shared" si="12"/>
        <v>1.7955999999999996</v>
      </c>
    </row>
    <row r="29" spans="1:29" ht="37" customHeight="1" x14ac:dyDescent="0.2">
      <c r="A29" s="24">
        <v>27</v>
      </c>
      <c r="B29" s="10" t="s">
        <v>58</v>
      </c>
      <c r="C29" s="10" t="s">
        <v>56</v>
      </c>
      <c r="D29" s="10">
        <v>0.39</v>
      </c>
      <c r="E29" s="10">
        <v>0.79</v>
      </c>
      <c r="F29" s="10">
        <v>0.86</v>
      </c>
      <c r="G29" s="10">
        <v>0.4</v>
      </c>
      <c r="H29" s="40">
        <f t="shared" si="8"/>
        <v>0.16000000000000003</v>
      </c>
      <c r="I29" s="10">
        <f t="shared" si="0"/>
        <v>-0.47</v>
      </c>
      <c r="J29" s="10">
        <f t="shared" si="1"/>
        <v>0.47</v>
      </c>
      <c r="K29" s="10">
        <f t="shared" si="2"/>
        <v>0.22089999999999999</v>
      </c>
      <c r="L29" s="10">
        <v>-0.5</v>
      </c>
      <c r="M29" s="10">
        <v>-0.3</v>
      </c>
      <c r="N29" s="23">
        <f t="shared" si="3"/>
        <v>-0.4</v>
      </c>
      <c r="O29" s="23">
        <f t="shared" si="4"/>
        <v>0.79</v>
      </c>
      <c r="P29" s="23">
        <v>0.17</v>
      </c>
      <c r="Q29" s="23">
        <f t="shared" si="5"/>
        <v>0.22</v>
      </c>
      <c r="R29" s="24">
        <f t="shared" si="6"/>
        <v>0.79</v>
      </c>
      <c r="S29" s="24">
        <f t="shared" si="11"/>
        <v>0.6241000000000001</v>
      </c>
      <c r="T29" s="24">
        <f t="shared" si="7"/>
        <v>0.22</v>
      </c>
      <c r="U29" s="24">
        <f t="shared" si="12"/>
        <v>4.8399999999999999E-2</v>
      </c>
    </row>
    <row r="30" spans="1:29" ht="37" customHeight="1" x14ac:dyDescent="0.2">
      <c r="A30" s="10">
        <v>28</v>
      </c>
      <c r="B30" s="10" t="s">
        <v>58</v>
      </c>
      <c r="C30" s="10" t="s">
        <v>49</v>
      </c>
      <c r="D30" s="10">
        <v>0.1</v>
      </c>
      <c r="E30" s="10">
        <v>0.28000000000000003</v>
      </c>
      <c r="F30" s="10">
        <v>0.21</v>
      </c>
      <c r="G30" s="10">
        <v>0.18000000000000002</v>
      </c>
      <c r="H30" s="40">
        <f t="shared" si="8"/>
        <v>3.2400000000000005E-2</v>
      </c>
      <c r="I30" s="10">
        <f t="shared" si="0"/>
        <v>-0.10999999999999999</v>
      </c>
      <c r="J30" s="10">
        <f t="shared" si="1"/>
        <v>0.10999999999999999</v>
      </c>
      <c r="K30" s="10">
        <f t="shared" si="2"/>
        <v>1.2099999999999998E-2</v>
      </c>
      <c r="L30" s="10">
        <v>1.3</v>
      </c>
      <c r="M30" s="10">
        <v>0.5</v>
      </c>
      <c r="N30" s="23">
        <f t="shared" si="3"/>
        <v>0.9</v>
      </c>
      <c r="O30" s="23">
        <f t="shared" si="4"/>
        <v>-0.8</v>
      </c>
      <c r="P30" s="23">
        <v>0.33</v>
      </c>
      <c r="Q30" s="23">
        <f t="shared" si="5"/>
        <v>-0.23</v>
      </c>
      <c r="R30" s="24">
        <f t="shared" si="6"/>
        <v>0.8</v>
      </c>
      <c r="S30" s="24">
        <f t="shared" si="11"/>
        <v>0.64000000000000012</v>
      </c>
      <c r="T30" s="24">
        <f t="shared" si="7"/>
        <v>0.23</v>
      </c>
      <c r="U30" s="24">
        <f t="shared" si="12"/>
        <v>5.2900000000000003E-2</v>
      </c>
    </row>
    <row r="31" spans="1:29" ht="37" customHeight="1" x14ac:dyDescent="0.2">
      <c r="A31" s="24">
        <v>29</v>
      </c>
      <c r="B31" s="10" t="s">
        <v>57</v>
      </c>
      <c r="C31" s="10" t="s">
        <v>56</v>
      </c>
      <c r="D31" s="10">
        <v>0.04</v>
      </c>
      <c r="E31" s="10">
        <v>0.51</v>
      </c>
      <c r="F31" s="10">
        <v>0.71</v>
      </c>
      <c r="G31" s="10">
        <v>0.47000000000000003</v>
      </c>
      <c r="H31" s="40">
        <f t="shared" si="8"/>
        <v>0.22090000000000004</v>
      </c>
      <c r="I31" s="10">
        <f t="shared" si="0"/>
        <v>-0.66999999999999993</v>
      </c>
      <c r="J31" s="10">
        <f t="shared" si="1"/>
        <v>0.66999999999999993</v>
      </c>
      <c r="K31" s="10">
        <f t="shared" si="2"/>
        <v>0.44889999999999991</v>
      </c>
      <c r="L31" s="10">
        <v>2.1</v>
      </c>
      <c r="M31" s="10">
        <v>0.8</v>
      </c>
      <c r="N31" s="23">
        <f t="shared" si="3"/>
        <v>1.4500000000000002</v>
      </c>
      <c r="O31" s="23">
        <f t="shared" si="4"/>
        <v>-1.4100000000000001</v>
      </c>
      <c r="P31" s="23">
        <v>1.47</v>
      </c>
      <c r="Q31" s="23">
        <f t="shared" si="5"/>
        <v>-1.43</v>
      </c>
      <c r="R31" s="24">
        <f t="shared" si="6"/>
        <v>1.4100000000000001</v>
      </c>
      <c r="S31" s="24">
        <f t="shared" si="11"/>
        <v>1.9881000000000004</v>
      </c>
      <c r="T31" s="24">
        <f t="shared" si="7"/>
        <v>1.43</v>
      </c>
      <c r="U31" s="24">
        <f t="shared" si="12"/>
        <v>2.0448999999999997</v>
      </c>
    </row>
    <row r="32" spans="1:29" ht="37" customHeight="1" x14ac:dyDescent="0.2">
      <c r="A32" s="10">
        <v>30</v>
      </c>
      <c r="B32" s="10" t="s">
        <v>57</v>
      </c>
      <c r="C32" s="10" t="s">
        <v>49</v>
      </c>
      <c r="D32" s="10">
        <v>-0.25</v>
      </c>
      <c r="E32" s="10">
        <v>0.25</v>
      </c>
      <c r="F32" s="10">
        <v>0.05</v>
      </c>
      <c r="G32" s="10">
        <v>0.5</v>
      </c>
      <c r="H32" s="40">
        <f t="shared" si="8"/>
        <v>0.25</v>
      </c>
      <c r="I32" s="10">
        <f t="shared" si="0"/>
        <v>-0.3</v>
      </c>
      <c r="J32" s="10">
        <f t="shared" si="1"/>
        <v>0.3</v>
      </c>
      <c r="K32" s="10">
        <f t="shared" si="2"/>
        <v>0.09</v>
      </c>
      <c r="L32" s="10">
        <v>1.4</v>
      </c>
      <c r="M32" s="10">
        <v>1.9</v>
      </c>
      <c r="N32" s="23">
        <f t="shared" si="3"/>
        <v>1.65</v>
      </c>
      <c r="O32" s="23">
        <f t="shared" si="4"/>
        <v>-1.9</v>
      </c>
      <c r="P32" s="23">
        <v>1.63</v>
      </c>
      <c r="Q32" s="23">
        <f t="shared" si="5"/>
        <v>-1.88</v>
      </c>
      <c r="R32" s="24">
        <f t="shared" si="6"/>
        <v>1.9</v>
      </c>
      <c r="S32" s="24">
        <f t="shared" si="11"/>
        <v>3.61</v>
      </c>
      <c r="T32" s="24">
        <f t="shared" si="7"/>
        <v>1.88</v>
      </c>
      <c r="U32" s="24">
        <f t="shared" si="12"/>
        <v>3.5343999999999998</v>
      </c>
    </row>
    <row r="33" spans="1:29" ht="37" customHeight="1" x14ac:dyDescent="0.2">
      <c r="A33" s="24">
        <v>31</v>
      </c>
      <c r="B33" s="10" t="s">
        <v>68</v>
      </c>
      <c r="C33" s="10" t="s">
        <v>49</v>
      </c>
      <c r="D33" s="10">
        <v>-0.53</v>
      </c>
      <c r="E33" s="10">
        <v>-0.45</v>
      </c>
      <c r="F33" s="10">
        <v>-0.3</v>
      </c>
      <c r="G33" s="10">
        <v>8.0000000000000016E-2</v>
      </c>
      <c r="H33" s="40">
        <f t="shared" si="8"/>
        <v>6.4000000000000029E-3</v>
      </c>
      <c r="I33" s="10">
        <f t="shared" si="0"/>
        <v>-0.23000000000000004</v>
      </c>
      <c r="J33" s="10">
        <f t="shared" si="1"/>
        <v>0.23000000000000004</v>
      </c>
      <c r="K33" s="10">
        <f>I33*I33</f>
        <v>5.2900000000000016E-2</v>
      </c>
      <c r="L33" s="10">
        <v>0</v>
      </c>
      <c r="M33" s="10">
        <v>-1.9</v>
      </c>
      <c r="N33" s="23">
        <f t="shared" si="3"/>
        <v>-0.95</v>
      </c>
      <c r="O33" s="23">
        <f t="shared" si="4"/>
        <v>0.41999999999999993</v>
      </c>
      <c r="P33" s="23">
        <v>-1.19</v>
      </c>
      <c r="Q33" s="23">
        <f t="shared" si="5"/>
        <v>0.65999999999999992</v>
      </c>
      <c r="R33" s="24">
        <f t="shared" si="6"/>
        <v>0.41999999999999993</v>
      </c>
      <c r="S33" s="24">
        <f t="shared" si="11"/>
        <v>0.17639999999999995</v>
      </c>
      <c r="T33" s="24">
        <f t="shared" si="7"/>
        <v>0.65999999999999992</v>
      </c>
      <c r="U33" s="24">
        <f t="shared" si="12"/>
        <v>0.43559999999999988</v>
      </c>
    </row>
    <row r="34" spans="1:29" s="18" customFormat="1" ht="26" x14ac:dyDescent="0.3">
      <c r="A34" s="25"/>
      <c r="B34" s="25"/>
      <c r="C34" s="25"/>
      <c r="D34" s="25"/>
      <c r="E34" s="25"/>
      <c r="F34" s="25"/>
      <c r="G34" s="26">
        <f>AVERAGE(G3:G33)</f>
        <v>0.77258064516129032</v>
      </c>
      <c r="H34" s="26">
        <f>SQRT(AVERAGE(H3:H33))</f>
        <v>1.0052394996282743</v>
      </c>
      <c r="I34" s="25"/>
      <c r="J34" s="26">
        <f>AVERAGE(J3:J33)</f>
        <v>0.78483870967741931</v>
      </c>
      <c r="K34" s="26">
        <f>SQRT(AVERAGE(K3:K33))</f>
        <v>0.99619760962338921</v>
      </c>
      <c r="L34" s="25"/>
      <c r="M34" s="25"/>
      <c r="N34" s="25"/>
      <c r="O34" s="25"/>
      <c r="P34" s="25"/>
      <c r="Q34" s="25"/>
      <c r="R34" s="26">
        <f>AVERAGE(R3:R33)</f>
        <v>1.1983870967741934</v>
      </c>
      <c r="S34" s="26">
        <f>SQRT(AVERAGE(S3:S33))</f>
        <v>1.5327742084839333</v>
      </c>
      <c r="T34" s="26">
        <f>AVERAGE(T3:T33)</f>
        <v>1.0670967741935484</v>
      </c>
      <c r="U34" s="26">
        <f>SQRT(AVERAGE(U3:U33))</f>
        <v>1.4509640843913223</v>
      </c>
      <c r="V34" s="25"/>
      <c r="W34" s="25"/>
      <c r="X34" s="25"/>
      <c r="Y34" s="25"/>
      <c r="Z34" s="25"/>
      <c r="AA34" s="32"/>
      <c r="AB34" s="32"/>
      <c r="AC34" s="32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</row>
    <row r="59" spans="1:4" x14ac:dyDescent="0.2">
      <c r="A59" s="25"/>
      <c r="B59" s="25"/>
    </row>
    <row r="60" spans="1:4" x14ac:dyDescent="0.2">
      <c r="A60" s="25"/>
      <c r="B60" s="25"/>
    </row>
    <row r="61" spans="1:4" x14ac:dyDescent="0.2">
      <c r="A61" s="25"/>
      <c r="B61" s="25"/>
    </row>
  </sheetData>
  <sortState ref="A1:T32">
    <sortCondition ref="B1:B32"/>
  </sortState>
  <mergeCells count="2">
    <mergeCell ref="L1:U1"/>
    <mergeCell ref="E1:K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topLeftCell="B1" workbookViewId="0">
      <selection activeCell="P5" sqref="P5"/>
    </sheetView>
  </sheetViews>
  <sheetFormatPr baseColWidth="10" defaultRowHeight="20" x14ac:dyDescent="0.2"/>
  <cols>
    <col min="1" max="4" width="11" style="24" bestFit="1" customWidth="1"/>
    <col min="5" max="5" width="10.5" style="24" bestFit="1" customWidth="1"/>
    <col min="6" max="7" width="11" style="24" bestFit="1" customWidth="1"/>
    <col min="8" max="8" width="11.1640625" style="24" bestFit="1" customWidth="1"/>
    <col min="9" max="9" width="11.83203125" style="24" customWidth="1"/>
    <col min="10" max="10" width="11.5" style="24" customWidth="1"/>
    <col min="11" max="11" width="11.1640625" style="24" bestFit="1" customWidth="1"/>
    <col min="12" max="17" width="11" style="24" bestFit="1" customWidth="1"/>
    <col min="18" max="18" width="11.1640625" style="24" bestFit="1" customWidth="1"/>
    <col min="19" max="19" width="12" style="24" bestFit="1" customWidth="1"/>
    <col min="20" max="20" width="11.1640625" style="24" bestFit="1" customWidth="1"/>
    <col min="21" max="21" width="12" style="24" bestFit="1" customWidth="1"/>
    <col min="22" max="24" width="10.83203125" style="24"/>
  </cols>
  <sheetData>
    <row r="1" spans="1:21" ht="43" customHeight="1" x14ac:dyDescent="0.2">
      <c r="E1" s="49" t="s">
        <v>161</v>
      </c>
      <c r="F1" s="49"/>
      <c r="G1" s="49"/>
      <c r="H1" s="49"/>
      <c r="I1" s="49"/>
      <c r="J1" s="49"/>
      <c r="K1" s="49"/>
      <c r="L1" s="48" t="s">
        <v>162</v>
      </c>
      <c r="M1" s="48"/>
      <c r="N1" s="48"/>
      <c r="O1" s="48"/>
      <c r="P1" s="48"/>
      <c r="Q1" s="48"/>
      <c r="R1" s="48"/>
      <c r="S1" s="48"/>
      <c r="T1" s="48"/>
      <c r="U1" s="48"/>
    </row>
    <row r="2" spans="1:21" ht="40" x14ac:dyDescent="0.2">
      <c r="A2" s="10" t="s">
        <v>40</v>
      </c>
      <c r="B2" s="23" t="s">
        <v>11</v>
      </c>
      <c r="C2" s="23" t="s">
        <v>12</v>
      </c>
      <c r="D2" s="23" t="s">
        <v>13</v>
      </c>
      <c r="E2" s="23" t="s">
        <v>14</v>
      </c>
      <c r="F2" s="23" t="s">
        <v>15</v>
      </c>
      <c r="G2" s="23" t="s">
        <v>19</v>
      </c>
      <c r="H2" s="23"/>
      <c r="I2" s="23" t="s">
        <v>17</v>
      </c>
      <c r="J2" s="23" t="s">
        <v>18</v>
      </c>
      <c r="L2" s="23" t="s">
        <v>20</v>
      </c>
      <c r="M2" s="23" t="s">
        <v>21</v>
      </c>
      <c r="N2" s="23" t="s">
        <v>22</v>
      </c>
      <c r="O2" s="23" t="s">
        <v>164</v>
      </c>
      <c r="P2" s="23" t="s">
        <v>152</v>
      </c>
      <c r="Q2" s="23" t="s">
        <v>153</v>
      </c>
      <c r="R2" s="4" t="s">
        <v>163</v>
      </c>
      <c r="S2" s="5"/>
      <c r="T2" s="4" t="s">
        <v>18</v>
      </c>
    </row>
    <row r="3" spans="1:21" ht="29" customHeight="1" x14ac:dyDescent="0.2">
      <c r="A3" s="24">
        <v>1</v>
      </c>
      <c r="B3" s="10">
        <v>22</v>
      </c>
      <c r="C3" s="10" t="s">
        <v>41</v>
      </c>
      <c r="D3" s="10">
        <v>0.193</v>
      </c>
      <c r="E3" s="10">
        <v>0.3</v>
      </c>
      <c r="F3" s="10">
        <v>0.14000000000000001</v>
      </c>
      <c r="G3" s="10">
        <v>0.107</v>
      </c>
      <c r="H3" s="10">
        <f>G3^2</f>
        <v>1.1448999999999999E-2</v>
      </c>
      <c r="I3" s="10">
        <v>5.2999999999999999E-2</v>
      </c>
      <c r="J3" s="10">
        <v>5.2999999999999999E-2</v>
      </c>
      <c r="K3" s="10">
        <v>2.8089999999999999E-3</v>
      </c>
      <c r="L3" s="10">
        <v>-0.4</v>
      </c>
      <c r="M3" s="10">
        <v>-0.7</v>
      </c>
      <c r="N3" s="23">
        <f t="shared" ref="N3:N27" si="0">(L3+M3)/2</f>
        <v>-0.55000000000000004</v>
      </c>
      <c r="O3" s="23">
        <f t="shared" ref="O3:O27" si="1">D3-N3</f>
        <v>0.7430000000000001</v>
      </c>
      <c r="P3" s="23">
        <v>-0.43</v>
      </c>
      <c r="Q3" s="23">
        <f t="shared" ref="Q3:Q27" si="2">D3-P3</f>
        <v>0.623</v>
      </c>
      <c r="R3" s="24">
        <f t="shared" ref="R3:R27" si="3">ABS(O3)</f>
        <v>0.7430000000000001</v>
      </c>
      <c r="S3" s="24">
        <f>R3^2</f>
        <v>0.55204900000000012</v>
      </c>
      <c r="T3" s="24">
        <f t="shared" ref="T3:T27" si="4">ABS(Q3)</f>
        <v>0.623</v>
      </c>
      <c r="U3" s="24">
        <f>T3^2</f>
        <v>0.388129</v>
      </c>
    </row>
    <row r="4" spans="1:21" ht="29" customHeight="1" x14ac:dyDescent="0.2">
      <c r="A4" s="10">
        <v>2</v>
      </c>
      <c r="B4" s="10">
        <v>17</v>
      </c>
      <c r="C4" s="10" t="s">
        <v>45</v>
      </c>
      <c r="D4" s="10">
        <v>-1.1379999999999999</v>
      </c>
      <c r="E4" s="10">
        <v>0.78</v>
      </c>
      <c r="F4" s="10">
        <v>0.91</v>
      </c>
      <c r="G4" s="10">
        <v>1.9179999999999999</v>
      </c>
      <c r="H4" s="40">
        <f t="shared" ref="H4:H27" si="5">G4^2</f>
        <v>3.6787239999999999</v>
      </c>
      <c r="I4" s="10">
        <v>-2.048</v>
      </c>
      <c r="J4" s="10">
        <v>2.048</v>
      </c>
      <c r="K4" s="10">
        <v>4.1943039999999998</v>
      </c>
      <c r="L4" s="10">
        <v>1.7</v>
      </c>
      <c r="M4" s="10">
        <v>1.4</v>
      </c>
      <c r="N4" s="23">
        <f t="shared" si="0"/>
        <v>1.5499999999999998</v>
      </c>
      <c r="O4" s="23">
        <f t="shared" si="1"/>
        <v>-2.6879999999999997</v>
      </c>
      <c r="P4" s="23">
        <v>1.39</v>
      </c>
      <c r="Q4" s="23">
        <f t="shared" si="2"/>
        <v>-2.5279999999999996</v>
      </c>
      <c r="R4" s="24">
        <f t="shared" si="3"/>
        <v>2.6879999999999997</v>
      </c>
      <c r="S4" s="24">
        <f t="shared" ref="S4:S27" si="6">R4^2</f>
        <v>7.2253439999999989</v>
      </c>
      <c r="T4" s="24">
        <f t="shared" si="4"/>
        <v>2.5279999999999996</v>
      </c>
      <c r="U4" s="24">
        <f t="shared" ref="U4:U27" si="7">T4^2</f>
        <v>6.3907839999999982</v>
      </c>
    </row>
    <row r="5" spans="1:21" ht="29" customHeight="1" x14ac:dyDescent="0.2">
      <c r="A5" s="24">
        <v>3</v>
      </c>
      <c r="B5" s="10">
        <v>17</v>
      </c>
      <c r="C5" s="10">
        <v>21</v>
      </c>
      <c r="D5" s="10">
        <v>-0.78700000000000003</v>
      </c>
      <c r="E5" s="10">
        <v>0.56999999999999995</v>
      </c>
      <c r="F5" s="10">
        <v>0.6</v>
      </c>
      <c r="G5" s="10">
        <v>1.357</v>
      </c>
      <c r="H5" s="40">
        <f t="shared" si="5"/>
        <v>1.8414489999999999</v>
      </c>
      <c r="I5" s="10">
        <v>-1.387</v>
      </c>
      <c r="J5" s="10">
        <v>1.387</v>
      </c>
      <c r="K5" s="10">
        <v>1.9237690000000001</v>
      </c>
      <c r="L5" s="10">
        <v>0.7</v>
      </c>
      <c r="M5" s="10">
        <v>0.4</v>
      </c>
      <c r="N5" s="23">
        <f t="shared" si="0"/>
        <v>0.55000000000000004</v>
      </c>
      <c r="O5" s="23">
        <f t="shared" si="1"/>
        <v>-1.3370000000000002</v>
      </c>
      <c r="P5" s="23">
        <v>0.59</v>
      </c>
      <c r="Q5" s="23">
        <f t="shared" si="2"/>
        <v>-1.377</v>
      </c>
      <c r="R5" s="24">
        <f t="shared" si="3"/>
        <v>1.3370000000000002</v>
      </c>
      <c r="S5" s="24">
        <f t="shared" si="6"/>
        <v>1.7875690000000004</v>
      </c>
      <c r="T5" s="24">
        <f t="shared" si="4"/>
        <v>1.377</v>
      </c>
      <c r="U5" s="24">
        <f t="shared" si="7"/>
        <v>1.896129</v>
      </c>
    </row>
    <row r="6" spans="1:21" ht="29" customHeight="1" x14ac:dyDescent="0.2">
      <c r="A6" s="10">
        <v>4</v>
      </c>
      <c r="B6" s="10">
        <v>17</v>
      </c>
      <c r="C6" s="10">
        <v>22</v>
      </c>
      <c r="D6" s="10">
        <v>-0.82099999999999995</v>
      </c>
      <c r="E6" s="10">
        <v>0.23</v>
      </c>
      <c r="F6" s="10">
        <v>7.0000000000000007E-2</v>
      </c>
      <c r="G6" s="10">
        <v>1.0509999999999999</v>
      </c>
      <c r="H6" s="40">
        <f t="shared" si="5"/>
        <v>1.1046009999999999</v>
      </c>
      <c r="I6" s="10">
        <v>-0.89100000000000001</v>
      </c>
      <c r="J6" s="10">
        <v>0.89100000000000001</v>
      </c>
      <c r="K6" s="10">
        <v>0.79388099999999995</v>
      </c>
      <c r="L6" s="10">
        <v>-0.1</v>
      </c>
      <c r="M6" s="10">
        <v>0.5</v>
      </c>
      <c r="N6" s="23">
        <f t="shared" si="0"/>
        <v>0.2</v>
      </c>
      <c r="O6" s="23">
        <f t="shared" si="1"/>
        <v>-1.0209999999999999</v>
      </c>
      <c r="P6" s="23">
        <v>0.32</v>
      </c>
      <c r="Q6" s="23">
        <f t="shared" si="2"/>
        <v>-1.141</v>
      </c>
      <c r="R6" s="24">
        <f t="shared" si="3"/>
        <v>1.0209999999999999</v>
      </c>
      <c r="S6" s="24">
        <f t="shared" si="6"/>
        <v>1.0424409999999997</v>
      </c>
      <c r="T6" s="24">
        <f t="shared" si="4"/>
        <v>1.141</v>
      </c>
      <c r="U6" s="24">
        <f t="shared" si="7"/>
        <v>1.3018810000000001</v>
      </c>
    </row>
    <row r="7" spans="1:21" ht="29" customHeight="1" x14ac:dyDescent="0.2">
      <c r="A7" s="24">
        <v>5</v>
      </c>
      <c r="B7" s="10">
        <v>20</v>
      </c>
      <c r="C7" s="10" t="s">
        <v>45</v>
      </c>
      <c r="D7" s="10">
        <v>0.53900000000000003</v>
      </c>
      <c r="E7" s="10">
        <v>0.61</v>
      </c>
      <c r="F7" s="10">
        <v>0.54</v>
      </c>
      <c r="G7" s="10">
        <v>7.0999999999999994E-2</v>
      </c>
      <c r="H7" s="40">
        <f t="shared" si="5"/>
        <v>5.0409999999999995E-3</v>
      </c>
      <c r="I7" s="10">
        <v>-1E-3</v>
      </c>
      <c r="J7" s="10">
        <v>1E-3</v>
      </c>
      <c r="K7" s="10">
        <v>9.9999999999999995E-7</v>
      </c>
      <c r="L7" s="10">
        <v>1</v>
      </c>
      <c r="M7" s="10">
        <v>0.9</v>
      </c>
      <c r="N7" s="23">
        <f t="shared" si="0"/>
        <v>0.95</v>
      </c>
      <c r="O7" s="23">
        <f t="shared" si="1"/>
        <v>-0.41099999999999992</v>
      </c>
      <c r="P7" s="23">
        <v>1.1499999999999999</v>
      </c>
      <c r="Q7" s="23">
        <f t="shared" si="2"/>
        <v>-0.61099999999999988</v>
      </c>
      <c r="R7" s="24">
        <f t="shared" si="3"/>
        <v>0.41099999999999992</v>
      </c>
      <c r="S7" s="24">
        <f t="shared" si="6"/>
        <v>0.16892099999999993</v>
      </c>
      <c r="T7" s="24">
        <f t="shared" si="4"/>
        <v>0.61099999999999988</v>
      </c>
      <c r="U7" s="24">
        <f t="shared" si="7"/>
        <v>0.37332099999999985</v>
      </c>
    </row>
    <row r="8" spans="1:21" ht="29" customHeight="1" x14ac:dyDescent="0.2">
      <c r="A8" s="24">
        <v>6</v>
      </c>
      <c r="B8" s="10">
        <v>26</v>
      </c>
      <c r="C8" s="10" t="s">
        <v>45</v>
      </c>
      <c r="D8" s="10">
        <v>0.252</v>
      </c>
      <c r="E8" s="10">
        <v>0.66</v>
      </c>
      <c r="F8" s="10">
        <v>0.64</v>
      </c>
      <c r="G8" s="10">
        <v>0.40799999999999997</v>
      </c>
      <c r="H8" s="40">
        <f t="shared" si="5"/>
        <v>0.16646399999999997</v>
      </c>
      <c r="I8" s="10">
        <v>-0.38800000000000001</v>
      </c>
      <c r="J8" s="10">
        <v>0.38800000000000001</v>
      </c>
      <c r="K8" s="10">
        <v>0.15054400000000001</v>
      </c>
      <c r="L8" s="10">
        <v>0.4</v>
      </c>
      <c r="M8" s="10">
        <v>0.5</v>
      </c>
      <c r="N8" s="23">
        <f t="shared" si="0"/>
        <v>0.45</v>
      </c>
      <c r="O8" s="23">
        <f t="shared" si="1"/>
        <v>-0.19800000000000001</v>
      </c>
      <c r="P8" s="23">
        <v>0.31</v>
      </c>
      <c r="Q8" s="23">
        <f t="shared" si="2"/>
        <v>-5.7999999999999996E-2</v>
      </c>
      <c r="R8" s="24">
        <f t="shared" si="3"/>
        <v>0.19800000000000001</v>
      </c>
      <c r="S8" s="24">
        <f t="shared" si="6"/>
        <v>3.9204000000000003E-2</v>
      </c>
      <c r="T8" s="24">
        <f t="shared" si="4"/>
        <v>5.7999999999999996E-2</v>
      </c>
      <c r="U8" s="24">
        <f t="shared" si="7"/>
        <v>3.3639999999999994E-3</v>
      </c>
    </row>
    <row r="9" spans="1:21" ht="29" customHeight="1" x14ac:dyDescent="0.2">
      <c r="A9" s="10">
        <v>7</v>
      </c>
      <c r="B9" s="10">
        <v>26</v>
      </c>
      <c r="C9" s="10" t="s">
        <v>46</v>
      </c>
      <c r="D9" s="10">
        <v>-1.31</v>
      </c>
      <c r="E9" s="10">
        <v>-0.25</v>
      </c>
      <c r="F9" s="10">
        <v>0.14000000000000001</v>
      </c>
      <c r="G9" s="10">
        <v>1.06</v>
      </c>
      <c r="H9" s="40">
        <f t="shared" si="5"/>
        <v>1.1236000000000002</v>
      </c>
      <c r="I9" s="10">
        <v>-1.45</v>
      </c>
      <c r="J9" s="10">
        <v>1.45</v>
      </c>
      <c r="K9" s="10">
        <v>2.1025</v>
      </c>
      <c r="L9" s="10">
        <v>-3</v>
      </c>
      <c r="M9" s="10">
        <v>-2</v>
      </c>
      <c r="N9" s="23">
        <f t="shared" si="0"/>
        <v>-2.5</v>
      </c>
      <c r="O9" s="23">
        <f t="shared" si="1"/>
        <v>1.19</v>
      </c>
      <c r="P9" s="23">
        <v>-2.4</v>
      </c>
      <c r="Q9" s="23">
        <f t="shared" si="2"/>
        <v>1.0899999999999999</v>
      </c>
      <c r="R9" s="24">
        <f t="shared" si="3"/>
        <v>1.19</v>
      </c>
      <c r="S9" s="24">
        <f t="shared" si="6"/>
        <v>1.4160999999999999</v>
      </c>
      <c r="T9" s="24">
        <f t="shared" si="4"/>
        <v>1.0899999999999999</v>
      </c>
      <c r="U9" s="24">
        <f t="shared" si="7"/>
        <v>1.1880999999999997</v>
      </c>
    </row>
    <row r="10" spans="1:21" ht="29" customHeight="1" x14ac:dyDescent="0.2">
      <c r="A10" s="24">
        <v>8</v>
      </c>
      <c r="B10" s="10">
        <v>28</v>
      </c>
      <c r="C10" s="10">
        <v>26</v>
      </c>
      <c r="D10" s="10">
        <v>2.681</v>
      </c>
      <c r="E10" s="10">
        <v>1.48</v>
      </c>
      <c r="F10" s="10">
        <v>1.5</v>
      </c>
      <c r="G10" s="10">
        <v>1.2010000000000001</v>
      </c>
      <c r="H10" s="40">
        <f t="shared" si="5"/>
        <v>1.4424010000000003</v>
      </c>
      <c r="I10" s="10">
        <v>1.181</v>
      </c>
      <c r="J10" s="10">
        <v>1.181</v>
      </c>
      <c r="K10" s="10">
        <v>1.3947609999999999</v>
      </c>
      <c r="L10" s="10">
        <v>0.7</v>
      </c>
      <c r="M10" s="10">
        <v>1.5</v>
      </c>
      <c r="N10" s="23">
        <f t="shared" si="0"/>
        <v>1.1000000000000001</v>
      </c>
      <c r="O10" s="23">
        <f t="shared" si="1"/>
        <v>1.581</v>
      </c>
      <c r="P10" s="23">
        <v>1.35</v>
      </c>
      <c r="Q10" s="23">
        <f t="shared" si="2"/>
        <v>1.331</v>
      </c>
      <c r="R10" s="24">
        <f t="shared" si="3"/>
        <v>1.581</v>
      </c>
      <c r="S10" s="24">
        <f t="shared" si="6"/>
        <v>2.4995609999999999</v>
      </c>
      <c r="T10" s="24">
        <f t="shared" si="4"/>
        <v>1.331</v>
      </c>
      <c r="U10" s="24">
        <f t="shared" si="7"/>
        <v>1.7715609999999999</v>
      </c>
    </row>
    <row r="11" spans="1:21" ht="29" customHeight="1" x14ac:dyDescent="0.2">
      <c r="A11" s="10">
        <v>9</v>
      </c>
      <c r="B11" s="10">
        <v>28</v>
      </c>
      <c r="C11" s="10">
        <v>31</v>
      </c>
      <c r="D11" s="10">
        <v>1.573</v>
      </c>
      <c r="E11" s="10">
        <v>1.3</v>
      </c>
      <c r="F11" s="10">
        <v>1.28</v>
      </c>
      <c r="G11" s="10">
        <v>0.27300000000000002</v>
      </c>
      <c r="H11" s="40">
        <f t="shared" si="5"/>
        <v>7.4529000000000012E-2</v>
      </c>
      <c r="I11" s="10">
        <v>0.29299999999999998</v>
      </c>
      <c r="J11" s="10">
        <v>0.29299999999999998</v>
      </c>
      <c r="K11" s="10">
        <v>8.5848999999999995E-2</v>
      </c>
      <c r="L11" s="10">
        <v>1.4</v>
      </c>
      <c r="M11" s="10">
        <v>0.5</v>
      </c>
      <c r="N11" s="23">
        <f t="shared" si="0"/>
        <v>0.95</v>
      </c>
      <c r="O11" s="23">
        <f t="shared" si="1"/>
        <v>0.623</v>
      </c>
      <c r="P11" s="23">
        <v>0.7</v>
      </c>
      <c r="Q11" s="23">
        <f t="shared" si="2"/>
        <v>0.873</v>
      </c>
      <c r="R11" s="24">
        <f t="shared" si="3"/>
        <v>0.623</v>
      </c>
      <c r="S11" s="24">
        <f t="shared" si="6"/>
        <v>0.388129</v>
      </c>
      <c r="T11" s="24">
        <f t="shared" si="4"/>
        <v>0.873</v>
      </c>
      <c r="U11" s="24">
        <f t="shared" si="7"/>
        <v>0.76212899999999995</v>
      </c>
    </row>
    <row r="12" spans="1:21" ht="29" customHeight="1" x14ac:dyDescent="0.2">
      <c r="A12" s="24">
        <v>10</v>
      </c>
      <c r="B12" s="10">
        <v>29</v>
      </c>
      <c r="C12" s="10">
        <v>26</v>
      </c>
      <c r="D12" s="10">
        <v>1.4510000000000001</v>
      </c>
      <c r="E12" s="10">
        <v>0.01</v>
      </c>
      <c r="F12" s="10">
        <v>0.32</v>
      </c>
      <c r="G12" s="10">
        <v>1.4410000000000001</v>
      </c>
      <c r="H12" s="40">
        <f t="shared" si="5"/>
        <v>2.0764810000000002</v>
      </c>
      <c r="I12" s="10">
        <v>1.131</v>
      </c>
      <c r="J12" s="10">
        <v>1.131</v>
      </c>
      <c r="K12" s="10">
        <v>1.279161</v>
      </c>
      <c r="L12" s="10">
        <v>3.1</v>
      </c>
      <c r="M12" s="10">
        <v>1.1000000000000001</v>
      </c>
      <c r="N12" s="23">
        <f t="shared" si="0"/>
        <v>2.1</v>
      </c>
      <c r="O12" s="23">
        <f t="shared" si="1"/>
        <v>-0.64900000000000002</v>
      </c>
      <c r="P12" s="23">
        <v>2.17</v>
      </c>
      <c r="Q12" s="23">
        <f t="shared" si="2"/>
        <v>-0.71899999999999986</v>
      </c>
      <c r="R12" s="24">
        <f t="shared" si="3"/>
        <v>0.64900000000000002</v>
      </c>
      <c r="S12" s="24">
        <f t="shared" si="6"/>
        <v>0.42120100000000005</v>
      </c>
      <c r="T12" s="24">
        <f t="shared" si="4"/>
        <v>0.71899999999999986</v>
      </c>
      <c r="U12" s="24">
        <f t="shared" si="7"/>
        <v>0.51696099999999978</v>
      </c>
    </row>
    <row r="13" spans="1:21" ht="29" customHeight="1" x14ac:dyDescent="0.2">
      <c r="A13" s="24">
        <v>11</v>
      </c>
      <c r="B13" s="10">
        <v>30</v>
      </c>
      <c r="C13" s="10">
        <v>26</v>
      </c>
      <c r="D13" s="10">
        <v>1.381</v>
      </c>
      <c r="E13" s="10">
        <v>-0.15</v>
      </c>
      <c r="F13" s="10">
        <v>0.02</v>
      </c>
      <c r="G13" s="10">
        <v>1.5309999999999999</v>
      </c>
      <c r="H13" s="40">
        <f t="shared" si="5"/>
        <v>2.3439609999999997</v>
      </c>
      <c r="I13" s="10">
        <v>1.361</v>
      </c>
      <c r="J13" s="10">
        <v>1.361</v>
      </c>
      <c r="K13" s="10">
        <v>1.8523210000000001</v>
      </c>
      <c r="L13" s="10">
        <v>0.9</v>
      </c>
      <c r="M13" s="10">
        <v>0.2</v>
      </c>
      <c r="N13" s="23">
        <f t="shared" si="0"/>
        <v>0.55000000000000004</v>
      </c>
      <c r="O13" s="23">
        <f t="shared" si="1"/>
        <v>0.83099999999999996</v>
      </c>
      <c r="P13" s="23">
        <v>0.57999999999999996</v>
      </c>
      <c r="Q13" s="23">
        <f t="shared" si="2"/>
        <v>0.80100000000000005</v>
      </c>
      <c r="R13" s="24">
        <f t="shared" si="3"/>
        <v>0.83099999999999996</v>
      </c>
      <c r="S13" s="24">
        <f t="shared" si="6"/>
        <v>0.69056099999999998</v>
      </c>
      <c r="T13" s="24">
        <f t="shared" si="4"/>
        <v>0.80100000000000005</v>
      </c>
      <c r="U13" s="24">
        <f t="shared" si="7"/>
        <v>0.64160100000000009</v>
      </c>
    </row>
    <row r="14" spans="1:21" ht="29" customHeight="1" x14ac:dyDescent="0.2">
      <c r="A14" s="10">
        <v>12</v>
      </c>
      <c r="B14" s="10">
        <v>30</v>
      </c>
      <c r="C14" s="10">
        <v>31</v>
      </c>
      <c r="D14" s="10">
        <v>0.27300000000000002</v>
      </c>
      <c r="E14" s="10">
        <v>-0.03</v>
      </c>
      <c r="F14" s="10">
        <v>-0.2</v>
      </c>
      <c r="G14" s="10">
        <v>0.30299999999999999</v>
      </c>
      <c r="H14" s="40">
        <f t="shared" si="5"/>
        <v>9.1809000000000002E-2</v>
      </c>
      <c r="I14" s="10">
        <v>0.47299999999999998</v>
      </c>
      <c r="J14" s="10">
        <v>0.47299999999999998</v>
      </c>
      <c r="K14" s="10">
        <v>0.22372900000000001</v>
      </c>
      <c r="L14" s="10">
        <v>-0.2</v>
      </c>
      <c r="M14" s="10">
        <v>0.1</v>
      </c>
      <c r="N14" s="23">
        <f t="shared" si="0"/>
        <v>-0.05</v>
      </c>
      <c r="O14" s="23">
        <f t="shared" si="1"/>
        <v>0.32300000000000001</v>
      </c>
      <c r="P14" s="23">
        <v>-0.08</v>
      </c>
      <c r="Q14" s="23">
        <f t="shared" si="2"/>
        <v>0.35300000000000004</v>
      </c>
      <c r="R14" s="24">
        <f t="shared" si="3"/>
        <v>0.32300000000000001</v>
      </c>
      <c r="S14" s="24">
        <f t="shared" si="6"/>
        <v>0.10432900000000001</v>
      </c>
      <c r="T14" s="24">
        <f t="shared" si="4"/>
        <v>0.35300000000000004</v>
      </c>
      <c r="U14" s="24">
        <f t="shared" si="7"/>
        <v>0.12460900000000003</v>
      </c>
    </row>
    <row r="15" spans="1:21" ht="29" customHeight="1" x14ac:dyDescent="0.2">
      <c r="A15" s="24">
        <v>13</v>
      </c>
      <c r="B15" s="10">
        <v>31</v>
      </c>
      <c r="C15" s="10">
        <v>32</v>
      </c>
      <c r="D15" s="10">
        <v>-0.21099999999999999</v>
      </c>
      <c r="E15" s="10">
        <v>0.01</v>
      </c>
      <c r="F15" s="10">
        <v>-0.45</v>
      </c>
      <c r="G15" s="10">
        <v>0.221</v>
      </c>
      <c r="H15" s="40">
        <f t="shared" si="5"/>
        <v>4.8841000000000002E-2</v>
      </c>
      <c r="I15" s="10">
        <v>0.23899999999999999</v>
      </c>
      <c r="J15" s="10">
        <v>0.23899999999999999</v>
      </c>
      <c r="K15" s="10">
        <v>5.7120999999999998E-2</v>
      </c>
      <c r="L15" s="10">
        <v>-0.2</v>
      </c>
      <c r="M15" s="10">
        <v>-2.4</v>
      </c>
      <c r="N15" s="23">
        <f t="shared" si="0"/>
        <v>-1.3</v>
      </c>
      <c r="O15" s="23">
        <f t="shared" si="1"/>
        <v>1.089</v>
      </c>
      <c r="P15" s="23">
        <v>-1.49</v>
      </c>
      <c r="Q15" s="23">
        <f t="shared" si="2"/>
        <v>1.2789999999999999</v>
      </c>
      <c r="R15" s="24">
        <f t="shared" si="3"/>
        <v>1.089</v>
      </c>
      <c r="S15" s="24">
        <f t="shared" si="6"/>
        <v>1.185921</v>
      </c>
      <c r="T15" s="24">
        <f t="shared" si="4"/>
        <v>1.2789999999999999</v>
      </c>
      <c r="U15" s="24">
        <f t="shared" si="7"/>
        <v>1.6358409999999999</v>
      </c>
    </row>
    <row r="16" spans="1:21" ht="29" customHeight="1" x14ac:dyDescent="0.2">
      <c r="A16" s="10">
        <v>14</v>
      </c>
      <c r="B16" s="10" t="s">
        <v>41</v>
      </c>
      <c r="C16" s="10" t="s">
        <v>46</v>
      </c>
      <c r="D16" s="10">
        <v>-2.0720000000000001</v>
      </c>
      <c r="E16" s="10">
        <v>0.32</v>
      </c>
      <c r="F16" s="10">
        <v>0.19</v>
      </c>
      <c r="G16" s="10">
        <v>2.3919999999999999</v>
      </c>
      <c r="H16" s="40">
        <f t="shared" si="5"/>
        <v>5.7216639999999996</v>
      </c>
      <c r="I16" s="10">
        <v>-2.262</v>
      </c>
      <c r="J16" s="10">
        <v>2.262</v>
      </c>
      <c r="K16" s="10">
        <v>5.116644</v>
      </c>
      <c r="L16" s="10">
        <v>-0.9</v>
      </c>
      <c r="M16" s="10">
        <v>-1.8</v>
      </c>
      <c r="N16" s="23">
        <f t="shared" si="0"/>
        <v>-1.35</v>
      </c>
      <c r="O16" s="23">
        <f t="shared" si="1"/>
        <v>-0.72199999999999998</v>
      </c>
      <c r="P16" s="23">
        <v>-1.19</v>
      </c>
      <c r="Q16" s="23">
        <f t="shared" si="2"/>
        <v>-0.88200000000000012</v>
      </c>
      <c r="R16" s="24">
        <f t="shared" si="3"/>
        <v>0.72199999999999998</v>
      </c>
      <c r="S16" s="24">
        <f t="shared" si="6"/>
        <v>0.52128399999999997</v>
      </c>
      <c r="T16" s="24">
        <f t="shared" si="4"/>
        <v>0.88200000000000012</v>
      </c>
      <c r="U16" s="24">
        <f t="shared" si="7"/>
        <v>0.77792400000000017</v>
      </c>
    </row>
    <row r="17" spans="1:24" ht="29" customHeight="1" x14ac:dyDescent="0.2">
      <c r="A17" s="24">
        <v>15</v>
      </c>
      <c r="B17" s="10" t="s">
        <v>41</v>
      </c>
      <c r="C17" s="10">
        <v>21</v>
      </c>
      <c r="D17" s="10">
        <v>-0.159</v>
      </c>
      <c r="E17" s="10">
        <v>0.41</v>
      </c>
      <c r="F17" s="10">
        <v>0.38</v>
      </c>
      <c r="G17" s="10">
        <v>0.56899999999999995</v>
      </c>
      <c r="H17" s="40">
        <f t="shared" si="5"/>
        <v>0.32376099999999997</v>
      </c>
      <c r="I17" s="10">
        <v>-0.53900000000000003</v>
      </c>
      <c r="J17" s="10">
        <v>0.53900000000000003</v>
      </c>
      <c r="K17" s="10">
        <v>0.29052099999999997</v>
      </c>
      <c r="L17" s="10">
        <v>1.3</v>
      </c>
      <c r="M17" s="10">
        <v>0.2</v>
      </c>
      <c r="N17" s="23">
        <f t="shared" si="0"/>
        <v>0.75</v>
      </c>
      <c r="O17" s="23">
        <f t="shared" si="1"/>
        <v>-0.90900000000000003</v>
      </c>
      <c r="P17" s="23">
        <v>0.71</v>
      </c>
      <c r="Q17" s="23">
        <f t="shared" si="2"/>
        <v>-0.86899999999999999</v>
      </c>
      <c r="R17" s="24">
        <f t="shared" si="3"/>
        <v>0.90900000000000003</v>
      </c>
      <c r="S17" s="24">
        <f t="shared" si="6"/>
        <v>0.82628100000000004</v>
      </c>
      <c r="T17" s="24">
        <f t="shared" si="4"/>
        <v>0.86899999999999999</v>
      </c>
      <c r="U17" s="24">
        <f t="shared" si="7"/>
        <v>0.75516099999999997</v>
      </c>
    </row>
    <row r="18" spans="1:24" ht="29" customHeight="1" x14ac:dyDescent="0.2">
      <c r="A18" s="24">
        <v>16</v>
      </c>
      <c r="B18" s="10" t="s">
        <v>42</v>
      </c>
      <c r="C18" s="10" t="s">
        <v>43</v>
      </c>
      <c r="D18" s="10">
        <v>1.4610000000000001</v>
      </c>
      <c r="E18" s="10">
        <v>0.8</v>
      </c>
      <c r="F18" s="10">
        <v>1.02</v>
      </c>
      <c r="G18" s="10">
        <v>0.66100000000000003</v>
      </c>
      <c r="H18" s="40">
        <f t="shared" si="5"/>
        <v>0.43692100000000006</v>
      </c>
      <c r="I18" s="10">
        <v>0.441</v>
      </c>
      <c r="J18" s="10">
        <v>0.441</v>
      </c>
      <c r="K18" s="10">
        <v>0.19448099999999999</v>
      </c>
      <c r="L18" s="10">
        <v>0.4</v>
      </c>
      <c r="M18" s="10">
        <v>-0.4</v>
      </c>
      <c r="N18" s="23">
        <f t="shared" si="0"/>
        <v>0</v>
      </c>
      <c r="O18" s="23">
        <f t="shared" si="1"/>
        <v>1.4610000000000001</v>
      </c>
      <c r="P18" s="23">
        <v>0.43</v>
      </c>
      <c r="Q18" s="23">
        <f t="shared" si="2"/>
        <v>1.0310000000000001</v>
      </c>
      <c r="R18" s="24">
        <f t="shared" si="3"/>
        <v>1.4610000000000001</v>
      </c>
      <c r="S18" s="24">
        <f t="shared" si="6"/>
        <v>2.1345210000000003</v>
      </c>
      <c r="T18" s="24">
        <f t="shared" si="4"/>
        <v>1.0310000000000001</v>
      </c>
      <c r="U18" s="24">
        <f t="shared" si="7"/>
        <v>1.0629610000000003</v>
      </c>
    </row>
    <row r="19" spans="1:24" ht="29" customHeight="1" x14ac:dyDescent="0.2">
      <c r="A19" s="10">
        <v>17</v>
      </c>
      <c r="B19" s="10" t="s">
        <v>42</v>
      </c>
      <c r="C19" s="10">
        <v>26</v>
      </c>
      <c r="D19" s="10">
        <v>2.8149999999999999</v>
      </c>
      <c r="E19" s="10">
        <v>1.2</v>
      </c>
      <c r="F19" s="10">
        <v>0.98</v>
      </c>
      <c r="G19" s="10">
        <v>1.615</v>
      </c>
      <c r="H19" s="40">
        <f t="shared" si="5"/>
        <v>2.608225</v>
      </c>
      <c r="I19" s="10">
        <v>1.835</v>
      </c>
      <c r="J19" s="10">
        <v>1.835</v>
      </c>
      <c r="K19" s="10">
        <v>3.3672249999999999</v>
      </c>
      <c r="L19" s="10">
        <v>2.2999999999999998</v>
      </c>
      <c r="M19" s="10">
        <v>2.4</v>
      </c>
      <c r="N19" s="23">
        <f t="shared" si="0"/>
        <v>2.3499999999999996</v>
      </c>
      <c r="O19" s="23">
        <f t="shared" si="1"/>
        <v>0.4650000000000003</v>
      </c>
      <c r="P19" s="23">
        <v>1.92</v>
      </c>
      <c r="Q19" s="23">
        <f t="shared" si="2"/>
        <v>0.89500000000000002</v>
      </c>
      <c r="R19" s="24">
        <f t="shared" si="3"/>
        <v>0.4650000000000003</v>
      </c>
      <c r="S19" s="24">
        <f t="shared" si="6"/>
        <v>0.21622500000000028</v>
      </c>
      <c r="T19" s="24">
        <f t="shared" si="4"/>
        <v>0.89500000000000002</v>
      </c>
      <c r="U19" s="24">
        <f t="shared" si="7"/>
        <v>0.80102499999999999</v>
      </c>
    </row>
    <row r="20" spans="1:24" ht="29" customHeight="1" x14ac:dyDescent="0.2">
      <c r="A20" s="24">
        <v>18</v>
      </c>
      <c r="B20" s="10" t="s">
        <v>46</v>
      </c>
      <c r="C20" s="10">
        <v>20</v>
      </c>
      <c r="D20" s="10">
        <v>1.0229999999999999</v>
      </c>
      <c r="E20" s="10">
        <v>0.02</v>
      </c>
      <c r="F20" s="10">
        <v>-0.05</v>
      </c>
      <c r="G20" s="10">
        <v>1.0029999999999999</v>
      </c>
      <c r="H20" s="40">
        <f>G20^2</f>
        <v>1.0060089999999997</v>
      </c>
      <c r="I20" s="10">
        <v>1.073</v>
      </c>
      <c r="J20" s="10">
        <v>1.073</v>
      </c>
      <c r="K20" s="10">
        <v>1.151329</v>
      </c>
      <c r="L20" s="10">
        <v>2.4</v>
      </c>
      <c r="M20" s="10">
        <v>0.3</v>
      </c>
      <c r="N20" s="23">
        <f t="shared" si="0"/>
        <v>1.3499999999999999</v>
      </c>
      <c r="O20" s="23">
        <f t="shared" si="1"/>
        <v>-0.32699999999999996</v>
      </c>
      <c r="P20" s="23">
        <v>1.55</v>
      </c>
      <c r="Q20" s="23">
        <f t="shared" si="2"/>
        <v>-0.52700000000000014</v>
      </c>
      <c r="R20" s="24">
        <f t="shared" si="3"/>
        <v>0.32699999999999996</v>
      </c>
      <c r="S20" s="24">
        <f t="shared" si="6"/>
        <v>0.10692899999999997</v>
      </c>
      <c r="T20" s="24">
        <f t="shared" si="4"/>
        <v>0.52700000000000014</v>
      </c>
      <c r="U20" s="24">
        <f t="shared" si="7"/>
        <v>0.27772900000000011</v>
      </c>
    </row>
    <row r="21" spans="1:24" s="3" customFormat="1" ht="29" customHeight="1" x14ac:dyDescent="0.2">
      <c r="A21" s="10">
        <v>19</v>
      </c>
      <c r="B21" s="10" t="s">
        <v>44</v>
      </c>
      <c r="C21" s="10">
        <v>26</v>
      </c>
      <c r="D21" s="10">
        <v>0.65200000000000002</v>
      </c>
      <c r="E21" s="10">
        <v>1.92</v>
      </c>
      <c r="F21" s="10">
        <v>2.02</v>
      </c>
      <c r="G21" s="10">
        <v>1.268</v>
      </c>
      <c r="H21" s="40">
        <f t="shared" si="5"/>
        <v>1.6078240000000001</v>
      </c>
      <c r="I21" s="10">
        <v>-1.3680000000000001</v>
      </c>
      <c r="J21" s="10">
        <v>1.3680000000000001</v>
      </c>
      <c r="K21" s="10">
        <v>1.871424</v>
      </c>
      <c r="L21" s="10">
        <v>2</v>
      </c>
      <c r="M21" s="10">
        <v>3.4</v>
      </c>
      <c r="N21" s="23">
        <f t="shared" si="0"/>
        <v>2.7</v>
      </c>
      <c r="O21" s="23">
        <f t="shared" si="1"/>
        <v>-2.048</v>
      </c>
      <c r="P21" s="23">
        <v>2.75</v>
      </c>
      <c r="Q21" s="23">
        <f t="shared" si="2"/>
        <v>-2.0979999999999999</v>
      </c>
      <c r="R21" s="24">
        <f t="shared" si="3"/>
        <v>2.048</v>
      </c>
      <c r="S21" s="24">
        <f t="shared" si="6"/>
        <v>4.1943039999999998</v>
      </c>
      <c r="T21" s="24">
        <f t="shared" si="4"/>
        <v>2.0979999999999999</v>
      </c>
      <c r="U21" s="24">
        <f t="shared" si="7"/>
        <v>4.4016039999999998</v>
      </c>
      <c r="V21" s="24"/>
      <c r="W21" s="24"/>
      <c r="X21" s="24"/>
    </row>
    <row r="22" spans="1:24" ht="29" customHeight="1" x14ac:dyDescent="0.2">
      <c r="A22" s="24">
        <v>20</v>
      </c>
      <c r="B22" s="10" t="s">
        <v>44</v>
      </c>
      <c r="C22" s="10" t="s">
        <v>45</v>
      </c>
      <c r="D22" s="10">
        <v>0.90400000000000003</v>
      </c>
      <c r="E22" s="10">
        <v>2.75</v>
      </c>
      <c r="F22" s="10">
        <v>2.65</v>
      </c>
      <c r="G22" s="10">
        <v>1.8460000000000001</v>
      </c>
      <c r="H22" s="40">
        <f t="shared" si="5"/>
        <v>3.4077160000000002</v>
      </c>
      <c r="I22" s="10">
        <v>-1.746</v>
      </c>
      <c r="J22" s="10">
        <v>1.746</v>
      </c>
      <c r="K22" s="10">
        <v>3.0485159999999998</v>
      </c>
      <c r="L22" s="10">
        <v>3.3</v>
      </c>
      <c r="M22" s="10">
        <v>2.9</v>
      </c>
      <c r="N22" s="23">
        <f t="shared" si="0"/>
        <v>3.0999999999999996</v>
      </c>
      <c r="O22" s="23">
        <f t="shared" si="1"/>
        <v>-2.1959999999999997</v>
      </c>
      <c r="P22" s="23">
        <v>3.05</v>
      </c>
      <c r="Q22" s="23">
        <f t="shared" si="2"/>
        <v>-2.1459999999999999</v>
      </c>
      <c r="R22" s="24">
        <f t="shared" si="3"/>
        <v>2.1959999999999997</v>
      </c>
      <c r="S22" s="24">
        <f t="shared" si="6"/>
        <v>4.8224159999999987</v>
      </c>
      <c r="T22" s="24">
        <f t="shared" si="4"/>
        <v>2.1459999999999999</v>
      </c>
      <c r="U22" s="24">
        <f t="shared" si="7"/>
        <v>4.6053159999999993</v>
      </c>
    </row>
    <row r="23" spans="1:24" ht="29" customHeight="1" x14ac:dyDescent="0.2">
      <c r="A23" s="24">
        <v>21</v>
      </c>
      <c r="B23" s="10" t="s">
        <v>43</v>
      </c>
      <c r="C23" s="10" t="s">
        <v>46</v>
      </c>
      <c r="D23" s="10">
        <v>4.3999999999999997E-2</v>
      </c>
      <c r="E23" s="10">
        <v>0.43</v>
      </c>
      <c r="F23" s="10">
        <v>0.1</v>
      </c>
      <c r="G23" s="10">
        <v>0.38600000000000001</v>
      </c>
      <c r="H23" s="40">
        <f t="shared" si="5"/>
        <v>0.14899600000000002</v>
      </c>
      <c r="I23" s="10">
        <v>-5.6000000000000001E-2</v>
      </c>
      <c r="J23" s="10">
        <v>5.6000000000000001E-2</v>
      </c>
      <c r="K23" s="10">
        <v>3.1359999999999999E-3</v>
      </c>
      <c r="L23" s="10">
        <v>-0.9</v>
      </c>
      <c r="M23" s="10">
        <v>-0.8</v>
      </c>
      <c r="N23" s="23">
        <f t="shared" si="0"/>
        <v>-0.85000000000000009</v>
      </c>
      <c r="O23" s="23">
        <f t="shared" si="1"/>
        <v>0.89400000000000013</v>
      </c>
      <c r="P23" s="23">
        <v>-0.91</v>
      </c>
      <c r="Q23" s="23">
        <f t="shared" si="2"/>
        <v>0.95400000000000007</v>
      </c>
      <c r="R23" s="24">
        <f t="shared" si="3"/>
        <v>0.89400000000000013</v>
      </c>
      <c r="S23" s="24">
        <f t="shared" si="6"/>
        <v>0.79923600000000028</v>
      </c>
      <c r="T23" s="24">
        <f t="shared" si="4"/>
        <v>0.95400000000000007</v>
      </c>
      <c r="U23" s="24">
        <f t="shared" si="7"/>
        <v>0.91011600000000015</v>
      </c>
    </row>
    <row r="24" spans="1:24" ht="29" customHeight="1" x14ac:dyDescent="0.2">
      <c r="A24" s="10">
        <v>22</v>
      </c>
      <c r="B24" s="10" t="s">
        <v>43</v>
      </c>
      <c r="C24" s="10">
        <v>32</v>
      </c>
      <c r="D24" s="10">
        <v>3.5000000000000003E-2</v>
      </c>
      <c r="E24" s="10">
        <v>-1.1599999999999999</v>
      </c>
      <c r="F24" s="10">
        <v>-0.7</v>
      </c>
      <c r="G24" s="10">
        <v>1.1950000000000001</v>
      </c>
      <c r="H24" s="40">
        <f t="shared" si="5"/>
        <v>1.4280250000000001</v>
      </c>
      <c r="I24" s="10">
        <v>0.73499999999999999</v>
      </c>
      <c r="J24" s="10">
        <v>0.73499999999999999</v>
      </c>
      <c r="K24" s="10">
        <v>0.54022499999999996</v>
      </c>
      <c r="L24" s="10">
        <v>0.2</v>
      </c>
      <c r="M24" s="10">
        <v>-1.9</v>
      </c>
      <c r="N24" s="23">
        <f t="shared" si="0"/>
        <v>-0.85</v>
      </c>
      <c r="O24" s="23">
        <f t="shared" si="1"/>
        <v>0.88500000000000001</v>
      </c>
      <c r="P24" s="23">
        <v>-0.66</v>
      </c>
      <c r="Q24" s="23">
        <f t="shared" si="2"/>
        <v>0.69500000000000006</v>
      </c>
      <c r="R24" s="24">
        <f t="shared" si="3"/>
        <v>0.88500000000000001</v>
      </c>
      <c r="S24" s="24">
        <f t="shared" si="6"/>
        <v>0.78322500000000006</v>
      </c>
      <c r="T24" s="24">
        <f t="shared" si="4"/>
        <v>0.69500000000000006</v>
      </c>
      <c r="U24" s="24">
        <f t="shared" si="7"/>
        <v>0.48302500000000009</v>
      </c>
      <c r="V24" s="23"/>
    </row>
    <row r="25" spans="1:24" ht="29" customHeight="1" x14ac:dyDescent="0.2">
      <c r="A25" s="24">
        <v>23</v>
      </c>
      <c r="B25" s="10" t="s">
        <v>43</v>
      </c>
      <c r="C25" s="10">
        <v>29</v>
      </c>
      <c r="D25" s="10">
        <v>-9.7000000000000003E-2</v>
      </c>
      <c r="E25" s="10">
        <v>-0.67</v>
      </c>
      <c r="F25" s="10">
        <v>-0.36</v>
      </c>
      <c r="G25" s="10">
        <v>0.57299999999999995</v>
      </c>
      <c r="H25" s="40">
        <f t="shared" si="5"/>
        <v>0.32832899999999993</v>
      </c>
      <c r="I25" s="10">
        <v>0.26300000000000001</v>
      </c>
      <c r="J25" s="10">
        <v>0.26300000000000001</v>
      </c>
      <c r="K25" s="10">
        <v>6.9168999999999994E-2</v>
      </c>
      <c r="L25" s="10">
        <v>-1.4</v>
      </c>
      <c r="M25" s="10">
        <v>-0.1</v>
      </c>
      <c r="N25" s="23">
        <f t="shared" si="0"/>
        <v>-0.75</v>
      </c>
      <c r="O25" s="23">
        <f t="shared" si="1"/>
        <v>0.65300000000000002</v>
      </c>
      <c r="P25" s="23">
        <v>-0.68</v>
      </c>
      <c r="Q25" s="23">
        <f t="shared" si="2"/>
        <v>0.58300000000000007</v>
      </c>
      <c r="R25" s="24">
        <f t="shared" si="3"/>
        <v>0.65300000000000002</v>
      </c>
      <c r="S25" s="24">
        <f t="shared" si="6"/>
        <v>0.42640900000000004</v>
      </c>
      <c r="T25" s="24">
        <f t="shared" si="4"/>
        <v>0.58300000000000007</v>
      </c>
      <c r="U25" s="24">
        <f t="shared" si="7"/>
        <v>0.33988900000000011</v>
      </c>
    </row>
    <row r="26" spans="1:24" ht="29" customHeight="1" x14ac:dyDescent="0.2">
      <c r="A26" s="24">
        <v>24</v>
      </c>
      <c r="B26" s="10" t="s">
        <v>43</v>
      </c>
      <c r="C26" s="10">
        <v>31</v>
      </c>
      <c r="D26" s="10">
        <v>0.246</v>
      </c>
      <c r="E26" s="10">
        <v>0.01</v>
      </c>
      <c r="F26" s="10">
        <v>-0.26</v>
      </c>
      <c r="G26" s="10">
        <v>0.23599999999999999</v>
      </c>
      <c r="H26" s="40">
        <f t="shared" si="5"/>
        <v>5.5695999999999996E-2</v>
      </c>
      <c r="I26" s="10">
        <v>0.50600000000000001</v>
      </c>
      <c r="J26" s="10">
        <v>0.50600000000000001</v>
      </c>
      <c r="K26" s="10">
        <v>0.25603599999999999</v>
      </c>
      <c r="L26" s="10">
        <v>1.3</v>
      </c>
      <c r="M26" s="10">
        <v>0.2</v>
      </c>
      <c r="N26" s="23">
        <f t="shared" si="0"/>
        <v>0.75</v>
      </c>
      <c r="O26" s="23">
        <f t="shared" si="1"/>
        <v>-0.504</v>
      </c>
      <c r="P26" s="23">
        <v>0.83</v>
      </c>
      <c r="Q26" s="23">
        <f t="shared" si="2"/>
        <v>-0.58399999999999996</v>
      </c>
      <c r="R26" s="24">
        <f t="shared" si="3"/>
        <v>0.504</v>
      </c>
      <c r="S26" s="24">
        <f t="shared" si="6"/>
        <v>0.25401600000000002</v>
      </c>
      <c r="T26" s="24">
        <f t="shared" si="4"/>
        <v>0.58399999999999996</v>
      </c>
      <c r="U26" s="24">
        <f t="shared" si="7"/>
        <v>0.34105599999999997</v>
      </c>
    </row>
    <row r="27" spans="1:24" ht="29" customHeight="1" x14ac:dyDescent="0.2">
      <c r="A27" s="10">
        <v>25</v>
      </c>
      <c r="B27" s="10" t="s">
        <v>43</v>
      </c>
      <c r="C27" s="10" t="s">
        <v>45</v>
      </c>
      <c r="D27" s="10">
        <v>1.6060000000000001</v>
      </c>
      <c r="E27" s="10">
        <v>0.54</v>
      </c>
      <c r="F27" s="10">
        <v>0.6</v>
      </c>
      <c r="G27" s="10">
        <v>1.0660000000000001</v>
      </c>
      <c r="H27" s="40">
        <f t="shared" si="5"/>
        <v>1.1363560000000001</v>
      </c>
      <c r="I27" s="10">
        <v>1.006</v>
      </c>
      <c r="J27" s="10">
        <v>1.006</v>
      </c>
      <c r="K27" s="10">
        <v>1.0120359999999999</v>
      </c>
      <c r="L27" s="10">
        <v>2.1</v>
      </c>
      <c r="M27" s="10">
        <v>1.2</v>
      </c>
      <c r="N27" s="23">
        <f t="shared" si="0"/>
        <v>1.65</v>
      </c>
      <c r="O27" s="23">
        <f t="shared" si="1"/>
        <v>-4.3999999999999817E-2</v>
      </c>
      <c r="P27" s="23">
        <v>1.79</v>
      </c>
      <c r="Q27" s="23">
        <f t="shared" si="2"/>
        <v>-0.18399999999999994</v>
      </c>
      <c r="R27" s="24">
        <f t="shared" si="3"/>
        <v>4.3999999999999817E-2</v>
      </c>
      <c r="S27" s="24">
        <f t="shared" si="6"/>
        <v>1.935999999999984E-3</v>
      </c>
      <c r="T27" s="24">
        <f t="shared" si="4"/>
        <v>0.18399999999999994</v>
      </c>
      <c r="U27" s="24">
        <f t="shared" si="7"/>
        <v>3.3855999999999976E-2</v>
      </c>
    </row>
    <row r="28" spans="1:24" s="19" customFormat="1" ht="26" x14ac:dyDescent="0.2">
      <c r="A28" s="26"/>
      <c r="B28" s="26"/>
      <c r="C28" s="26"/>
      <c r="D28" s="26"/>
      <c r="E28" s="26"/>
      <c r="F28" s="26"/>
      <c r="G28" s="26">
        <f>AVERAGE(G3:G27)</f>
        <v>0.95008000000000015</v>
      </c>
      <c r="H28" s="26">
        <f>SQRT(AVERAGE(H3:H27))</f>
        <v>1.1352334033140499</v>
      </c>
      <c r="I28" s="26"/>
      <c r="J28" s="26">
        <f>AVERAGE(J3:J27)</f>
        <v>0.90904000000000007</v>
      </c>
      <c r="K28" s="26">
        <f>SQRT(AVERAGE(K3:K27))</f>
        <v>1.1132204094428022</v>
      </c>
      <c r="L28" s="26"/>
      <c r="M28" s="26"/>
      <c r="N28" s="26"/>
      <c r="O28" s="26"/>
      <c r="P28" s="26"/>
      <c r="Q28" s="26"/>
      <c r="R28" s="26">
        <f>AVERAGE(R3:R27)</f>
        <v>0.95167999999999997</v>
      </c>
      <c r="S28" s="26">
        <f>SQRT(AVERAGE(S3:S27))</f>
        <v>1.1420702605356643</v>
      </c>
      <c r="T28" s="26">
        <f>AVERAGE(T3:T27)</f>
        <v>0.96927999999999992</v>
      </c>
      <c r="U28" s="26">
        <f>SQRT(AVERAGE(U3:U27))</f>
        <v>1.1275472850395232</v>
      </c>
      <c r="V28" s="26"/>
      <c r="W28" s="26"/>
      <c r="X28" s="26"/>
    </row>
    <row r="52" spans="9:9" x14ac:dyDescent="0.2">
      <c r="I52" s="25"/>
    </row>
    <row r="53" spans="9:9" x14ac:dyDescent="0.2">
      <c r="I53" s="25"/>
    </row>
    <row r="54" spans="9:9" x14ac:dyDescent="0.2">
      <c r="I54" s="25"/>
    </row>
    <row r="55" spans="9:9" x14ac:dyDescent="0.2">
      <c r="I55" s="25"/>
    </row>
    <row r="56" spans="9:9" x14ac:dyDescent="0.2">
      <c r="I56" s="25"/>
    </row>
    <row r="57" spans="9:9" x14ac:dyDescent="0.2">
      <c r="I57" s="25"/>
    </row>
    <row r="58" spans="9:9" x14ac:dyDescent="0.2">
      <c r="I58" s="25"/>
    </row>
    <row r="59" spans="9:9" x14ac:dyDescent="0.2">
      <c r="I59" s="25"/>
    </row>
    <row r="60" spans="9:9" x14ac:dyDescent="0.2">
      <c r="I60" s="25"/>
    </row>
    <row r="61" spans="9:9" x14ac:dyDescent="0.2">
      <c r="I61" s="25"/>
    </row>
  </sheetData>
  <sortState ref="A2:O25">
    <sortCondition ref="B2:B25"/>
  </sortState>
  <mergeCells count="2">
    <mergeCell ref="E1:K1"/>
    <mergeCell ref="L1:U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topLeftCell="G35" workbookViewId="0">
      <selection activeCell="N36" sqref="N36"/>
    </sheetView>
  </sheetViews>
  <sheetFormatPr baseColWidth="10" defaultRowHeight="20" x14ac:dyDescent="0.2"/>
  <cols>
    <col min="1" max="1" width="10.83203125" style="24"/>
    <col min="2" max="2" width="14.83203125" style="24" bestFit="1" customWidth="1"/>
    <col min="3" max="3" width="15.1640625" style="24" customWidth="1"/>
    <col min="4" max="6" width="10.83203125" style="24"/>
    <col min="7" max="7" width="15.6640625" style="24" customWidth="1"/>
    <col min="8" max="8" width="11" style="24" customWidth="1"/>
    <col min="9" max="9" width="11.6640625" style="24" customWidth="1"/>
    <col min="10" max="10" width="12.83203125" style="24" customWidth="1"/>
    <col min="11" max="11" width="13.1640625" style="24" customWidth="1"/>
    <col min="12" max="16" width="10.83203125" style="24"/>
    <col min="17" max="17" width="13.33203125" style="24" customWidth="1"/>
    <col min="18" max="18" width="15.6640625" style="24" bestFit="1" customWidth="1"/>
    <col min="19" max="19" width="12.1640625" style="24" customWidth="1"/>
    <col min="20" max="20" width="16.83203125" style="24" bestFit="1" customWidth="1"/>
    <col min="21" max="21" width="12.1640625" style="24" customWidth="1"/>
  </cols>
  <sheetData>
    <row r="1" spans="1:21" ht="38" customHeight="1" x14ac:dyDescent="0.2">
      <c r="E1" s="49" t="s">
        <v>161</v>
      </c>
      <c r="F1" s="49"/>
      <c r="G1" s="49"/>
      <c r="H1" s="49"/>
      <c r="I1" s="49"/>
      <c r="J1" s="49"/>
      <c r="K1" s="49"/>
      <c r="L1" s="48" t="s">
        <v>162</v>
      </c>
      <c r="M1" s="48"/>
      <c r="N1" s="48"/>
      <c r="O1" s="48"/>
      <c r="P1" s="48"/>
      <c r="Q1" s="48"/>
      <c r="R1" s="48"/>
      <c r="S1" s="48"/>
      <c r="T1" s="48"/>
      <c r="U1" s="48"/>
    </row>
    <row r="2" spans="1:21" s="2" customFormat="1" ht="40" x14ac:dyDescent="0.25">
      <c r="A2" s="10" t="s">
        <v>142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10" t="s">
        <v>19</v>
      </c>
      <c r="H2" s="10"/>
      <c r="I2" s="10" t="s">
        <v>17</v>
      </c>
      <c r="J2" s="10" t="s">
        <v>18</v>
      </c>
      <c r="K2" s="10"/>
      <c r="L2" s="23" t="s">
        <v>20</v>
      </c>
      <c r="M2" s="23" t="s">
        <v>21</v>
      </c>
      <c r="N2" s="23" t="s">
        <v>22</v>
      </c>
      <c r="O2" s="23" t="s">
        <v>164</v>
      </c>
      <c r="P2" s="23" t="s">
        <v>152</v>
      </c>
      <c r="Q2" s="23" t="s">
        <v>153</v>
      </c>
      <c r="R2" s="4" t="s">
        <v>163</v>
      </c>
      <c r="S2" s="5"/>
      <c r="T2" s="4" t="s">
        <v>18</v>
      </c>
      <c r="U2" s="24"/>
    </row>
    <row r="3" spans="1:21" ht="30" customHeight="1" x14ac:dyDescent="0.2">
      <c r="A3" s="10">
        <v>1</v>
      </c>
      <c r="B3" s="10">
        <v>23466</v>
      </c>
      <c r="C3" s="10">
        <v>23475</v>
      </c>
      <c r="D3" s="10">
        <v>-0.87</v>
      </c>
      <c r="E3" s="10">
        <v>-1.54</v>
      </c>
      <c r="F3" s="10">
        <v>-1.92</v>
      </c>
      <c r="G3" s="10">
        <v>0.67</v>
      </c>
      <c r="H3" s="10">
        <f>G3^2</f>
        <v>0.44890000000000008</v>
      </c>
      <c r="I3" s="10">
        <f t="shared" ref="I3:I34" si="0">D3-F3</f>
        <v>1.0499999999999998</v>
      </c>
      <c r="J3" s="10">
        <f t="shared" ref="J3:J34" si="1">ABS(I3)</f>
        <v>1.0499999999999998</v>
      </c>
      <c r="K3" s="10">
        <f t="shared" ref="K3:K34" si="2">I3*I3</f>
        <v>1.1024999999999996</v>
      </c>
      <c r="L3" s="10">
        <v>-0.6</v>
      </c>
      <c r="M3" s="10">
        <v>-2.4</v>
      </c>
      <c r="N3" s="23">
        <f t="shared" ref="N3:N34" si="3">(L3+M3)/2</f>
        <v>-1.5</v>
      </c>
      <c r="O3" s="23">
        <f t="shared" ref="O3:O34" si="4">D3-N3</f>
        <v>0.63</v>
      </c>
      <c r="P3" s="10">
        <v>-1.92</v>
      </c>
      <c r="Q3" s="23">
        <f t="shared" ref="Q3:Q34" si="5">D3-P3</f>
        <v>1.0499999999999998</v>
      </c>
      <c r="R3" s="24">
        <f t="shared" ref="R3:R34" si="6">ABS(O3)</f>
        <v>0.63</v>
      </c>
      <c r="S3" s="24">
        <f>R3^2</f>
        <v>0.39690000000000003</v>
      </c>
      <c r="T3" s="24">
        <f t="shared" ref="T3:T34" si="7">ABS(Q3)</f>
        <v>1.0499999999999998</v>
      </c>
      <c r="U3" s="24">
        <f>T3^2</f>
        <v>1.1024999999999996</v>
      </c>
    </row>
    <row r="4" spans="1:21" s="2" customFormat="1" ht="30" customHeight="1" x14ac:dyDescent="0.25">
      <c r="A4" s="10">
        <v>2</v>
      </c>
      <c r="B4" s="10">
        <v>23467</v>
      </c>
      <c r="C4" s="10">
        <v>23466</v>
      </c>
      <c r="D4" s="10">
        <v>-0.51</v>
      </c>
      <c r="E4" s="10">
        <v>-0.23</v>
      </c>
      <c r="F4" s="10">
        <v>-0.39</v>
      </c>
      <c r="G4" s="10">
        <v>0.28000000000000003</v>
      </c>
      <c r="H4" s="40">
        <f t="shared" ref="H4:H51" si="8">G4^2</f>
        <v>7.8400000000000011E-2</v>
      </c>
      <c r="I4" s="10">
        <f t="shared" si="0"/>
        <v>-0.12</v>
      </c>
      <c r="J4" s="10">
        <f t="shared" si="1"/>
        <v>0.12</v>
      </c>
      <c r="K4" s="10">
        <f t="shared" si="2"/>
        <v>1.44E-2</v>
      </c>
      <c r="L4" s="10">
        <v>0.5</v>
      </c>
      <c r="M4" s="10">
        <v>-0.1</v>
      </c>
      <c r="N4" s="23">
        <f t="shared" si="3"/>
        <v>0.2</v>
      </c>
      <c r="O4" s="23">
        <f t="shared" si="4"/>
        <v>-0.71</v>
      </c>
      <c r="P4" s="10">
        <v>0.18</v>
      </c>
      <c r="Q4" s="23">
        <f t="shared" si="5"/>
        <v>-0.69</v>
      </c>
      <c r="R4" s="24">
        <f t="shared" si="6"/>
        <v>0.71</v>
      </c>
      <c r="S4" s="24">
        <f t="shared" ref="S4:S51" si="9">R4^2</f>
        <v>0.50409999999999999</v>
      </c>
      <c r="T4" s="24">
        <f t="shared" si="7"/>
        <v>0.69</v>
      </c>
      <c r="U4" s="24">
        <f t="shared" ref="U4:U51" si="10">T4^2</f>
        <v>0.47609999999999991</v>
      </c>
    </row>
    <row r="5" spans="1:21" s="2" customFormat="1" ht="30" customHeight="1" x14ac:dyDescent="0.25">
      <c r="A5" s="10">
        <v>3</v>
      </c>
      <c r="B5" s="10">
        <v>23467</v>
      </c>
      <c r="C5" s="10">
        <v>23468</v>
      </c>
      <c r="D5" s="10">
        <v>-0.41</v>
      </c>
      <c r="E5" s="10">
        <v>-0.5</v>
      </c>
      <c r="F5" s="10">
        <v>-0.44</v>
      </c>
      <c r="G5" s="10">
        <v>9.0000000000000024E-2</v>
      </c>
      <c r="H5" s="40">
        <f t="shared" si="8"/>
        <v>8.1000000000000048E-3</v>
      </c>
      <c r="I5" s="10">
        <f t="shared" si="0"/>
        <v>3.0000000000000027E-2</v>
      </c>
      <c r="J5" s="10">
        <f t="shared" si="1"/>
        <v>3.0000000000000027E-2</v>
      </c>
      <c r="K5" s="10">
        <f t="shared" si="2"/>
        <v>9.000000000000016E-4</v>
      </c>
      <c r="L5" s="10">
        <v>-0.1</v>
      </c>
      <c r="M5" s="10">
        <v>0.7</v>
      </c>
      <c r="N5" s="23">
        <f t="shared" si="3"/>
        <v>0.3</v>
      </c>
      <c r="O5" s="23">
        <f t="shared" si="4"/>
        <v>-0.71</v>
      </c>
      <c r="P5" s="10">
        <v>0.28000000000000003</v>
      </c>
      <c r="Q5" s="23">
        <f t="shared" si="5"/>
        <v>-0.69</v>
      </c>
      <c r="R5" s="24">
        <f t="shared" si="6"/>
        <v>0.71</v>
      </c>
      <c r="S5" s="24">
        <f t="shared" si="9"/>
        <v>0.50409999999999999</v>
      </c>
      <c r="T5" s="24">
        <f t="shared" si="7"/>
        <v>0.69</v>
      </c>
      <c r="U5" s="24">
        <f t="shared" si="10"/>
        <v>0.47609999999999991</v>
      </c>
    </row>
    <row r="6" spans="1:21" s="2" customFormat="1" ht="30" customHeight="1" x14ac:dyDescent="0.25">
      <c r="A6" s="10">
        <v>4</v>
      </c>
      <c r="B6" s="10">
        <v>23467</v>
      </c>
      <c r="C6" s="10">
        <v>23469</v>
      </c>
      <c r="D6" s="10">
        <v>-0.38</v>
      </c>
      <c r="E6" s="10">
        <v>-0.63</v>
      </c>
      <c r="F6" s="10">
        <v>-0.55000000000000004</v>
      </c>
      <c r="G6" s="10">
        <v>0.25</v>
      </c>
      <c r="H6" s="40">
        <f t="shared" si="8"/>
        <v>6.25E-2</v>
      </c>
      <c r="I6" s="10">
        <f t="shared" si="0"/>
        <v>0.17000000000000004</v>
      </c>
      <c r="J6" s="10">
        <f t="shared" si="1"/>
        <v>0.17000000000000004</v>
      </c>
      <c r="K6" s="10">
        <f t="shared" si="2"/>
        <v>2.8900000000000012E-2</v>
      </c>
      <c r="L6" s="10">
        <v>-0.4</v>
      </c>
      <c r="M6" s="10">
        <v>3</v>
      </c>
      <c r="N6" s="23">
        <f t="shared" si="3"/>
        <v>1.3</v>
      </c>
      <c r="O6" s="23">
        <f t="shared" si="4"/>
        <v>-1.6800000000000002</v>
      </c>
      <c r="P6" s="10">
        <v>1.8</v>
      </c>
      <c r="Q6" s="23">
        <f t="shared" si="5"/>
        <v>-2.1800000000000002</v>
      </c>
      <c r="R6" s="24">
        <f t="shared" si="6"/>
        <v>1.6800000000000002</v>
      </c>
      <c r="S6" s="24">
        <f t="shared" si="9"/>
        <v>2.8224000000000005</v>
      </c>
      <c r="T6" s="24">
        <f t="shared" si="7"/>
        <v>2.1800000000000002</v>
      </c>
      <c r="U6" s="24">
        <f t="shared" si="10"/>
        <v>4.7524000000000006</v>
      </c>
    </row>
    <row r="7" spans="1:21" s="2" customFormat="1" ht="30" customHeight="1" x14ac:dyDescent="0.25">
      <c r="A7" s="10">
        <v>5</v>
      </c>
      <c r="B7" s="10">
        <v>23467</v>
      </c>
      <c r="C7" s="10">
        <v>23470</v>
      </c>
      <c r="D7" s="10">
        <v>-0.38</v>
      </c>
      <c r="E7" s="10">
        <v>-1.19</v>
      </c>
      <c r="F7" s="10">
        <v>-1.39</v>
      </c>
      <c r="G7" s="10">
        <v>0.80999999999999994</v>
      </c>
      <c r="H7" s="40">
        <f t="shared" si="8"/>
        <v>0.65609999999999991</v>
      </c>
      <c r="I7" s="10">
        <f t="shared" si="0"/>
        <v>1.0099999999999998</v>
      </c>
      <c r="J7" s="10">
        <f t="shared" si="1"/>
        <v>1.0099999999999998</v>
      </c>
      <c r="K7" s="10">
        <f t="shared" si="2"/>
        <v>1.0200999999999996</v>
      </c>
      <c r="L7" s="10">
        <v>-0.1</v>
      </c>
      <c r="M7" s="10">
        <v>0</v>
      </c>
      <c r="N7" s="23">
        <f t="shared" si="3"/>
        <v>-0.05</v>
      </c>
      <c r="O7" s="23">
        <f t="shared" si="4"/>
        <v>-0.33</v>
      </c>
      <c r="P7" s="10">
        <v>-0.17</v>
      </c>
      <c r="Q7" s="23">
        <f t="shared" si="5"/>
        <v>-0.21</v>
      </c>
      <c r="R7" s="24">
        <f t="shared" si="6"/>
        <v>0.33</v>
      </c>
      <c r="S7" s="24">
        <f t="shared" si="9"/>
        <v>0.10890000000000001</v>
      </c>
      <c r="T7" s="24">
        <f t="shared" si="7"/>
        <v>0.21</v>
      </c>
      <c r="U7" s="24">
        <f t="shared" si="10"/>
        <v>4.4099999999999993E-2</v>
      </c>
    </row>
    <row r="8" spans="1:21" s="2" customFormat="1" ht="30" customHeight="1" x14ac:dyDescent="0.25">
      <c r="A8" s="10">
        <v>6</v>
      </c>
      <c r="B8" s="10">
        <v>23467</v>
      </c>
      <c r="C8" s="10">
        <v>23473</v>
      </c>
      <c r="D8" s="10">
        <v>-1.05</v>
      </c>
      <c r="E8" s="10">
        <v>-1.21</v>
      </c>
      <c r="F8" s="10">
        <v>-1.44</v>
      </c>
      <c r="G8" s="10">
        <v>0.15999999999999992</v>
      </c>
      <c r="H8" s="40">
        <f t="shared" si="8"/>
        <v>2.5599999999999973E-2</v>
      </c>
      <c r="I8" s="10">
        <f t="shared" si="0"/>
        <v>0.3899999999999999</v>
      </c>
      <c r="J8" s="10">
        <f t="shared" si="1"/>
        <v>0.3899999999999999</v>
      </c>
      <c r="K8" s="10">
        <f t="shared" si="2"/>
        <v>0.15209999999999993</v>
      </c>
      <c r="L8" s="10">
        <v>-1.1000000000000001</v>
      </c>
      <c r="M8" s="10">
        <v>-1.8</v>
      </c>
      <c r="N8" s="23">
        <f t="shared" si="3"/>
        <v>-1.4500000000000002</v>
      </c>
      <c r="O8" s="23">
        <f t="shared" si="4"/>
        <v>0.40000000000000013</v>
      </c>
      <c r="P8" s="10">
        <v>-1.64</v>
      </c>
      <c r="Q8" s="23">
        <f t="shared" si="5"/>
        <v>0.58999999999999986</v>
      </c>
      <c r="R8" s="24">
        <f t="shared" si="6"/>
        <v>0.40000000000000013</v>
      </c>
      <c r="S8" s="24">
        <f t="shared" si="9"/>
        <v>0.16000000000000011</v>
      </c>
      <c r="T8" s="24">
        <f t="shared" si="7"/>
        <v>0.58999999999999986</v>
      </c>
      <c r="U8" s="24">
        <f t="shared" si="10"/>
        <v>0.34809999999999985</v>
      </c>
    </row>
    <row r="9" spans="1:21" s="2" customFormat="1" ht="30" customHeight="1" x14ac:dyDescent="0.25">
      <c r="A9" s="10">
        <v>7</v>
      </c>
      <c r="B9" s="10">
        <v>23467</v>
      </c>
      <c r="C9" s="10">
        <v>23474</v>
      </c>
      <c r="D9" s="10">
        <v>-1.77</v>
      </c>
      <c r="E9" s="10">
        <v>-2.66</v>
      </c>
      <c r="F9" s="10">
        <v>-2.38</v>
      </c>
      <c r="G9" s="10">
        <v>0.89000000000000012</v>
      </c>
      <c r="H9" s="40">
        <f t="shared" si="8"/>
        <v>0.79210000000000025</v>
      </c>
      <c r="I9" s="10">
        <f t="shared" si="0"/>
        <v>0.60999999999999988</v>
      </c>
      <c r="J9" s="10">
        <f t="shared" si="1"/>
        <v>0.60999999999999988</v>
      </c>
      <c r="K9" s="10">
        <f t="shared" si="2"/>
        <v>0.37209999999999988</v>
      </c>
      <c r="L9" s="10">
        <v>-3.1</v>
      </c>
      <c r="M9" s="10">
        <v>-2.6</v>
      </c>
      <c r="N9" s="23">
        <f t="shared" si="3"/>
        <v>-2.85</v>
      </c>
      <c r="O9" s="23">
        <f t="shared" si="4"/>
        <v>1.08</v>
      </c>
      <c r="P9" s="10">
        <v>-2.76</v>
      </c>
      <c r="Q9" s="23">
        <f t="shared" si="5"/>
        <v>0.98999999999999977</v>
      </c>
      <c r="R9" s="24">
        <f t="shared" si="6"/>
        <v>1.08</v>
      </c>
      <c r="S9" s="24">
        <f t="shared" si="9"/>
        <v>1.1664000000000001</v>
      </c>
      <c r="T9" s="24">
        <f t="shared" si="7"/>
        <v>0.98999999999999977</v>
      </c>
      <c r="U9" s="24">
        <f t="shared" si="10"/>
        <v>0.98009999999999953</v>
      </c>
    </row>
    <row r="10" spans="1:21" s="2" customFormat="1" ht="30" customHeight="1" x14ac:dyDescent="0.25">
      <c r="A10" s="10">
        <v>8</v>
      </c>
      <c r="B10" s="10">
        <v>23467</v>
      </c>
      <c r="C10" s="10">
        <v>23475</v>
      </c>
      <c r="D10" s="10">
        <v>-1.38</v>
      </c>
      <c r="E10" s="10">
        <v>-2.68</v>
      </c>
      <c r="F10" s="10">
        <v>-2.2999999999999998</v>
      </c>
      <c r="G10" s="10">
        <v>1.3000000000000003</v>
      </c>
      <c r="H10" s="40">
        <f t="shared" si="8"/>
        <v>1.6900000000000006</v>
      </c>
      <c r="I10" s="10">
        <f t="shared" si="0"/>
        <v>0.91999999999999993</v>
      </c>
      <c r="J10" s="10">
        <f t="shared" si="1"/>
        <v>0.91999999999999993</v>
      </c>
      <c r="K10" s="10">
        <f t="shared" si="2"/>
        <v>0.84639999999999982</v>
      </c>
      <c r="L10" s="10">
        <v>-1.8</v>
      </c>
      <c r="M10" s="10">
        <v>-2.5</v>
      </c>
      <c r="N10" s="23">
        <f t="shared" si="3"/>
        <v>-2.15</v>
      </c>
      <c r="O10" s="23">
        <f t="shared" si="4"/>
        <v>0.77</v>
      </c>
      <c r="P10" s="10">
        <v>-1.73</v>
      </c>
      <c r="Q10" s="23">
        <f t="shared" si="5"/>
        <v>0.35000000000000009</v>
      </c>
      <c r="R10" s="24">
        <f t="shared" si="6"/>
        <v>0.77</v>
      </c>
      <c r="S10" s="24">
        <f t="shared" si="9"/>
        <v>0.59289999999999998</v>
      </c>
      <c r="T10" s="24">
        <f t="shared" si="7"/>
        <v>0.35000000000000009</v>
      </c>
      <c r="U10" s="24">
        <f t="shared" si="10"/>
        <v>0.12250000000000007</v>
      </c>
    </row>
    <row r="11" spans="1:21" s="2" customFormat="1" ht="30" customHeight="1" x14ac:dyDescent="0.25">
      <c r="A11" s="10">
        <v>9</v>
      </c>
      <c r="B11" s="10">
        <v>23467</v>
      </c>
      <c r="C11" s="10">
        <v>23476</v>
      </c>
      <c r="D11" s="10">
        <v>-2.0699999999999998</v>
      </c>
      <c r="E11" s="10">
        <v>-2.5499999999999998</v>
      </c>
      <c r="F11" s="10">
        <v>-2.65</v>
      </c>
      <c r="G11" s="10">
        <v>0.48</v>
      </c>
      <c r="H11" s="40">
        <f t="shared" si="8"/>
        <v>0.23039999999999999</v>
      </c>
      <c r="I11" s="10">
        <f t="shared" si="0"/>
        <v>0.58000000000000007</v>
      </c>
      <c r="J11" s="10">
        <f t="shared" si="1"/>
        <v>0.58000000000000007</v>
      </c>
      <c r="K11" s="10">
        <f t="shared" si="2"/>
        <v>0.33640000000000009</v>
      </c>
      <c r="L11" s="10">
        <v>-2.4</v>
      </c>
      <c r="M11" s="10">
        <v>-2.1</v>
      </c>
      <c r="N11" s="23">
        <f t="shared" si="3"/>
        <v>-2.25</v>
      </c>
      <c r="O11" s="23">
        <f t="shared" si="4"/>
        <v>0.18000000000000016</v>
      </c>
      <c r="P11" s="10">
        <v>-2.36</v>
      </c>
      <c r="Q11" s="23">
        <f t="shared" si="5"/>
        <v>0.29000000000000004</v>
      </c>
      <c r="R11" s="24">
        <f t="shared" si="6"/>
        <v>0.18000000000000016</v>
      </c>
      <c r="S11" s="24">
        <f t="shared" si="9"/>
        <v>3.2400000000000061E-2</v>
      </c>
      <c r="T11" s="24">
        <f t="shared" si="7"/>
        <v>0.29000000000000004</v>
      </c>
      <c r="U11" s="24">
        <f t="shared" si="10"/>
        <v>8.4100000000000022E-2</v>
      </c>
    </row>
    <row r="12" spans="1:21" s="2" customFormat="1" ht="30" customHeight="1" x14ac:dyDescent="0.25">
      <c r="A12" s="10">
        <v>10</v>
      </c>
      <c r="B12" s="10">
        <v>23469</v>
      </c>
      <c r="C12" s="10">
        <v>23472</v>
      </c>
      <c r="D12" s="10">
        <v>-0.92</v>
      </c>
      <c r="E12" s="10">
        <v>-1.33</v>
      </c>
      <c r="F12" s="10">
        <v>-1.39</v>
      </c>
      <c r="G12" s="10">
        <v>0.41000000000000003</v>
      </c>
      <c r="H12" s="40">
        <f t="shared" si="8"/>
        <v>0.16810000000000003</v>
      </c>
      <c r="I12" s="10">
        <f t="shared" si="0"/>
        <v>0.46999999999999986</v>
      </c>
      <c r="J12" s="10">
        <f t="shared" si="1"/>
        <v>0.46999999999999986</v>
      </c>
      <c r="K12" s="10">
        <f t="shared" si="2"/>
        <v>0.22089999999999987</v>
      </c>
      <c r="L12" s="10">
        <v>-2.7</v>
      </c>
      <c r="M12" s="10">
        <v>-2.9</v>
      </c>
      <c r="N12" s="23">
        <f t="shared" si="3"/>
        <v>-2.8</v>
      </c>
      <c r="O12" s="23">
        <f t="shared" si="4"/>
        <v>1.88</v>
      </c>
      <c r="P12" s="10">
        <v>-2.42</v>
      </c>
      <c r="Q12" s="23">
        <f t="shared" si="5"/>
        <v>1.5</v>
      </c>
      <c r="R12" s="24">
        <f t="shared" si="6"/>
        <v>1.88</v>
      </c>
      <c r="S12" s="24">
        <f t="shared" si="9"/>
        <v>3.5343999999999998</v>
      </c>
      <c r="T12" s="24">
        <f t="shared" si="7"/>
        <v>1.5</v>
      </c>
      <c r="U12" s="24">
        <f t="shared" si="10"/>
        <v>2.25</v>
      </c>
    </row>
    <row r="13" spans="1:21" s="2" customFormat="1" ht="30" customHeight="1" x14ac:dyDescent="0.25">
      <c r="A13" s="10">
        <v>11</v>
      </c>
      <c r="B13" s="10">
        <v>23469</v>
      </c>
      <c r="C13" s="10" t="s">
        <v>143</v>
      </c>
      <c r="D13" s="10">
        <v>-0.88</v>
      </c>
      <c r="E13" s="10">
        <v>-1.35</v>
      </c>
      <c r="F13" s="10">
        <v>-1.21</v>
      </c>
      <c r="G13" s="10">
        <v>0.47000000000000008</v>
      </c>
      <c r="H13" s="40">
        <f t="shared" si="8"/>
        <v>0.22090000000000007</v>
      </c>
      <c r="I13" s="10">
        <f t="shared" si="0"/>
        <v>0.32999999999999996</v>
      </c>
      <c r="J13" s="10">
        <f t="shared" si="1"/>
        <v>0.32999999999999996</v>
      </c>
      <c r="K13" s="10">
        <f t="shared" si="2"/>
        <v>0.10889999999999997</v>
      </c>
      <c r="L13" s="10">
        <v>-3.7</v>
      </c>
      <c r="M13" s="10">
        <v>-1.8</v>
      </c>
      <c r="N13" s="23">
        <f t="shared" si="3"/>
        <v>-2.75</v>
      </c>
      <c r="O13" s="23">
        <f t="shared" si="4"/>
        <v>1.87</v>
      </c>
      <c r="P13" s="10">
        <v>-2.63</v>
      </c>
      <c r="Q13" s="23">
        <f t="shared" si="5"/>
        <v>1.75</v>
      </c>
      <c r="R13" s="24">
        <f t="shared" si="6"/>
        <v>1.87</v>
      </c>
      <c r="S13" s="24">
        <f t="shared" si="9"/>
        <v>3.4969000000000006</v>
      </c>
      <c r="T13" s="24">
        <f t="shared" si="7"/>
        <v>1.75</v>
      </c>
      <c r="U13" s="24">
        <f t="shared" si="10"/>
        <v>3.0625</v>
      </c>
    </row>
    <row r="14" spans="1:21" s="2" customFormat="1" ht="30" customHeight="1" x14ac:dyDescent="0.25">
      <c r="A14" s="10">
        <v>12</v>
      </c>
      <c r="B14" s="10">
        <v>23471</v>
      </c>
      <c r="C14" s="10">
        <v>23466</v>
      </c>
      <c r="D14" s="10">
        <v>-0.1</v>
      </c>
      <c r="E14" s="10">
        <v>1.07</v>
      </c>
      <c r="F14" s="10">
        <v>0.93</v>
      </c>
      <c r="G14" s="10">
        <v>1.1700000000000002</v>
      </c>
      <c r="H14" s="40">
        <f t="shared" si="8"/>
        <v>1.3689000000000004</v>
      </c>
      <c r="I14" s="10">
        <f t="shared" si="0"/>
        <v>-1.03</v>
      </c>
      <c r="J14" s="10">
        <f t="shared" si="1"/>
        <v>1.03</v>
      </c>
      <c r="K14" s="10">
        <f t="shared" si="2"/>
        <v>1.0609</v>
      </c>
      <c r="L14" s="10">
        <v>0.1</v>
      </c>
      <c r="M14" s="10">
        <v>0.1</v>
      </c>
      <c r="N14" s="23">
        <f t="shared" si="3"/>
        <v>0.1</v>
      </c>
      <c r="O14" s="23">
        <f t="shared" si="4"/>
        <v>-0.2</v>
      </c>
      <c r="P14" s="10">
        <v>-0.03</v>
      </c>
      <c r="Q14" s="23">
        <f t="shared" si="5"/>
        <v>-7.0000000000000007E-2</v>
      </c>
      <c r="R14" s="24">
        <f t="shared" si="6"/>
        <v>0.2</v>
      </c>
      <c r="S14" s="24">
        <f t="shared" si="9"/>
        <v>4.0000000000000008E-2</v>
      </c>
      <c r="T14" s="24">
        <f t="shared" si="7"/>
        <v>7.0000000000000007E-2</v>
      </c>
      <c r="U14" s="24">
        <f t="shared" si="10"/>
        <v>4.9000000000000007E-3</v>
      </c>
    </row>
    <row r="15" spans="1:21" s="2" customFormat="1" ht="30" customHeight="1" x14ac:dyDescent="0.25">
      <c r="A15" s="10">
        <v>13</v>
      </c>
      <c r="B15" s="10">
        <v>23471</v>
      </c>
      <c r="C15" s="10">
        <v>23468</v>
      </c>
      <c r="D15" s="10">
        <v>0</v>
      </c>
      <c r="E15" s="10">
        <v>0.94</v>
      </c>
      <c r="F15" s="10">
        <v>0.88</v>
      </c>
      <c r="G15" s="10">
        <v>0.94</v>
      </c>
      <c r="H15" s="40">
        <f t="shared" si="8"/>
        <v>0.88359999999999994</v>
      </c>
      <c r="I15" s="10">
        <f t="shared" si="0"/>
        <v>-0.88</v>
      </c>
      <c r="J15" s="10">
        <f t="shared" si="1"/>
        <v>0.88</v>
      </c>
      <c r="K15" s="10">
        <f t="shared" si="2"/>
        <v>0.77439999999999998</v>
      </c>
      <c r="L15" s="10">
        <v>0</v>
      </c>
      <c r="M15" s="10">
        <v>0.1</v>
      </c>
      <c r="N15" s="23">
        <f t="shared" si="3"/>
        <v>0.05</v>
      </c>
      <c r="O15" s="23">
        <f t="shared" si="4"/>
        <v>-0.05</v>
      </c>
      <c r="P15" s="10">
        <v>7.0000000000000007E-2</v>
      </c>
      <c r="Q15" s="23">
        <f t="shared" si="5"/>
        <v>-7.0000000000000007E-2</v>
      </c>
      <c r="R15" s="24">
        <f t="shared" si="6"/>
        <v>0.05</v>
      </c>
      <c r="S15" s="24">
        <f t="shared" si="9"/>
        <v>2.5000000000000005E-3</v>
      </c>
      <c r="T15" s="24">
        <f t="shared" si="7"/>
        <v>7.0000000000000007E-2</v>
      </c>
      <c r="U15" s="24">
        <f t="shared" si="10"/>
        <v>4.9000000000000007E-3</v>
      </c>
    </row>
    <row r="16" spans="1:21" s="2" customFormat="1" ht="30" customHeight="1" x14ac:dyDescent="0.25">
      <c r="A16" s="10">
        <v>14</v>
      </c>
      <c r="B16" s="10">
        <v>23471</v>
      </c>
      <c r="C16" s="10">
        <v>23470</v>
      </c>
      <c r="D16" s="10">
        <v>0.03</v>
      </c>
      <c r="E16" s="10">
        <v>-0.27</v>
      </c>
      <c r="F16" s="10">
        <v>-7.0000000000000007E-2</v>
      </c>
      <c r="G16" s="10">
        <v>0.30000000000000004</v>
      </c>
      <c r="H16" s="40">
        <f t="shared" si="8"/>
        <v>9.0000000000000024E-2</v>
      </c>
      <c r="I16" s="10">
        <f t="shared" si="0"/>
        <v>0.1</v>
      </c>
      <c r="J16" s="10">
        <f t="shared" si="1"/>
        <v>0.1</v>
      </c>
      <c r="K16" s="10">
        <f t="shared" si="2"/>
        <v>1.0000000000000002E-2</v>
      </c>
      <c r="L16" s="10">
        <v>-0.4</v>
      </c>
      <c r="M16" s="10">
        <v>-0.6</v>
      </c>
      <c r="N16" s="23">
        <f t="shared" si="3"/>
        <v>-0.5</v>
      </c>
      <c r="O16" s="23">
        <f t="shared" si="4"/>
        <v>0.53</v>
      </c>
      <c r="P16" s="10">
        <v>-0.38</v>
      </c>
      <c r="Q16" s="23">
        <f t="shared" si="5"/>
        <v>0.41000000000000003</v>
      </c>
      <c r="R16" s="24">
        <f t="shared" si="6"/>
        <v>0.53</v>
      </c>
      <c r="S16" s="24">
        <f t="shared" si="9"/>
        <v>0.28090000000000004</v>
      </c>
      <c r="T16" s="24">
        <f t="shared" si="7"/>
        <v>0.41000000000000003</v>
      </c>
      <c r="U16" s="24">
        <f t="shared" si="10"/>
        <v>0.16810000000000003</v>
      </c>
    </row>
    <row r="17" spans="1:21" s="2" customFormat="1" ht="30" customHeight="1" x14ac:dyDescent="0.25">
      <c r="A17" s="10">
        <v>15</v>
      </c>
      <c r="B17" s="10">
        <v>23473</v>
      </c>
      <c r="C17" s="10" t="s">
        <v>143</v>
      </c>
      <c r="D17" s="10">
        <v>-0.22</v>
      </c>
      <c r="E17" s="10">
        <v>-0.09</v>
      </c>
      <c r="F17" s="10">
        <v>-0.32</v>
      </c>
      <c r="G17" s="10">
        <v>0.13</v>
      </c>
      <c r="H17" s="40">
        <f t="shared" si="8"/>
        <v>1.6900000000000002E-2</v>
      </c>
      <c r="I17" s="10">
        <f t="shared" si="0"/>
        <v>0.1</v>
      </c>
      <c r="J17" s="10">
        <f t="shared" si="1"/>
        <v>0.1</v>
      </c>
      <c r="K17" s="10">
        <f t="shared" si="2"/>
        <v>1.0000000000000002E-2</v>
      </c>
      <c r="L17" s="10">
        <v>1</v>
      </c>
      <c r="M17" s="10">
        <v>1</v>
      </c>
      <c r="N17" s="23">
        <f t="shared" si="3"/>
        <v>1</v>
      </c>
      <c r="O17" s="23">
        <f t="shared" si="4"/>
        <v>-1.22</v>
      </c>
      <c r="P17" s="10">
        <v>0.81</v>
      </c>
      <c r="Q17" s="23">
        <f t="shared" si="5"/>
        <v>-1.03</v>
      </c>
      <c r="R17" s="24">
        <f t="shared" si="6"/>
        <v>1.22</v>
      </c>
      <c r="S17" s="24">
        <f t="shared" si="9"/>
        <v>1.4883999999999999</v>
      </c>
      <c r="T17" s="24">
        <f t="shared" si="7"/>
        <v>1.03</v>
      </c>
      <c r="U17" s="24">
        <f t="shared" si="10"/>
        <v>1.0609</v>
      </c>
    </row>
    <row r="18" spans="1:21" s="2" customFormat="1" ht="30" customHeight="1" x14ac:dyDescent="0.25">
      <c r="A18" s="10">
        <v>16</v>
      </c>
      <c r="B18" s="10">
        <v>23474</v>
      </c>
      <c r="C18" s="10">
        <v>23466</v>
      </c>
      <c r="D18" s="10">
        <v>1.26</v>
      </c>
      <c r="E18" s="10">
        <v>1.72</v>
      </c>
      <c r="F18" s="10">
        <v>2</v>
      </c>
      <c r="G18" s="10">
        <v>0.45999999999999996</v>
      </c>
      <c r="H18" s="40">
        <f t="shared" si="8"/>
        <v>0.21159999999999995</v>
      </c>
      <c r="I18" s="10">
        <f t="shared" si="0"/>
        <v>-0.74</v>
      </c>
      <c r="J18" s="10">
        <f t="shared" si="1"/>
        <v>0.74</v>
      </c>
      <c r="K18" s="10">
        <f t="shared" si="2"/>
        <v>0.54759999999999998</v>
      </c>
      <c r="L18" s="10">
        <v>2.9</v>
      </c>
      <c r="M18" s="10">
        <v>2.8</v>
      </c>
      <c r="N18" s="23">
        <f t="shared" si="3"/>
        <v>2.8499999999999996</v>
      </c>
      <c r="O18" s="23">
        <f t="shared" si="4"/>
        <v>-1.5899999999999996</v>
      </c>
      <c r="P18" s="10">
        <v>2.94</v>
      </c>
      <c r="Q18" s="23">
        <f t="shared" si="5"/>
        <v>-1.68</v>
      </c>
      <c r="R18" s="24">
        <f t="shared" si="6"/>
        <v>1.5899999999999996</v>
      </c>
      <c r="S18" s="24">
        <f t="shared" si="9"/>
        <v>2.5280999999999989</v>
      </c>
      <c r="T18" s="24">
        <f t="shared" si="7"/>
        <v>1.68</v>
      </c>
      <c r="U18" s="24">
        <f t="shared" si="10"/>
        <v>2.8223999999999996</v>
      </c>
    </row>
    <row r="19" spans="1:21" s="2" customFormat="1" ht="30" customHeight="1" x14ac:dyDescent="0.25">
      <c r="A19" s="10">
        <v>17</v>
      </c>
      <c r="B19" s="10">
        <v>23476</v>
      </c>
      <c r="C19" s="10">
        <v>23466</v>
      </c>
      <c r="D19" s="10">
        <v>1.57</v>
      </c>
      <c r="E19" s="10">
        <v>2.36</v>
      </c>
      <c r="F19" s="10">
        <v>2.2599999999999998</v>
      </c>
      <c r="G19" s="10">
        <v>0.78999999999999981</v>
      </c>
      <c r="H19" s="40">
        <f t="shared" si="8"/>
        <v>0.62409999999999966</v>
      </c>
      <c r="I19" s="10">
        <f t="shared" si="0"/>
        <v>-0.68999999999999972</v>
      </c>
      <c r="J19" s="10">
        <f t="shared" si="1"/>
        <v>0.68999999999999972</v>
      </c>
      <c r="K19" s="10">
        <f t="shared" si="2"/>
        <v>0.47609999999999963</v>
      </c>
      <c r="L19" s="10">
        <v>2.1</v>
      </c>
      <c r="M19" s="10">
        <v>3.2</v>
      </c>
      <c r="N19" s="23">
        <f t="shared" si="3"/>
        <v>2.6500000000000004</v>
      </c>
      <c r="O19" s="23">
        <f t="shared" si="4"/>
        <v>-1.0800000000000003</v>
      </c>
      <c r="P19" s="10">
        <v>2.54</v>
      </c>
      <c r="Q19" s="23">
        <f t="shared" si="5"/>
        <v>-0.97</v>
      </c>
      <c r="R19" s="24">
        <f t="shared" si="6"/>
        <v>1.0800000000000003</v>
      </c>
      <c r="S19" s="24">
        <f t="shared" si="9"/>
        <v>1.1664000000000005</v>
      </c>
      <c r="T19" s="24">
        <f t="shared" si="7"/>
        <v>0.97</v>
      </c>
      <c r="U19" s="24">
        <f t="shared" si="10"/>
        <v>0.94089999999999996</v>
      </c>
    </row>
    <row r="20" spans="1:21" s="2" customFormat="1" ht="30" customHeight="1" x14ac:dyDescent="0.25">
      <c r="A20" s="10">
        <v>18</v>
      </c>
      <c r="B20" s="10">
        <v>23477</v>
      </c>
      <c r="C20" s="10">
        <v>23466</v>
      </c>
      <c r="D20" s="10">
        <v>1.01</v>
      </c>
      <c r="E20" s="10">
        <v>1.79</v>
      </c>
      <c r="F20" s="10">
        <v>2.0299999999999998</v>
      </c>
      <c r="G20" s="10">
        <v>0.78</v>
      </c>
      <c r="H20" s="40">
        <f t="shared" si="8"/>
        <v>0.60840000000000005</v>
      </c>
      <c r="I20" s="10">
        <f t="shared" si="0"/>
        <v>-1.0199999999999998</v>
      </c>
      <c r="J20" s="10">
        <f t="shared" si="1"/>
        <v>1.0199999999999998</v>
      </c>
      <c r="K20" s="10">
        <f t="shared" si="2"/>
        <v>1.0403999999999995</v>
      </c>
      <c r="L20" s="10">
        <v>2.4</v>
      </c>
      <c r="M20" s="10">
        <v>1.6</v>
      </c>
      <c r="N20" s="23">
        <f t="shared" si="3"/>
        <v>2</v>
      </c>
      <c r="O20" s="23">
        <f t="shared" si="4"/>
        <v>-0.99</v>
      </c>
      <c r="P20" s="10">
        <v>1.84</v>
      </c>
      <c r="Q20" s="23">
        <f t="shared" si="5"/>
        <v>-0.83000000000000007</v>
      </c>
      <c r="R20" s="24">
        <f t="shared" si="6"/>
        <v>0.99</v>
      </c>
      <c r="S20" s="24">
        <f t="shared" si="9"/>
        <v>0.98009999999999997</v>
      </c>
      <c r="T20" s="24">
        <f t="shared" si="7"/>
        <v>0.83000000000000007</v>
      </c>
      <c r="U20" s="24">
        <f t="shared" si="10"/>
        <v>0.68890000000000007</v>
      </c>
    </row>
    <row r="21" spans="1:21" s="2" customFormat="1" ht="30" customHeight="1" x14ac:dyDescent="0.25">
      <c r="A21" s="10">
        <v>19</v>
      </c>
      <c r="B21" s="10">
        <v>23477</v>
      </c>
      <c r="C21" s="10">
        <v>23467</v>
      </c>
      <c r="D21" s="10">
        <v>1.51</v>
      </c>
      <c r="E21" s="10">
        <v>2.31</v>
      </c>
      <c r="F21" s="10">
        <v>2.42</v>
      </c>
      <c r="G21" s="10">
        <v>0.8</v>
      </c>
      <c r="H21" s="40">
        <f t="shared" si="8"/>
        <v>0.64000000000000012</v>
      </c>
      <c r="I21" s="10">
        <f t="shared" si="0"/>
        <v>-0.90999999999999992</v>
      </c>
      <c r="J21" s="10">
        <f t="shared" si="1"/>
        <v>0.90999999999999992</v>
      </c>
      <c r="K21" s="10">
        <f t="shared" si="2"/>
        <v>0.82809999999999984</v>
      </c>
      <c r="L21" s="10">
        <v>1.1000000000000001</v>
      </c>
      <c r="M21" s="10">
        <v>1.1000000000000001</v>
      </c>
      <c r="N21" s="23">
        <f t="shared" si="3"/>
        <v>1.1000000000000001</v>
      </c>
      <c r="O21" s="23">
        <f t="shared" si="4"/>
        <v>0.40999999999999992</v>
      </c>
      <c r="P21" s="10">
        <v>1.66</v>
      </c>
      <c r="Q21" s="23">
        <f t="shared" si="5"/>
        <v>-0.14999999999999991</v>
      </c>
      <c r="R21" s="24">
        <f t="shared" si="6"/>
        <v>0.40999999999999992</v>
      </c>
      <c r="S21" s="24">
        <f t="shared" si="9"/>
        <v>0.16809999999999994</v>
      </c>
      <c r="T21" s="24">
        <f t="shared" si="7"/>
        <v>0.14999999999999991</v>
      </c>
      <c r="U21" s="24">
        <f t="shared" si="10"/>
        <v>2.2499999999999975E-2</v>
      </c>
    </row>
    <row r="22" spans="1:21" s="2" customFormat="1" ht="30" customHeight="1" x14ac:dyDescent="0.25">
      <c r="A22" s="10">
        <v>20</v>
      </c>
      <c r="B22" s="10">
        <v>23477</v>
      </c>
      <c r="C22" s="10">
        <v>23479</v>
      </c>
      <c r="D22" s="10">
        <v>-0.28999999999999998</v>
      </c>
      <c r="E22" s="10">
        <v>-0.67</v>
      </c>
      <c r="F22" s="10">
        <v>-0.27</v>
      </c>
      <c r="G22" s="10">
        <v>0.38000000000000006</v>
      </c>
      <c r="H22" s="40">
        <f t="shared" si="8"/>
        <v>0.14440000000000006</v>
      </c>
      <c r="I22" s="10">
        <f t="shared" si="0"/>
        <v>-1.9999999999999962E-2</v>
      </c>
      <c r="J22" s="10">
        <f t="shared" si="1"/>
        <v>1.9999999999999962E-2</v>
      </c>
      <c r="K22" s="10">
        <f t="shared" si="2"/>
        <v>3.999999999999985E-4</v>
      </c>
      <c r="L22" s="10">
        <v>-0.5</v>
      </c>
      <c r="M22" s="10">
        <v>0.5</v>
      </c>
      <c r="N22" s="23">
        <f t="shared" si="3"/>
        <v>0</v>
      </c>
      <c r="O22" s="23">
        <f t="shared" si="4"/>
        <v>-0.28999999999999998</v>
      </c>
      <c r="P22" s="10">
        <v>-0.05</v>
      </c>
      <c r="Q22" s="23">
        <f t="shared" si="5"/>
        <v>-0.24</v>
      </c>
      <c r="R22" s="24">
        <f t="shared" si="6"/>
        <v>0.28999999999999998</v>
      </c>
      <c r="S22" s="24">
        <f t="shared" si="9"/>
        <v>8.4099999999999994E-2</v>
      </c>
      <c r="T22" s="24">
        <f t="shared" si="7"/>
        <v>0.24</v>
      </c>
      <c r="U22" s="24">
        <f t="shared" si="10"/>
        <v>5.7599999999999998E-2</v>
      </c>
    </row>
    <row r="23" spans="1:21" s="2" customFormat="1" ht="30" customHeight="1" x14ac:dyDescent="0.25">
      <c r="A23" s="10">
        <v>21</v>
      </c>
      <c r="B23" s="10">
        <v>23477</v>
      </c>
      <c r="C23" s="10">
        <v>23482</v>
      </c>
      <c r="D23" s="10">
        <v>-1.1499999999999999</v>
      </c>
      <c r="E23" s="10">
        <v>-0.45</v>
      </c>
      <c r="F23" s="10">
        <v>-0.71</v>
      </c>
      <c r="G23" s="10">
        <v>0.7</v>
      </c>
      <c r="H23" s="40">
        <f t="shared" si="8"/>
        <v>0.48999999999999994</v>
      </c>
      <c r="I23" s="10">
        <f t="shared" si="0"/>
        <v>-0.43999999999999995</v>
      </c>
      <c r="J23" s="10">
        <f t="shared" si="1"/>
        <v>0.43999999999999995</v>
      </c>
      <c r="K23" s="10">
        <f t="shared" si="2"/>
        <v>0.19359999999999997</v>
      </c>
      <c r="L23" s="10">
        <v>0</v>
      </c>
      <c r="M23" s="10">
        <v>-1.1000000000000001</v>
      </c>
      <c r="N23" s="23">
        <f t="shared" si="3"/>
        <v>-0.55000000000000004</v>
      </c>
      <c r="O23" s="23">
        <f t="shared" si="4"/>
        <v>-0.59999999999999987</v>
      </c>
      <c r="P23" s="10">
        <v>-0.57999999999999996</v>
      </c>
      <c r="Q23" s="23">
        <f t="shared" si="5"/>
        <v>-0.56999999999999995</v>
      </c>
      <c r="R23" s="24">
        <f t="shared" si="6"/>
        <v>0.59999999999999987</v>
      </c>
      <c r="S23" s="24">
        <f t="shared" si="9"/>
        <v>0.35999999999999982</v>
      </c>
      <c r="T23" s="24">
        <f t="shared" si="7"/>
        <v>0.56999999999999995</v>
      </c>
      <c r="U23" s="24">
        <f t="shared" si="10"/>
        <v>0.32489999999999997</v>
      </c>
    </row>
    <row r="24" spans="1:21" s="2" customFormat="1" ht="30" customHeight="1" x14ac:dyDescent="0.25">
      <c r="A24" s="10">
        <v>22</v>
      </c>
      <c r="B24" s="10">
        <v>23477</v>
      </c>
      <c r="C24" s="10">
        <v>23483</v>
      </c>
      <c r="D24" s="10">
        <v>-1.02</v>
      </c>
      <c r="E24" s="10">
        <v>-1.47</v>
      </c>
      <c r="F24" s="10">
        <v>-1.74</v>
      </c>
      <c r="G24" s="10">
        <v>0.44999999999999996</v>
      </c>
      <c r="H24" s="40">
        <f t="shared" si="8"/>
        <v>0.20249999999999996</v>
      </c>
      <c r="I24" s="10">
        <f t="shared" si="0"/>
        <v>0.72</v>
      </c>
      <c r="J24" s="10">
        <f t="shared" si="1"/>
        <v>0.72</v>
      </c>
      <c r="K24" s="10">
        <f t="shared" si="2"/>
        <v>0.51839999999999997</v>
      </c>
      <c r="L24" s="10">
        <v>0.6</v>
      </c>
      <c r="M24" s="10">
        <v>-1.3</v>
      </c>
      <c r="N24" s="23">
        <f t="shared" si="3"/>
        <v>-0.35000000000000003</v>
      </c>
      <c r="O24" s="23">
        <f t="shared" si="4"/>
        <v>-0.66999999999999993</v>
      </c>
      <c r="P24" s="10">
        <v>-0.5</v>
      </c>
      <c r="Q24" s="23">
        <f t="shared" si="5"/>
        <v>-0.52</v>
      </c>
      <c r="R24" s="24">
        <f t="shared" si="6"/>
        <v>0.66999999999999993</v>
      </c>
      <c r="S24" s="24">
        <f t="shared" si="9"/>
        <v>0.44889999999999991</v>
      </c>
      <c r="T24" s="24">
        <f t="shared" si="7"/>
        <v>0.52</v>
      </c>
      <c r="U24" s="24">
        <f t="shared" si="10"/>
        <v>0.27040000000000003</v>
      </c>
    </row>
    <row r="25" spans="1:21" s="2" customFormat="1" ht="30" customHeight="1" x14ac:dyDescent="0.25">
      <c r="A25" s="10">
        <v>23</v>
      </c>
      <c r="B25" s="10">
        <v>23477</v>
      </c>
      <c r="C25" s="10" t="s">
        <v>144</v>
      </c>
      <c r="D25" s="10">
        <v>-1.27</v>
      </c>
      <c r="E25" s="10">
        <v>-1.98</v>
      </c>
      <c r="F25" s="10">
        <v>-1.88</v>
      </c>
      <c r="G25" s="10">
        <v>0.71</v>
      </c>
      <c r="H25" s="40">
        <f t="shared" si="8"/>
        <v>0.50409999999999999</v>
      </c>
      <c r="I25" s="10">
        <f t="shared" si="0"/>
        <v>0.60999999999999988</v>
      </c>
      <c r="J25" s="10">
        <f t="shared" si="1"/>
        <v>0.60999999999999988</v>
      </c>
      <c r="K25" s="10">
        <f t="shared" si="2"/>
        <v>0.37209999999999988</v>
      </c>
      <c r="L25" s="10">
        <v>-1.8</v>
      </c>
      <c r="M25" s="10">
        <v>-2.6</v>
      </c>
      <c r="N25" s="23">
        <f t="shared" si="3"/>
        <v>-2.2000000000000002</v>
      </c>
      <c r="O25" s="23">
        <f t="shared" si="4"/>
        <v>0.93000000000000016</v>
      </c>
      <c r="P25" s="10">
        <v>-2.2000000000000002</v>
      </c>
      <c r="Q25" s="23">
        <f t="shared" si="5"/>
        <v>0.93000000000000016</v>
      </c>
      <c r="R25" s="24">
        <f t="shared" si="6"/>
        <v>0.93000000000000016</v>
      </c>
      <c r="S25" s="24">
        <f t="shared" si="9"/>
        <v>0.86490000000000034</v>
      </c>
      <c r="T25" s="24">
        <f t="shared" si="7"/>
        <v>0.93000000000000016</v>
      </c>
      <c r="U25" s="24">
        <f t="shared" si="10"/>
        <v>0.86490000000000034</v>
      </c>
    </row>
    <row r="26" spans="1:21" s="2" customFormat="1" ht="30" customHeight="1" x14ac:dyDescent="0.25">
      <c r="A26" s="10">
        <v>24</v>
      </c>
      <c r="B26" s="10">
        <v>23480</v>
      </c>
      <c r="C26" s="10">
        <v>23479</v>
      </c>
      <c r="D26" s="10">
        <v>-0.42</v>
      </c>
      <c r="E26" s="10">
        <v>-0.18</v>
      </c>
      <c r="F26" s="10">
        <v>0.04</v>
      </c>
      <c r="G26" s="10">
        <v>0.24</v>
      </c>
      <c r="H26" s="40">
        <f t="shared" si="8"/>
        <v>5.7599999999999998E-2</v>
      </c>
      <c r="I26" s="10">
        <f t="shared" si="0"/>
        <v>-0.45999999999999996</v>
      </c>
      <c r="J26" s="10">
        <f t="shared" si="1"/>
        <v>0.45999999999999996</v>
      </c>
      <c r="K26" s="10">
        <f t="shared" si="2"/>
        <v>0.21159999999999995</v>
      </c>
      <c r="L26" s="10">
        <v>0.3</v>
      </c>
      <c r="M26" s="10">
        <v>0</v>
      </c>
      <c r="N26" s="23">
        <f t="shared" si="3"/>
        <v>0.15</v>
      </c>
      <c r="O26" s="23">
        <f t="shared" si="4"/>
        <v>-0.56999999999999995</v>
      </c>
      <c r="P26" s="10">
        <v>0.04</v>
      </c>
      <c r="Q26" s="23">
        <f t="shared" si="5"/>
        <v>-0.45999999999999996</v>
      </c>
      <c r="R26" s="24">
        <f t="shared" si="6"/>
        <v>0.56999999999999995</v>
      </c>
      <c r="S26" s="24">
        <f t="shared" si="9"/>
        <v>0.32489999999999997</v>
      </c>
      <c r="T26" s="24">
        <f t="shared" si="7"/>
        <v>0.45999999999999996</v>
      </c>
      <c r="U26" s="24">
        <f t="shared" si="10"/>
        <v>0.21159999999999995</v>
      </c>
    </row>
    <row r="27" spans="1:21" s="2" customFormat="1" ht="30" customHeight="1" x14ac:dyDescent="0.25">
      <c r="A27" s="10">
        <v>25</v>
      </c>
      <c r="B27" s="10">
        <v>23480</v>
      </c>
      <c r="C27" s="10">
        <v>23482</v>
      </c>
      <c r="D27" s="10">
        <v>-1.29</v>
      </c>
      <c r="E27" s="10">
        <v>-0.18</v>
      </c>
      <c r="F27" s="10">
        <v>-0.4</v>
      </c>
      <c r="G27" s="10">
        <v>1.1100000000000001</v>
      </c>
      <c r="H27" s="40">
        <f t="shared" si="8"/>
        <v>1.2321000000000002</v>
      </c>
      <c r="I27" s="10">
        <f t="shared" si="0"/>
        <v>-0.89</v>
      </c>
      <c r="J27" s="10">
        <f t="shared" si="1"/>
        <v>0.89</v>
      </c>
      <c r="K27" s="10">
        <f t="shared" si="2"/>
        <v>0.79210000000000003</v>
      </c>
      <c r="L27" s="10">
        <v>-0.8</v>
      </c>
      <c r="M27" s="10">
        <v>-0.4</v>
      </c>
      <c r="N27" s="23">
        <f t="shared" si="3"/>
        <v>-0.60000000000000009</v>
      </c>
      <c r="O27" s="23">
        <f t="shared" si="4"/>
        <v>-0.69</v>
      </c>
      <c r="P27" s="10">
        <v>-0.49</v>
      </c>
      <c r="Q27" s="23">
        <f t="shared" si="5"/>
        <v>-0.8</v>
      </c>
      <c r="R27" s="24">
        <f t="shared" si="6"/>
        <v>0.69</v>
      </c>
      <c r="S27" s="24">
        <f t="shared" si="9"/>
        <v>0.47609999999999991</v>
      </c>
      <c r="T27" s="24">
        <f t="shared" si="7"/>
        <v>0.8</v>
      </c>
      <c r="U27" s="24">
        <f t="shared" si="10"/>
        <v>0.64000000000000012</v>
      </c>
    </row>
    <row r="28" spans="1:21" s="2" customFormat="1" ht="30" customHeight="1" x14ac:dyDescent="0.25">
      <c r="A28" s="10">
        <v>26</v>
      </c>
      <c r="B28" s="10">
        <v>23482</v>
      </c>
      <c r="C28" s="10">
        <v>23479</v>
      </c>
      <c r="D28" s="10">
        <v>0.86</v>
      </c>
      <c r="E28" s="10">
        <v>-0.05</v>
      </c>
      <c r="F28" s="10">
        <v>0.44</v>
      </c>
      <c r="G28" s="10">
        <v>0.91</v>
      </c>
      <c r="H28" s="40">
        <f t="shared" si="8"/>
        <v>0.82810000000000006</v>
      </c>
      <c r="I28" s="10">
        <f t="shared" si="0"/>
        <v>0.42</v>
      </c>
      <c r="J28" s="10">
        <f t="shared" si="1"/>
        <v>0.42</v>
      </c>
      <c r="K28" s="10">
        <f t="shared" si="2"/>
        <v>0.17639999999999997</v>
      </c>
      <c r="L28" s="10">
        <v>1.2</v>
      </c>
      <c r="M28" s="10">
        <v>-0.2</v>
      </c>
      <c r="N28" s="23">
        <f t="shared" si="3"/>
        <v>0.5</v>
      </c>
      <c r="O28" s="23">
        <f t="shared" si="4"/>
        <v>0.36</v>
      </c>
      <c r="P28" s="10">
        <v>0.53</v>
      </c>
      <c r="Q28" s="23">
        <f t="shared" si="5"/>
        <v>0.32999999999999996</v>
      </c>
      <c r="R28" s="24">
        <f t="shared" si="6"/>
        <v>0.36</v>
      </c>
      <c r="S28" s="24">
        <f t="shared" si="9"/>
        <v>0.12959999999999999</v>
      </c>
      <c r="T28" s="24">
        <f t="shared" si="7"/>
        <v>0.32999999999999996</v>
      </c>
      <c r="U28" s="24">
        <f t="shared" si="10"/>
        <v>0.10889999999999997</v>
      </c>
    </row>
    <row r="29" spans="1:21" s="2" customFormat="1" ht="30" customHeight="1" x14ac:dyDescent="0.25">
      <c r="A29" s="10">
        <v>27</v>
      </c>
      <c r="B29" s="10">
        <v>23482</v>
      </c>
      <c r="C29" s="10">
        <v>23485</v>
      </c>
      <c r="D29" s="10">
        <v>-1.01</v>
      </c>
      <c r="E29" s="10">
        <v>-0.48</v>
      </c>
      <c r="F29" s="10">
        <v>0.06</v>
      </c>
      <c r="G29" s="10">
        <v>0.53</v>
      </c>
      <c r="H29" s="40">
        <f t="shared" si="8"/>
        <v>0.28090000000000004</v>
      </c>
      <c r="I29" s="10">
        <f t="shared" si="0"/>
        <v>-1.07</v>
      </c>
      <c r="J29" s="10">
        <f t="shared" si="1"/>
        <v>1.07</v>
      </c>
      <c r="K29" s="10">
        <f t="shared" si="2"/>
        <v>1.1449</v>
      </c>
      <c r="L29" s="10">
        <v>0.3</v>
      </c>
      <c r="M29" s="10">
        <v>1.9</v>
      </c>
      <c r="N29" s="23">
        <f t="shared" si="3"/>
        <v>1.0999999999999999</v>
      </c>
      <c r="O29" s="23">
        <f t="shared" si="4"/>
        <v>-2.11</v>
      </c>
      <c r="P29" s="10">
        <v>1.41</v>
      </c>
      <c r="Q29" s="23">
        <f t="shared" si="5"/>
        <v>-2.42</v>
      </c>
      <c r="R29" s="24">
        <f t="shared" si="6"/>
        <v>2.11</v>
      </c>
      <c r="S29" s="24">
        <f t="shared" si="9"/>
        <v>4.4520999999999997</v>
      </c>
      <c r="T29" s="24">
        <f t="shared" si="7"/>
        <v>2.42</v>
      </c>
      <c r="U29" s="24">
        <f t="shared" si="10"/>
        <v>5.8563999999999998</v>
      </c>
    </row>
    <row r="30" spans="1:21" s="2" customFormat="1" ht="30" customHeight="1" x14ac:dyDescent="0.25">
      <c r="A30" s="10">
        <v>28</v>
      </c>
      <c r="B30" s="10">
        <v>23482</v>
      </c>
      <c r="C30" s="10">
        <v>23486</v>
      </c>
      <c r="D30" s="10">
        <v>-2.46</v>
      </c>
      <c r="E30" s="10">
        <v>0.11</v>
      </c>
      <c r="F30" s="10">
        <v>-1.19</v>
      </c>
      <c r="G30" s="10">
        <v>2.57</v>
      </c>
      <c r="H30" s="40">
        <f t="shared" si="8"/>
        <v>6.6048999999999989</v>
      </c>
      <c r="I30" s="10">
        <f t="shared" si="0"/>
        <v>-1.27</v>
      </c>
      <c r="J30" s="10">
        <f t="shared" si="1"/>
        <v>1.27</v>
      </c>
      <c r="K30" s="10">
        <f t="shared" si="2"/>
        <v>1.6129</v>
      </c>
      <c r="L30" s="10">
        <v>-0.9</v>
      </c>
      <c r="M30" s="10">
        <v>-1.6</v>
      </c>
      <c r="N30" s="23">
        <f t="shared" si="3"/>
        <v>-1.25</v>
      </c>
      <c r="O30" s="23">
        <f t="shared" si="4"/>
        <v>-1.21</v>
      </c>
      <c r="P30" s="10">
        <v>-1.08</v>
      </c>
      <c r="Q30" s="23">
        <f t="shared" si="5"/>
        <v>-1.38</v>
      </c>
      <c r="R30" s="24">
        <f t="shared" si="6"/>
        <v>1.21</v>
      </c>
      <c r="S30" s="24">
        <f t="shared" si="9"/>
        <v>1.4641</v>
      </c>
      <c r="T30" s="24">
        <f t="shared" si="7"/>
        <v>1.38</v>
      </c>
      <c r="U30" s="24">
        <f t="shared" si="10"/>
        <v>1.9043999999999996</v>
      </c>
    </row>
    <row r="31" spans="1:21" s="2" customFormat="1" ht="30" customHeight="1" x14ac:dyDescent="0.25">
      <c r="A31" s="10">
        <v>29</v>
      </c>
      <c r="B31" s="10">
        <v>23483</v>
      </c>
      <c r="C31" s="10">
        <v>23479</v>
      </c>
      <c r="D31" s="10">
        <v>0.73</v>
      </c>
      <c r="E31" s="10">
        <v>1.99</v>
      </c>
      <c r="F31" s="10">
        <v>1.48</v>
      </c>
      <c r="G31" s="10">
        <v>1.26</v>
      </c>
      <c r="H31" s="40">
        <f t="shared" si="8"/>
        <v>1.5876000000000001</v>
      </c>
      <c r="I31" s="10">
        <f t="shared" si="0"/>
        <v>-0.75</v>
      </c>
      <c r="J31" s="10">
        <f t="shared" si="1"/>
        <v>0.75</v>
      </c>
      <c r="K31" s="10">
        <f t="shared" si="2"/>
        <v>0.5625</v>
      </c>
      <c r="L31" s="10">
        <v>1.1000000000000001</v>
      </c>
      <c r="M31" s="10">
        <v>-0.5</v>
      </c>
      <c r="N31" s="23">
        <f t="shared" si="3"/>
        <v>0.30000000000000004</v>
      </c>
      <c r="O31" s="23">
        <f t="shared" si="4"/>
        <v>0.42999999999999994</v>
      </c>
      <c r="P31" s="10">
        <v>0.45</v>
      </c>
      <c r="Q31" s="23">
        <f t="shared" si="5"/>
        <v>0.27999999999999997</v>
      </c>
      <c r="R31" s="24">
        <f t="shared" si="6"/>
        <v>0.42999999999999994</v>
      </c>
      <c r="S31" s="24">
        <f t="shared" si="9"/>
        <v>0.18489999999999995</v>
      </c>
      <c r="T31" s="24">
        <f t="shared" si="7"/>
        <v>0.27999999999999997</v>
      </c>
      <c r="U31" s="24">
        <f t="shared" si="10"/>
        <v>7.8399999999999984E-2</v>
      </c>
    </row>
    <row r="32" spans="1:21" s="2" customFormat="1" ht="30" customHeight="1" x14ac:dyDescent="0.25">
      <c r="A32" s="10">
        <v>30</v>
      </c>
      <c r="B32" s="10">
        <v>23484</v>
      </c>
      <c r="C32" s="10">
        <v>23479</v>
      </c>
      <c r="D32" s="10">
        <v>-1.39</v>
      </c>
      <c r="E32" s="10">
        <v>1.35</v>
      </c>
      <c r="F32" s="10">
        <v>0.67</v>
      </c>
      <c r="G32" s="10">
        <v>2.74</v>
      </c>
      <c r="H32" s="40">
        <f t="shared" si="8"/>
        <v>7.5076000000000009</v>
      </c>
      <c r="I32" s="10">
        <f t="shared" si="0"/>
        <v>-2.06</v>
      </c>
      <c r="J32" s="10">
        <f t="shared" si="1"/>
        <v>2.06</v>
      </c>
      <c r="K32" s="10">
        <f t="shared" si="2"/>
        <v>4.2435999999999998</v>
      </c>
      <c r="L32" s="10">
        <v>5.5</v>
      </c>
      <c r="M32" s="10">
        <v>-1.4</v>
      </c>
      <c r="N32" s="23">
        <f t="shared" si="3"/>
        <v>2.0499999999999998</v>
      </c>
      <c r="O32" s="23">
        <f t="shared" si="4"/>
        <v>-3.4399999999999995</v>
      </c>
      <c r="P32" s="10">
        <v>0.34</v>
      </c>
      <c r="Q32" s="23">
        <f t="shared" si="5"/>
        <v>-1.73</v>
      </c>
      <c r="R32" s="24">
        <f t="shared" si="6"/>
        <v>3.4399999999999995</v>
      </c>
      <c r="S32" s="24">
        <f t="shared" si="9"/>
        <v>11.833599999999997</v>
      </c>
      <c r="T32" s="24">
        <f t="shared" si="7"/>
        <v>1.73</v>
      </c>
      <c r="U32" s="24">
        <f t="shared" si="10"/>
        <v>2.9929000000000001</v>
      </c>
    </row>
    <row r="33" spans="1:21" s="2" customFormat="1" ht="30" customHeight="1" x14ac:dyDescent="0.25">
      <c r="A33" s="10">
        <v>31</v>
      </c>
      <c r="B33" s="10">
        <v>23484</v>
      </c>
      <c r="C33" s="10">
        <v>23482</v>
      </c>
      <c r="D33" s="10">
        <v>-2.25</v>
      </c>
      <c r="E33" s="10">
        <v>-0.06</v>
      </c>
      <c r="F33" s="10">
        <v>0.23</v>
      </c>
      <c r="G33" s="10">
        <v>2.19</v>
      </c>
      <c r="H33" s="40">
        <f t="shared" si="8"/>
        <v>4.7961</v>
      </c>
      <c r="I33" s="10">
        <f t="shared" si="0"/>
        <v>-2.48</v>
      </c>
      <c r="J33" s="10">
        <f t="shared" si="1"/>
        <v>2.48</v>
      </c>
      <c r="K33" s="10">
        <f t="shared" si="2"/>
        <v>6.1504000000000003</v>
      </c>
      <c r="L33" s="10">
        <v>-1.2</v>
      </c>
      <c r="M33" s="10">
        <v>-1.6</v>
      </c>
      <c r="N33" s="23">
        <f t="shared" si="3"/>
        <v>-1.4</v>
      </c>
      <c r="O33" s="23">
        <f t="shared" si="4"/>
        <v>-0.85000000000000009</v>
      </c>
      <c r="P33" s="10">
        <v>-0.18</v>
      </c>
      <c r="Q33" s="23">
        <f t="shared" si="5"/>
        <v>-2.0699999999999998</v>
      </c>
      <c r="R33" s="24">
        <f t="shared" si="6"/>
        <v>0.85000000000000009</v>
      </c>
      <c r="S33" s="24">
        <f t="shared" si="9"/>
        <v>0.72250000000000014</v>
      </c>
      <c r="T33" s="24">
        <f t="shared" si="7"/>
        <v>2.0699999999999998</v>
      </c>
      <c r="U33" s="24">
        <f t="shared" si="10"/>
        <v>4.2848999999999995</v>
      </c>
    </row>
    <row r="34" spans="1:21" s="2" customFormat="1" ht="30" customHeight="1" x14ac:dyDescent="0.25">
      <c r="A34" s="10">
        <v>32</v>
      </c>
      <c r="B34" s="10">
        <v>23484</v>
      </c>
      <c r="C34" s="10">
        <v>23485</v>
      </c>
      <c r="D34" s="10">
        <v>-3.26</v>
      </c>
      <c r="E34" s="10">
        <v>0.19</v>
      </c>
      <c r="F34" s="10">
        <v>0.28999999999999998</v>
      </c>
      <c r="G34" s="10">
        <v>3.4499999999999997</v>
      </c>
      <c r="H34" s="40">
        <f t="shared" si="8"/>
        <v>11.902499999999998</v>
      </c>
      <c r="I34" s="10">
        <f t="shared" si="0"/>
        <v>-3.55</v>
      </c>
      <c r="J34" s="10">
        <f t="shared" si="1"/>
        <v>3.55</v>
      </c>
      <c r="K34" s="10">
        <f t="shared" si="2"/>
        <v>12.602499999999999</v>
      </c>
      <c r="L34" s="10">
        <v>1</v>
      </c>
      <c r="M34" s="10">
        <v>0.9</v>
      </c>
      <c r="N34" s="23">
        <f t="shared" si="3"/>
        <v>0.95</v>
      </c>
      <c r="O34" s="23">
        <f t="shared" si="4"/>
        <v>-4.21</v>
      </c>
      <c r="P34" s="10">
        <v>1.23</v>
      </c>
      <c r="Q34" s="23">
        <f t="shared" si="5"/>
        <v>-4.49</v>
      </c>
      <c r="R34" s="24">
        <f t="shared" si="6"/>
        <v>4.21</v>
      </c>
      <c r="S34" s="24">
        <f t="shared" si="9"/>
        <v>17.7241</v>
      </c>
      <c r="T34" s="24">
        <f t="shared" si="7"/>
        <v>4.49</v>
      </c>
      <c r="U34" s="24">
        <f t="shared" si="10"/>
        <v>20.160100000000003</v>
      </c>
    </row>
    <row r="35" spans="1:21" s="2" customFormat="1" ht="30" customHeight="1" x14ac:dyDescent="0.25">
      <c r="A35" s="10">
        <v>33</v>
      </c>
      <c r="B35" s="10">
        <v>23484</v>
      </c>
      <c r="C35" s="10">
        <v>23486</v>
      </c>
      <c r="D35" s="10">
        <v>-4.72</v>
      </c>
      <c r="E35" s="10">
        <v>-0.94</v>
      </c>
      <c r="F35" s="10">
        <v>-0.96</v>
      </c>
      <c r="G35" s="10">
        <v>3.78</v>
      </c>
      <c r="H35" s="40">
        <f t="shared" si="8"/>
        <v>14.288399999999999</v>
      </c>
      <c r="I35" s="10">
        <f t="shared" ref="I35:I51" si="11">D35-F35</f>
        <v>-3.76</v>
      </c>
      <c r="J35" s="10">
        <f t="shared" ref="J35:J51" si="12">ABS(I35)</f>
        <v>3.76</v>
      </c>
      <c r="K35" s="10">
        <f t="shared" ref="K35:K51" si="13">I35*I35</f>
        <v>14.137599999999999</v>
      </c>
      <c r="L35" s="10">
        <v>-0.8</v>
      </c>
      <c r="M35" s="10">
        <v>-1.1000000000000001</v>
      </c>
      <c r="N35" s="23">
        <f t="shared" ref="N35:N51" si="14">(L35+M35)/2</f>
        <v>-0.95000000000000007</v>
      </c>
      <c r="O35" s="23">
        <f t="shared" ref="O35:O51" si="15">D35-N35</f>
        <v>-3.7699999999999996</v>
      </c>
      <c r="P35" s="10">
        <v>-1.27</v>
      </c>
      <c r="Q35" s="23">
        <f t="shared" ref="Q35:Q51" si="16">D35-P35</f>
        <v>-3.4499999999999997</v>
      </c>
      <c r="R35" s="24">
        <f t="shared" ref="R35:R51" si="17">ABS(O35)</f>
        <v>3.7699999999999996</v>
      </c>
      <c r="S35" s="24">
        <f t="shared" si="9"/>
        <v>14.212899999999998</v>
      </c>
      <c r="T35" s="24">
        <f t="shared" ref="T35:T51" si="18">ABS(Q35)</f>
        <v>3.4499999999999997</v>
      </c>
      <c r="U35" s="24">
        <f t="shared" si="10"/>
        <v>11.902499999999998</v>
      </c>
    </row>
    <row r="36" spans="1:21" s="2" customFormat="1" ht="30" customHeight="1" x14ac:dyDescent="0.25">
      <c r="A36" s="10">
        <v>34</v>
      </c>
      <c r="B36" s="10">
        <v>23485</v>
      </c>
      <c r="C36" s="10">
        <v>23479</v>
      </c>
      <c r="D36" s="10">
        <v>1.87</v>
      </c>
      <c r="E36" s="10">
        <v>0.28999999999999998</v>
      </c>
      <c r="F36" s="10">
        <v>0.38</v>
      </c>
      <c r="G36" s="10">
        <v>1.58</v>
      </c>
      <c r="H36" s="40">
        <f t="shared" si="8"/>
        <v>2.4964000000000004</v>
      </c>
      <c r="I36" s="10">
        <f t="shared" si="11"/>
        <v>1.4900000000000002</v>
      </c>
      <c r="J36" s="10">
        <f t="shared" si="12"/>
        <v>1.4900000000000002</v>
      </c>
      <c r="K36" s="10">
        <f t="shared" si="13"/>
        <v>2.2201000000000009</v>
      </c>
      <c r="L36" s="10">
        <v>-3.3</v>
      </c>
      <c r="M36" s="10">
        <v>-2.2999999999999998</v>
      </c>
      <c r="N36" s="23">
        <f t="shared" si="14"/>
        <v>-2.8</v>
      </c>
      <c r="O36" s="23">
        <f t="shared" si="15"/>
        <v>4.67</v>
      </c>
      <c r="P36" s="10">
        <v>-0.88</v>
      </c>
      <c r="Q36" s="23">
        <f t="shared" si="16"/>
        <v>2.75</v>
      </c>
      <c r="R36" s="24">
        <f t="shared" si="17"/>
        <v>4.67</v>
      </c>
      <c r="S36" s="24">
        <f t="shared" si="9"/>
        <v>21.808899999999998</v>
      </c>
      <c r="T36" s="24">
        <f t="shared" si="18"/>
        <v>2.75</v>
      </c>
      <c r="U36" s="24">
        <f t="shared" si="10"/>
        <v>7.5625</v>
      </c>
    </row>
    <row r="37" spans="1:21" s="2" customFormat="1" ht="30" customHeight="1" x14ac:dyDescent="0.25">
      <c r="A37" s="10">
        <v>35</v>
      </c>
      <c r="B37" s="10">
        <v>23486</v>
      </c>
      <c r="C37" s="10">
        <v>23479</v>
      </c>
      <c r="D37" s="10">
        <v>3.33</v>
      </c>
      <c r="E37" s="10">
        <v>2.04</v>
      </c>
      <c r="F37" s="10">
        <v>1.63</v>
      </c>
      <c r="G37" s="10">
        <v>1.29</v>
      </c>
      <c r="H37" s="40">
        <f t="shared" si="8"/>
        <v>1.6641000000000001</v>
      </c>
      <c r="I37" s="10">
        <f t="shared" si="11"/>
        <v>1.7000000000000002</v>
      </c>
      <c r="J37" s="10">
        <f t="shared" si="12"/>
        <v>1.7000000000000002</v>
      </c>
      <c r="K37" s="10">
        <f t="shared" si="13"/>
        <v>2.8900000000000006</v>
      </c>
      <c r="L37" s="10">
        <v>2.6</v>
      </c>
      <c r="M37" s="10">
        <v>1.5</v>
      </c>
      <c r="N37" s="23">
        <f t="shared" si="14"/>
        <v>2.0499999999999998</v>
      </c>
      <c r="O37" s="23">
        <f t="shared" si="15"/>
        <v>1.2800000000000002</v>
      </c>
      <c r="P37" s="10">
        <v>1.61</v>
      </c>
      <c r="Q37" s="23">
        <f t="shared" si="16"/>
        <v>1.72</v>
      </c>
      <c r="R37" s="24">
        <f t="shared" si="17"/>
        <v>1.2800000000000002</v>
      </c>
      <c r="S37" s="24">
        <f t="shared" si="9"/>
        <v>1.6384000000000007</v>
      </c>
      <c r="T37" s="24">
        <f t="shared" si="18"/>
        <v>1.72</v>
      </c>
      <c r="U37" s="24">
        <f t="shared" si="10"/>
        <v>2.9583999999999997</v>
      </c>
    </row>
    <row r="38" spans="1:21" s="2" customFormat="1" ht="30" customHeight="1" x14ac:dyDescent="0.25">
      <c r="A38" s="10">
        <v>36</v>
      </c>
      <c r="B38" s="10">
        <v>23486</v>
      </c>
      <c r="C38" s="10">
        <v>23485</v>
      </c>
      <c r="D38" s="10">
        <v>1.46</v>
      </c>
      <c r="E38" s="10">
        <v>1.72</v>
      </c>
      <c r="F38" s="10">
        <v>1.25</v>
      </c>
      <c r="G38" s="10">
        <v>0.26</v>
      </c>
      <c r="H38" s="40">
        <f t="shared" si="8"/>
        <v>6.7600000000000007E-2</v>
      </c>
      <c r="I38" s="10">
        <f t="shared" si="11"/>
        <v>0.20999999999999996</v>
      </c>
      <c r="J38" s="10">
        <f t="shared" si="12"/>
        <v>0.20999999999999996</v>
      </c>
      <c r="K38" s="10">
        <f t="shared" si="13"/>
        <v>4.4099999999999986E-2</v>
      </c>
      <c r="L38" s="10">
        <v>2.1</v>
      </c>
      <c r="M38" s="10">
        <v>2.1</v>
      </c>
      <c r="N38" s="23">
        <f t="shared" si="14"/>
        <v>2.1</v>
      </c>
      <c r="O38" s="23">
        <f t="shared" si="15"/>
        <v>-0.64000000000000012</v>
      </c>
      <c r="P38" s="10">
        <v>2.4900000000000002</v>
      </c>
      <c r="Q38" s="23">
        <f t="shared" si="16"/>
        <v>-1.0300000000000002</v>
      </c>
      <c r="R38" s="24">
        <f t="shared" si="17"/>
        <v>0.64000000000000012</v>
      </c>
      <c r="S38" s="24">
        <f t="shared" si="9"/>
        <v>0.40960000000000019</v>
      </c>
      <c r="T38" s="24">
        <f t="shared" si="18"/>
        <v>1.0300000000000002</v>
      </c>
      <c r="U38" s="24">
        <f t="shared" si="10"/>
        <v>1.0609000000000006</v>
      </c>
    </row>
    <row r="39" spans="1:21" s="2" customFormat="1" ht="30" customHeight="1" x14ac:dyDescent="0.25">
      <c r="A39" s="10">
        <v>37</v>
      </c>
      <c r="B39" s="10" t="s">
        <v>145</v>
      </c>
      <c r="C39" s="10">
        <v>23479</v>
      </c>
      <c r="D39" s="10">
        <v>2.2799999999999998</v>
      </c>
      <c r="E39" s="10">
        <v>1.1299999999999999</v>
      </c>
      <c r="F39" s="10">
        <v>1.27</v>
      </c>
      <c r="G39" s="10">
        <v>1.1499999999999999</v>
      </c>
      <c r="H39" s="40">
        <f t="shared" si="8"/>
        <v>1.3224999999999998</v>
      </c>
      <c r="I39" s="10">
        <f t="shared" si="11"/>
        <v>1.0099999999999998</v>
      </c>
      <c r="J39" s="10">
        <f t="shared" si="12"/>
        <v>1.0099999999999998</v>
      </c>
      <c r="K39" s="10">
        <f t="shared" si="13"/>
        <v>1.0200999999999996</v>
      </c>
      <c r="L39" s="10">
        <v>0.7</v>
      </c>
      <c r="M39" s="10">
        <v>2.6</v>
      </c>
      <c r="N39" s="23">
        <f t="shared" si="14"/>
        <v>1.65</v>
      </c>
      <c r="O39" s="23">
        <f t="shared" si="15"/>
        <v>0.62999999999999989</v>
      </c>
      <c r="P39" s="10">
        <v>1.56</v>
      </c>
      <c r="Q39" s="23">
        <f t="shared" si="16"/>
        <v>0.71999999999999975</v>
      </c>
      <c r="R39" s="24">
        <f t="shared" si="17"/>
        <v>0.62999999999999989</v>
      </c>
      <c r="S39" s="24">
        <f t="shared" si="9"/>
        <v>0.39689999999999986</v>
      </c>
      <c r="T39" s="24">
        <f t="shared" si="18"/>
        <v>0.71999999999999975</v>
      </c>
      <c r="U39" s="24">
        <f t="shared" si="10"/>
        <v>0.51839999999999964</v>
      </c>
    </row>
    <row r="40" spans="1:21" s="2" customFormat="1" ht="30" customHeight="1" x14ac:dyDescent="0.25">
      <c r="A40" s="10">
        <v>38</v>
      </c>
      <c r="B40" s="10" t="s">
        <v>145</v>
      </c>
      <c r="C40" s="10">
        <v>23482</v>
      </c>
      <c r="D40" s="10">
        <v>1.42</v>
      </c>
      <c r="E40" s="10">
        <v>1</v>
      </c>
      <c r="F40" s="10">
        <v>0.83</v>
      </c>
      <c r="G40" s="10">
        <v>0.41999999999999993</v>
      </c>
      <c r="H40" s="40">
        <f t="shared" si="8"/>
        <v>0.17639999999999995</v>
      </c>
      <c r="I40" s="10">
        <f t="shared" si="11"/>
        <v>0.59</v>
      </c>
      <c r="J40" s="10">
        <f t="shared" si="12"/>
        <v>0.59</v>
      </c>
      <c r="K40" s="10">
        <f t="shared" si="13"/>
        <v>0.34809999999999997</v>
      </c>
      <c r="L40" s="10">
        <v>1.4</v>
      </c>
      <c r="M40" s="10">
        <v>1.5</v>
      </c>
      <c r="N40" s="23">
        <f t="shared" si="14"/>
        <v>1.45</v>
      </c>
      <c r="O40" s="23">
        <f t="shared" si="15"/>
        <v>-3.0000000000000027E-2</v>
      </c>
      <c r="P40" s="10">
        <v>1.03</v>
      </c>
      <c r="Q40" s="23">
        <f t="shared" si="16"/>
        <v>0.3899999999999999</v>
      </c>
      <c r="R40" s="24">
        <f t="shared" si="17"/>
        <v>3.0000000000000027E-2</v>
      </c>
      <c r="S40" s="24">
        <f t="shared" si="9"/>
        <v>9.000000000000016E-4</v>
      </c>
      <c r="T40" s="24">
        <f t="shared" si="18"/>
        <v>0.3899999999999999</v>
      </c>
      <c r="U40" s="24">
        <f t="shared" si="10"/>
        <v>0.15209999999999993</v>
      </c>
    </row>
    <row r="41" spans="1:21" s="2" customFormat="1" ht="30" customHeight="1" x14ac:dyDescent="0.25">
      <c r="A41" s="10">
        <v>39</v>
      </c>
      <c r="B41" s="10" t="s">
        <v>145</v>
      </c>
      <c r="C41" s="10">
        <v>23484</v>
      </c>
      <c r="D41" s="10">
        <v>3.67</v>
      </c>
      <c r="E41" s="10">
        <v>0.92</v>
      </c>
      <c r="F41" s="10">
        <v>0.6</v>
      </c>
      <c r="G41" s="10">
        <v>2.75</v>
      </c>
      <c r="H41" s="40">
        <f t="shared" si="8"/>
        <v>7.5625</v>
      </c>
      <c r="I41" s="10">
        <f t="shared" si="11"/>
        <v>3.07</v>
      </c>
      <c r="J41" s="10">
        <f t="shared" si="12"/>
        <v>3.07</v>
      </c>
      <c r="K41" s="10">
        <f t="shared" si="13"/>
        <v>9.4248999999999992</v>
      </c>
      <c r="L41" s="10">
        <v>3.6</v>
      </c>
      <c r="M41" s="10">
        <v>-0.1</v>
      </c>
      <c r="N41" s="23">
        <f t="shared" si="14"/>
        <v>1.75</v>
      </c>
      <c r="O41" s="23">
        <f t="shared" si="15"/>
        <v>1.92</v>
      </c>
      <c r="P41" s="10">
        <v>1.22</v>
      </c>
      <c r="Q41" s="23">
        <f t="shared" si="16"/>
        <v>2.4500000000000002</v>
      </c>
      <c r="R41" s="24">
        <f t="shared" si="17"/>
        <v>1.92</v>
      </c>
      <c r="S41" s="24">
        <f t="shared" si="9"/>
        <v>3.6863999999999999</v>
      </c>
      <c r="T41" s="24">
        <f t="shared" si="18"/>
        <v>2.4500000000000002</v>
      </c>
      <c r="U41" s="24">
        <f t="shared" si="10"/>
        <v>6.0025000000000013</v>
      </c>
    </row>
    <row r="42" spans="1:21" s="2" customFormat="1" ht="30" customHeight="1" x14ac:dyDescent="0.25">
      <c r="A42" s="10">
        <v>40</v>
      </c>
      <c r="B42" s="10" t="s">
        <v>145</v>
      </c>
      <c r="C42" s="10">
        <v>23485</v>
      </c>
      <c r="D42" s="10">
        <v>0.41</v>
      </c>
      <c r="E42" s="10">
        <v>0.98</v>
      </c>
      <c r="F42" s="10">
        <v>0.89</v>
      </c>
      <c r="G42" s="10">
        <v>0.57000000000000006</v>
      </c>
      <c r="H42" s="40">
        <f t="shared" si="8"/>
        <v>0.32490000000000008</v>
      </c>
      <c r="I42" s="10">
        <f t="shared" si="11"/>
        <v>-0.48000000000000004</v>
      </c>
      <c r="J42" s="10">
        <f t="shared" si="12"/>
        <v>0.48000000000000004</v>
      </c>
      <c r="K42" s="10">
        <f t="shared" si="13"/>
        <v>0.23040000000000005</v>
      </c>
      <c r="L42" s="10">
        <v>1.2</v>
      </c>
      <c r="M42" s="10">
        <v>1.8</v>
      </c>
      <c r="N42" s="23">
        <f t="shared" si="14"/>
        <v>1.5</v>
      </c>
      <c r="O42" s="23">
        <f t="shared" si="15"/>
        <v>-1.0900000000000001</v>
      </c>
      <c r="P42" s="10">
        <v>2.44</v>
      </c>
      <c r="Q42" s="23">
        <f t="shared" si="16"/>
        <v>-2.0299999999999998</v>
      </c>
      <c r="R42" s="24">
        <f t="shared" si="17"/>
        <v>1.0900000000000001</v>
      </c>
      <c r="S42" s="24">
        <f t="shared" si="9"/>
        <v>1.1881000000000002</v>
      </c>
      <c r="T42" s="24">
        <f t="shared" si="18"/>
        <v>2.0299999999999998</v>
      </c>
      <c r="U42" s="24">
        <f t="shared" si="10"/>
        <v>4.1208999999999989</v>
      </c>
    </row>
    <row r="43" spans="1:21" s="2" customFormat="1" ht="30" customHeight="1" x14ac:dyDescent="0.25">
      <c r="A43" s="10">
        <v>41</v>
      </c>
      <c r="B43" s="10" t="s">
        <v>145</v>
      </c>
      <c r="C43" s="10">
        <v>23486</v>
      </c>
      <c r="D43" s="10">
        <v>-1.05</v>
      </c>
      <c r="E43" s="10">
        <v>-0.81</v>
      </c>
      <c r="F43" s="10">
        <v>-0.36</v>
      </c>
      <c r="G43" s="10">
        <v>0.24</v>
      </c>
      <c r="H43" s="40">
        <f t="shared" si="8"/>
        <v>5.7599999999999998E-2</v>
      </c>
      <c r="I43" s="10">
        <f t="shared" si="11"/>
        <v>-0.69000000000000006</v>
      </c>
      <c r="J43" s="10">
        <f t="shared" si="12"/>
        <v>0.69000000000000006</v>
      </c>
      <c r="K43" s="10">
        <f t="shared" si="13"/>
        <v>0.47610000000000008</v>
      </c>
      <c r="L43" s="10">
        <v>0</v>
      </c>
      <c r="M43" s="10">
        <v>-0.3</v>
      </c>
      <c r="N43" s="23">
        <f t="shared" si="14"/>
        <v>-0.15</v>
      </c>
      <c r="O43" s="23">
        <f t="shared" si="15"/>
        <v>-0.9</v>
      </c>
      <c r="P43" s="10">
        <v>-0.05</v>
      </c>
      <c r="Q43" s="23">
        <f t="shared" si="16"/>
        <v>-1</v>
      </c>
      <c r="R43" s="24">
        <f t="shared" si="17"/>
        <v>0.9</v>
      </c>
      <c r="S43" s="24">
        <f t="shared" si="9"/>
        <v>0.81</v>
      </c>
      <c r="T43" s="24">
        <f t="shared" si="18"/>
        <v>1</v>
      </c>
      <c r="U43" s="24">
        <f t="shared" si="10"/>
        <v>1</v>
      </c>
    </row>
    <row r="44" spans="1:21" s="2" customFormat="1" ht="30" customHeight="1" x14ac:dyDescent="0.25">
      <c r="A44" s="10">
        <v>42</v>
      </c>
      <c r="B44" s="10" t="s">
        <v>143</v>
      </c>
      <c r="C44" s="10">
        <v>23466</v>
      </c>
      <c r="D44" s="10">
        <v>0.76</v>
      </c>
      <c r="E44" s="10">
        <v>1.52</v>
      </c>
      <c r="F44" s="10">
        <v>1.37</v>
      </c>
      <c r="G44" s="10">
        <v>0.76</v>
      </c>
      <c r="H44" s="40">
        <f t="shared" si="8"/>
        <v>0.5776</v>
      </c>
      <c r="I44" s="10">
        <f t="shared" si="11"/>
        <v>-0.6100000000000001</v>
      </c>
      <c r="J44" s="10">
        <f t="shared" si="12"/>
        <v>0.6100000000000001</v>
      </c>
      <c r="K44" s="10">
        <f t="shared" si="13"/>
        <v>0.3721000000000001</v>
      </c>
      <c r="L44" s="10">
        <v>0.6</v>
      </c>
      <c r="M44" s="10">
        <v>0.8</v>
      </c>
      <c r="N44" s="23">
        <f t="shared" si="14"/>
        <v>0.7</v>
      </c>
      <c r="O44" s="23">
        <f t="shared" si="15"/>
        <v>6.0000000000000053E-2</v>
      </c>
      <c r="P44" s="10">
        <v>1.01</v>
      </c>
      <c r="Q44" s="23">
        <f t="shared" si="16"/>
        <v>-0.25</v>
      </c>
      <c r="R44" s="24">
        <f t="shared" si="17"/>
        <v>6.0000000000000053E-2</v>
      </c>
      <c r="S44" s="24">
        <f t="shared" si="9"/>
        <v>3.6000000000000064E-3</v>
      </c>
      <c r="T44" s="24">
        <f t="shared" si="18"/>
        <v>0.25</v>
      </c>
      <c r="U44" s="24">
        <f t="shared" si="10"/>
        <v>6.25E-2</v>
      </c>
    </row>
    <row r="45" spans="1:21" s="2" customFormat="1" ht="30" customHeight="1" x14ac:dyDescent="0.25">
      <c r="A45" s="10">
        <v>43</v>
      </c>
      <c r="B45" s="10" t="s">
        <v>143</v>
      </c>
      <c r="C45" s="10">
        <v>23472</v>
      </c>
      <c r="D45" s="10">
        <v>-0.04</v>
      </c>
      <c r="E45" s="10">
        <v>-0.23</v>
      </c>
      <c r="F45" s="10">
        <v>-0.17</v>
      </c>
      <c r="G45" s="10">
        <v>0.19</v>
      </c>
      <c r="H45" s="40">
        <f t="shared" si="8"/>
        <v>3.61E-2</v>
      </c>
      <c r="I45" s="10">
        <f t="shared" si="11"/>
        <v>0.13</v>
      </c>
      <c r="J45" s="10">
        <f t="shared" si="12"/>
        <v>0.13</v>
      </c>
      <c r="K45" s="10">
        <f t="shared" si="13"/>
        <v>1.6900000000000002E-2</v>
      </c>
      <c r="L45" s="10">
        <v>-0.7</v>
      </c>
      <c r="M45" s="10">
        <v>1.9</v>
      </c>
      <c r="N45" s="23">
        <f t="shared" si="14"/>
        <v>0.6</v>
      </c>
      <c r="O45" s="23">
        <f t="shared" si="15"/>
        <v>-0.64</v>
      </c>
      <c r="P45" s="10">
        <v>0.22</v>
      </c>
      <c r="Q45" s="23">
        <f t="shared" si="16"/>
        <v>-0.26</v>
      </c>
      <c r="R45" s="24">
        <f t="shared" si="17"/>
        <v>0.64</v>
      </c>
      <c r="S45" s="24">
        <f t="shared" si="9"/>
        <v>0.40960000000000002</v>
      </c>
      <c r="T45" s="24">
        <f t="shared" si="18"/>
        <v>0.26</v>
      </c>
      <c r="U45" s="24">
        <f t="shared" si="10"/>
        <v>6.7600000000000007E-2</v>
      </c>
    </row>
    <row r="46" spans="1:21" s="2" customFormat="1" ht="30" customHeight="1" x14ac:dyDescent="0.25">
      <c r="A46" s="10">
        <v>44</v>
      </c>
      <c r="B46" s="10" t="s">
        <v>146</v>
      </c>
      <c r="C46" s="10">
        <v>23466</v>
      </c>
      <c r="D46" s="10">
        <v>1.24</v>
      </c>
      <c r="E46" s="10">
        <v>3.24</v>
      </c>
      <c r="F46" s="10">
        <v>2.89</v>
      </c>
      <c r="G46" s="10">
        <v>2</v>
      </c>
      <c r="H46" s="40">
        <f t="shared" si="8"/>
        <v>4</v>
      </c>
      <c r="I46" s="10">
        <f t="shared" si="11"/>
        <v>-1.6500000000000001</v>
      </c>
      <c r="J46" s="10">
        <f t="shared" si="12"/>
        <v>1.6500000000000001</v>
      </c>
      <c r="K46" s="10">
        <f t="shared" si="13"/>
        <v>2.7225000000000006</v>
      </c>
      <c r="L46" s="10">
        <v>2.8</v>
      </c>
      <c r="M46" s="10">
        <v>2.8</v>
      </c>
      <c r="N46" s="23">
        <f t="shared" si="14"/>
        <v>2.8</v>
      </c>
      <c r="O46" s="23">
        <f t="shared" si="15"/>
        <v>-1.5599999999999998</v>
      </c>
      <c r="P46" s="10">
        <v>2.4</v>
      </c>
      <c r="Q46" s="23">
        <f t="shared" si="16"/>
        <v>-1.1599999999999999</v>
      </c>
      <c r="R46" s="24">
        <f t="shared" si="17"/>
        <v>1.5599999999999998</v>
      </c>
      <c r="S46" s="24">
        <f t="shared" si="9"/>
        <v>2.4335999999999993</v>
      </c>
      <c r="T46" s="24">
        <f t="shared" si="18"/>
        <v>1.1599999999999999</v>
      </c>
      <c r="U46" s="24">
        <f t="shared" si="10"/>
        <v>1.3455999999999999</v>
      </c>
    </row>
    <row r="47" spans="1:21" s="2" customFormat="1" ht="30" customHeight="1" x14ac:dyDescent="0.25">
      <c r="A47" s="10">
        <v>45</v>
      </c>
      <c r="B47" s="10" t="s">
        <v>146</v>
      </c>
      <c r="C47" s="10">
        <v>23477</v>
      </c>
      <c r="D47" s="10">
        <v>0.23</v>
      </c>
      <c r="E47" s="10">
        <v>0.54</v>
      </c>
      <c r="F47" s="10">
        <v>0.86</v>
      </c>
      <c r="G47" s="10">
        <v>0.31000000000000005</v>
      </c>
      <c r="H47" s="40">
        <f t="shared" si="8"/>
        <v>9.6100000000000033E-2</v>
      </c>
      <c r="I47" s="10">
        <f t="shared" si="11"/>
        <v>-0.63</v>
      </c>
      <c r="J47" s="10">
        <f t="shared" si="12"/>
        <v>0.63</v>
      </c>
      <c r="K47" s="10">
        <f t="shared" si="13"/>
        <v>0.39690000000000003</v>
      </c>
      <c r="L47" s="10">
        <v>0.2</v>
      </c>
      <c r="M47" s="10">
        <v>0.6</v>
      </c>
      <c r="N47" s="23">
        <f t="shared" si="14"/>
        <v>0.4</v>
      </c>
      <c r="O47" s="23">
        <f t="shared" si="15"/>
        <v>-0.17</v>
      </c>
      <c r="P47" s="10">
        <v>0.56000000000000005</v>
      </c>
      <c r="Q47" s="23">
        <f t="shared" si="16"/>
        <v>-0.33000000000000007</v>
      </c>
      <c r="R47" s="24">
        <f t="shared" si="17"/>
        <v>0.17</v>
      </c>
      <c r="S47" s="24">
        <f t="shared" si="9"/>
        <v>2.8900000000000006E-2</v>
      </c>
      <c r="T47" s="24">
        <f t="shared" si="18"/>
        <v>0.33000000000000007</v>
      </c>
      <c r="U47" s="24">
        <f t="shared" si="10"/>
        <v>0.10890000000000005</v>
      </c>
    </row>
    <row r="48" spans="1:21" s="2" customFormat="1" ht="30" customHeight="1" x14ac:dyDescent="0.25">
      <c r="A48" s="10">
        <v>46</v>
      </c>
      <c r="B48" s="10" t="s">
        <v>146</v>
      </c>
      <c r="C48" s="10">
        <v>23479</v>
      </c>
      <c r="D48" s="10">
        <v>-0.06</v>
      </c>
      <c r="E48" s="10">
        <v>0.32</v>
      </c>
      <c r="F48" s="10">
        <v>0.59</v>
      </c>
      <c r="G48" s="10">
        <v>0.38</v>
      </c>
      <c r="H48" s="40">
        <f t="shared" si="8"/>
        <v>0.1444</v>
      </c>
      <c r="I48" s="10">
        <f t="shared" si="11"/>
        <v>-0.64999999999999991</v>
      </c>
      <c r="J48" s="10">
        <f t="shared" si="12"/>
        <v>0.64999999999999991</v>
      </c>
      <c r="K48" s="10">
        <f t="shared" si="13"/>
        <v>0.42249999999999988</v>
      </c>
      <c r="L48" s="10">
        <v>0.1</v>
      </c>
      <c r="M48" s="10">
        <v>0.3</v>
      </c>
      <c r="N48" s="23">
        <f t="shared" si="14"/>
        <v>0.2</v>
      </c>
      <c r="O48" s="23">
        <f t="shared" si="15"/>
        <v>-0.26</v>
      </c>
      <c r="P48" s="10">
        <v>0.51</v>
      </c>
      <c r="Q48" s="23">
        <f t="shared" si="16"/>
        <v>-0.57000000000000006</v>
      </c>
      <c r="R48" s="24">
        <f t="shared" si="17"/>
        <v>0.26</v>
      </c>
      <c r="S48" s="24">
        <f t="shared" si="9"/>
        <v>6.7600000000000007E-2</v>
      </c>
      <c r="T48" s="24">
        <f t="shared" si="18"/>
        <v>0.57000000000000006</v>
      </c>
      <c r="U48" s="24">
        <f t="shared" si="10"/>
        <v>0.32490000000000008</v>
      </c>
    </row>
    <row r="49" spans="1:21" s="2" customFormat="1" ht="30" customHeight="1" x14ac:dyDescent="0.25">
      <c r="A49" s="10">
        <v>47</v>
      </c>
      <c r="B49" s="10" t="s">
        <v>146</v>
      </c>
      <c r="C49" s="10">
        <v>23482</v>
      </c>
      <c r="D49" s="10">
        <v>-0.92</v>
      </c>
      <c r="E49" s="10">
        <v>0.06</v>
      </c>
      <c r="F49" s="10">
        <v>0.15</v>
      </c>
      <c r="G49" s="10">
        <v>0.98</v>
      </c>
      <c r="H49" s="40">
        <f t="shared" si="8"/>
        <v>0.96039999999999992</v>
      </c>
      <c r="I49" s="10">
        <f t="shared" si="11"/>
        <v>-1.07</v>
      </c>
      <c r="J49" s="10">
        <f t="shared" si="12"/>
        <v>1.07</v>
      </c>
      <c r="K49" s="10">
        <f t="shared" si="13"/>
        <v>1.1449</v>
      </c>
      <c r="L49" s="10">
        <v>0.5</v>
      </c>
      <c r="M49" s="10">
        <v>0.2</v>
      </c>
      <c r="N49" s="23">
        <f t="shared" si="14"/>
        <v>0.35</v>
      </c>
      <c r="O49" s="23">
        <f t="shared" si="15"/>
        <v>-1.27</v>
      </c>
      <c r="P49" s="10">
        <v>-0.02</v>
      </c>
      <c r="Q49" s="23">
        <f t="shared" si="16"/>
        <v>-0.9</v>
      </c>
      <c r="R49" s="24">
        <f t="shared" si="17"/>
        <v>1.27</v>
      </c>
      <c r="S49" s="24">
        <f t="shared" si="9"/>
        <v>1.6129</v>
      </c>
      <c r="T49" s="24">
        <f t="shared" si="18"/>
        <v>0.9</v>
      </c>
      <c r="U49" s="24">
        <f t="shared" si="10"/>
        <v>0.81</v>
      </c>
    </row>
    <row r="50" spans="1:21" s="2" customFormat="1" ht="30" customHeight="1" x14ac:dyDescent="0.25">
      <c r="A50" s="10">
        <v>48</v>
      </c>
      <c r="B50" s="10" t="s">
        <v>146</v>
      </c>
      <c r="C50" s="10">
        <v>23483</v>
      </c>
      <c r="D50" s="10">
        <v>-0.79</v>
      </c>
      <c r="E50" s="10">
        <v>-0.64</v>
      </c>
      <c r="F50" s="10">
        <v>-0.88</v>
      </c>
      <c r="G50" s="10">
        <v>0.15000000000000002</v>
      </c>
      <c r="H50" s="40">
        <f t="shared" si="8"/>
        <v>2.2500000000000006E-2</v>
      </c>
      <c r="I50" s="10">
        <f t="shared" si="11"/>
        <v>8.9999999999999969E-2</v>
      </c>
      <c r="J50" s="10">
        <f t="shared" si="12"/>
        <v>8.9999999999999969E-2</v>
      </c>
      <c r="K50" s="10">
        <f t="shared" si="13"/>
        <v>8.0999999999999944E-3</v>
      </c>
      <c r="L50" s="10">
        <v>0</v>
      </c>
      <c r="M50" s="10">
        <v>-0.5</v>
      </c>
      <c r="N50" s="23">
        <f t="shared" si="14"/>
        <v>-0.25</v>
      </c>
      <c r="O50" s="23">
        <f t="shared" si="15"/>
        <v>-0.54</v>
      </c>
      <c r="P50" s="10">
        <v>0.05</v>
      </c>
      <c r="Q50" s="23">
        <f t="shared" si="16"/>
        <v>-0.84000000000000008</v>
      </c>
      <c r="R50" s="24">
        <f t="shared" si="17"/>
        <v>0.54</v>
      </c>
      <c r="S50" s="24">
        <f t="shared" si="9"/>
        <v>0.29160000000000003</v>
      </c>
      <c r="T50" s="24">
        <f t="shared" si="18"/>
        <v>0.84000000000000008</v>
      </c>
      <c r="U50" s="24">
        <f t="shared" si="10"/>
        <v>0.70560000000000012</v>
      </c>
    </row>
    <row r="51" spans="1:21" s="2" customFormat="1" ht="30" customHeight="1" x14ac:dyDescent="0.25">
      <c r="A51" s="10">
        <v>49</v>
      </c>
      <c r="B51" s="10" t="s">
        <v>146</v>
      </c>
      <c r="C51" s="10" t="s">
        <v>144</v>
      </c>
      <c r="D51" s="10">
        <v>-1.04</v>
      </c>
      <c r="E51" s="10">
        <v>-0.92</v>
      </c>
      <c r="F51" s="10">
        <v>-1.02</v>
      </c>
      <c r="G51" s="10">
        <v>0.12</v>
      </c>
      <c r="H51" s="40">
        <f t="shared" si="8"/>
        <v>1.44E-2</v>
      </c>
      <c r="I51" s="10">
        <f t="shared" si="11"/>
        <v>-2.0000000000000018E-2</v>
      </c>
      <c r="J51" s="10">
        <f t="shared" si="12"/>
        <v>2.0000000000000018E-2</v>
      </c>
      <c r="K51" s="10">
        <f t="shared" si="13"/>
        <v>4.0000000000000072E-4</v>
      </c>
      <c r="L51" s="10">
        <v>-1.4</v>
      </c>
      <c r="M51" s="10">
        <v>-1.9</v>
      </c>
      <c r="N51" s="23">
        <f t="shared" si="14"/>
        <v>-1.65</v>
      </c>
      <c r="O51" s="23">
        <f t="shared" si="15"/>
        <v>0.60999999999999988</v>
      </c>
      <c r="P51" s="10">
        <v>-1.65</v>
      </c>
      <c r="Q51" s="23">
        <f t="shared" si="16"/>
        <v>0.60999999999999988</v>
      </c>
      <c r="R51" s="24">
        <f t="shared" si="17"/>
        <v>0.60999999999999988</v>
      </c>
      <c r="S51" s="24">
        <f t="shared" si="9"/>
        <v>0.37209999999999988</v>
      </c>
      <c r="T51" s="24">
        <f t="shared" si="18"/>
        <v>0.60999999999999988</v>
      </c>
      <c r="U51" s="24">
        <f t="shared" si="10"/>
        <v>0.37209999999999988</v>
      </c>
    </row>
    <row r="52" spans="1:21" s="20" customFormat="1" ht="25" customHeight="1" x14ac:dyDescent="0.3">
      <c r="A52" s="36"/>
      <c r="B52" s="36"/>
      <c r="C52" s="36"/>
      <c r="D52" s="36"/>
      <c r="E52" s="36"/>
      <c r="F52" s="36"/>
      <c r="G52" s="36">
        <f>AVERAGE(G3:G51)</f>
        <v>0.92551020408163254</v>
      </c>
      <c r="H52" s="36">
        <f>SQRT(AVERAGE(H3:H51))</f>
        <v>1.2679317885470665</v>
      </c>
      <c r="I52" s="36"/>
      <c r="J52" s="36">
        <f>AVERAGE(J3:J51)</f>
        <v>0.89265306122448995</v>
      </c>
      <c r="K52" s="36">
        <f>SQRT(AVERAGE(K3:K51))</f>
        <v>1.2239797917499478</v>
      </c>
      <c r="L52" s="36"/>
      <c r="M52" s="36"/>
      <c r="N52" s="36"/>
      <c r="O52" s="36"/>
      <c r="P52" s="36"/>
      <c r="Q52" s="36"/>
      <c r="R52" s="36">
        <f>AVERAGE(R3:R51)</f>
        <v>1.0757142857142863</v>
      </c>
      <c r="S52" s="36">
        <f>SQRT(AVERAGE(S3:S51))</f>
        <v>1.4874694303152751</v>
      </c>
      <c r="T52" s="36">
        <f>AVERAGE(T3:T51)</f>
        <v>1.0648979591836734</v>
      </c>
      <c r="U52" s="36">
        <f>SQRT(AVERAGE(U3:U51))</f>
        <v>1.4014773546191193</v>
      </c>
    </row>
    <row r="53" spans="1:2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"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"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">
      <c r="F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">
      <c r="F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">
      <c r="A69" s="10"/>
      <c r="B69" s="35"/>
      <c r="C69" s="35"/>
      <c r="D69" s="35"/>
      <c r="E69" s="35"/>
      <c r="F69" s="10"/>
      <c r="G69" s="35"/>
      <c r="H69" s="35"/>
      <c r="I69" s="35"/>
      <c r="J69" s="10"/>
      <c r="K69" s="35"/>
      <c r="L69" s="10"/>
      <c r="M69" s="10"/>
      <c r="N69" s="10"/>
      <c r="O69" s="10"/>
      <c r="P69" s="35"/>
      <c r="Q69" s="35"/>
      <c r="R69" s="10"/>
      <c r="S69" s="10"/>
      <c r="T69" s="10"/>
      <c r="U69" s="10"/>
    </row>
    <row r="70" spans="1:21" x14ac:dyDescent="0.2">
      <c r="A70" s="10"/>
      <c r="B70" s="35"/>
      <c r="C70" s="35"/>
      <c r="D70" s="35"/>
      <c r="E70" s="35"/>
      <c r="F70" s="10"/>
      <c r="G70" s="35"/>
      <c r="H70" s="35"/>
      <c r="I70" s="35"/>
      <c r="J70" s="10"/>
      <c r="K70" s="35"/>
      <c r="L70" s="10"/>
      <c r="M70" s="10"/>
      <c r="N70" s="10"/>
      <c r="O70" s="10"/>
      <c r="P70" s="35"/>
      <c r="Q70" s="35"/>
      <c r="R70" s="10"/>
      <c r="S70" s="10"/>
      <c r="T70" s="10"/>
      <c r="U70" s="10"/>
    </row>
    <row r="71" spans="1:21" x14ac:dyDescent="0.2">
      <c r="A71" s="10"/>
      <c r="B71" s="35"/>
      <c r="C71" s="35"/>
      <c r="D71" s="35"/>
      <c r="E71" s="35"/>
      <c r="F71" s="10"/>
      <c r="G71" s="35"/>
      <c r="H71" s="35"/>
      <c r="I71" s="35"/>
      <c r="J71" s="10"/>
      <c r="K71" s="35"/>
      <c r="L71" s="10"/>
      <c r="M71" s="10"/>
      <c r="N71" s="10"/>
      <c r="O71" s="10"/>
      <c r="P71" s="35"/>
      <c r="Q71" s="35"/>
      <c r="R71" s="10"/>
      <c r="S71" s="10"/>
      <c r="T71" s="10"/>
      <c r="U71" s="10"/>
    </row>
    <row r="72" spans="1:21" x14ac:dyDescent="0.2">
      <c r="A72" s="10"/>
      <c r="B72" s="35"/>
      <c r="C72" s="35"/>
      <c r="D72" s="35"/>
      <c r="E72" s="35"/>
      <c r="F72" s="10"/>
      <c r="G72" s="35"/>
      <c r="H72" s="35"/>
      <c r="I72" s="35"/>
      <c r="J72" s="10"/>
      <c r="K72" s="35"/>
      <c r="L72" s="10"/>
      <c r="M72" s="10"/>
      <c r="N72" s="10"/>
      <c r="O72" s="10"/>
      <c r="P72" s="35"/>
      <c r="Q72" s="35"/>
      <c r="R72" s="10"/>
      <c r="S72" s="10"/>
      <c r="T72" s="10"/>
      <c r="U72" s="10"/>
    </row>
    <row r="73" spans="1:21" x14ac:dyDescent="0.2">
      <c r="A73" s="10"/>
      <c r="B73" s="35"/>
      <c r="C73" s="35"/>
      <c r="D73" s="35"/>
      <c r="E73" s="35"/>
      <c r="F73" s="10"/>
      <c r="G73" s="35"/>
      <c r="H73" s="35"/>
      <c r="I73" s="35"/>
      <c r="J73" s="10"/>
      <c r="K73" s="35"/>
      <c r="L73" s="10"/>
      <c r="M73" s="10"/>
      <c r="N73" s="10"/>
      <c r="O73" s="10"/>
      <c r="P73" s="35"/>
      <c r="Q73" s="35"/>
      <c r="R73" s="10"/>
      <c r="S73" s="10"/>
      <c r="T73" s="10"/>
      <c r="U73" s="10"/>
    </row>
    <row r="74" spans="1:21" x14ac:dyDescent="0.2">
      <c r="A74" s="10"/>
      <c r="B74" s="35"/>
      <c r="C74" s="35"/>
      <c r="D74" s="35"/>
      <c r="E74" s="10"/>
      <c r="F74" s="10"/>
      <c r="G74" s="35"/>
      <c r="H74" s="35"/>
      <c r="I74" s="35"/>
      <c r="J74" s="10"/>
      <c r="K74" s="35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">
      <c r="A75" s="10"/>
      <c r="B75" s="35"/>
      <c r="C75" s="35"/>
      <c r="D75" s="35"/>
      <c r="E75" s="35"/>
      <c r="F75" s="10"/>
      <c r="G75" s="35"/>
      <c r="H75" s="35"/>
      <c r="I75" s="35"/>
      <c r="J75" s="10"/>
      <c r="K75" s="35"/>
      <c r="L75" s="10"/>
      <c r="M75" s="10"/>
      <c r="N75" s="10"/>
      <c r="O75" s="10"/>
      <c r="P75" s="35"/>
      <c r="Q75" s="35"/>
      <c r="R75" s="10"/>
      <c r="S75" s="10"/>
      <c r="T75" s="10"/>
      <c r="U75" s="10"/>
    </row>
    <row r="76" spans="1:21" x14ac:dyDescent="0.2">
      <c r="A76" s="10"/>
      <c r="B76" s="35"/>
      <c r="C76" s="35"/>
      <c r="D76" s="35"/>
      <c r="E76" s="35"/>
      <c r="F76" s="10"/>
      <c r="G76" s="35"/>
      <c r="H76" s="35"/>
      <c r="I76" s="35"/>
      <c r="J76" s="10"/>
      <c r="K76" s="35"/>
      <c r="L76" s="10"/>
      <c r="M76" s="10"/>
      <c r="N76" s="10"/>
      <c r="O76" s="10"/>
      <c r="P76" s="35"/>
      <c r="Q76" s="35"/>
      <c r="R76" s="10"/>
      <c r="S76" s="10"/>
      <c r="T76" s="10"/>
      <c r="U76" s="10"/>
    </row>
    <row r="77" spans="1:21" x14ac:dyDescent="0.2">
      <c r="A77" s="10"/>
      <c r="B77" s="35"/>
      <c r="C77" s="35"/>
      <c r="D77" s="35"/>
      <c r="E77" s="35"/>
      <c r="F77" s="10"/>
      <c r="G77" s="35"/>
      <c r="H77" s="35"/>
      <c r="I77" s="35"/>
      <c r="J77" s="10"/>
      <c r="K77" s="35"/>
      <c r="L77" s="10"/>
      <c r="M77" s="10"/>
      <c r="N77" s="10"/>
      <c r="O77" s="10"/>
      <c r="P77" s="35"/>
      <c r="Q77" s="35"/>
      <c r="R77" s="10"/>
      <c r="S77" s="10"/>
      <c r="T77" s="10"/>
      <c r="U77" s="10"/>
    </row>
    <row r="78" spans="1:21" x14ac:dyDescent="0.2">
      <c r="A78" s="10"/>
      <c r="B78" s="35"/>
      <c r="C78" s="35"/>
      <c r="D78" s="35"/>
      <c r="E78" s="35"/>
      <c r="F78" s="10"/>
      <c r="G78" s="35"/>
      <c r="H78" s="35"/>
      <c r="I78" s="35"/>
      <c r="J78" s="10"/>
      <c r="K78" s="35"/>
      <c r="L78" s="10"/>
      <c r="M78" s="10"/>
      <c r="N78" s="10"/>
      <c r="O78" s="10"/>
      <c r="P78" s="35"/>
      <c r="Q78" s="35"/>
      <c r="R78" s="10"/>
      <c r="S78" s="10"/>
      <c r="T78" s="10"/>
      <c r="U78" s="10"/>
    </row>
    <row r="79" spans="1:21" x14ac:dyDescent="0.2">
      <c r="A79" s="10"/>
      <c r="B79" s="35"/>
      <c r="C79" s="35"/>
      <c r="D79" s="35"/>
      <c r="E79" s="35"/>
      <c r="F79" s="10"/>
      <c r="G79" s="35"/>
      <c r="H79" s="35"/>
      <c r="I79" s="35"/>
      <c r="J79" s="10"/>
      <c r="K79" s="35"/>
      <c r="L79" s="10"/>
      <c r="M79" s="10"/>
      <c r="N79" s="10"/>
      <c r="O79" s="10"/>
      <c r="P79" s="35"/>
      <c r="Q79" s="35"/>
      <c r="R79" s="10"/>
      <c r="S79" s="10"/>
      <c r="T79" s="10"/>
      <c r="U79" s="10"/>
    </row>
    <row r="80" spans="1:21" x14ac:dyDescent="0.2">
      <c r="A80" s="10"/>
      <c r="B80" s="35"/>
      <c r="C80" s="35"/>
      <c r="D80" s="35"/>
      <c r="E80" s="35"/>
      <c r="F80" s="10"/>
      <c r="G80" s="35"/>
      <c r="H80" s="35"/>
      <c r="I80" s="35"/>
      <c r="J80" s="10"/>
      <c r="K80" s="35"/>
      <c r="L80" s="10"/>
      <c r="M80" s="10"/>
      <c r="N80" s="10"/>
      <c r="O80" s="10"/>
      <c r="P80" s="35"/>
      <c r="Q80" s="35"/>
      <c r="R80" s="10"/>
      <c r="S80" s="10"/>
      <c r="T80" s="10"/>
      <c r="U80" s="10"/>
    </row>
    <row r="81" spans="1:21" x14ac:dyDescent="0.2">
      <c r="A81" s="10"/>
      <c r="B81" s="35"/>
      <c r="C81" s="35"/>
      <c r="D81" s="35"/>
      <c r="E81" s="35"/>
      <c r="F81" s="10"/>
      <c r="G81" s="35"/>
      <c r="H81" s="35"/>
      <c r="I81" s="35"/>
      <c r="J81" s="10"/>
      <c r="K81" s="35"/>
      <c r="L81" s="10"/>
      <c r="M81" s="10"/>
      <c r="N81" s="10"/>
      <c r="O81" s="10"/>
      <c r="P81" s="35"/>
      <c r="Q81" s="35"/>
      <c r="R81" s="10"/>
      <c r="S81" s="10"/>
      <c r="T81" s="10"/>
      <c r="U81" s="10"/>
    </row>
    <row r="82" spans="1:21" x14ac:dyDescent="0.2">
      <c r="A82" s="10"/>
      <c r="B82" s="35"/>
      <c r="C82" s="35"/>
      <c r="D82" s="35"/>
      <c r="E82" s="35"/>
      <c r="F82" s="10"/>
      <c r="G82" s="35"/>
      <c r="H82" s="35"/>
      <c r="I82" s="35"/>
      <c r="J82" s="10"/>
      <c r="K82" s="35"/>
      <c r="L82" s="10"/>
      <c r="M82" s="10"/>
      <c r="N82" s="10"/>
      <c r="O82" s="10"/>
      <c r="P82" s="35"/>
      <c r="Q82" s="35"/>
      <c r="R82" s="10"/>
      <c r="S82" s="10"/>
      <c r="T82" s="10"/>
      <c r="U82" s="10"/>
    </row>
    <row r="83" spans="1:21" x14ac:dyDescent="0.2">
      <c r="A83" s="10"/>
      <c r="B83" s="35"/>
      <c r="C83" s="35"/>
      <c r="D83" s="35"/>
      <c r="E83" s="35"/>
      <c r="F83" s="10"/>
      <c r="G83" s="35"/>
      <c r="H83" s="35"/>
      <c r="I83" s="35"/>
      <c r="J83" s="10"/>
      <c r="K83" s="35"/>
      <c r="L83" s="10"/>
      <c r="M83" s="10"/>
      <c r="N83" s="10"/>
      <c r="O83" s="10"/>
      <c r="P83" s="35"/>
      <c r="Q83" s="35"/>
      <c r="R83" s="10"/>
      <c r="S83" s="10"/>
      <c r="T83" s="10"/>
      <c r="U83" s="10"/>
    </row>
    <row r="84" spans="1:21" x14ac:dyDescent="0.2">
      <c r="A84" s="10"/>
      <c r="B84" s="35"/>
      <c r="C84" s="35"/>
      <c r="D84" s="35"/>
      <c r="E84" s="35"/>
      <c r="F84" s="10"/>
      <c r="G84" s="35"/>
      <c r="H84" s="35"/>
      <c r="I84" s="35"/>
      <c r="J84" s="10"/>
      <c r="K84" s="35"/>
      <c r="L84" s="10"/>
      <c r="M84" s="10"/>
      <c r="N84" s="10"/>
      <c r="O84" s="10"/>
      <c r="P84" s="35"/>
      <c r="Q84" s="35"/>
      <c r="R84" s="10"/>
      <c r="S84" s="10"/>
      <c r="T84" s="10"/>
      <c r="U84" s="10"/>
    </row>
    <row r="85" spans="1:21" x14ac:dyDescent="0.2">
      <c r="A85" s="10"/>
      <c r="B85" s="35"/>
      <c r="C85" s="35"/>
      <c r="D85" s="35"/>
      <c r="E85" s="35"/>
      <c r="F85" s="10"/>
      <c r="G85" s="35"/>
      <c r="H85" s="35"/>
      <c r="I85" s="35"/>
      <c r="J85" s="10"/>
      <c r="K85" s="35"/>
      <c r="L85" s="10"/>
      <c r="M85" s="10"/>
      <c r="N85" s="10"/>
      <c r="O85" s="10"/>
      <c r="P85" s="35"/>
      <c r="Q85" s="35"/>
      <c r="R85" s="10"/>
      <c r="S85" s="10"/>
      <c r="T85" s="10"/>
      <c r="U85" s="10"/>
    </row>
    <row r="86" spans="1:21" x14ac:dyDescent="0.2">
      <c r="A86" s="10"/>
      <c r="B86" s="35"/>
      <c r="C86" s="35"/>
      <c r="D86" s="35"/>
      <c r="E86" s="35"/>
      <c r="F86" s="10"/>
      <c r="G86" s="35"/>
      <c r="H86" s="35"/>
      <c r="I86" s="35"/>
      <c r="J86" s="10"/>
      <c r="K86" s="35"/>
      <c r="L86" s="10"/>
      <c r="M86" s="10"/>
      <c r="N86" s="10"/>
      <c r="O86" s="10"/>
      <c r="P86" s="35"/>
      <c r="Q86" s="35"/>
      <c r="R86" s="10"/>
      <c r="S86" s="10"/>
      <c r="T86" s="10"/>
      <c r="U86" s="10"/>
    </row>
    <row r="87" spans="1:21" x14ac:dyDescent="0.2">
      <c r="A87" s="10"/>
      <c r="B87" s="35"/>
      <c r="C87" s="35"/>
      <c r="D87" s="35"/>
      <c r="E87" s="35"/>
      <c r="F87" s="10"/>
      <c r="G87" s="35"/>
      <c r="H87" s="35"/>
      <c r="I87" s="35"/>
      <c r="J87" s="10"/>
      <c r="K87" s="35"/>
      <c r="L87" s="10"/>
      <c r="M87" s="10"/>
      <c r="N87" s="10"/>
      <c r="O87" s="10"/>
      <c r="P87" s="35"/>
      <c r="Q87" s="35"/>
      <c r="R87" s="10"/>
      <c r="S87" s="10"/>
      <c r="T87" s="10"/>
      <c r="U87" s="10"/>
    </row>
    <row r="88" spans="1:21" x14ac:dyDescent="0.2">
      <c r="A88" s="10"/>
      <c r="B88" s="35"/>
      <c r="C88" s="35"/>
      <c r="D88" s="35"/>
      <c r="E88" s="35"/>
      <c r="F88" s="10"/>
      <c r="G88" s="35"/>
      <c r="H88" s="35"/>
      <c r="I88" s="35"/>
      <c r="J88" s="10"/>
      <c r="K88" s="10"/>
      <c r="L88" s="10"/>
      <c r="M88" s="10"/>
      <c r="N88" s="10"/>
      <c r="O88" s="10"/>
      <c r="P88" s="35"/>
      <c r="Q88" s="35"/>
      <c r="R88" s="10"/>
      <c r="S88" s="10"/>
      <c r="T88" s="10"/>
      <c r="U88" s="10"/>
    </row>
    <row r="89" spans="1:21" x14ac:dyDescent="0.2">
      <c r="A89" s="10"/>
      <c r="B89" s="35"/>
      <c r="C89" s="35"/>
      <c r="D89" s="35"/>
      <c r="E89" s="35"/>
      <c r="F89" s="10"/>
      <c r="G89" s="35"/>
      <c r="H89" s="35"/>
      <c r="I89" s="35"/>
      <c r="J89" s="10"/>
      <c r="K89" s="10"/>
      <c r="L89" s="10"/>
      <c r="M89" s="10"/>
      <c r="N89" s="10"/>
      <c r="O89" s="10"/>
      <c r="P89" s="35"/>
      <c r="Q89" s="35"/>
      <c r="R89" s="10"/>
      <c r="S89" s="10"/>
      <c r="T89" s="10"/>
      <c r="U89" s="10"/>
    </row>
    <row r="90" spans="1:21" x14ac:dyDescent="0.2">
      <c r="A90" s="10"/>
      <c r="B90" s="35"/>
      <c r="C90" s="35"/>
      <c r="D90" s="35"/>
      <c r="E90" s="35"/>
      <c r="F90" s="10"/>
      <c r="G90" s="35"/>
      <c r="H90" s="35"/>
      <c r="I90" s="35"/>
      <c r="J90" s="10"/>
      <c r="K90" s="10"/>
      <c r="L90" s="10"/>
      <c r="M90" s="10"/>
      <c r="N90" s="10"/>
      <c r="O90" s="10"/>
      <c r="P90" s="35"/>
      <c r="Q90" s="35"/>
      <c r="R90" s="10"/>
      <c r="S90" s="10"/>
      <c r="T90" s="10"/>
      <c r="U90" s="10"/>
    </row>
    <row r="91" spans="1:21" x14ac:dyDescent="0.2">
      <c r="A91" s="10"/>
      <c r="B91" s="35"/>
      <c r="C91" s="35"/>
      <c r="D91" s="35"/>
      <c r="E91" s="10"/>
      <c r="F91" s="10"/>
      <c r="G91" s="35"/>
      <c r="H91" s="35"/>
      <c r="I91" s="35"/>
      <c r="J91" s="10"/>
      <c r="K91" s="10"/>
      <c r="L91" s="10"/>
      <c r="M91" s="10"/>
      <c r="N91" s="10"/>
      <c r="O91" s="10"/>
      <c r="P91" s="35"/>
      <c r="Q91" s="35"/>
      <c r="R91" s="10"/>
      <c r="S91" s="10"/>
      <c r="T91" s="10"/>
      <c r="U91" s="10"/>
    </row>
    <row r="92" spans="1:21" x14ac:dyDescent="0.2">
      <c r="A92" s="10"/>
      <c r="B92" s="35"/>
      <c r="C92" s="35"/>
      <c r="D92" s="35"/>
      <c r="E92" s="10"/>
      <c r="F92" s="10"/>
      <c r="G92" s="35"/>
      <c r="H92" s="35"/>
      <c r="I92" s="35"/>
      <c r="J92" s="10"/>
      <c r="K92" s="10"/>
      <c r="L92" s="10"/>
      <c r="M92" s="10"/>
      <c r="N92" s="10"/>
      <c r="O92" s="10"/>
      <c r="P92" s="35"/>
      <c r="Q92" s="35"/>
      <c r="R92" s="10"/>
      <c r="S92" s="10"/>
      <c r="T92" s="10"/>
      <c r="U92" s="10"/>
    </row>
    <row r="93" spans="1:21" x14ac:dyDescent="0.2">
      <c r="A93" s="10"/>
      <c r="B93" s="35"/>
      <c r="C93" s="35"/>
      <c r="D93" s="35"/>
      <c r="E93" s="10"/>
      <c r="F93" s="10"/>
      <c r="G93" s="35"/>
      <c r="H93" s="35"/>
      <c r="I93" s="35"/>
      <c r="J93" s="10"/>
      <c r="K93" s="10"/>
      <c r="L93" s="10"/>
      <c r="M93" s="10"/>
      <c r="N93" s="10"/>
      <c r="O93" s="10"/>
      <c r="P93" s="35"/>
      <c r="Q93" s="35"/>
      <c r="R93" s="10"/>
      <c r="S93" s="10"/>
      <c r="T93" s="10"/>
      <c r="U93" s="10"/>
    </row>
    <row r="94" spans="1:21" x14ac:dyDescent="0.2">
      <c r="A94" s="10"/>
      <c r="B94" s="35"/>
      <c r="C94" s="35"/>
      <c r="D94" s="35"/>
      <c r="E94" s="10"/>
      <c r="F94" s="10"/>
      <c r="G94" s="35"/>
      <c r="H94" s="35"/>
      <c r="I94" s="35"/>
      <c r="J94" s="10"/>
      <c r="K94" s="10"/>
      <c r="L94" s="10"/>
      <c r="M94" s="10"/>
      <c r="N94" s="10"/>
      <c r="O94" s="10"/>
      <c r="P94" s="35"/>
      <c r="Q94" s="35"/>
      <c r="R94" s="10"/>
      <c r="S94" s="10"/>
      <c r="T94" s="10"/>
      <c r="U94" s="10"/>
    </row>
    <row r="95" spans="1:21" x14ac:dyDescent="0.2">
      <c r="A95" s="10"/>
      <c r="B95" s="35"/>
      <c r="C95" s="35"/>
      <c r="D95" s="35"/>
      <c r="E95" s="10"/>
      <c r="F95" s="10"/>
      <c r="G95" s="35"/>
      <c r="H95" s="35"/>
      <c r="I95" s="35"/>
      <c r="J95" s="10"/>
      <c r="K95" s="10"/>
      <c r="L95" s="10"/>
      <c r="M95" s="10"/>
      <c r="N95" s="10"/>
      <c r="O95" s="10"/>
      <c r="P95" s="35"/>
      <c r="Q95" s="35"/>
      <c r="R95" s="10"/>
      <c r="S95" s="10"/>
      <c r="T95" s="10"/>
      <c r="U95" s="10"/>
    </row>
    <row r="96" spans="1:2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1:2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1:2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1:2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1:2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1:2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1:2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spans="1:2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spans="1:2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spans="1:2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spans="1:2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 spans="1:2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 spans="1:2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 spans="1:2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 spans="1:2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 spans="1:2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 spans="1:2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 spans="1:2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 spans="1:2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 spans="1:2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 spans="1:2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 spans="1:2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 spans="1:2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 spans="1:2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 spans="1:2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 spans="1:2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 spans="1:2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</sheetData>
  <sortState ref="A1:T121">
    <sortCondition ref="B1:B121"/>
  </sortState>
  <mergeCells count="2">
    <mergeCell ref="E1:K1"/>
    <mergeCell ref="L1:U1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"/>
  <sheetViews>
    <sheetView topLeftCell="A24" workbookViewId="0">
      <selection activeCell="O29" sqref="O29"/>
    </sheetView>
  </sheetViews>
  <sheetFormatPr baseColWidth="10" defaultRowHeight="20" x14ac:dyDescent="0.2"/>
  <cols>
    <col min="1" max="1" width="10.83203125" style="24"/>
    <col min="2" max="2" width="13.33203125" style="24" customWidth="1"/>
    <col min="3" max="3" width="14" style="24" customWidth="1"/>
    <col min="4" max="4" width="15.5" style="24" bestFit="1" customWidth="1"/>
    <col min="5" max="11" width="10.83203125" style="24"/>
    <col min="12" max="12" width="9.5" style="24" bestFit="1" customWidth="1"/>
    <col min="13" max="13" width="8.83203125" style="24" bestFit="1" customWidth="1"/>
    <col min="14" max="21" width="10.83203125" style="24"/>
  </cols>
  <sheetData>
    <row r="1" spans="1:21" ht="47" customHeight="1" x14ac:dyDescent="0.2">
      <c r="E1" s="50" t="s">
        <v>161</v>
      </c>
      <c r="F1" s="50"/>
      <c r="G1" s="50"/>
      <c r="H1" s="50"/>
      <c r="I1" s="50"/>
      <c r="J1" s="50"/>
      <c r="K1" s="50"/>
      <c r="L1" s="48" t="s">
        <v>162</v>
      </c>
      <c r="M1" s="48"/>
      <c r="N1" s="48"/>
      <c r="O1" s="48"/>
      <c r="P1" s="48"/>
      <c r="Q1" s="48"/>
      <c r="R1" s="48"/>
      <c r="S1" s="48"/>
      <c r="T1" s="48"/>
      <c r="U1" s="48"/>
    </row>
    <row r="2" spans="1:21" ht="47" customHeight="1" x14ac:dyDescent="0.2">
      <c r="A2" s="10" t="s">
        <v>104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10" t="s">
        <v>19</v>
      </c>
      <c r="H2" s="10"/>
      <c r="I2" s="10" t="s">
        <v>17</v>
      </c>
      <c r="J2" s="10" t="s">
        <v>18</v>
      </c>
      <c r="L2" s="23" t="s">
        <v>20</v>
      </c>
      <c r="M2" s="23" t="s">
        <v>21</v>
      </c>
      <c r="N2" s="23" t="s">
        <v>22</v>
      </c>
      <c r="O2" s="23" t="s">
        <v>164</v>
      </c>
      <c r="P2" s="23" t="s">
        <v>152</v>
      </c>
      <c r="Q2" s="23" t="s">
        <v>153</v>
      </c>
      <c r="R2" s="4" t="s">
        <v>163</v>
      </c>
      <c r="S2" s="5"/>
      <c r="T2" s="4" t="s">
        <v>18</v>
      </c>
    </row>
    <row r="3" spans="1:21" ht="35" customHeight="1" x14ac:dyDescent="0.2">
      <c r="A3" s="10">
        <v>1</v>
      </c>
      <c r="B3" s="10" t="s">
        <v>119</v>
      </c>
      <c r="C3" s="10" t="s">
        <v>134</v>
      </c>
      <c r="D3" s="10">
        <v>-0.9</v>
      </c>
      <c r="E3" s="10">
        <v>-0.02</v>
      </c>
      <c r="F3" s="10">
        <v>-0.26</v>
      </c>
      <c r="G3" s="10">
        <v>0.88</v>
      </c>
      <c r="H3" s="10">
        <f>G3^2</f>
        <v>0.77439999999999998</v>
      </c>
      <c r="I3" s="10">
        <v>-0.64</v>
      </c>
      <c r="J3" s="10">
        <v>0.64</v>
      </c>
      <c r="K3" s="10">
        <v>0.40960000000000002</v>
      </c>
      <c r="L3" s="10">
        <v>2.1</v>
      </c>
      <c r="M3" s="10">
        <v>1.8</v>
      </c>
      <c r="N3" s="23">
        <f t="shared" ref="N3:N34" si="0">(L3+M3)/2</f>
        <v>1.9500000000000002</v>
      </c>
      <c r="O3" s="23">
        <f t="shared" ref="O3:O34" si="1">D3-N3</f>
        <v>-2.85</v>
      </c>
      <c r="P3" s="10">
        <v>2.25</v>
      </c>
      <c r="Q3" s="23">
        <f t="shared" ref="Q3:Q34" si="2">D3-P3</f>
        <v>-3.15</v>
      </c>
      <c r="R3" s="24">
        <f t="shared" ref="R3:R34" si="3">ABS(O3)</f>
        <v>2.85</v>
      </c>
      <c r="S3" s="24">
        <f>R3^2</f>
        <v>8.1225000000000005</v>
      </c>
      <c r="T3" s="24">
        <f t="shared" ref="T3:T34" si="4">ABS(Q3)</f>
        <v>3.15</v>
      </c>
      <c r="U3" s="24">
        <f>T3^2</f>
        <v>9.9224999999999994</v>
      </c>
    </row>
    <row r="4" spans="1:21" ht="35" customHeight="1" x14ac:dyDescent="0.2">
      <c r="A4" s="10">
        <v>2</v>
      </c>
      <c r="B4" s="10" t="s">
        <v>119</v>
      </c>
      <c r="C4" s="10" t="s">
        <v>132</v>
      </c>
      <c r="D4" s="10">
        <v>-0.63</v>
      </c>
      <c r="E4" s="10">
        <v>-0.76</v>
      </c>
      <c r="F4" s="10">
        <v>-0.52</v>
      </c>
      <c r="G4" s="10">
        <v>0.13</v>
      </c>
      <c r="H4" s="40">
        <f t="shared" ref="H4:H60" si="5">G4^2</f>
        <v>1.6900000000000002E-2</v>
      </c>
      <c r="I4" s="10">
        <v>-0.11</v>
      </c>
      <c r="J4" s="10">
        <v>0.11</v>
      </c>
      <c r="K4" s="10">
        <v>1.21E-2</v>
      </c>
      <c r="L4" s="10">
        <v>1.6</v>
      </c>
      <c r="M4" s="10">
        <v>1</v>
      </c>
      <c r="N4" s="23">
        <f t="shared" si="0"/>
        <v>1.3</v>
      </c>
      <c r="O4" s="23">
        <f t="shared" si="1"/>
        <v>-1.9300000000000002</v>
      </c>
      <c r="P4" s="10">
        <v>1</v>
      </c>
      <c r="Q4" s="23">
        <f t="shared" si="2"/>
        <v>-1.63</v>
      </c>
      <c r="R4" s="24">
        <f t="shared" si="3"/>
        <v>1.9300000000000002</v>
      </c>
      <c r="S4" s="24">
        <f t="shared" ref="S4:S60" si="6">R4^2</f>
        <v>3.7249000000000008</v>
      </c>
      <c r="T4" s="24">
        <f t="shared" si="4"/>
        <v>1.63</v>
      </c>
      <c r="U4" s="24">
        <f t="shared" ref="U4:U60" si="7">T4^2</f>
        <v>2.6568999999999998</v>
      </c>
    </row>
    <row r="5" spans="1:21" ht="35" customHeight="1" x14ac:dyDescent="0.2">
      <c r="A5" s="10">
        <v>3</v>
      </c>
      <c r="B5" s="10" t="s">
        <v>119</v>
      </c>
      <c r="C5" s="10" t="s">
        <v>124</v>
      </c>
      <c r="D5" s="10">
        <v>0.08</v>
      </c>
      <c r="E5" s="10">
        <v>-0.95</v>
      </c>
      <c r="F5" s="10">
        <v>-1.28</v>
      </c>
      <c r="G5" s="10">
        <v>1.03</v>
      </c>
      <c r="H5" s="40">
        <f t="shared" si="5"/>
        <v>1.0609</v>
      </c>
      <c r="I5" s="10">
        <v>1.36</v>
      </c>
      <c r="J5" s="10">
        <v>1.36</v>
      </c>
      <c r="K5" s="10">
        <v>1.8495999999999999</v>
      </c>
      <c r="L5" s="10">
        <v>-0.7</v>
      </c>
      <c r="M5" s="10">
        <v>-0.9</v>
      </c>
      <c r="N5" s="23">
        <f t="shared" si="0"/>
        <v>-0.8</v>
      </c>
      <c r="O5" s="23">
        <f t="shared" si="1"/>
        <v>0.88</v>
      </c>
      <c r="P5" s="10">
        <v>-2.65</v>
      </c>
      <c r="Q5" s="23">
        <f t="shared" si="2"/>
        <v>2.73</v>
      </c>
      <c r="R5" s="24">
        <f t="shared" si="3"/>
        <v>0.88</v>
      </c>
      <c r="S5" s="24">
        <f t="shared" si="6"/>
        <v>0.77439999999999998</v>
      </c>
      <c r="T5" s="24">
        <f t="shared" si="4"/>
        <v>2.73</v>
      </c>
      <c r="U5" s="24">
        <f t="shared" si="7"/>
        <v>7.4528999999999996</v>
      </c>
    </row>
    <row r="6" spans="1:21" ht="35" customHeight="1" x14ac:dyDescent="0.2">
      <c r="A6" s="10">
        <v>4</v>
      </c>
      <c r="B6" s="10" t="s">
        <v>116</v>
      </c>
      <c r="C6" s="10" t="s">
        <v>134</v>
      </c>
      <c r="D6" s="10">
        <v>-0.62</v>
      </c>
      <c r="E6" s="10">
        <v>0.36</v>
      </c>
      <c r="F6" s="10">
        <v>-0.18</v>
      </c>
      <c r="G6" s="10">
        <v>0.98</v>
      </c>
      <c r="H6" s="40">
        <f t="shared" si="5"/>
        <v>0.96039999999999992</v>
      </c>
      <c r="I6" s="10">
        <v>-0.44</v>
      </c>
      <c r="J6" s="10">
        <v>0.44</v>
      </c>
      <c r="K6" s="10">
        <v>0.19359999999999999</v>
      </c>
      <c r="L6" s="10">
        <v>-0.3</v>
      </c>
      <c r="M6" s="10">
        <v>-2.4</v>
      </c>
      <c r="N6" s="23">
        <f t="shared" si="0"/>
        <v>-1.3499999999999999</v>
      </c>
      <c r="O6" s="23">
        <f t="shared" si="1"/>
        <v>0.72999999999999987</v>
      </c>
      <c r="P6" s="10">
        <v>0.1</v>
      </c>
      <c r="Q6" s="23">
        <f t="shared" si="2"/>
        <v>-0.72</v>
      </c>
      <c r="R6" s="24">
        <f t="shared" si="3"/>
        <v>0.72999999999999987</v>
      </c>
      <c r="S6" s="24">
        <f t="shared" si="6"/>
        <v>0.53289999999999982</v>
      </c>
      <c r="T6" s="24">
        <f t="shared" si="4"/>
        <v>0.72</v>
      </c>
      <c r="U6" s="24">
        <f t="shared" si="7"/>
        <v>0.51839999999999997</v>
      </c>
    </row>
    <row r="7" spans="1:21" ht="35" customHeight="1" x14ac:dyDescent="0.2">
      <c r="A7" s="10">
        <v>5</v>
      </c>
      <c r="B7" s="10" t="s">
        <v>138</v>
      </c>
      <c r="C7" s="10" t="s">
        <v>132</v>
      </c>
      <c r="D7" s="10">
        <v>-0.15</v>
      </c>
      <c r="E7" s="10">
        <v>0.26</v>
      </c>
      <c r="F7" s="10">
        <v>-0.02</v>
      </c>
      <c r="G7" s="10">
        <v>0.41</v>
      </c>
      <c r="H7" s="40">
        <f t="shared" si="5"/>
        <v>0.16809999999999997</v>
      </c>
      <c r="I7" s="10">
        <v>-0.13</v>
      </c>
      <c r="J7" s="10">
        <v>0.13</v>
      </c>
      <c r="K7" s="10">
        <v>1.6899999999999998E-2</v>
      </c>
      <c r="L7" s="10">
        <v>0.2</v>
      </c>
      <c r="M7" s="10">
        <v>-2.6</v>
      </c>
      <c r="N7" s="23">
        <f t="shared" si="0"/>
        <v>-1.2</v>
      </c>
      <c r="O7" s="23">
        <f t="shared" si="1"/>
        <v>1.05</v>
      </c>
      <c r="P7" s="10">
        <v>-1.83</v>
      </c>
      <c r="Q7" s="23">
        <f t="shared" si="2"/>
        <v>1.6800000000000002</v>
      </c>
      <c r="R7" s="24">
        <f t="shared" si="3"/>
        <v>1.05</v>
      </c>
      <c r="S7" s="24">
        <f t="shared" si="6"/>
        <v>1.1025</v>
      </c>
      <c r="T7" s="24">
        <f t="shared" si="4"/>
        <v>1.6800000000000002</v>
      </c>
      <c r="U7" s="24">
        <f t="shared" si="7"/>
        <v>2.8224000000000005</v>
      </c>
    </row>
    <row r="8" spans="1:21" ht="35" customHeight="1" x14ac:dyDescent="0.2">
      <c r="A8" s="10">
        <v>6</v>
      </c>
      <c r="B8" s="10" t="s">
        <v>130</v>
      </c>
      <c r="C8" s="10" t="s">
        <v>129</v>
      </c>
      <c r="D8" s="10">
        <v>0.84</v>
      </c>
      <c r="E8" s="10">
        <v>1.46</v>
      </c>
      <c r="F8" s="10">
        <v>1.24</v>
      </c>
      <c r="G8" s="10">
        <v>0.62</v>
      </c>
      <c r="H8" s="40">
        <f t="shared" si="5"/>
        <v>0.38440000000000002</v>
      </c>
      <c r="I8" s="10">
        <v>-0.4</v>
      </c>
      <c r="J8" s="10">
        <v>0.4</v>
      </c>
      <c r="K8" s="10">
        <v>0.16</v>
      </c>
      <c r="L8" s="10">
        <v>3.8</v>
      </c>
      <c r="M8" s="10">
        <v>3.8</v>
      </c>
      <c r="N8" s="23">
        <f t="shared" si="0"/>
        <v>3.8</v>
      </c>
      <c r="O8" s="23">
        <f t="shared" si="1"/>
        <v>-2.96</v>
      </c>
      <c r="P8" s="10">
        <v>3.02</v>
      </c>
      <c r="Q8" s="23">
        <f t="shared" si="2"/>
        <v>-2.1800000000000002</v>
      </c>
      <c r="R8" s="24">
        <f t="shared" si="3"/>
        <v>2.96</v>
      </c>
      <c r="S8" s="24">
        <f t="shared" si="6"/>
        <v>8.7615999999999996</v>
      </c>
      <c r="T8" s="24">
        <f t="shared" si="4"/>
        <v>2.1800000000000002</v>
      </c>
      <c r="U8" s="24">
        <f t="shared" si="7"/>
        <v>4.7524000000000006</v>
      </c>
    </row>
    <row r="9" spans="1:21" ht="35" customHeight="1" x14ac:dyDescent="0.2">
      <c r="A9" s="10">
        <v>7</v>
      </c>
      <c r="B9" s="10" t="s">
        <v>130</v>
      </c>
      <c r="C9" s="10" t="s">
        <v>136</v>
      </c>
      <c r="D9" s="10">
        <v>0.14000000000000001</v>
      </c>
      <c r="E9" s="10">
        <v>0.05</v>
      </c>
      <c r="F9" s="10">
        <v>0.12</v>
      </c>
      <c r="G9" s="10">
        <v>0.09</v>
      </c>
      <c r="H9" s="40">
        <f t="shared" si="5"/>
        <v>8.0999999999999996E-3</v>
      </c>
      <c r="I9" s="10">
        <v>0.02</v>
      </c>
      <c r="J9" s="10">
        <v>0.02</v>
      </c>
      <c r="K9" s="10">
        <v>4.0000000000000002E-4</v>
      </c>
      <c r="L9" s="10">
        <v>0.8</v>
      </c>
      <c r="M9" s="10">
        <v>0.4</v>
      </c>
      <c r="N9" s="23">
        <f t="shared" si="0"/>
        <v>0.60000000000000009</v>
      </c>
      <c r="O9" s="23">
        <f t="shared" si="1"/>
        <v>-0.46000000000000008</v>
      </c>
      <c r="P9" s="10">
        <v>-0.22</v>
      </c>
      <c r="Q9" s="23">
        <f t="shared" si="2"/>
        <v>0.36</v>
      </c>
      <c r="R9" s="24">
        <f t="shared" si="3"/>
        <v>0.46000000000000008</v>
      </c>
      <c r="S9" s="24">
        <f t="shared" si="6"/>
        <v>0.21160000000000007</v>
      </c>
      <c r="T9" s="24">
        <f t="shared" si="4"/>
        <v>0.36</v>
      </c>
      <c r="U9" s="24">
        <f t="shared" si="7"/>
        <v>0.12959999999999999</v>
      </c>
    </row>
    <row r="10" spans="1:21" ht="35" customHeight="1" x14ac:dyDescent="0.2">
      <c r="A10" s="10">
        <v>8</v>
      </c>
      <c r="B10" s="10" t="s">
        <v>130</v>
      </c>
      <c r="C10" s="10" t="s">
        <v>120</v>
      </c>
      <c r="D10" s="10">
        <v>1.05</v>
      </c>
      <c r="E10" s="10">
        <v>2.71</v>
      </c>
      <c r="F10" s="10">
        <v>2.57</v>
      </c>
      <c r="G10" s="10">
        <v>1.66</v>
      </c>
      <c r="H10" s="40">
        <f t="shared" si="5"/>
        <v>2.7555999999999998</v>
      </c>
      <c r="I10" s="10">
        <v>-1.52</v>
      </c>
      <c r="J10" s="10">
        <v>1.52</v>
      </c>
      <c r="K10" s="10">
        <v>2.3104</v>
      </c>
      <c r="L10" s="10">
        <v>4.3</v>
      </c>
      <c r="M10" s="10">
        <v>4.0999999999999996</v>
      </c>
      <c r="N10" s="23">
        <f t="shared" si="0"/>
        <v>4.1999999999999993</v>
      </c>
      <c r="O10" s="23">
        <f t="shared" si="1"/>
        <v>-3.1499999999999995</v>
      </c>
      <c r="P10" s="10">
        <v>3.3</v>
      </c>
      <c r="Q10" s="23">
        <f t="shared" si="2"/>
        <v>-2.25</v>
      </c>
      <c r="R10" s="24">
        <f t="shared" si="3"/>
        <v>3.1499999999999995</v>
      </c>
      <c r="S10" s="24">
        <f t="shared" si="6"/>
        <v>9.9224999999999959</v>
      </c>
      <c r="T10" s="24">
        <f t="shared" si="4"/>
        <v>2.25</v>
      </c>
      <c r="U10" s="24">
        <f t="shared" si="7"/>
        <v>5.0625</v>
      </c>
    </row>
    <row r="11" spans="1:21" ht="35" customHeight="1" x14ac:dyDescent="0.2">
      <c r="A11" s="10">
        <v>9</v>
      </c>
      <c r="B11" s="10" t="s">
        <v>130</v>
      </c>
      <c r="C11" s="10" t="s">
        <v>116</v>
      </c>
      <c r="D11" s="10">
        <v>1.35</v>
      </c>
      <c r="E11" s="10">
        <v>2.12</v>
      </c>
      <c r="F11" s="10">
        <v>1.58</v>
      </c>
      <c r="G11" s="10">
        <v>0.77</v>
      </c>
      <c r="H11" s="40">
        <f t="shared" si="5"/>
        <v>0.59289999999999998</v>
      </c>
      <c r="I11" s="10">
        <v>-0.23</v>
      </c>
      <c r="J11" s="10">
        <v>0.23</v>
      </c>
      <c r="K11" s="10">
        <v>5.2900000000000003E-2</v>
      </c>
      <c r="L11" s="10">
        <v>2.2000000000000002</v>
      </c>
      <c r="M11" s="10">
        <v>-1.1000000000000001</v>
      </c>
      <c r="N11" s="23">
        <f t="shared" si="0"/>
        <v>0.55000000000000004</v>
      </c>
      <c r="O11" s="23">
        <f t="shared" si="1"/>
        <v>0.8</v>
      </c>
      <c r="P11" s="10">
        <v>2</v>
      </c>
      <c r="Q11" s="23">
        <f t="shared" si="2"/>
        <v>-0.64999999999999991</v>
      </c>
      <c r="R11" s="24">
        <f t="shared" si="3"/>
        <v>0.8</v>
      </c>
      <c r="S11" s="24">
        <f t="shared" si="6"/>
        <v>0.64000000000000012</v>
      </c>
      <c r="T11" s="24">
        <f t="shared" si="4"/>
        <v>0.64999999999999991</v>
      </c>
      <c r="U11" s="24">
        <f t="shared" si="7"/>
        <v>0.42249999999999988</v>
      </c>
    </row>
    <row r="12" spans="1:21" ht="35" customHeight="1" x14ac:dyDescent="0.2">
      <c r="A12" s="10">
        <v>10</v>
      </c>
      <c r="B12" s="10" t="s">
        <v>130</v>
      </c>
      <c r="C12" s="10" t="s">
        <v>127</v>
      </c>
      <c r="D12" s="10">
        <v>1.38</v>
      </c>
      <c r="E12" s="10">
        <v>0.13</v>
      </c>
      <c r="F12" s="10">
        <v>0.26</v>
      </c>
      <c r="G12" s="10">
        <v>1.25</v>
      </c>
      <c r="H12" s="40">
        <f t="shared" si="5"/>
        <v>1.5625</v>
      </c>
      <c r="I12" s="10">
        <v>1.1200000000000001</v>
      </c>
      <c r="J12" s="10">
        <v>1.1200000000000001</v>
      </c>
      <c r="K12" s="10">
        <v>1.2544</v>
      </c>
      <c r="L12" s="10">
        <v>2.8</v>
      </c>
      <c r="M12" s="10">
        <v>-1</v>
      </c>
      <c r="N12" s="23">
        <f t="shared" si="0"/>
        <v>0.89999999999999991</v>
      </c>
      <c r="O12" s="23">
        <f t="shared" si="1"/>
        <v>0.48</v>
      </c>
      <c r="P12" s="10">
        <v>2.2200000000000002</v>
      </c>
      <c r="Q12" s="23">
        <f t="shared" si="2"/>
        <v>-0.8400000000000003</v>
      </c>
      <c r="R12" s="24">
        <f t="shared" si="3"/>
        <v>0.48</v>
      </c>
      <c r="S12" s="24">
        <f t="shared" si="6"/>
        <v>0.23039999999999999</v>
      </c>
      <c r="T12" s="24">
        <f t="shared" si="4"/>
        <v>0.8400000000000003</v>
      </c>
      <c r="U12" s="24">
        <f t="shared" si="7"/>
        <v>0.70560000000000056</v>
      </c>
    </row>
    <row r="13" spans="1:21" ht="35" customHeight="1" x14ac:dyDescent="0.2">
      <c r="A13" s="10">
        <v>11</v>
      </c>
      <c r="B13" s="10" t="s">
        <v>130</v>
      </c>
      <c r="C13" s="10" t="s">
        <v>133</v>
      </c>
      <c r="D13" s="10">
        <v>-0.26</v>
      </c>
      <c r="E13" s="10">
        <v>-0.78</v>
      </c>
      <c r="F13" s="10">
        <v>-0.79</v>
      </c>
      <c r="G13" s="10">
        <v>0.52</v>
      </c>
      <c r="H13" s="40">
        <f t="shared" si="5"/>
        <v>0.27040000000000003</v>
      </c>
      <c r="I13" s="10">
        <v>0.53</v>
      </c>
      <c r="J13" s="10">
        <v>0.53</v>
      </c>
      <c r="K13" s="10">
        <v>0.28089999999999998</v>
      </c>
      <c r="L13" s="10">
        <v>-0.3</v>
      </c>
      <c r="M13" s="10">
        <v>-0.7</v>
      </c>
      <c r="N13" s="23">
        <f t="shared" si="0"/>
        <v>-0.5</v>
      </c>
      <c r="O13" s="23">
        <f t="shared" si="1"/>
        <v>0.24</v>
      </c>
      <c r="P13" s="10">
        <v>-0.53</v>
      </c>
      <c r="Q13" s="23">
        <f t="shared" si="2"/>
        <v>0.27</v>
      </c>
      <c r="R13" s="24">
        <f t="shared" si="3"/>
        <v>0.24</v>
      </c>
      <c r="S13" s="24">
        <f t="shared" si="6"/>
        <v>5.7599999999999998E-2</v>
      </c>
      <c r="T13" s="24">
        <f t="shared" si="4"/>
        <v>0.27</v>
      </c>
      <c r="U13" s="24">
        <f t="shared" si="7"/>
        <v>7.2900000000000006E-2</v>
      </c>
    </row>
    <row r="14" spans="1:21" ht="35" customHeight="1" x14ac:dyDescent="0.2">
      <c r="A14" s="10">
        <v>12</v>
      </c>
      <c r="B14" s="10" t="s">
        <v>130</v>
      </c>
      <c r="C14" s="10" t="s">
        <v>121</v>
      </c>
      <c r="D14" s="10">
        <v>1.2</v>
      </c>
      <c r="E14" s="10">
        <v>-0.59</v>
      </c>
      <c r="F14" s="10">
        <v>7.0000000000000007E-2</v>
      </c>
      <c r="G14" s="10">
        <v>1.79</v>
      </c>
      <c r="H14" s="40">
        <f t="shared" si="5"/>
        <v>3.2040999999999999</v>
      </c>
      <c r="I14" s="10">
        <v>1.1299999999999999</v>
      </c>
      <c r="J14" s="10">
        <v>1.1299999999999999</v>
      </c>
      <c r="K14" s="10">
        <v>1.2768999999999999</v>
      </c>
      <c r="L14" s="10">
        <v>0</v>
      </c>
      <c r="M14" s="10">
        <v>2.2999999999999998</v>
      </c>
      <c r="N14" s="23">
        <f t="shared" si="0"/>
        <v>1.1499999999999999</v>
      </c>
      <c r="O14" s="23">
        <f t="shared" si="1"/>
        <v>5.0000000000000044E-2</v>
      </c>
      <c r="P14" s="10">
        <v>1.02</v>
      </c>
      <c r="Q14" s="23">
        <f t="shared" si="2"/>
        <v>0.17999999999999994</v>
      </c>
      <c r="R14" s="24">
        <f t="shared" si="3"/>
        <v>5.0000000000000044E-2</v>
      </c>
      <c r="S14" s="24">
        <f t="shared" si="6"/>
        <v>2.5000000000000044E-3</v>
      </c>
      <c r="T14" s="24">
        <f t="shared" si="4"/>
        <v>0.17999999999999994</v>
      </c>
      <c r="U14" s="24">
        <f t="shared" si="7"/>
        <v>3.2399999999999977E-2</v>
      </c>
    </row>
    <row r="15" spans="1:21" ht="35" customHeight="1" x14ac:dyDescent="0.2">
      <c r="A15" s="10">
        <v>13</v>
      </c>
      <c r="B15" s="10" t="s">
        <v>106</v>
      </c>
      <c r="C15" s="10" t="s">
        <v>134</v>
      </c>
      <c r="D15" s="10">
        <v>0.22</v>
      </c>
      <c r="E15" s="10">
        <v>1.5</v>
      </c>
      <c r="F15" s="10">
        <v>1.4</v>
      </c>
      <c r="G15" s="10">
        <v>1.28</v>
      </c>
      <c r="H15" s="40">
        <f t="shared" si="5"/>
        <v>1.6384000000000001</v>
      </c>
      <c r="I15" s="10">
        <v>-1.18</v>
      </c>
      <c r="J15" s="10">
        <v>1.18</v>
      </c>
      <c r="K15" s="10">
        <v>1.3924000000000001</v>
      </c>
      <c r="L15" s="10">
        <v>-0.7</v>
      </c>
      <c r="M15" s="10">
        <v>-1.7</v>
      </c>
      <c r="N15" s="23">
        <f t="shared" si="0"/>
        <v>-1.2</v>
      </c>
      <c r="O15" s="23">
        <f t="shared" si="1"/>
        <v>1.42</v>
      </c>
      <c r="P15" s="10">
        <v>-0.17</v>
      </c>
      <c r="Q15" s="23">
        <f t="shared" si="2"/>
        <v>0.39</v>
      </c>
      <c r="R15" s="24">
        <f t="shared" si="3"/>
        <v>1.42</v>
      </c>
      <c r="S15" s="24">
        <f t="shared" si="6"/>
        <v>2.0164</v>
      </c>
      <c r="T15" s="24">
        <f t="shared" si="4"/>
        <v>0.39</v>
      </c>
      <c r="U15" s="24">
        <f t="shared" si="7"/>
        <v>0.15210000000000001</v>
      </c>
    </row>
    <row r="16" spans="1:21" ht="35" customHeight="1" x14ac:dyDescent="0.2">
      <c r="A16" s="10">
        <v>14</v>
      </c>
      <c r="B16" s="10" t="s">
        <v>106</v>
      </c>
      <c r="C16" s="10" t="s">
        <v>132</v>
      </c>
      <c r="D16" s="10">
        <v>0.49</v>
      </c>
      <c r="E16" s="10">
        <v>1.04</v>
      </c>
      <c r="F16" s="10">
        <v>1.1399999999999999</v>
      </c>
      <c r="G16" s="10">
        <v>0.55000000000000004</v>
      </c>
      <c r="H16" s="40">
        <f t="shared" si="5"/>
        <v>0.30250000000000005</v>
      </c>
      <c r="I16" s="10">
        <v>-0.65</v>
      </c>
      <c r="J16" s="10">
        <v>0.65</v>
      </c>
      <c r="K16" s="10">
        <v>0.42249999999999999</v>
      </c>
      <c r="L16" s="10">
        <v>0.4</v>
      </c>
      <c r="M16" s="10">
        <v>-1.2</v>
      </c>
      <c r="N16" s="23">
        <f t="shared" si="0"/>
        <v>-0.39999999999999997</v>
      </c>
      <c r="O16" s="23">
        <f t="shared" si="1"/>
        <v>0.8899999999999999</v>
      </c>
      <c r="P16" s="10">
        <v>-1.43</v>
      </c>
      <c r="Q16" s="23">
        <f t="shared" si="2"/>
        <v>1.92</v>
      </c>
      <c r="R16" s="24">
        <f t="shared" si="3"/>
        <v>0.8899999999999999</v>
      </c>
      <c r="S16" s="24">
        <f t="shared" si="6"/>
        <v>0.7920999999999998</v>
      </c>
      <c r="T16" s="24">
        <f t="shared" si="4"/>
        <v>1.92</v>
      </c>
      <c r="U16" s="24">
        <f t="shared" si="7"/>
        <v>3.6863999999999999</v>
      </c>
    </row>
    <row r="17" spans="1:21" ht="35" customHeight="1" x14ac:dyDescent="0.2">
      <c r="A17" s="10">
        <v>15</v>
      </c>
      <c r="B17" s="10" t="s">
        <v>114</v>
      </c>
      <c r="C17" s="10" t="s">
        <v>134</v>
      </c>
      <c r="D17" s="10">
        <v>-0.65</v>
      </c>
      <c r="E17" s="10">
        <v>0.86</v>
      </c>
      <c r="F17" s="10">
        <v>0.98</v>
      </c>
      <c r="G17" s="10">
        <v>1.51</v>
      </c>
      <c r="H17" s="40">
        <f t="shared" si="5"/>
        <v>2.2801</v>
      </c>
      <c r="I17" s="10">
        <v>-1.63</v>
      </c>
      <c r="J17" s="10">
        <v>1.63</v>
      </c>
      <c r="K17" s="10">
        <v>2.6568999999999998</v>
      </c>
      <c r="L17" s="10">
        <v>1.9</v>
      </c>
      <c r="M17" s="10">
        <v>1.4</v>
      </c>
      <c r="N17" s="23">
        <f t="shared" si="0"/>
        <v>1.65</v>
      </c>
      <c r="O17" s="23">
        <f t="shared" si="1"/>
        <v>-2.2999999999999998</v>
      </c>
      <c r="P17" s="10">
        <v>-0.25</v>
      </c>
      <c r="Q17" s="23">
        <f t="shared" si="2"/>
        <v>-0.4</v>
      </c>
      <c r="R17" s="24">
        <f t="shared" si="3"/>
        <v>2.2999999999999998</v>
      </c>
      <c r="S17" s="24">
        <f t="shared" si="6"/>
        <v>5.2899999999999991</v>
      </c>
      <c r="T17" s="24">
        <f t="shared" si="4"/>
        <v>0.4</v>
      </c>
      <c r="U17" s="24">
        <f t="shared" si="7"/>
        <v>0.16000000000000003</v>
      </c>
    </row>
    <row r="18" spans="1:21" ht="35" customHeight="1" x14ac:dyDescent="0.2">
      <c r="A18" s="10">
        <v>16</v>
      </c>
      <c r="B18" s="10" t="s">
        <v>114</v>
      </c>
      <c r="C18" s="10" t="s">
        <v>132</v>
      </c>
      <c r="D18" s="10">
        <v>-0.38</v>
      </c>
      <c r="E18" s="10">
        <v>0.84</v>
      </c>
      <c r="F18" s="10">
        <v>0.72</v>
      </c>
      <c r="G18" s="10">
        <v>1.22</v>
      </c>
      <c r="H18" s="40">
        <f t="shared" si="5"/>
        <v>1.4883999999999999</v>
      </c>
      <c r="I18" s="10">
        <v>-1.1000000000000001</v>
      </c>
      <c r="J18" s="10">
        <v>1.1000000000000001</v>
      </c>
      <c r="K18" s="10">
        <v>1.21</v>
      </c>
      <c r="L18" s="10">
        <v>-4.4000000000000004</v>
      </c>
      <c r="M18" s="10">
        <v>-2.4</v>
      </c>
      <c r="N18" s="23">
        <f t="shared" si="0"/>
        <v>-3.4000000000000004</v>
      </c>
      <c r="O18" s="23">
        <f t="shared" si="1"/>
        <v>3.0200000000000005</v>
      </c>
      <c r="P18" s="10">
        <v>-1.5</v>
      </c>
      <c r="Q18" s="23">
        <f t="shared" si="2"/>
        <v>1.1200000000000001</v>
      </c>
      <c r="R18" s="24">
        <f t="shared" si="3"/>
        <v>3.0200000000000005</v>
      </c>
      <c r="S18" s="24">
        <f t="shared" si="6"/>
        <v>9.1204000000000036</v>
      </c>
      <c r="T18" s="24">
        <f t="shared" si="4"/>
        <v>1.1200000000000001</v>
      </c>
      <c r="U18" s="24">
        <f t="shared" si="7"/>
        <v>1.2544000000000002</v>
      </c>
    </row>
    <row r="19" spans="1:21" ht="35" customHeight="1" x14ac:dyDescent="0.2">
      <c r="A19" s="10">
        <v>17</v>
      </c>
      <c r="B19" s="10" t="s">
        <v>129</v>
      </c>
      <c r="C19" s="10" t="s">
        <v>132</v>
      </c>
      <c r="D19" s="10">
        <v>0.16</v>
      </c>
      <c r="E19" s="10">
        <v>0.14000000000000001</v>
      </c>
      <c r="F19" s="10">
        <v>-0.08</v>
      </c>
      <c r="G19" s="10">
        <v>0.02</v>
      </c>
      <c r="H19" s="40">
        <f t="shared" si="5"/>
        <v>4.0000000000000002E-4</v>
      </c>
      <c r="I19" s="10">
        <v>0.24</v>
      </c>
      <c r="J19" s="10">
        <v>0.24</v>
      </c>
      <c r="K19" s="10">
        <v>5.7599999999999998E-2</v>
      </c>
      <c r="L19" s="10">
        <v>-4.5999999999999996</v>
      </c>
      <c r="M19" s="10">
        <v>1.8</v>
      </c>
      <c r="N19" s="23">
        <f t="shared" si="0"/>
        <v>-1.4</v>
      </c>
      <c r="O19" s="23">
        <f t="shared" si="1"/>
        <v>1.5599999999999998</v>
      </c>
      <c r="P19" s="10">
        <v>-2.1800000000000002</v>
      </c>
      <c r="Q19" s="23">
        <f t="shared" si="2"/>
        <v>2.3400000000000003</v>
      </c>
      <c r="R19" s="24">
        <f t="shared" si="3"/>
        <v>1.5599999999999998</v>
      </c>
      <c r="S19" s="24">
        <f t="shared" si="6"/>
        <v>2.4335999999999993</v>
      </c>
      <c r="T19" s="24">
        <f t="shared" si="4"/>
        <v>2.3400000000000003</v>
      </c>
      <c r="U19" s="24">
        <f t="shared" si="7"/>
        <v>5.4756000000000018</v>
      </c>
    </row>
    <row r="20" spans="1:21" ht="35" customHeight="1" x14ac:dyDescent="0.2">
      <c r="A20" s="10">
        <v>18</v>
      </c>
      <c r="B20" s="10" t="s">
        <v>137</v>
      </c>
      <c r="C20" s="10" t="s">
        <v>105</v>
      </c>
      <c r="D20" s="10">
        <v>-0.65</v>
      </c>
      <c r="E20" s="10">
        <v>0.28999999999999998</v>
      </c>
      <c r="F20" s="10">
        <v>0.06</v>
      </c>
      <c r="G20" s="10">
        <v>0.94</v>
      </c>
      <c r="H20" s="40">
        <f t="shared" si="5"/>
        <v>0.88359999999999994</v>
      </c>
      <c r="I20" s="10">
        <v>-0.71</v>
      </c>
      <c r="J20" s="10">
        <v>0.71</v>
      </c>
      <c r="K20" s="10">
        <v>0.50409999999999999</v>
      </c>
      <c r="L20" s="10">
        <v>-1.7</v>
      </c>
      <c r="M20" s="10">
        <v>0.8</v>
      </c>
      <c r="N20" s="23">
        <f t="shared" si="0"/>
        <v>-0.44999999999999996</v>
      </c>
      <c r="O20" s="23">
        <f t="shared" si="1"/>
        <v>-0.20000000000000007</v>
      </c>
      <c r="P20" s="10">
        <v>-0.81</v>
      </c>
      <c r="Q20" s="23">
        <f t="shared" si="2"/>
        <v>0.16000000000000003</v>
      </c>
      <c r="R20" s="24">
        <f t="shared" si="3"/>
        <v>0.20000000000000007</v>
      </c>
      <c r="S20" s="24">
        <f t="shared" si="6"/>
        <v>4.0000000000000029E-2</v>
      </c>
      <c r="T20" s="24">
        <f t="shared" si="4"/>
        <v>0.16000000000000003</v>
      </c>
      <c r="U20" s="24">
        <f t="shared" si="7"/>
        <v>2.5600000000000012E-2</v>
      </c>
    </row>
    <row r="21" spans="1:21" ht="35" customHeight="1" x14ac:dyDescent="0.2">
      <c r="A21" s="10">
        <v>19</v>
      </c>
      <c r="B21" s="10" t="s">
        <v>108</v>
      </c>
      <c r="C21" s="10" t="s">
        <v>131</v>
      </c>
      <c r="D21" s="10">
        <v>0.59</v>
      </c>
      <c r="E21" s="10">
        <v>-0.59</v>
      </c>
      <c r="F21" s="10">
        <v>-0.76</v>
      </c>
      <c r="G21" s="10">
        <v>1.18</v>
      </c>
      <c r="H21" s="40">
        <f t="shared" si="5"/>
        <v>1.3923999999999999</v>
      </c>
      <c r="I21" s="10">
        <v>1.35</v>
      </c>
      <c r="J21" s="10">
        <v>1.35</v>
      </c>
      <c r="K21" s="10">
        <v>1.8225</v>
      </c>
      <c r="L21" s="10">
        <v>0.8</v>
      </c>
      <c r="M21" s="10">
        <v>-0.1</v>
      </c>
      <c r="N21" s="23">
        <f t="shared" si="0"/>
        <v>0.35000000000000003</v>
      </c>
      <c r="O21" s="23">
        <f t="shared" si="1"/>
        <v>0.23999999999999994</v>
      </c>
      <c r="P21" s="10">
        <v>0.56999999999999995</v>
      </c>
      <c r="Q21" s="23">
        <f t="shared" si="2"/>
        <v>2.0000000000000018E-2</v>
      </c>
      <c r="R21" s="24">
        <f t="shared" si="3"/>
        <v>0.23999999999999994</v>
      </c>
      <c r="S21" s="24">
        <f t="shared" si="6"/>
        <v>5.7599999999999971E-2</v>
      </c>
      <c r="T21" s="24">
        <f t="shared" si="4"/>
        <v>2.0000000000000018E-2</v>
      </c>
      <c r="U21" s="24">
        <f t="shared" si="7"/>
        <v>4.0000000000000072E-4</v>
      </c>
    </row>
    <row r="22" spans="1:21" ht="35" customHeight="1" x14ac:dyDescent="0.2">
      <c r="A22" s="10">
        <v>20</v>
      </c>
      <c r="B22" s="10" t="s">
        <v>108</v>
      </c>
      <c r="C22" s="10" t="s">
        <v>110</v>
      </c>
      <c r="D22" s="10">
        <v>7.0000000000000007E-2</v>
      </c>
      <c r="E22" s="10">
        <v>-1.1599999999999999</v>
      </c>
      <c r="F22" s="10">
        <v>-0.82</v>
      </c>
      <c r="G22" s="10">
        <v>1.23</v>
      </c>
      <c r="H22" s="40">
        <f t="shared" si="5"/>
        <v>1.5128999999999999</v>
      </c>
      <c r="I22" s="10">
        <v>0.89</v>
      </c>
      <c r="J22" s="10">
        <v>0.89</v>
      </c>
      <c r="K22" s="10">
        <v>0.79210000000000003</v>
      </c>
      <c r="L22" s="10">
        <v>0</v>
      </c>
      <c r="M22" s="10">
        <v>0</v>
      </c>
      <c r="N22" s="23">
        <f t="shared" si="0"/>
        <v>0</v>
      </c>
      <c r="O22" s="23">
        <f t="shared" si="1"/>
        <v>7.0000000000000007E-2</v>
      </c>
      <c r="P22" s="10">
        <v>-0.28000000000000003</v>
      </c>
      <c r="Q22" s="23">
        <f t="shared" si="2"/>
        <v>0.35000000000000003</v>
      </c>
      <c r="R22" s="24">
        <f t="shared" si="3"/>
        <v>7.0000000000000007E-2</v>
      </c>
      <c r="S22" s="24">
        <f t="shared" si="6"/>
        <v>4.9000000000000007E-3</v>
      </c>
      <c r="T22" s="24">
        <f t="shared" si="4"/>
        <v>0.35000000000000003</v>
      </c>
      <c r="U22" s="24">
        <f t="shared" si="7"/>
        <v>0.12250000000000003</v>
      </c>
    </row>
    <row r="23" spans="1:21" ht="35" customHeight="1" x14ac:dyDescent="0.2">
      <c r="A23" s="10">
        <v>21</v>
      </c>
      <c r="B23" s="10" t="s">
        <v>128</v>
      </c>
      <c r="C23" s="10" t="s">
        <v>108</v>
      </c>
      <c r="D23" s="10">
        <v>-1.1599999999999999</v>
      </c>
      <c r="E23" s="10">
        <v>-2.98</v>
      </c>
      <c r="F23" s="10">
        <v>-2.63</v>
      </c>
      <c r="G23" s="10">
        <v>1.82</v>
      </c>
      <c r="H23" s="40">
        <f t="shared" si="5"/>
        <v>3.3124000000000002</v>
      </c>
      <c r="I23" s="10">
        <v>1.47</v>
      </c>
      <c r="J23" s="10">
        <v>1.47</v>
      </c>
      <c r="K23" s="10">
        <v>2.1608999999999998</v>
      </c>
      <c r="L23" s="10">
        <v>-1.8</v>
      </c>
      <c r="M23" s="10">
        <v>-1.1000000000000001</v>
      </c>
      <c r="N23" s="23">
        <f t="shared" si="0"/>
        <v>-1.4500000000000002</v>
      </c>
      <c r="O23" s="23">
        <f t="shared" si="1"/>
        <v>0.29000000000000026</v>
      </c>
      <c r="P23" s="10">
        <v>-2.46</v>
      </c>
      <c r="Q23" s="23">
        <f t="shared" si="2"/>
        <v>1.3</v>
      </c>
      <c r="R23" s="24">
        <f t="shared" si="3"/>
        <v>0.29000000000000026</v>
      </c>
      <c r="S23" s="24">
        <f t="shared" si="6"/>
        <v>8.4100000000000147E-2</v>
      </c>
      <c r="T23" s="24">
        <f t="shared" si="4"/>
        <v>1.3</v>
      </c>
      <c r="U23" s="24">
        <f t="shared" si="7"/>
        <v>1.6900000000000002</v>
      </c>
    </row>
    <row r="24" spans="1:21" ht="35" customHeight="1" x14ac:dyDescent="0.2">
      <c r="A24" s="10">
        <v>22</v>
      </c>
      <c r="B24" s="10" t="s">
        <v>128</v>
      </c>
      <c r="C24" s="10" t="s">
        <v>119</v>
      </c>
      <c r="D24" s="10">
        <v>-0.3</v>
      </c>
      <c r="E24" s="10">
        <v>-1.73</v>
      </c>
      <c r="F24" s="10">
        <v>-2.06</v>
      </c>
      <c r="G24" s="10">
        <v>1.43</v>
      </c>
      <c r="H24" s="40">
        <f t="shared" si="5"/>
        <v>2.0448999999999997</v>
      </c>
      <c r="I24" s="10">
        <v>1.76</v>
      </c>
      <c r="J24" s="10">
        <v>1.76</v>
      </c>
      <c r="K24" s="10">
        <v>3.0975999999999999</v>
      </c>
      <c r="L24" s="10">
        <v>-0.8</v>
      </c>
      <c r="M24" s="10">
        <v>0</v>
      </c>
      <c r="N24" s="23">
        <f t="shared" si="0"/>
        <v>-0.4</v>
      </c>
      <c r="O24" s="23">
        <f t="shared" si="1"/>
        <v>0.10000000000000003</v>
      </c>
      <c r="P24" s="10">
        <v>-2.25</v>
      </c>
      <c r="Q24" s="23">
        <f t="shared" si="2"/>
        <v>1.95</v>
      </c>
      <c r="R24" s="24">
        <f t="shared" si="3"/>
        <v>0.10000000000000003</v>
      </c>
      <c r="S24" s="24">
        <f t="shared" si="6"/>
        <v>1.0000000000000007E-2</v>
      </c>
      <c r="T24" s="24">
        <f t="shared" si="4"/>
        <v>1.95</v>
      </c>
      <c r="U24" s="24">
        <f t="shared" si="7"/>
        <v>3.8024999999999998</v>
      </c>
    </row>
    <row r="25" spans="1:21" ht="35" customHeight="1" x14ac:dyDescent="0.2">
      <c r="A25" s="10">
        <v>23</v>
      </c>
      <c r="B25" s="10" t="s">
        <v>128</v>
      </c>
      <c r="C25" s="10" t="s">
        <v>125</v>
      </c>
      <c r="D25" s="10">
        <v>0.28000000000000003</v>
      </c>
      <c r="E25" s="10">
        <v>-0.23</v>
      </c>
      <c r="F25" s="10">
        <v>-0.25</v>
      </c>
      <c r="G25" s="10">
        <v>0.51</v>
      </c>
      <c r="H25" s="40">
        <f t="shared" si="5"/>
        <v>0.2601</v>
      </c>
      <c r="I25" s="10">
        <v>0.53</v>
      </c>
      <c r="J25" s="10">
        <v>0.53</v>
      </c>
      <c r="K25" s="10">
        <v>0.28089999999999998</v>
      </c>
      <c r="L25" s="10">
        <v>-2.9</v>
      </c>
      <c r="M25" s="10">
        <v>-5.7</v>
      </c>
      <c r="N25" s="23">
        <f t="shared" si="0"/>
        <v>-4.3</v>
      </c>
      <c r="O25" s="23">
        <f t="shared" si="1"/>
        <v>4.58</v>
      </c>
      <c r="P25" s="10">
        <v>-1.45</v>
      </c>
      <c r="Q25" s="23">
        <f t="shared" si="2"/>
        <v>1.73</v>
      </c>
      <c r="R25" s="24">
        <f t="shared" si="3"/>
        <v>4.58</v>
      </c>
      <c r="S25" s="24">
        <f t="shared" si="6"/>
        <v>20.976400000000002</v>
      </c>
      <c r="T25" s="24">
        <f t="shared" si="4"/>
        <v>1.73</v>
      </c>
      <c r="U25" s="24">
        <f t="shared" si="7"/>
        <v>2.9929000000000001</v>
      </c>
    </row>
    <row r="26" spans="1:21" ht="35" customHeight="1" x14ac:dyDescent="0.2">
      <c r="A26" s="10">
        <v>24</v>
      </c>
      <c r="B26" s="10" t="s">
        <v>139</v>
      </c>
      <c r="C26" s="10" t="s">
        <v>132</v>
      </c>
      <c r="D26" s="10">
        <v>-0.93</v>
      </c>
      <c r="E26" s="10">
        <v>-1.08</v>
      </c>
      <c r="F26" s="10">
        <v>-1.01</v>
      </c>
      <c r="G26" s="10">
        <v>0.15</v>
      </c>
      <c r="H26" s="40">
        <f t="shared" si="5"/>
        <v>2.2499999999999999E-2</v>
      </c>
      <c r="I26" s="10">
        <v>0.08</v>
      </c>
      <c r="J26" s="10">
        <v>0.08</v>
      </c>
      <c r="K26" s="10">
        <v>6.4000000000000003E-3</v>
      </c>
      <c r="L26" s="10">
        <v>-1</v>
      </c>
      <c r="M26" s="10">
        <v>-0.7</v>
      </c>
      <c r="N26" s="23">
        <f t="shared" si="0"/>
        <v>-0.85</v>
      </c>
      <c r="O26" s="23">
        <f t="shared" si="1"/>
        <v>-8.0000000000000071E-2</v>
      </c>
      <c r="P26" s="10">
        <v>-1.67</v>
      </c>
      <c r="Q26" s="23">
        <f t="shared" si="2"/>
        <v>0.73999999999999988</v>
      </c>
      <c r="R26" s="24">
        <f t="shared" si="3"/>
        <v>8.0000000000000071E-2</v>
      </c>
      <c r="S26" s="24">
        <f t="shared" si="6"/>
        <v>6.4000000000000116E-3</v>
      </c>
      <c r="T26" s="24">
        <f t="shared" si="4"/>
        <v>0.73999999999999988</v>
      </c>
      <c r="U26" s="24">
        <f t="shared" si="7"/>
        <v>0.54759999999999986</v>
      </c>
    </row>
    <row r="27" spans="1:21" ht="35" customHeight="1" x14ac:dyDescent="0.2">
      <c r="A27" s="10">
        <v>25</v>
      </c>
      <c r="B27" s="10" t="s">
        <v>139</v>
      </c>
      <c r="C27" s="10" t="s">
        <v>136</v>
      </c>
      <c r="D27" s="10">
        <v>-1.79</v>
      </c>
      <c r="E27" s="10">
        <v>-1.98</v>
      </c>
      <c r="F27" s="10">
        <v>-2.0499999999999998</v>
      </c>
      <c r="G27" s="10">
        <v>0.19</v>
      </c>
      <c r="H27" s="40">
        <f t="shared" si="5"/>
        <v>3.61E-2</v>
      </c>
      <c r="I27" s="10">
        <v>0.26</v>
      </c>
      <c r="J27" s="10">
        <v>0.26</v>
      </c>
      <c r="K27" s="10">
        <v>6.7599999999999993E-2</v>
      </c>
      <c r="L27" s="10">
        <v>-3.1</v>
      </c>
      <c r="M27" s="10">
        <v>-4</v>
      </c>
      <c r="N27" s="23">
        <f t="shared" si="0"/>
        <v>-3.55</v>
      </c>
      <c r="O27" s="23">
        <f t="shared" si="1"/>
        <v>1.7599999999999998</v>
      </c>
      <c r="P27" s="10">
        <v>-2.73</v>
      </c>
      <c r="Q27" s="23">
        <f t="shared" si="2"/>
        <v>0.94</v>
      </c>
      <c r="R27" s="24">
        <f t="shared" si="3"/>
        <v>1.7599999999999998</v>
      </c>
      <c r="S27" s="24">
        <f t="shared" si="6"/>
        <v>3.0975999999999995</v>
      </c>
      <c r="T27" s="24">
        <f t="shared" si="4"/>
        <v>0.94</v>
      </c>
      <c r="U27" s="24">
        <f t="shared" si="7"/>
        <v>0.88359999999999994</v>
      </c>
    </row>
    <row r="28" spans="1:21" ht="35" customHeight="1" x14ac:dyDescent="0.2">
      <c r="A28" s="10">
        <v>26</v>
      </c>
      <c r="B28" s="10" t="s">
        <v>107</v>
      </c>
      <c r="C28" s="10" t="s">
        <v>130</v>
      </c>
      <c r="D28" s="10">
        <v>-0.45</v>
      </c>
      <c r="E28" s="10">
        <v>0.46</v>
      </c>
      <c r="F28" s="10">
        <v>0.41</v>
      </c>
      <c r="G28" s="10">
        <v>0.91</v>
      </c>
      <c r="H28" s="40">
        <f t="shared" si="5"/>
        <v>0.82810000000000006</v>
      </c>
      <c r="I28" s="10">
        <v>-0.86</v>
      </c>
      <c r="J28" s="10">
        <v>0.86</v>
      </c>
      <c r="K28" s="10">
        <v>0.73960000000000004</v>
      </c>
      <c r="L28" s="10">
        <v>0.2</v>
      </c>
      <c r="M28" s="10">
        <v>0</v>
      </c>
      <c r="N28" s="23">
        <f t="shared" si="0"/>
        <v>0.1</v>
      </c>
      <c r="O28" s="23">
        <f t="shared" si="1"/>
        <v>-0.55000000000000004</v>
      </c>
      <c r="P28" s="10">
        <v>0.21</v>
      </c>
      <c r="Q28" s="23">
        <f t="shared" si="2"/>
        <v>-0.66</v>
      </c>
      <c r="R28" s="24">
        <f t="shared" si="3"/>
        <v>0.55000000000000004</v>
      </c>
      <c r="S28" s="24">
        <f t="shared" si="6"/>
        <v>0.30250000000000005</v>
      </c>
      <c r="T28" s="24">
        <f t="shared" si="4"/>
        <v>0.66</v>
      </c>
      <c r="U28" s="24">
        <f t="shared" si="7"/>
        <v>0.43560000000000004</v>
      </c>
    </row>
    <row r="29" spans="1:21" ht="35" customHeight="1" x14ac:dyDescent="0.2">
      <c r="A29" s="10">
        <v>27</v>
      </c>
      <c r="B29" s="10" t="s">
        <v>107</v>
      </c>
      <c r="C29" s="10" t="s">
        <v>115</v>
      </c>
      <c r="D29" s="10">
        <v>0</v>
      </c>
      <c r="E29" s="10">
        <v>0.38</v>
      </c>
      <c r="F29" s="10">
        <v>0.43</v>
      </c>
      <c r="G29" s="10">
        <v>0.38</v>
      </c>
      <c r="H29" s="40">
        <f t="shared" si="5"/>
        <v>0.1444</v>
      </c>
      <c r="I29" s="10">
        <v>-0.43</v>
      </c>
      <c r="J29" s="10">
        <v>0.43</v>
      </c>
      <c r="K29" s="10">
        <v>0.18490000000000001</v>
      </c>
      <c r="L29" s="10">
        <v>-0.1</v>
      </c>
      <c r="M29" s="10">
        <v>0.1</v>
      </c>
      <c r="N29" s="23">
        <f t="shared" si="0"/>
        <v>0</v>
      </c>
      <c r="O29" s="23">
        <f t="shared" si="1"/>
        <v>0</v>
      </c>
      <c r="P29" s="10">
        <v>-0.11</v>
      </c>
      <c r="Q29" s="23">
        <f t="shared" si="2"/>
        <v>0.11</v>
      </c>
      <c r="R29" s="24">
        <f t="shared" si="3"/>
        <v>0</v>
      </c>
      <c r="S29" s="24">
        <f t="shared" si="6"/>
        <v>0</v>
      </c>
      <c r="T29" s="24">
        <f t="shared" si="4"/>
        <v>0.11</v>
      </c>
      <c r="U29" s="24">
        <f t="shared" si="7"/>
        <v>1.21E-2</v>
      </c>
    </row>
    <row r="30" spans="1:21" ht="35" customHeight="1" x14ac:dyDescent="0.2">
      <c r="A30" s="10">
        <v>28</v>
      </c>
      <c r="B30" s="10" t="s">
        <v>122</v>
      </c>
      <c r="C30" s="10" t="s">
        <v>115</v>
      </c>
      <c r="D30" s="10">
        <v>-0.16</v>
      </c>
      <c r="E30" s="10">
        <v>0.38</v>
      </c>
      <c r="F30" s="10">
        <v>0.43</v>
      </c>
      <c r="G30" s="10">
        <v>0.54</v>
      </c>
      <c r="H30" s="40">
        <f t="shared" si="5"/>
        <v>0.29160000000000003</v>
      </c>
      <c r="I30" s="10">
        <v>-0.59</v>
      </c>
      <c r="J30" s="10">
        <v>0.59</v>
      </c>
      <c r="K30" s="10">
        <v>0.34810000000000002</v>
      </c>
      <c r="L30" s="10">
        <v>-1.2</v>
      </c>
      <c r="M30" s="10">
        <v>-1.5</v>
      </c>
      <c r="N30" s="23">
        <f t="shared" si="0"/>
        <v>-1.35</v>
      </c>
      <c r="O30" s="23">
        <f t="shared" si="1"/>
        <v>1.1900000000000002</v>
      </c>
      <c r="P30" s="10">
        <v>-1.1399999999999999</v>
      </c>
      <c r="Q30" s="23">
        <f t="shared" si="2"/>
        <v>0.97999999999999987</v>
      </c>
      <c r="R30" s="24">
        <f t="shared" si="3"/>
        <v>1.1900000000000002</v>
      </c>
      <c r="S30" s="24">
        <f t="shared" si="6"/>
        <v>1.4161000000000004</v>
      </c>
      <c r="T30" s="24">
        <f t="shared" si="4"/>
        <v>0.97999999999999987</v>
      </c>
      <c r="U30" s="24">
        <f t="shared" si="7"/>
        <v>0.9603999999999997</v>
      </c>
    </row>
    <row r="31" spans="1:21" ht="35" customHeight="1" x14ac:dyDescent="0.2">
      <c r="A31" s="10">
        <v>29</v>
      </c>
      <c r="B31" s="10" t="s">
        <v>112</v>
      </c>
      <c r="C31" s="10" t="s">
        <v>115</v>
      </c>
      <c r="D31" s="10">
        <v>-0.6</v>
      </c>
      <c r="E31" s="10">
        <v>-0.03</v>
      </c>
      <c r="F31" s="10">
        <v>-0.03</v>
      </c>
      <c r="G31" s="10">
        <v>0.56999999999999995</v>
      </c>
      <c r="H31" s="40">
        <f t="shared" si="5"/>
        <v>0.32489999999999997</v>
      </c>
      <c r="I31" s="10">
        <v>-0.56999999999999995</v>
      </c>
      <c r="J31" s="10">
        <v>0.56999999999999995</v>
      </c>
      <c r="K31" s="10">
        <v>0.32490000000000002</v>
      </c>
      <c r="L31" s="10">
        <v>-2.4</v>
      </c>
      <c r="M31" s="10">
        <v>-1.8</v>
      </c>
      <c r="N31" s="23">
        <f t="shared" si="0"/>
        <v>-2.1</v>
      </c>
      <c r="O31" s="23">
        <f t="shared" si="1"/>
        <v>1.5</v>
      </c>
      <c r="P31" s="10">
        <v>-1.84</v>
      </c>
      <c r="Q31" s="23">
        <f t="shared" si="2"/>
        <v>1.2400000000000002</v>
      </c>
      <c r="R31" s="24">
        <f t="shared" si="3"/>
        <v>1.5</v>
      </c>
      <c r="S31" s="24">
        <f t="shared" si="6"/>
        <v>2.25</v>
      </c>
      <c r="T31" s="24">
        <f t="shared" si="4"/>
        <v>1.2400000000000002</v>
      </c>
      <c r="U31" s="24">
        <f t="shared" si="7"/>
        <v>1.5376000000000005</v>
      </c>
    </row>
    <row r="32" spans="1:21" ht="35" customHeight="1" x14ac:dyDescent="0.2">
      <c r="A32" s="10">
        <v>30</v>
      </c>
      <c r="B32" s="10" t="s">
        <v>134</v>
      </c>
      <c r="C32" s="10" t="s">
        <v>122</v>
      </c>
      <c r="D32" s="10">
        <v>-0.12</v>
      </c>
      <c r="E32" s="10">
        <v>-1.86</v>
      </c>
      <c r="F32" s="10">
        <v>-1.81</v>
      </c>
      <c r="G32" s="10">
        <v>1.74</v>
      </c>
      <c r="H32" s="40">
        <f t="shared" si="5"/>
        <v>3.0276000000000001</v>
      </c>
      <c r="I32" s="10">
        <v>1.69</v>
      </c>
      <c r="J32" s="10">
        <v>1.69</v>
      </c>
      <c r="K32" s="10">
        <v>2.8561000000000001</v>
      </c>
      <c r="L32" s="10">
        <v>-1.8</v>
      </c>
      <c r="M32" s="10">
        <v>-1.2</v>
      </c>
      <c r="N32" s="23">
        <f t="shared" si="0"/>
        <v>-1.5</v>
      </c>
      <c r="O32" s="23">
        <f t="shared" si="1"/>
        <v>1.38</v>
      </c>
      <c r="P32" s="10">
        <v>-1.29</v>
      </c>
      <c r="Q32" s="23">
        <f t="shared" si="2"/>
        <v>1.17</v>
      </c>
      <c r="R32" s="24">
        <f t="shared" si="3"/>
        <v>1.38</v>
      </c>
      <c r="S32" s="24">
        <f t="shared" si="6"/>
        <v>1.9043999999999996</v>
      </c>
      <c r="T32" s="24">
        <f t="shared" si="4"/>
        <v>1.17</v>
      </c>
      <c r="U32" s="24">
        <f t="shared" si="7"/>
        <v>1.3688999999999998</v>
      </c>
    </row>
    <row r="33" spans="1:27" ht="35" customHeight="1" x14ac:dyDescent="0.2">
      <c r="A33" s="10">
        <v>31</v>
      </c>
      <c r="B33" s="10" t="s">
        <v>134</v>
      </c>
      <c r="C33" s="10" t="s">
        <v>112</v>
      </c>
      <c r="D33" s="10">
        <v>0.32</v>
      </c>
      <c r="E33" s="10">
        <v>-1.36</v>
      </c>
      <c r="F33" s="10">
        <v>-1.36</v>
      </c>
      <c r="G33" s="10">
        <v>1.68</v>
      </c>
      <c r="H33" s="40">
        <f t="shared" si="5"/>
        <v>2.8223999999999996</v>
      </c>
      <c r="I33" s="10">
        <v>1.68</v>
      </c>
      <c r="J33" s="10">
        <v>1.68</v>
      </c>
      <c r="K33" s="10">
        <v>2.8224</v>
      </c>
      <c r="L33" s="10">
        <v>-1.2</v>
      </c>
      <c r="M33" s="10">
        <v>-0.5</v>
      </c>
      <c r="N33" s="23">
        <f t="shared" si="0"/>
        <v>-0.85</v>
      </c>
      <c r="O33" s="23">
        <f t="shared" si="1"/>
        <v>1.17</v>
      </c>
      <c r="P33" s="10">
        <v>-0.59</v>
      </c>
      <c r="Q33" s="23">
        <f t="shared" si="2"/>
        <v>0.90999999999999992</v>
      </c>
      <c r="R33" s="24">
        <f t="shared" si="3"/>
        <v>1.17</v>
      </c>
      <c r="S33" s="24">
        <f t="shared" si="6"/>
        <v>1.3688999999999998</v>
      </c>
      <c r="T33" s="24">
        <f t="shared" si="4"/>
        <v>0.90999999999999992</v>
      </c>
      <c r="U33" s="24">
        <f t="shared" si="7"/>
        <v>0.82809999999999984</v>
      </c>
    </row>
    <row r="34" spans="1:27" ht="35" customHeight="1" x14ac:dyDescent="0.2">
      <c r="A34" s="10">
        <v>32</v>
      </c>
      <c r="B34" s="10" t="s">
        <v>134</v>
      </c>
      <c r="C34" s="10" t="s">
        <v>121</v>
      </c>
      <c r="D34" s="10">
        <v>0.47</v>
      </c>
      <c r="E34" s="10">
        <v>-0.67</v>
      </c>
      <c r="F34" s="10">
        <v>-1.33</v>
      </c>
      <c r="G34" s="10">
        <v>1.1399999999999999</v>
      </c>
      <c r="H34" s="40">
        <f t="shared" si="5"/>
        <v>1.2995999999999999</v>
      </c>
      <c r="I34" s="10">
        <v>1.8</v>
      </c>
      <c r="J34" s="10">
        <v>1.8</v>
      </c>
      <c r="K34" s="10">
        <v>3.24</v>
      </c>
      <c r="L34" s="10">
        <v>-0.8</v>
      </c>
      <c r="M34" s="10">
        <v>-1.6</v>
      </c>
      <c r="N34" s="23">
        <f t="shared" si="0"/>
        <v>-1.2000000000000002</v>
      </c>
      <c r="O34" s="23">
        <f t="shared" si="1"/>
        <v>1.6700000000000002</v>
      </c>
      <c r="P34" s="10">
        <v>-1.07</v>
      </c>
      <c r="Q34" s="23">
        <f t="shared" si="2"/>
        <v>1.54</v>
      </c>
      <c r="R34" s="24">
        <f t="shared" si="3"/>
        <v>1.6700000000000002</v>
      </c>
      <c r="S34" s="24">
        <f t="shared" si="6"/>
        <v>2.7889000000000004</v>
      </c>
      <c r="T34" s="24">
        <f t="shared" si="4"/>
        <v>1.54</v>
      </c>
      <c r="U34" s="24">
        <f t="shared" si="7"/>
        <v>2.3715999999999999</v>
      </c>
    </row>
    <row r="35" spans="1:27" ht="35" customHeight="1" x14ac:dyDescent="0.2">
      <c r="A35" s="10">
        <v>33</v>
      </c>
      <c r="B35" s="10" t="s">
        <v>134</v>
      </c>
      <c r="C35" s="10" t="s">
        <v>138</v>
      </c>
      <c r="D35" s="10">
        <v>0.42</v>
      </c>
      <c r="E35" s="10">
        <v>0.05</v>
      </c>
      <c r="F35" s="10">
        <v>-0.23</v>
      </c>
      <c r="G35" s="10">
        <v>0.37</v>
      </c>
      <c r="H35" s="40">
        <f t="shared" si="5"/>
        <v>0.13689999999999999</v>
      </c>
      <c r="I35" s="10">
        <v>0.65</v>
      </c>
      <c r="J35" s="10">
        <v>0.65</v>
      </c>
      <c r="K35" s="10">
        <v>0.42249999999999999</v>
      </c>
      <c r="L35" s="10">
        <v>2.8</v>
      </c>
      <c r="M35" s="10">
        <v>-0.4</v>
      </c>
      <c r="N35" s="23">
        <f t="shared" ref="N35:N60" si="8">(L35+M35)/2</f>
        <v>1.2</v>
      </c>
      <c r="O35" s="23">
        <f t="shared" ref="O35:O60" si="9">D35-N35</f>
        <v>-0.78</v>
      </c>
      <c r="P35" s="10">
        <v>0.56999999999999995</v>
      </c>
      <c r="Q35" s="23">
        <f t="shared" ref="Q35:Q60" si="10">D35-P35</f>
        <v>-0.14999999999999997</v>
      </c>
      <c r="R35" s="24">
        <f t="shared" ref="R35:R60" si="11">ABS(O35)</f>
        <v>0.78</v>
      </c>
      <c r="S35" s="24">
        <f t="shared" si="6"/>
        <v>0.60840000000000005</v>
      </c>
      <c r="T35" s="24">
        <f t="shared" ref="T35:T60" si="12">ABS(Q35)</f>
        <v>0.14999999999999997</v>
      </c>
      <c r="U35" s="24">
        <f t="shared" si="7"/>
        <v>2.2499999999999989E-2</v>
      </c>
    </row>
    <row r="36" spans="1:27" ht="35" customHeight="1" x14ac:dyDescent="0.2">
      <c r="A36" s="10">
        <v>34</v>
      </c>
      <c r="B36" s="10" t="s">
        <v>134</v>
      </c>
      <c r="C36" s="10" t="s">
        <v>120</v>
      </c>
      <c r="D36" s="10">
        <v>0.32</v>
      </c>
      <c r="E36" s="10">
        <v>1.03</v>
      </c>
      <c r="F36" s="10">
        <v>1.17</v>
      </c>
      <c r="G36" s="10">
        <v>0.71</v>
      </c>
      <c r="H36" s="40">
        <f t="shared" si="5"/>
        <v>0.50409999999999999</v>
      </c>
      <c r="I36" s="10">
        <v>-0.85</v>
      </c>
      <c r="J36" s="10">
        <v>0.85</v>
      </c>
      <c r="K36" s="10">
        <v>0.72250000000000003</v>
      </c>
      <c r="L36" s="10">
        <v>0.4</v>
      </c>
      <c r="M36" s="10">
        <v>0.2</v>
      </c>
      <c r="N36" s="23">
        <f t="shared" si="8"/>
        <v>0.30000000000000004</v>
      </c>
      <c r="O36" s="23">
        <f t="shared" si="9"/>
        <v>1.9999999999999962E-2</v>
      </c>
      <c r="P36" s="10">
        <v>1.2</v>
      </c>
      <c r="Q36" s="23">
        <f t="shared" si="10"/>
        <v>-0.87999999999999989</v>
      </c>
      <c r="R36" s="24">
        <f t="shared" si="11"/>
        <v>1.9999999999999962E-2</v>
      </c>
      <c r="S36" s="24">
        <f t="shared" si="6"/>
        <v>3.999999999999985E-4</v>
      </c>
      <c r="T36" s="24">
        <f t="shared" si="12"/>
        <v>0.87999999999999989</v>
      </c>
      <c r="U36" s="24">
        <f t="shared" si="7"/>
        <v>0.77439999999999987</v>
      </c>
    </row>
    <row r="37" spans="1:27" ht="35" customHeight="1" x14ac:dyDescent="0.2">
      <c r="A37" s="10">
        <v>35</v>
      </c>
      <c r="B37" s="10" t="s">
        <v>132</v>
      </c>
      <c r="C37" s="10" t="s">
        <v>127</v>
      </c>
      <c r="D37" s="10">
        <v>0.38</v>
      </c>
      <c r="E37" s="10">
        <v>-0.77</v>
      </c>
      <c r="F37" s="10">
        <v>-0.9</v>
      </c>
      <c r="G37" s="10">
        <v>1.1499999999999999</v>
      </c>
      <c r="H37" s="40">
        <f t="shared" si="5"/>
        <v>1.3224999999999998</v>
      </c>
      <c r="I37" s="10">
        <v>1.28</v>
      </c>
      <c r="J37" s="10">
        <v>1.28</v>
      </c>
      <c r="K37" s="10">
        <v>1.6384000000000001</v>
      </c>
      <c r="L37" s="10">
        <v>2.2999999999999998</v>
      </c>
      <c r="M37" s="10">
        <v>3.1</v>
      </c>
      <c r="N37" s="23">
        <f t="shared" si="8"/>
        <v>2.7</v>
      </c>
      <c r="O37" s="23">
        <f t="shared" si="9"/>
        <v>-2.3200000000000003</v>
      </c>
      <c r="P37" s="10">
        <v>1.38</v>
      </c>
      <c r="Q37" s="23">
        <f t="shared" si="10"/>
        <v>-0.99999999999999989</v>
      </c>
      <c r="R37" s="24">
        <f t="shared" si="11"/>
        <v>2.3200000000000003</v>
      </c>
      <c r="S37" s="24">
        <f t="shared" si="6"/>
        <v>5.3824000000000014</v>
      </c>
      <c r="T37" s="24">
        <f t="shared" si="12"/>
        <v>0.99999999999999989</v>
      </c>
      <c r="U37" s="24">
        <f t="shared" si="7"/>
        <v>0.99999999999999978</v>
      </c>
    </row>
    <row r="38" spans="1:27" ht="35" customHeight="1" x14ac:dyDescent="0.2">
      <c r="A38" s="10">
        <v>36</v>
      </c>
      <c r="B38" s="10" t="s">
        <v>132</v>
      </c>
      <c r="C38" s="10" t="s">
        <v>133</v>
      </c>
      <c r="D38" s="10">
        <v>-1.26</v>
      </c>
      <c r="E38" s="10">
        <v>-1.96</v>
      </c>
      <c r="F38" s="10">
        <v>-1.95</v>
      </c>
      <c r="G38" s="10">
        <v>0.7</v>
      </c>
      <c r="H38" s="40">
        <f t="shared" si="5"/>
        <v>0.48999999999999994</v>
      </c>
      <c r="I38" s="10">
        <v>0.69</v>
      </c>
      <c r="J38" s="10">
        <v>0.69</v>
      </c>
      <c r="K38" s="10">
        <v>0.47610000000000002</v>
      </c>
      <c r="L38" s="10">
        <v>-1.6</v>
      </c>
      <c r="M38" s="10">
        <v>-1.2</v>
      </c>
      <c r="N38" s="23">
        <f t="shared" si="8"/>
        <v>-1.4</v>
      </c>
      <c r="O38" s="23">
        <f t="shared" si="9"/>
        <v>0.1399999999999999</v>
      </c>
      <c r="P38" s="10">
        <v>-1.37</v>
      </c>
      <c r="Q38" s="23">
        <f t="shared" si="10"/>
        <v>0.1100000000000001</v>
      </c>
      <c r="R38" s="24">
        <f t="shared" si="11"/>
        <v>0.1399999999999999</v>
      </c>
      <c r="S38" s="24">
        <f t="shared" si="6"/>
        <v>1.9599999999999972E-2</v>
      </c>
      <c r="T38" s="24">
        <f t="shared" si="12"/>
        <v>0.1100000000000001</v>
      </c>
      <c r="U38" s="24">
        <f t="shared" si="7"/>
        <v>1.2100000000000022E-2</v>
      </c>
      <c r="V38" s="10"/>
      <c r="W38" s="11"/>
      <c r="X38" s="10"/>
      <c r="Y38" s="10"/>
      <c r="Z38" s="10"/>
      <c r="AA38" s="10"/>
    </row>
    <row r="39" spans="1:27" ht="35" customHeight="1" x14ac:dyDescent="0.2">
      <c r="A39" s="10">
        <v>37</v>
      </c>
      <c r="B39" s="10" t="s">
        <v>123</v>
      </c>
      <c r="C39" s="10" t="s">
        <v>115</v>
      </c>
      <c r="D39" s="10">
        <v>1.33</v>
      </c>
      <c r="E39" s="10">
        <v>1.98</v>
      </c>
      <c r="F39" s="10">
        <v>1.87</v>
      </c>
      <c r="G39" s="10">
        <v>0.65</v>
      </c>
      <c r="H39" s="40">
        <f t="shared" si="5"/>
        <v>0.42250000000000004</v>
      </c>
      <c r="I39" s="10">
        <v>-0.54</v>
      </c>
      <c r="J39" s="10">
        <v>0.54</v>
      </c>
      <c r="K39" s="10">
        <v>0.29160000000000003</v>
      </c>
      <c r="L39" s="10">
        <v>3.4</v>
      </c>
      <c r="M39" s="10">
        <v>1.9</v>
      </c>
      <c r="N39" s="23">
        <f t="shared" si="8"/>
        <v>2.65</v>
      </c>
      <c r="O39" s="23">
        <f t="shared" si="9"/>
        <v>-1.3199999999999998</v>
      </c>
      <c r="P39" s="10">
        <v>2.29</v>
      </c>
      <c r="Q39" s="23">
        <f t="shared" si="10"/>
        <v>-0.96</v>
      </c>
      <c r="R39" s="24">
        <f t="shared" si="11"/>
        <v>1.3199999999999998</v>
      </c>
      <c r="S39" s="24">
        <f t="shared" si="6"/>
        <v>1.7423999999999995</v>
      </c>
      <c r="T39" s="24">
        <f t="shared" si="12"/>
        <v>0.96</v>
      </c>
      <c r="U39" s="24">
        <f t="shared" si="7"/>
        <v>0.92159999999999997</v>
      </c>
      <c r="V39" s="4"/>
      <c r="W39" s="11"/>
      <c r="X39" s="10"/>
      <c r="Y39" s="10"/>
      <c r="Z39" s="10"/>
      <c r="AA39" s="10"/>
    </row>
    <row r="40" spans="1:27" ht="35" customHeight="1" x14ac:dyDescent="0.2">
      <c r="A40" s="10">
        <v>38</v>
      </c>
      <c r="B40" s="10" t="s">
        <v>123</v>
      </c>
      <c r="C40" s="10" t="s">
        <v>132</v>
      </c>
      <c r="D40" s="10">
        <v>1.88</v>
      </c>
      <c r="E40" s="10">
        <v>2.89</v>
      </c>
      <c r="F40" s="10">
        <v>3</v>
      </c>
      <c r="G40" s="10">
        <v>1.01</v>
      </c>
      <c r="H40" s="40">
        <f t="shared" si="5"/>
        <v>1.0201</v>
      </c>
      <c r="I40" s="10">
        <v>-1.1200000000000001</v>
      </c>
      <c r="J40" s="10">
        <v>1.1200000000000001</v>
      </c>
      <c r="K40" s="10">
        <v>1.2544</v>
      </c>
      <c r="L40" s="10">
        <v>3.9</v>
      </c>
      <c r="M40" s="10">
        <v>2.2999999999999998</v>
      </c>
      <c r="N40" s="23">
        <f t="shared" si="8"/>
        <v>3.0999999999999996</v>
      </c>
      <c r="O40" s="23">
        <f t="shared" si="9"/>
        <v>-1.2199999999999998</v>
      </c>
      <c r="P40" s="10">
        <v>3.46</v>
      </c>
      <c r="Q40" s="23">
        <f t="shared" si="10"/>
        <v>-1.58</v>
      </c>
      <c r="R40" s="24">
        <f t="shared" si="11"/>
        <v>1.2199999999999998</v>
      </c>
      <c r="S40" s="24">
        <f t="shared" si="6"/>
        <v>1.4883999999999995</v>
      </c>
      <c r="T40" s="24">
        <f t="shared" si="12"/>
        <v>1.58</v>
      </c>
      <c r="U40" s="24">
        <f t="shared" si="7"/>
        <v>2.4964000000000004</v>
      </c>
      <c r="V40" s="11"/>
      <c r="W40" s="11"/>
      <c r="X40" s="10"/>
      <c r="Y40" s="10"/>
      <c r="Z40" s="10"/>
      <c r="AA40" s="10"/>
    </row>
    <row r="41" spans="1:27" ht="35" customHeight="1" x14ac:dyDescent="0.2">
      <c r="A41" s="10">
        <v>39</v>
      </c>
      <c r="B41" s="10" t="s">
        <v>117</v>
      </c>
      <c r="C41" s="10" t="s">
        <v>105</v>
      </c>
      <c r="D41" s="10">
        <v>-1.45</v>
      </c>
      <c r="E41" s="10">
        <v>-0.78</v>
      </c>
      <c r="F41" s="10">
        <v>-0.71</v>
      </c>
      <c r="G41" s="10">
        <v>0.67</v>
      </c>
      <c r="H41" s="40">
        <f t="shared" si="5"/>
        <v>0.44890000000000008</v>
      </c>
      <c r="I41" s="10">
        <v>-0.74</v>
      </c>
      <c r="J41" s="10">
        <v>0.74</v>
      </c>
      <c r="K41" s="10">
        <v>0.54759999999999998</v>
      </c>
      <c r="L41" s="10">
        <v>-0.4</v>
      </c>
      <c r="M41" s="10">
        <v>0.6</v>
      </c>
      <c r="N41" s="23">
        <f t="shared" si="8"/>
        <v>9.9999999999999978E-2</v>
      </c>
      <c r="O41" s="23">
        <f t="shared" si="9"/>
        <v>-1.5499999999999998</v>
      </c>
      <c r="P41" s="10">
        <v>0.52</v>
      </c>
      <c r="Q41" s="23">
        <f t="shared" si="10"/>
        <v>-1.97</v>
      </c>
      <c r="R41" s="24">
        <f t="shared" si="11"/>
        <v>1.5499999999999998</v>
      </c>
      <c r="S41" s="24">
        <f t="shared" si="6"/>
        <v>2.4024999999999994</v>
      </c>
      <c r="T41" s="24">
        <f t="shared" si="12"/>
        <v>1.97</v>
      </c>
      <c r="U41" s="24">
        <f t="shared" si="7"/>
        <v>3.8809</v>
      </c>
      <c r="V41" s="10"/>
      <c r="W41" s="10"/>
      <c r="X41" s="10"/>
      <c r="Y41" s="10"/>
      <c r="Z41" s="10"/>
      <c r="AA41" s="10"/>
    </row>
    <row r="42" spans="1:27" ht="35" customHeight="1" x14ac:dyDescent="0.2">
      <c r="A42" s="10">
        <v>40</v>
      </c>
      <c r="B42" s="10" t="s">
        <v>117</v>
      </c>
      <c r="C42" s="10" t="s">
        <v>108</v>
      </c>
      <c r="D42" s="10">
        <v>-1.77</v>
      </c>
      <c r="E42" s="10">
        <v>-1.37</v>
      </c>
      <c r="F42" s="10">
        <v>-1.44</v>
      </c>
      <c r="G42" s="10">
        <v>0.4</v>
      </c>
      <c r="H42" s="40">
        <f t="shared" si="5"/>
        <v>0.16000000000000003</v>
      </c>
      <c r="I42" s="10">
        <v>-0.33</v>
      </c>
      <c r="J42" s="10">
        <v>0.33</v>
      </c>
      <c r="K42" s="10">
        <v>0.1089</v>
      </c>
      <c r="L42" s="10">
        <v>-1.5</v>
      </c>
      <c r="M42" s="10">
        <v>-1.2</v>
      </c>
      <c r="N42" s="23">
        <f t="shared" si="8"/>
        <v>-1.35</v>
      </c>
      <c r="O42" s="23">
        <f t="shared" si="9"/>
        <v>-0.41999999999999993</v>
      </c>
      <c r="P42" s="10">
        <v>-1.77</v>
      </c>
      <c r="Q42" s="23">
        <f t="shared" si="10"/>
        <v>0</v>
      </c>
      <c r="R42" s="24">
        <f t="shared" si="11"/>
        <v>0.41999999999999993</v>
      </c>
      <c r="S42" s="24">
        <f t="shared" si="6"/>
        <v>0.17639999999999995</v>
      </c>
      <c r="T42" s="24">
        <f t="shared" si="12"/>
        <v>0</v>
      </c>
      <c r="U42" s="24">
        <f t="shared" si="7"/>
        <v>0</v>
      </c>
      <c r="V42" s="11"/>
      <c r="W42" s="11"/>
      <c r="X42" s="10"/>
      <c r="Y42" s="10"/>
      <c r="Z42" s="10"/>
      <c r="AA42" s="10"/>
    </row>
    <row r="43" spans="1:27" ht="35" customHeight="1" x14ac:dyDescent="0.2">
      <c r="A43" s="10">
        <v>41</v>
      </c>
      <c r="B43" s="10" t="s">
        <v>135</v>
      </c>
      <c r="C43" s="10" t="s">
        <v>105</v>
      </c>
      <c r="D43" s="10">
        <v>-1.53</v>
      </c>
      <c r="E43" s="10">
        <v>-1.35</v>
      </c>
      <c r="F43" s="10">
        <v>-1.1499999999999999</v>
      </c>
      <c r="G43" s="10">
        <v>0.18</v>
      </c>
      <c r="H43" s="40">
        <f t="shared" si="5"/>
        <v>3.2399999999999998E-2</v>
      </c>
      <c r="I43" s="10">
        <v>-0.38</v>
      </c>
      <c r="J43" s="10">
        <v>0.38</v>
      </c>
      <c r="K43" s="10">
        <v>0.1444</v>
      </c>
      <c r="L43" s="10">
        <v>0.9</v>
      </c>
      <c r="M43" s="10">
        <v>1.4</v>
      </c>
      <c r="N43" s="23">
        <f t="shared" si="8"/>
        <v>1.1499999999999999</v>
      </c>
      <c r="O43" s="23">
        <f t="shared" si="9"/>
        <v>-2.6799999999999997</v>
      </c>
      <c r="P43" s="10">
        <v>0.89</v>
      </c>
      <c r="Q43" s="23">
        <f t="shared" si="10"/>
        <v>-2.42</v>
      </c>
      <c r="R43" s="24">
        <f t="shared" si="11"/>
        <v>2.6799999999999997</v>
      </c>
      <c r="S43" s="24">
        <f t="shared" si="6"/>
        <v>7.1823999999999986</v>
      </c>
      <c r="T43" s="24">
        <f t="shared" si="12"/>
        <v>2.42</v>
      </c>
      <c r="U43" s="24">
        <f t="shared" si="7"/>
        <v>5.8563999999999998</v>
      </c>
      <c r="V43" s="10"/>
      <c r="W43" s="10"/>
      <c r="X43" s="10"/>
      <c r="Y43" s="10"/>
      <c r="Z43" s="10"/>
      <c r="AA43" s="10"/>
    </row>
    <row r="44" spans="1:27" ht="35" customHeight="1" x14ac:dyDescent="0.2">
      <c r="A44" s="10">
        <v>42</v>
      </c>
      <c r="B44" s="10" t="s">
        <v>125</v>
      </c>
      <c r="C44" s="10" t="s">
        <v>124</v>
      </c>
      <c r="D44" s="10">
        <v>-0.5</v>
      </c>
      <c r="E44" s="10">
        <v>-3.07</v>
      </c>
      <c r="F44" s="10">
        <v>-3.09</v>
      </c>
      <c r="G44" s="10">
        <v>2.57</v>
      </c>
      <c r="H44" s="40">
        <f t="shared" si="5"/>
        <v>6.6048999999999989</v>
      </c>
      <c r="I44" s="10">
        <v>2.59</v>
      </c>
      <c r="J44" s="10">
        <v>2.59</v>
      </c>
      <c r="K44" s="10">
        <v>6.7081</v>
      </c>
      <c r="L44" s="10">
        <v>-5.9</v>
      </c>
      <c r="M44" s="10">
        <v>-6.7</v>
      </c>
      <c r="N44" s="23">
        <f t="shared" si="8"/>
        <v>-6.3000000000000007</v>
      </c>
      <c r="O44" s="23">
        <f t="shared" si="9"/>
        <v>5.8000000000000007</v>
      </c>
      <c r="P44" s="10">
        <v>-3.45</v>
      </c>
      <c r="Q44" s="23">
        <f t="shared" si="10"/>
        <v>2.95</v>
      </c>
      <c r="R44" s="24">
        <f t="shared" si="11"/>
        <v>5.8000000000000007</v>
      </c>
      <c r="S44" s="24">
        <f t="shared" si="6"/>
        <v>33.640000000000008</v>
      </c>
      <c r="T44" s="24">
        <f t="shared" si="12"/>
        <v>2.95</v>
      </c>
      <c r="U44" s="24">
        <f t="shared" si="7"/>
        <v>8.7025000000000006</v>
      </c>
      <c r="V44" s="4"/>
      <c r="W44" s="11"/>
      <c r="X44" s="10"/>
      <c r="Y44" s="10"/>
      <c r="Z44" s="10"/>
      <c r="AA44" s="10"/>
    </row>
    <row r="45" spans="1:27" ht="35" customHeight="1" x14ac:dyDescent="0.2">
      <c r="A45" s="10">
        <v>43</v>
      </c>
      <c r="B45" s="10" t="s">
        <v>126</v>
      </c>
      <c r="C45" s="10" t="s">
        <v>105</v>
      </c>
      <c r="D45" s="10">
        <v>-0.36</v>
      </c>
      <c r="E45" s="10">
        <v>-0.57999999999999996</v>
      </c>
      <c r="F45" s="10">
        <v>-0.73</v>
      </c>
      <c r="G45" s="10">
        <v>0.22</v>
      </c>
      <c r="H45" s="40">
        <f t="shared" si="5"/>
        <v>4.8399999999999999E-2</v>
      </c>
      <c r="I45" s="10">
        <v>0.37</v>
      </c>
      <c r="J45" s="10">
        <v>0.37</v>
      </c>
      <c r="K45" s="10">
        <v>0.13689999999999999</v>
      </c>
      <c r="L45" s="10">
        <v>-0.6</v>
      </c>
      <c r="M45" s="10">
        <v>-0.5</v>
      </c>
      <c r="N45" s="23">
        <f t="shared" si="8"/>
        <v>-0.55000000000000004</v>
      </c>
      <c r="O45" s="23">
        <f t="shared" si="9"/>
        <v>0.19000000000000006</v>
      </c>
      <c r="P45" s="10">
        <v>-0.64</v>
      </c>
      <c r="Q45" s="23">
        <f t="shared" si="10"/>
        <v>0.28000000000000003</v>
      </c>
      <c r="R45" s="24">
        <f t="shared" si="11"/>
        <v>0.19000000000000006</v>
      </c>
      <c r="S45" s="24">
        <f t="shared" si="6"/>
        <v>3.6100000000000021E-2</v>
      </c>
      <c r="T45" s="24">
        <f t="shared" si="12"/>
        <v>0.28000000000000003</v>
      </c>
      <c r="U45" s="24">
        <f t="shared" si="7"/>
        <v>7.8400000000000011E-2</v>
      </c>
      <c r="V45" s="11"/>
      <c r="W45" s="10"/>
      <c r="X45" s="10"/>
      <c r="Y45" s="10"/>
      <c r="Z45" s="10"/>
      <c r="AA45" s="10"/>
    </row>
    <row r="46" spans="1:27" ht="35" customHeight="1" x14ac:dyDescent="0.2">
      <c r="A46" s="10">
        <v>44</v>
      </c>
      <c r="B46" s="10" t="s">
        <v>118</v>
      </c>
      <c r="C46" s="10" t="s">
        <v>105</v>
      </c>
      <c r="D46" s="10">
        <v>-1.53</v>
      </c>
      <c r="E46" s="10">
        <v>-1.21</v>
      </c>
      <c r="F46" s="10">
        <v>-1.26</v>
      </c>
      <c r="G46" s="10">
        <v>0.32</v>
      </c>
      <c r="H46" s="40">
        <f t="shared" si="5"/>
        <v>0.1024</v>
      </c>
      <c r="I46" s="10">
        <v>-0.27</v>
      </c>
      <c r="J46" s="10">
        <v>0.27</v>
      </c>
      <c r="K46" s="10">
        <v>7.2900000000000006E-2</v>
      </c>
      <c r="L46" s="10">
        <v>-1.8</v>
      </c>
      <c r="M46" s="10">
        <v>-1</v>
      </c>
      <c r="N46" s="23">
        <f t="shared" si="8"/>
        <v>-1.4</v>
      </c>
      <c r="O46" s="23">
        <f t="shared" si="9"/>
        <v>-0.13000000000000012</v>
      </c>
      <c r="P46" s="10">
        <v>-1.04</v>
      </c>
      <c r="Q46" s="23">
        <f t="shared" si="10"/>
        <v>-0.49</v>
      </c>
      <c r="R46" s="24">
        <f t="shared" si="11"/>
        <v>0.13000000000000012</v>
      </c>
      <c r="S46" s="24">
        <f t="shared" si="6"/>
        <v>1.690000000000003E-2</v>
      </c>
      <c r="T46" s="24">
        <f t="shared" si="12"/>
        <v>0.49</v>
      </c>
      <c r="U46" s="24">
        <f t="shared" si="7"/>
        <v>0.24009999999999998</v>
      </c>
      <c r="V46" s="11"/>
      <c r="W46" s="10"/>
      <c r="X46" s="10"/>
      <c r="Y46" s="10"/>
      <c r="Z46" s="10"/>
      <c r="AA46" s="10"/>
    </row>
    <row r="47" spans="1:27" ht="35" customHeight="1" x14ac:dyDescent="0.2">
      <c r="A47" s="10">
        <v>45</v>
      </c>
      <c r="B47" s="10" t="s">
        <v>113</v>
      </c>
      <c r="C47" s="10" t="s">
        <v>108</v>
      </c>
      <c r="D47" s="10">
        <v>-0.36</v>
      </c>
      <c r="E47" s="10">
        <v>-2.27</v>
      </c>
      <c r="F47" s="10">
        <v>-2.11</v>
      </c>
      <c r="G47" s="10">
        <v>1.91</v>
      </c>
      <c r="H47" s="40">
        <f t="shared" si="5"/>
        <v>3.6480999999999999</v>
      </c>
      <c r="I47" s="10">
        <v>1.75</v>
      </c>
      <c r="J47" s="10">
        <v>1.75</v>
      </c>
      <c r="K47" s="10">
        <v>3.0625</v>
      </c>
      <c r="L47" s="10">
        <v>0.4</v>
      </c>
      <c r="M47" s="10">
        <v>-2</v>
      </c>
      <c r="N47" s="23">
        <f t="shared" si="8"/>
        <v>-0.8</v>
      </c>
      <c r="O47" s="23">
        <f t="shared" si="9"/>
        <v>0.44000000000000006</v>
      </c>
      <c r="P47" s="10">
        <v>-1.93</v>
      </c>
      <c r="Q47" s="23">
        <f t="shared" si="10"/>
        <v>1.5699999999999998</v>
      </c>
      <c r="R47" s="24">
        <f t="shared" si="11"/>
        <v>0.44000000000000006</v>
      </c>
      <c r="S47" s="24">
        <f t="shared" si="6"/>
        <v>0.19360000000000005</v>
      </c>
      <c r="T47" s="24">
        <f t="shared" si="12"/>
        <v>1.5699999999999998</v>
      </c>
      <c r="U47" s="24">
        <f t="shared" si="7"/>
        <v>2.4648999999999996</v>
      </c>
      <c r="V47" s="11"/>
      <c r="W47" s="10"/>
      <c r="X47" s="10"/>
      <c r="Y47" s="10"/>
      <c r="Z47" s="10"/>
      <c r="AA47" s="10"/>
    </row>
    <row r="48" spans="1:27" ht="35" customHeight="1" x14ac:dyDescent="0.2">
      <c r="A48" s="10">
        <v>46</v>
      </c>
      <c r="B48" s="10" t="s">
        <v>109</v>
      </c>
      <c r="C48" s="10" t="s">
        <v>135</v>
      </c>
      <c r="D48" s="10">
        <v>1.3</v>
      </c>
      <c r="E48" s="10">
        <v>0.78</v>
      </c>
      <c r="F48" s="10">
        <v>0.98</v>
      </c>
      <c r="G48" s="10">
        <v>0.52</v>
      </c>
      <c r="H48" s="40">
        <f t="shared" si="5"/>
        <v>0.27040000000000003</v>
      </c>
      <c r="I48" s="10">
        <v>0.32</v>
      </c>
      <c r="J48" s="10">
        <v>0.32</v>
      </c>
      <c r="K48" s="10">
        <v>0.1024</v>
      </c>
      <c r="L48" s="10">
        <v>0</v>
      </c>
      <c r="M48" s="10">
        <v>1.8</v>
      </c>
      <c r="N48" s="23">
        <f t="shared" si="8"/>
        <v>0.9</v>
      </c>
      <c r="O48" s="23">
        <f t="shared" si="9"/>
        <v>0.4</v>
      </c>
      <c r="P48" s="10">
        <v>0.64</v>
      </c>
      <c r="Q48" s="23">
        <f t="shared" si="10"/>
        <v>0.66</v>
      </c>
      <c r="R48" s="24">
        <f t="shared" si="11"/>
        <v>0.4</v>
      </c>
      <c r="S48" s="24">
        <f t="shared" si="6"/>
        <v>0.16000000000000003</v>
      </c>
      <c r="T48" s="24">
        <f t="shared" si="12"/>
        <v>0.66</v>
      </c>
      <c r="U48" s="24">
        <f t="shared" si="7"/>
        <v>0.43560000000000004</v>
      </c>
      <c r="V48" s="11"/>
      <c r="W48" s="10"/>
      <c r="X48" s="10"/>
      <c r="Y48" s="10"/>
      <c r="Z48" s="10"/>
      <c r="AA48" s="10"/>
    </row>
    <row r="49" spans="1:21" ht="35" customHeight="1" x14ac:dyDescent="0.2">
      <c r="A49" s="10">
        <v>47</v>
      </c>
      <c r="B49" s="10" t="s">
        <v>109</v>
      </c>
      <c r="C49" s="10" t="s">
        <v>137</v>
      </c>
      <c r="D49" s="10">
        <v>0.42</v>
      </c>
      <c r="E49" s="10">
        <v>-0.01</v>
      </c>
      <c r="F49" s="10">
        <v>-0.24</v>
      </c>
      <c r="G49" s="10">
        <v>0.43</v>
      </c>
      <c r="H49" s="40">
        <f t="shared" si="5"/>
        <v>0.18489999999999998</v>
      </c>
      <c r="I49" s="10">
        <v>0.66</v>
      </c>
      <c r="J49" s="10">
        <v>0.66</v>
      </c>
      <c r="K49" s="10">
        <v>0.43559999999999999</v>
      </c>
      <c r="L49" s="10">
        <v>2.1</v>
      </c>
      <c r="M49" s="10">
        <v>3.3</v>
      </c>
      <c r="N49" s="23">
        <f t="shared" si="8"/>
        <v>2.7</v>
      </c>
      <c r="O49" s="23">
        <f t="shared" si="9"/>
        <v>-2.2800000000000002</v>
      </c>
      <c r="P49" s="10">
        <v>2.34</v>
      </c>
      <c r="Q49" s="23">
        <f t="shared" si="10"/>
        <v>-1.92</v>
      </c>
      <c r="R49" s="24">
        <f t="shared" si="11"/>
        <v>2.2800000000000002</v>
      </c>
      <c r="S49" s="24">
        <f t="shared" si="6"/>
        <v>5.1984000000000012</v>
      </c>
      <c r="T49" s="24">
        <f t="shared" si="12"/>
        <v>1.92</v>
      </c>
      <c r="U49" s="24">
        <f t="shared" si="7"/>
        <v>3.6863999999999999</v>
      </c>
    </row>
    <row r="50" spans="1:21" ht="35" customHeight="1" x14ac:dyDescent="0.2">
      <c r="A50" s="10">
        <v>48</v>
      </c>
      <c r="B50" s="10" t="s">
        <v>109</v>
      </c>
      <c r="C50" s="10" t="s">
        <v>126</v>
      </c>
      <c r="D50" s="10">
        <v>0.13</v>
      </c>
      <c r="E50" s="10">
        <v>0.71</v>
      </c>
      <c r="F50" s="10">
        <v>0.56000000000000005</v>
      </c>
      <c r="G50" s="10">
        <v>0.57999999999999996</v>
      </c>
      <c r="H50" s="40">
        <f t="shared" si="5"/>
        <v>0.33639999999999998</v>
      </c>
      <c r="I50" s="10">
        <v>-0.43</v>
      </c>
      <c r="J50" s="10">
        <v>0.43</v>
      </c>
      <c r="K50" s="10">
        <v>0.18490000000000001</v>
      </c>
      <c r="L50" s="10">
        <v>2.1</v>
      </c>
      <c r="M50" s="10">
        <v>2.4</v>
      </c>
      <c r="N50" s="23">
        <f t="shared" si="8"/>
        <v>2.25</v>
      </c>
      <c r="O50" s="23">
        <f t="shared" si="9"/>
        <v>-2.12</v>
      </c>
      <c r="P50" s="10">
        <v>2.16</v>
      </c>
      <c r="Q50" s="23">
        <f t="shared" si="10"/>
        <v>-2.0300000000000002</v>
      </c>
      <c r="R50" s="24">
        <f t="shared" si="11"/>
        <v>2.12</v>
      </c>
      <c r="S50" s="24">
        <f t="shared" si="6"/>
        <v>4.4944000000000006</v>
      </c>
      <c r="T50" s="24">
        <f t="shared" si="12"/>
        <v>2.0300000000000002</v>
      </c>
      <c r="U50" s="24">
        <f t="shared" si="7"/>
        <v>4.1209000000000007</v>
      </c>
    </row>
    <row r="51" spans="1:21" ht="35" customHeight="1" x14ac:dyDescent="0.2">
      <c r="A51" s="10">
        <v>49</v>
      </c>
      <c r="B51" s="10" t="s">
        <v>109</v>
      </c>
      <c r="C51" s="10" t="s">
        <v>140</v>
      </c>
      <c r="D51" s="10">
        <v>0.06</v>
      </c>
      <c r="E51" s="10">
        <v>-0.59</v>
      </c>
      <c r="F51" s="10">
        <v>-0.78</v>
      </c>
      <c r="G51" s="10">
        <v>0.65</v>
      </c>
      <c r="H51" s="40">
        <f t="shared" si="5"/>
        <v>0.42250000000000004</v>
      </c>
      <c r="I51" s="10">
        <v>0.84</v>
      </c>
      <c r="J51" s="10">
        <v>0.84</v>
      </c>
      <c r="K51" s="10">
        <v>0.7056</v>
      </c>
      <c r="L51" s="10">
        <v>1.1000000000000001</v>
      </c>
      <c r="M51" s="10">
        <v>0.6</v>
      </c>
      <c r="N51" s="23">
        <f t="shared" si="8"/>
        <v>0.85000000000000009</v>
      </c>
      <c r="O51" s="23">
        <f t="shared" si="9"/>
        <v>-0.79</v>
      </c>
      <c r="P51" s="10">
        <v>0.34</v>
      </c>
      <c r="Q51" s="23">
        <f t="shared" si="10"/>
        <v>-0.28000000000000003</v>
      </c>
      <c r="R51" s="24">
        <f t="shared" si="11"/>
        <v>0.79</v>
      </c>
      <c r="S51" s="24">
        <f t="shared" si="6"/>
        <v>0.6241000000000001</v>
      </c>
      <c r="T51" s="24">
        <f t="shared" si="12"/>
        <v>0.28000000000000003</v>
      </c>
      <c r="U51" s="24">
        <f t="shared" si="7"/>
        <v>7.8400000000000011E-2</v>
      </c>
    </row>
    <row r="52" spans="1:21" ht="35" customHeight="1" x14ac:dyDescent="0.2">
      <c r="A52" s="10">
        <v>50</v>
      </c>
      <c r="B52" s="10" t="s">
        <v>109</v>
      </c>
      <c r="C52" s="10" t="s">
        <v>108</v>
      </c>
      <c r="D52" s="10">
        <v>-0.55000000000000004</v>
      </c>
      <c r="E52" s="10">
        <v>-1</v>
      </c>
      <c r="F52" s="10">
        <v>-0.9</v>
      </c>
      <c r="G52" s="10">
        <v>0.45</v>
      </c>
      <c r="H52" s="40">
        <f t="shared" si="5"/>
        <v>0.20250000000000001</v>
      </c>
      <c r="I52" s="10">
        <v>0.35</v>
      </c>
      <c r="J52" s="10">
        <v>0.35</v>
      </c>
      <c r="K52" s="10">
        <v>0.1225</v>
      </c>
      <c r="L52" s="10">
        <v>-3.1</v>
      </c>
      <c r="M52" s="10">
        <v>-3.2</v>
      </c>
      <c r="N52" s="23">
        <f t="shared" si="8"/>
        <v>-3.1500000000000004</v>
      </c>
      <c r="O52" s="23">
        <f t="shared" si="9"/>
        <v>2.6000000000000005</v>
      </c>
      <c r="P52" s="10">
        <v>-0.77</v>
      </c>
      <c r="Q52" s="23">
        <f t="shared" si="10"/>
        <v>0.21999999999999997</v>
      </c>
      <c r="R52" s="24">
        <f t="shared" si="11"/>
        <v>2.6000000000000005</v>
      </c>
      <c r="S52" s="24">
        <f t="shared" si="6"/>
        <v>6.7600000000000025</v>
      </c>
      <c r="T52" s="24">
        <f t="shared" si="12"/>
        <v>0.21999999999999997</v>
      </c>
      <c r="U52" s="24">
        <f t="shared" si="7"/>
        <v>4.8399999999999992E-2</v>
      </c>
    </row>
    <row r="53" spans="1:21" ht="35" customHeight="1" x14ac:dyDescent="0.2">
      <c r="A53" s="10">
        <v>51</v>
      </c>
      <c r="B53" s="10" t="s">
        <v>109</v>
      </c>
      <c r="C53" s="10" t="s">
        <v>124</v>
      </c>
      <c r="D53" s="10">
        <v>0.39</v>
      </c>
      <c r="E53" s="10">
        <v>-1.96</v>
      </c>
      <c r="F53" s="10">
        <v>-1.61</v>
      </c>
      <c r="G53" s="10">
        <v>2.35</v>
      </c>
      <c r="H53" s="40">
        <f t="shared" si="5"/>
        <v>5.5225000000000009</v>
      </c>
      <c r="I53" s="10">
        <v>2</v>
      </c>
      <c r="J53" s="10">
        <v>2</v>
      </c>
      <c r="K53" s="10">
        <v>4</v>
      </c>
      <c r="L53" s="10">
        <v>-2.5</v>
      </c>
      <c r="M53" s="10">
        <v>-1.9</v>
      </c>
      <c r="N53" s="23">
        <f t="shared" si="8"/>
        <v>-2.2000000000000002</v>
      </c>
      <c r="O53" s="23">
        <f t="shared" si="9"/>
        <v>2.5900000000000003</v>
      </c>
      <c r="P53" s="10">
        <v>-3.21</v>
      </c>
      <c r="Q53" s="23">
        <f t="shared" si="10"/>
        <v>3.6</v>
      </c>
      <c r="R53" s="24">
        <f t="shared" si="11"/>
        <v>2.5900000000000003</v>
      </c>
      <c r="S53" s="24">
        <f t="shared" si="6"/>
        <v>6.7081000000000017</v>
      </c>
      <c r="T53" s="24">
        <f t="shared" si="12"/>
        <v>3.6</v>
      </c>
      <c r="U53" s="24">
        <f t="shared" si="7"/>
        <v>12.96</v>
      </c>
    </row>
    <row r="54" spans="1:21" ht="35" customHeight="1" x14ac:dyDescent="0.2">
      <c r="A54" s="10">
        <v>52</v>
      </c>
      <c r="B54" s="10" t="s">
        <v>109</v>
      </c>
      <c r="C54" s="10" t="s">
        <v>113</v>
      </c>
      <c r="D54" s="10">
        <v>-0.19</v>
      </c>
      <c r="E54" s="10">
        <v>1.05</v>
      </c>
      <c r="F54" s="10">
        <v>1.21</v>
      </c>
      <c r="G54" s="10">
        <v>1.24</v>
      </c>
      <c r="H54" s="40">
        <f t="shared" si="5"/>
        <v>1.5376000000000001</v>
      </c>
      <c r="I54" s="10">
        <v>-1.4</v>
      </c>
      <c r="J54" s="10">
        <v>1.4</v>
      </c>
      <c r="K54" s="10">
        <v>1.96</v>
      </c>
      <c r="L54" s="10">
        <v>3.5</v>
      </c>
      <c r="M54" s="10">
        <v>1.1000000000000001</v>
      </c>
      <c r="N54" s="23">
        <f t="shared" si="8"/>
        <v>2.2999999999999998</v>
      </c>
      <c r="O54" s="23">
        <f t="shared" si="9"/>
        <v>-2.4899999999999998</v>
      </c>
      <c r="P54" s="10">
        <v>1.17</v>
      </c>
      <c r="Q54" s="23">
        <f t="shared" si="10"/>
        <v>-1.3599999999999999</v>
      </c>
      <c r="R54" s="24">
        <f t="shared" si="11"/>
        <v>2.4899999999999998</v>
      </c>
      <c r="S54" s="24">
        <f t="shared" si="6"/>
        <v>6.2000999999999991</v>
      </c>
      <c r="T54" s="24">
        <f t="shared" si="12"/>
        <v>1.3599999999999999</v>
      </c>
      <c r="U54" s="24">
        <f t="shared" si="7"/>
        <v>1.8495999999999997</v>
      </c>
    </row>
    <row r="55" spans="1:21" ht="35" customHeight="1" x14ac:dyDescent="0.2">
      <c r="A55" s="10">
        <v>53</v>
      </c>
      <c r="B55" s="10" t="s">
        <v>109</v>
      </c>
      <c r="C55" s="10" t="s">
        <v>118</v>
      </c>
      <c r="D55" s="10">
        <v>1.3</v>
      </c>
      <c r="E55" s="10">
        <v>1.1399999999999999</v>
      </c>
      <c r="F55" s="10">
        <v>1.0900000000000001</v>
      </c>
      <c r="G55" s="10">
        <v>0.16</v>
      </c>
      <c r="H55" s="40">
        <f t="shared" si="5"/>
        <v>2.5600000000000001E-2</v>
      </c>
      <c r="I55" s="10">
        <v>0.21</v>
      </c>
      <c r="J55" s="10">
        <v>0.21</v>
      </c>
      <c r="K55" s="10">
        <v>4.41E-2</v>
      </c>
      <c r="L55" s="10">
        <v>2.7</v>
      </c>
      <c r="M55" s="10">
        <v>1.7</v>
      </c>
      <c r="N55" s="23">
        <f t="shared" si="8"/>
        <v>2.2000000000000002</v>
      </c>
      <c r="O55" s="23">
        <f t="shared" si="9"/>
        <v>-0.90000000000000013</v>
      </c>
      <c r="P55" s="10">
        <v>2.56</v>
      </c>
      <c r="Q55" s="23">
        <f t="shared" si="10"/>
        <v>-1.26</v>
      </c>
      <c r="R55" s="24">
        <f t="shared" si="11"/>
        <v>0.90000000000000013</v>
      </c>
      <c r="S55" s="24">
        <f t="shared" si="6"/>
        <v>0.81000000000000028</v>
      </c>
      <c r="T55" s="24">
        <f t="shared" si="12"/>
        <v>1.26</v>
      </c>
      <c r="U55" s="24">
        <f t="shared" si="7"/>
        <v>1.5876000000000001</v>
      </c>
    </row>
    <row r="56" spans="1:21" ht="35" customHeight="1" x14ac:dyDescent="0.2">
      <c r="A56" s="10">
        <v>54</v>
      </c>
      <c r="B56" s="10" t="s">
        <v>109</v>
      </c>
      <c r="C56" s="10" t="s">
        <v>111</v>
      </c>
      <c r="D56" s="10">
        <v>-0.93</v>
      </c>
      <c r="E56" s="10">
        <v>-1.1000000000000001</v>
      </c>
      <c r="F56" s="10">
        <v>-1.29</v>
      </c>
      <c r="G56" s="10">
        <v>0.17</v>
      </c>
      <c r="H56" s="40">
        <f t="shared" si="5"/>
        <v>2.8900000000000006E-2</v>
      </c>
      <c r="I56" s="10">
        <v>0.36</v>
      </c>
      <c r="J56" s="10">
        <v>0.36</v>
      </c>
      <c r="K56" s="10">
        <v>0.12959999999999999</v>
      </c>
      <c r="L56" s="10">
        <v>-0.7</v>
      </c>
      <c r="M56" s="10">
        <v>-0.4</v>
      </c>
      <c r="N56" s="23">
        <f t="shared" si="8"/>
        <v>-0.55000000000000004</v>
      </c>
      <c r="O56" s="23">
        <f t="shared" si="9"/>
        <v>-0.38</v>
      </c>
      <c r="P56" s="10">
        <v>7.0000000000000007E-2</v>
      </c>
      <c r="Q56" s="23">
        <f t="shared" si="10"/>
        <v>-1</v>
      </c>
      <c r="R56" s="24">
        <f t="shared" si="11"/>
        <v>0.38</v>
      </c>
      <c r="S56" s="24">
        <f t="shared" si="6"/>
        <v>0.1444</v>
      </c>
      <c r="T56" s="24">
        <f t="shared" si="12"/>
        <v>1</v>
      </c>
      <c r="U56" s="24">
        <f t="shared" si="7"/>
        <v>1</v>
      </c>
    </row>
    <row r="57" spans="1:21" ht="35" customHeight="1" x14ac:dyDescent="0.2">
      <c r="A57" s="10">
        <v>55</v>
      </c>
      <c r="B57" s="10" t="s">
        <v>140</v>
      </c>
      <c r="C57" s="10" t="s">
        <v>108</v>
      </c>
      <c r="D57" s="10">
        <v>-0.61</v>
      </c>
      <c r="E57" s="10">
        <v>0.08</v>
      </c>
      <c r="F57" s="10">
        <v>-0.11</v>
      </c>
      <c r="G57" s="10">
        <v>0.69</v>
      </c>
      <c r="H57" s="40">
        <f t="shared" si="5"/>
        <v>0.47609999999999991</v>
      </c>
      <c r="I57" s="10">
        <v>-0.5</v>
      </c>
      <c r="J57" s="10">
        <v>0.5</v>
      </c>
      <c r="K57" s="10">
        <v>0.25</v>
      </c>
      <c r="L57" s="10">
        <v>-0.8</v>
      </c>
      <c r="M57" s="10">
        <v>-0.4</v>
      </c>
      <c r="N57" s="23">
        <f t="shared" si="8"/>
        <v>-0.60000000000000009</v>
      </c>
      <c r="O57" s="23">
        <f t="shared" si="9"/>
        <v>-9.9999999999998979E-3</v>
      </c>
      <c r="P57" s="10">
        <v>-1.1100000000000001</v>
      </c>
      <c r="Q57" s="23">
        <f t="shared" si="10"/>
        <v>0.50000000000000011</v>
      </c>
      <c r="R57" s="24">
        <f t="shared" si="11"/>
        <v>9.9999999999998979E-3</v>
      </c>
      <c r="S57" s="24">
        <f t="shared" si="6"/>
        <v>9.9999999999997958E-5</v>
      </c>
      <c r="T57" s="24">
        <f t="shared" si="12"/>
        <v>0.50000000000000011</v>
      </c>
      <c r="U57" s="24">
        <f t="shared" si="7"/>
        <v>0.25000000000000011</v>
      </c>
    </row>
    <row r="58" spans="1:21" ht="35" customHeight="1" x14ac:dyDescent="0.2">
      <c r="A58" s="10">
        <v>56</v>
      </c>
      <c r="B58" s="10" t="s">
        <v>105</v>
      </c>
      <c r="C58" s="10" t="s">
        <v>110</v>
      </c>
      <c r="D58" s="10">
        <v>-0.25</v>
      </c>
      <c r="E58" s="10">
        <v>-1.21</v>
      </c>
      <c r="F58" s="10">
        <v>-1.55</v>
      </c>
      <c r="G58" s="10">
        <v>0.96</v>
      </c>
      <c r="H58" s="40">
        <f t="shared" si="5"/>
        <v>0.92159999999999997</v>
      </c>
      <c r="I58" s="10">
        <v>1.3</v>
      </c>
      <c r="J58" s="10">
        <v>1.3</v>
      </c>
      <c r="K58" s="10">
        <v>1.69</v>
      </c>
      <c r="L58" s="10">
        <v>-2.9</v>
      </c>
      <c r="M58" s="10">
        <v>-2.8</v>
      </c>
      <c r="N58" s="23">
        <f t="shared" si="8"/>
        <v>-2.8499999999999996</v>
      </c>
      <c r="O58" s="23">
        <f t="shared" si="9"/>
        <v>2.5999999999999996</v>
      </c>
      <c r="P58" s="10">
        <v>-2.57</v>
      </c>
      <c r="Q58" s="23">
        <f t="shared" si="10"/>
        <v>2.3199999999999998</v>
      </c>
      <c r="R58" s="24">
        <f t="shared" si="11"/>
        <v>2.5999999999999996</v>
      </c>
      <c r="S58" s="24">
        <f t="shared" si="6"/>
        <v>6.759999999999998</v>
      </c>
      <c r="T58" s="24">
        <f t="shared" si="12"/>
        <v>2.3199999999999998</v>
      </c>
      <c r="U58" s="24">
        <f t="shared" si="7"/>
        <v>5.3823999999999996</v>
      </c>
    </row>
    <row r="59" spans="1:21" ht="35" customHeight="1" x14ac:dyDescent="0.2">
      <c r="A59" s="10">
        <v>57</v>
      </c>
      <c r="B59" s="10" t="s">
        <v>105</v>
      </c>
      <c r="C59" s="10" t="s">
        <v>131</v>
      </c>
      <c r="D59" s="10">
        <v>0.27</v>
      </c>
      <c r="E59" s="10">
        <v>-1.66</v>
      </c>
      <c r="F59" s="10">
        <v>-1.49</v>
      </c>
      <c r="G59" s="10">
        <v>1.93</v>
      </c>
      <c r="H59" s="40">
        <f t="shared" si="5"/>
        <v>3.7248999999999999</v>
      </c>
      <c r="I59" s="10">
        <v>1.76</v>
      </c>
      <c r="J59" s="10">
        <v>1.76</v>
      </c>
      <c r="K59" s="10">
        <v>3.0975999999999999</v>
      </c>
      <c r="L59" s="10">
        <v>-2.1</v>
      </c>
      <c r="M59" s="10">
        <v>-0.9</v>
      </c>
      <c r="N59" s="23">
        <f t="shared" si="8"/>
        <v>-1.5</v>
      </c>
      <c r="O59" s="23">
        <f t="shared" si="9"/>
        <v>1.77</v>
      </c>
      <c r="P59" s="10">
        <v>-1.72</v>
      </c>
      <c r="Q59" s="23">
        <f t="shared" si="10"/>
        <v>1.99</v>
      </c>
      <c r="R59" s="24">
        <f t="shared" si="11"/>
        <v>1.77</v>
      </c>
      <c r="S59" s="24">
        <f t="shared" si="6"/>
        <v>3.1329000000000002</v>
      </c>
      <c r="T59" s="24">
        <f t="shared" si="12"/>
        <v>1.99</v>
      </c>
      <c r="U59" s="24">
        <f t="shared" si="7"/>
        <v>3.9601000000000002</v>
      </c>
    </row>
    <row r="60" spans="1:21" ht="35" customHeight="1" x14ac:dyDescent="0.2">
      <c r="A60" s="10">
        <v>58</v>
      </c>
      <c r="B60" s="10" t="s">
        <v>111</v>
      </c>
      <c r="C60" s="10" t="s">
        <v>108</v>
      </c>
      <c r="D60" s="10">
        <v>0.38</v>
      </c>
      <c r="E60" s="10">
        <v>0.59</v>
      </c>
      <c r="F60" s="10">
        <v>0.4</v>
      </c>
      <c r="G60" s="10">
        <v>0.21</v>
      </c>
      <c r="H60" s="40">
        <f t="shared" si="5"/>
        <v>4.4099999999999993E-2</v>
      </c>
      <c r="I60" s="10">
        <v>-0.02</v>
      </c>
      <c r="J60" s="10">
        <v>0.02</v>
      </c>
      <c r="K60" s="10">
        <v>4.0000000000000002E-4</v>
      </c>
      <c r="L60" s="10">
        <v>-1.2</v>
      </c>
      <c r="M60" s="10">
        <v>-1.7</v>
      </c>
      <c r="N60" s="23">
        <f t="shared" si="8"/>
        <v>-1.45</v>
      </c>
      <c r="O60" s="23">
        <f t="shared" si="9"/>
        <v>1.83</v>
      </c>
      <c r="P60" s="10">
        <v>-0.83</v>
      </c>
      <c r="Q60" s="23">
        <f t="shared" si="10"/>
        <v>1.21</v>
      </c>
      <c r="R60" s="24">
        <f t="shared" si="11"/>
        <v>1.83</v>
      </c>
      <c r="S60" s="24">
        <f t="shared" si="6"/>
        <v>3.3489000000000004</v>
      </c>
      <c r="T60" s="24">
        <f t="shared" si="12"/>
        <v>1.21</v>
      </c>
      <c r="U60" s="24">
        <f t="shared" si="7"/>
        <v>1.4641</v>
      </c>
    </row>
    <row r="61" spans="1:21" s="19" customFormat="1" ht="26" x14ac:dyDescent="0.2">
      <c r="A61" s="26"/>
      <c r="B61" s="26"/>
      <c r="C61" s="26"/>
      <c r="D61" s="26"/>
      <c r="E61" s="26"/>
      <c r="F61" s="26"/>
      <c r="G61" s="26">
        <f>AVERAGE(G3:G60)</f>
        <v>0.86758620689655164</v>
      </c>
      <c r="H61" s="26">
        <f>SQRT(AVERAGE(H3:H60))</f>
        <v>1.0530022759251036</v>
      </c>
      <c r="I61" s="26"/>
      <c r="J61" s="26">
        <f>AVERAGE(J3:J60)</f>
        <v>0.84155172413793122</v>
      </c>
      <c r="K61" s="26">
        <f>SQRT(AVERAGE(K3:K60))</f>
        <v>1.0264997438567294</v>
      </c>
      <c r="L61" s="36"/>
      <c r="M61" s="36"/>
      <c r="N61" s="38"/>
      <c r="O61" s="38"/>
      <c r="P61" s="26"/>
      <c r="Q61" s="26"/>
      <c r="R61" s="26">
        <f>AVERAGE(R3:R60)</f>
        <v>1.3331034482758617</v>
      </c>
      <c r="S61" s="26">
        <f>SQRT(AVERAGE(S3:S60))</f>
        <v>1.7872855550169966</v>
      </c>
      <c r="T61" s="26">
        <f>AVERAGE(T3:T60)</f>
        <v>1.1951724137931032</v>
      </c>
      <c r="U61" s="26">
        <f>SQRT(AVERAGE(U3:U60))</f>
        <v>1.4746864073422523</v>
      </c>
    </row>
    <row r="80" spans="2:12" x14ac:dyDescent="0.2">
      <c r="B80" s="25"/>
      <c r="C80" s="25"/>
      <c r="D80" s="25"/>
      <c r="L80" s="25"/>
    </row>
    <row r="81" spans="2:12" x14ac:dyDescent="0.2">
      <c r="B81" s="25"/>
      <c r="C81" s="25"/>
      <c r="D81" s="25"/>
      <c r="L81" s="25"/>
    </row>
    <row r="82" spans="2:12" x14ac:dyDescent="0.2">
      <c r="B82" s="25"/>
      <c r="C82" s="25"/>
      <c r="D82" s="25"/>
      <c r="L82" s="25"/>
    </row>
    <row r="83" spans="2:12" x14ac:dyDescent="0.2">
      <c r="B83" s="25"/>
      <c r="C83" s="25"/>
      <c r="D83" s="25"/>
      <c r="L83" s="25"/>
    </row>
    <row r="84" spans="2:12" x14ac:dyDescent="0.2">
      <c r="B84" s="25"/>
      <c r="C84" s="25"/>
      <c r="D84" s="25"/>
      <c r="L84" s="25"/>
    </row>
    <row r="85" spans="2:12" x14ac:dyDescent="0.2">
      <c r="B85" s="25"/>
      <c r="C85" s="25"/>
      <c r="D85" s="25"/>
      <c r="L85" s="25"/>
    </row>
    <row r="86" spans="2:12" x14ac:dyDescent="0.2">
      <c r="B86" s="25"/>
      <c r="C86" s="25"/>
      <c r="D86" s="25"/>
      <c r="L86" s="25"/>
    </row>
    <row r="87" spans="2:12" x14ac:dyDescent="0.2">
      <c r="B87" s="25"/>
      <c r="C87" s="25"/>
      <c r="D87" s="25"/>
      <c r="L87" s="25"/>
    </row>
    <row r="88" spans="2:12" x14ac:dyDescent="0.2">
      <c r="B88" s="25"/>
      <c r="C88" s="25"/>
      <c r="D88" s="25"/>
      <c r="L88" s="25"/>
    </row>
    <row r="89" spans="2:12" x14ac:dyDescent="0.2">
      <c r="B89" s="25"/>
      <c r="C89" s="25"/>
      <c r="D89" s="25"/>
      <c r="L89" s="25"/>
    </row>
    <row r="90" spans="2:12" x14ac:dyDescent="0.2">
      <c r="B90" s="25"/>
      <c r="C90" s="25"/>
      <c r="D90" s="25"/>
      <c r="L90" s="25"/>
    </row>
    <row r="91" spans="2:12" x14ac:dyDescent="0.2">
      <c r="B91" s="25"/>
      <c r="C91" s="25"/>
      <c r="D91" s="25"/>
      <c r="L91" s="25"/>
    </row>
    <row r="95" spans="2:12" x14ac:dyDescent="0.2">
      <c r="B95" s="25"/>
      <c r="C95" s="25"/>
      <c r="D95" s="25"/>
      <c r="L95" s="25"/>
    </row>
    <row r="96" spans="2:12" x14ac:dyDescent="0.2">
      <c r="B96" s="25"/>
      <c r="C96" s="25"/>
      <c r="D96" s="25"/>
      <c r="L96" s="25"/>
    </row>
    <row r="97" spans="2:12" x14ac:dyDescent="0.2">
      <c r="B97" s="25"/>
      <c r="C97" s="25"/>
      <c r="D97" s="25"/>
      <c r="L97" s="25"/>
    </row>
    <row r="98" spans="2:12" x14ac:dyDescent="0.2">
      <c r="B98" s="25"/>
      <c r="C98" s="25"/>
      <c r="D98" s="25"/>
      <c r="L98" s="25"/>
    </row>
    <row r="99" spans="2:12" x14ac:dyDescent="0.2">
      <c r="B99" s="25"/>
      <c r="C99" s="25"/>
      <c r="D99" s="25"/>
      <c r="L99" s="25"/>
    </row>
    <row r="100" spans="2:12" x14ac:dyDescent="0.2">
      <c r="B100" s="25"/>
      <c r="C100" s="25"/>
      <c r="D100" s="25"/>
      <c r="L100" s="25"/>
    </row>
    <row r="101" spans="2:12" x14ac:dyDescent="0.2">
      <c r="B101" s="25"/>
      <c r="C101" s="25"/>
      <c r="D101" s="25"/>
      <c r="L101" s="25"/>
    </row>
    <row r="102" spans="2:12" x14ac:dyDescent="0.2">
      <c r="B102" s="25"/>
      <c r="C102" s="25"/>
      <c r="D102" s="25"/>
      <c r="L102" s="25"/>
    </row>
    <row r="103" spans="2:12" x14ac:dyDescent="0.2">
      <c r="B103" s="25"/>
      <c r="C103" s="25"/>
      <c r="D103" s="25"/>
      <c r="L103" s="25"/>
    </row>
    <row r="104" spans="2:12" x14ac:dyDescent="0.2">
      <c r="B104" s="25"/>
      <c r="C104" s="25"/>
      <c r="D104" s="25"/>
      <c r="L104" s="25"/>
    </row>
    <row r="105" spans="2:12" x14ac:dyDescent="0.2">
      <c r="B105" s="25"/>
      <c r="C105" s="25"/>
      <c r="D105" s="25"/>
      <c r="L105" s="25"/>
    </row>
    <row r="106" spans="2:12" x14ac:dyDescent="0.2">
      <c r="B106" s="25"/>
      <c r="C106" s="25"/>
      <c r="D106" s="25"/>
      <c r="L106" s="25"/>
    </row>
    <row r="111" spans="2:12" x14ac:dyDescent="0.2">
      <c r="B111" s="25"/>
      <c r="C111" s="25"/>
      <c r="D111" s="25"/>
      <c r="L111" s="25"/>
    </row>
    <row r="112" spans="2:12" x14ac:dyDescent="0.2">
      <c r="B112" s="25"/>
      <c r="C112" s="25"/>
      <c r="D112" s="25"/>
      <c r="L112" s="25"/>
    </row>
    <row r="113" spans="2:12" x14ac:dyDescent="0.2">
      <c r="B113" s="25"/>
      <c r="C113" s="25"/>
      <c r="D113" s="25"/>
      <c r="L113" s="25"/>
    </row>
    <row r="114" spans="2:12" x14ac:dyDescent="0.2">
      <c r="B114" s="25"/>
      <c r="C114" s="25"/>
      <c r="D114" s="25"/>
      <c r="L114" s="25"/>
    </row>
    <row r="115" spans="2:12" x14ac:dyDescent="0.2">
      <c r="B115" s="25"/>
      <c r="C115" s="25"/>
      <c r="D115" s="25"/>
      <c r="L115" s="25"/>
    </row>
    <row r="116" spans="2:12" x14ac:dyDescent="0.2">
      <c r="B116" s="25"/>
      <c r="C116" s="25"/>
      <c r="D116" s="25"/>
      <c r="L116" s="25"/>
    </row>
    <row r="117" spans="2:12" x14ac:dyDescent="0.2">
      <c r="B117" s="25"/>
      <c r="C117" s="25"/>
      <c r="D117" s="25"/>
      <c r="L117" s="25"/>
    </row>
    <row r="118" spans="2:12" x14ac:dyDescent="0.2">
      <c r="B118" s="25"/>
      <c r="C118" s="25"/>
      <c r="D118" s="25"/>
      <c r="L118" s="25"/>
    </row>
    <row r="119" spans="2:12" x14ac:dyDescent="0.2">
      <c r="B119" s="25"/>
      <c r="C119" s="25"/>
      <c r="D119" s="25"/>
      <c r="L119" s="25"/>
    </row>
    <row r="120" spans="2:12" x14ac:dyDescent="0.2">
      <c r="B120" s="25"/>
      <c r="C120" s="25"/>
      <c r="D120" s="25"/>
      <c r="L120" s="25"/>
    </row>
    <row r="121" spans="2:12" x14ac:dyDescent="0.2">
      <c r="B121" s="25"/>
      <c r="C121" s="25"/>
      <c r="D121" s="25"/>
      <c r="L121" s="25"/>
    </row>
    <row r="122" spans="2:12" x14ac:dyDescent="0.2">
      <c r="B122" s="25"/>
      <c r="C122" s="25"/>
      <c r="D122" s="25"/>
      <c r="L122" s="25"/>
    </row>
  </sheetData>
  <mergeCells count="2">
    <mergeCell ref="L1:U1"/>
    <mergeCell ref="E1:K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8"/>
  <sheetViews>
    <sheetView topLeftCell="M64" workbookViewId="0">
      <selection activeCell="O49" sqref="O49"/>
    </sheetView>
  </sheetViews>
  <sheetFormatPr baseColWidth="10" defaultRowHeight="20" x14ac:dyDescent="0.2"/>
  <cols>
    <col min="1" max="17" width="11" style="24" customWidth="1"/>
    <col min="18" max="18" width="10.83203125" style="24" customWidth="1"/>
    <col min="19" max="19" width="10.83203125" style="24"/>
    <col min="20" max="20" width="10.83203125" style="24" customWidth="1"/>
    <col min="21" max="21" width="10.83203125" style="24"/>
  </cols>
  <sheetData>
    <row r="1" spans="1:21" ht="39" customHeight="1" x14ac:dyDescent="0.2">
      <c r="E1" s="50" t="s">
        <v>161</v>
      </c>
      <c r="F1" s="50"/>
      <c r="G1" s="50"/>
      <c r="H1" s="50"/>
      <c r="I1" s="50"/>
      <c r="J1" s="50"/>
      <c r="K1" s="50"/>
      <c r="L1" s="48" t="s">
        <v>162</v>
      </c>
      <c r="M1" s="48"/>
      <c r="N1" s="48"/>
      <c r="O1" s="48"/>
      <c r="P1" s="48"/>
      <c r="Q1" s="48"/>
      <c r="R1" s="48"/>
      <c r="S1" s="48"/>
      <c r="T1" s="48"/>
      <c r="U1" s="48"/>
    </row>
    <row r="2" spans="1:21" s="22" customFormat="1" ht="39" customHeight="1" x14ac:dyDescent="0.2">
      <c r="A2" s="10" t="s">
        <v>141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10" t="s">
        <v>19</v>
      </c>
      <c r="H2" s="10"/>
      <c r="I2" s="10" t="s">
        <v>17</v>
      </c>
      <c r="J2" s="10" t="s">
        <v>18</v>
      </c>
      <c r="K2" s="24"/>
      <c r="L2" s="37" t="s">
        <v>20</v>
      </c>
      <c r="M2" s="37" t="s">
        <v>21</v>
      </c>
      <c r="N2" s="37" t="s">
        <v>22</v>
      </c>
      <c r="O2" s="37" t="s">
        <v>164</v>
      </c>
      <c r="P2" s="37" t="s">
        <v>152</v>
      </c>
      <c r="Q2" s="37" t="s">
        <v>153</v>
      </c>
      <c r="R2" s="33" t="s">
        <v>163</v>
      </c>
      <c r="S2" s="34"/>
      <c r="T2" s="33" t="s">
        <v>18</v>
      </c>
      <c r="U2" s="30"/>
    </row>
    <row r="3" spans="1:21" ht="24" customHeight="1" x14ac:dyDescent="0.2">
      <c r="A3" s="10">
        <v>1</v>
      </c>
      <c r="B3" s="10">
        <v>26</v>
      </c>
      <c r="C3" s="10">
        <v>44</v>
      </c>
      <c r="D3" s="10">
        <v>-0.44</v>
      </c>
      <c r="E3" s="10">
        <v>-1.1399999999999999</v>
      </c>
      <c r="F3" s="10">
        <v>-1.06</v>
      </c>
      <c r="G3" s="10">
        <v>0.7</v>
      </c>
      <c r="H3" s="10">
        <f>G3^2</f>
        <v>0.48999999999999994</v>
      </c>
      <c r="I3" s="10">
        <v>0.62</v>
      </c>
      <c r="J3" s="10">
        <v>0.62</v>
      </c>
      <c r="K3" s="10">
        <v>0.38440000000000002</v>
      </c>
      <c r="L3" s="10">
        <v>1</v>
      </c>
      <c r="M3" s="10">
        <v>0.3</v>
      </c>
      <c r="N3" s="23">
        <f t="shared" ref="N3:N34" si="0">(L3+M3)/2</f>
        <v>0.65</v>
      </c>
      <c r="O3" s="23">
        <f t="shared" ref="O3:O34" si="1">D3-N3</f>
        <v>-1.0900000000000001</v>
      </c>
      <c r="P3" s="23">
        <v>0.37</v>
      </c>
      <c r="Q3" s="23">
        <f t="shared" ref="Q3:Q34" si="2">D3-P3</f>
        <v>-0.81</v>
      </c>
      <c r="R3" s="24">
        <f t="shared" ref="R3:R34" si="3">ABS(O3)</f>
        <v>1.0900000000000001</v>
      </c>
      <c r="S3" s="24">
        <f>R3^2</f>
        <v>1.1881000000000002</v>
      </c>
      <c r="T3" s="24">
        <f t="shared" ref="T3:T34" si="4">ABS(Q3)</f>
        <v>0.81</v>
      </c>
      <c r="U3" s="24">
        <f>T3^2</f>
        <v>0.65610000000000013</v>
      </c>
    </row>
    <row r="4" spans="1:21" ht="24" customHeight="1" x14ac:dyDescent="0.2">
      <c r="A4" s="10">
        <v>2</v>
      </c>
      <c r="B4" s="10">
        <v>26</v>
      </c>
      <c r="C4" s="10">
        <v>57</v>
      </c>
      <c r="D4" s="10">
        <v>-0.8</v>
      </c>
      <c r="E4" s="10">
        <v>-0.3</v>
      </c>
      <c r="F4" s="10">
        <v>-0.59</v>
      </c>
      <c r="G4" s="10">
        <v>0.5</v>
      </c>
      <c r="H4" s="40">
        <f t="shared" ref="H4:H67" si="5">G4^2</f>
        <v>0.25</v>
      </c>
      <c r="I4" s="10">
        <v>-0.21</v>
      </c>
      <c r="J4" s="10">
        <v>0.21</v>
      </c>
      <c r="K4" s="10">
        <v>4.41E-2</v>
      </c>
      <c r="L4" s="10">
        <v>-1</v>
      </c>
      <c r="M4" s="10">
        <v>-0.7</v>
      </c>
      <c r="N4" s="23">
        <f t="shared" si="0"/>
        <v>-0.85</v>
      </c>
      <c r="O4" s="23">
        <f t="shared" si="1"/>
        <v>4.9999999999999933E-2</v>
      </c>
      <c r="P4" s="23">
        <v>-0.65</v>
      </c>
      <c r="Q4" s="23">
        <f t="shared" si="2"/>
        <v>-0.15000000000000002</v>
      </c>
      <c r="R4" s="24">
        <f t="shared" si="3"/>
        <v>4.9999999999999933E-2</v>
      </c>
      <c r="S4" s="24">
        <f t="shared" ref="S4" si="6">R4^2</f>
        <v>2.4999999999999935E-3</v>
      </c>
      <c r="T4" s="24">
        <f t="shared" si="4"/>
        <v>0.15000000000000002</v>
      </c>
      <c r="U4" s="24">
        <f t="shared" ref="U4" si="7">T4^2</f>
        <v>2.2500000000000006E-2</v>
      </c>
    </row>
    <row r="5" spans="1:21" ht="24" customHeight="1" x14ac:dyDescent="0.2">
      <c r="A5" s="10">
        <v>3</v>
      </c>
      <c r="B5" s="10">
        <v>26</v>
      </c>
      <c r="C5" s="10">
        <v>64</v>
      </c>
      <c r="D5" s="10">
        <v>-1.26</v>
      </c>
      <c r="E5" s="10">
        <v>-0.35</v>
      </c>
      <c r="F5" s="10">
        <v>-0.57999999999999996</v>
      </c>
      <c r="G5" s="10">
        <v>0.91</v>
      </c>
      <c r="H5" s="40">
        <f t="shared" si="5"/>
        <v>0.82810000000000006</v>
      </c>
      <c r="I5" s="10">
        <v>-0.68</v>
      </c>
      <c r="J5" s="10">
        <v>0.68</v>
      </c>
      <c r="K5" s="10">
        <v>0.46239999999999998</v>
      </c>
      <c r="L5" s="10">
        <v>-3.9</v>
      </c>
      <c r="M5" s="10">
        <v>-3.8</v>
      </c>
      <c r="N5" s="23">
        <f t="shared" si="0"/>
        <v>-3.8499999999999996</v>
      </c>
      <c r="O5" s="23">
        <f t="shared" si="1"/>
        <v>2.59</v>
      </c>
      <c r="P5" s="23">
        <v>-3.87</v>
      </c>
      <c r="Q5" s="23">
        <f t="shared" si="2"/>
        <v>2.6100000000000003</v>
      </c>
      <c r="R5" s="24">
        <f t="shared" si="3"/>
        <v>2.59</v>
      </c>
      <c r="S5" s="24">
        <f>R5^2</f>
        <v>6.7080999999999991</v>
      </c>
      <c r="T5" s="24">
        <f t="shared" si="4"/>
        <v>2.6100000000000003</v>
      </c>
      <c r="U5" s="24">
        <f>T5^2</f>
        <v>6.8121000000000018</v>
      </c>
    </row>
    <row r="6" spans="1:21" ht="24" customHeight="1" x14ac:dyDescent="0.2">
      <c r="A6" s="10">
        <v>4</v>
      </c>
      <c r="B6" s="10">
        <v>27</v>
      </c>
      <c r="C6" s="10">
        <v>23</v>
      </c>
      <c r="D6" s="10">
        <v>-2.71</v>
      </c>
      <c r="E6" s="10">
        <v>-2.31</v>
      </c>
      <c r="F6" s="10">
        <v>-2.2999999999999998</v>
      </c>
      <c r="G6" s="10">
        <v>0.4</v>
      </c>
      <c r="H6" s="40">
        <f t="shared" si="5"/>
        <v>0.16000000000000003</v>
      </c>
      <c r="I6" s="10">
        <v>-0.41</v>
      </c>
      <c r="J6" s="10">
        <v>0.41</v>
      </c>
      <c r="K6" s="10">
        <v>0.1681</v>
      </c>
      <c r="L6" s="10">
        <v>-0.9</v>
      </c>
      <c r="M6" s="10">
        <v>-1.9</v>
      </c>
      <c r="N6" s="23">
        <f t="shared" si="0"/>
        <v>-1.4</v>
      </c>
      <c r="O6" s="23">
        <f t="shared" si="1"/>
        <v>-1.31</v>
      </c>
      <c r="P6" s="23">
        <v>-2.1</v>
      </c>
      <c r="Q6" s="23">
        <f t="shared" si="2"/>
        <v>-0.60999999999999988</v>
      </c>
      <c r="R6" s="24">
        <f t="shared" si="3"/>
        <v>1.31</v>
      </c>
      <c r="S6" s="24">
        <f t="shared" ref="S6:S69" si="8">R6^2</f>
        <v>1.7161000000000002</v>
      </c>
      <c r="T6" s="24">
        <f t="shared" si="4"/>
        <v>0.60999999999999988</v>
      </c>
      <c r="U6" s="24">
        <f t="shared" ref="U6" si="9">T6^2</f>
        <v>0.37209999999999988</v>
      </c>
    </row>
    <row r="7" spans="1:21" ht="24" customHeight="1" x14ac:dyDescent="0.2">
      <c r="A7" s="10">
        <v>5</v>
      </c>
      <c r="B7" s="10">
        <v>27</v>
      </c>
      <c r="C7" s="10">
        <v>45</v>
      </c>
      <c r="D7" s="10">
        <v>-2.84</v>
      </c>
      <c r="E7" s="10">
        <v>-2.67</v>
      </c>
      <c r="F7" s="10">
        <v>-2.68</v>
      </c>
      <c r="G7" s="10">
        <v>0.17</v>
      </c>
      <c r="H7" s="40">
        <f t="shared" si="5"/>
        <v>2.8900000000000006E-2</v>
      </c>
      <c r="I7" s="10">
        <v>-0.16</v>
      </c>
      <c r="J7" s="10">
        <v>0.16</v>
      </c>
      <c r="K7" s="10">
        <v>2.5600000000000001E-2</v>
      </c>
      <c r="L7" s="10">
        <v>-4</v>
      </c>
      <c r="M7" s="10">
        <v>-2.6</v>
      </c>
      <c r="N7" s="23">
        <f t="shared" si="0"/>
        <v>-3.3</v>
      </c>
      <c r="O7" s="23">
        <f t="shared" si="1"/>
        <v>0.45999999999999996</v>
      </c>
      <c r="P7" s="23">
        <v>-2.6</v>
      </c>
      <c r="Q7" s="23">
        <f t="shared" si="2"/>
        <v>-0.23999999999999977</v>
      </c>
      <c r="R7" s="24">
        <f t="shared" si="3"/>
        <v>0.45999999999999996</v>
      </c>
      <c r="S7" s="24">
        <f t="shared" si="8"/>
        <v>0.21159999999999995</v>
      </c>
      <c r="T7" s="24">
        <f t="shared" si="4"/>
        <v>0.23999999999999977</v>
      </c>
      <c r="U7" s="24">
        <f t="shared" ref="U7:U38" si="10">T7^2</f>
        <v>5.7599999999999887E-2</v>
      </c>
    </row>
    <row r="8" spans="1:21" ht="24" customHeight="1" x14ac:dyDescent="0.2">
      <c r="A8" s="10">
        <v>6</v>
      </c>
      <c r="B8" s="10">
        <v>27</v>
      </c>
      <c r="C8" s="10">
        <v>46</v>
      </c>
      <c r="D8" s="10">
        <v>-1.48</v>
      </c>
      <c r="E8" s="10">
        <v>-0.78</v>
      </c>
      <c r="F8" s="10">
        <v>-0.91</v>
      </c>
      <c r="G8" s="10">
        <v>0.7</v>
      </c>
      <c r="H8" s="40">
        <f t="shared" si="5"/>
        <v>0.48999999999999994</v>
      </c>
      <c r="I8" s="10">
        <v>-0.56999999999999995</v>
      </c>
      <c r="J8" s="10">
        <v>0.56999999999999995</v>
      </c>
      <c r="K8" s="10">
        <v>0.32490000000000002</v>
      </c>
      <c r="L8" s="10">
        <v>-1.1000000000000001</v>
      </c>
      <c r="M8" s="10">
        <v>-1.2</v>
      </c>
      <c r="N8" s="23">
        <f t="shared" si="0"/>
        <v>-1.1499999999999999</v>
      </c>
      <c r="O8" s="23">
        <f t="shared" si="1"/>
        <v>-0.33000000000000007</v>
      </c>
      <c r="P8" s="23">
        <v>-0.96</v>
      </c>
      <c r="Q8" s="23">
        <f t="shared" si="2"/>
        <v>-0.52</v>
      </c>
      <c r="R8" s="24">
        <f t="shared" si="3"/>
        <v>0.33000000000000007</v>
      </c>
      <c r="S8" s="24">
        <f t="shared" si="8"/>
        <v>0.10890000000000005</v>
      </c>
      <c r="T8" s="24">
        <f t="shared" si="4"/>
        <v>0.52</v>
      </c>
      <c r="U8" s="24">
        <f t="shared" si="10"/>
        <v>0.27040000000000003</v>
      </c>
    </row>
    <row r="9" spans="1:21" ht="24" customHeight="1" x14ac:dyDescent="0.2">
      <c r="A9" s="10">
        <v>7</v>
      </c>
      <c r="B9" s="10">
        <v>28</v>
      </c>
      <c r="C9" s="10">
        <v>27</v>
      </c>
      <c r="D9" s="10">
        <v>0.51</v>
      </c>
      <c r="E9" s="10">
        <v>-0.13</v>
      </c>
      <c r="F9" s="10">
        <v>0.13</v>
      </c>
      <c r="G9" s="10">
        <v>0.64</v>
      </c>
      <c r="H9" s="40">
        <f t="shared" si="5"/>
        <v>0.40960000000000002</v>
      </c>
      <c r="I9" s="10">
        <v>0.38</v>
      </c>
      <c r="J9" s="10">
        <v>0.38</v>
      </c>
      <c r="K9" s="10">
        <v>0.1444</v>
      </c>
      <c r="L9" s="10">
        <v>-3</v>
      </c>
      <c r="M9" s="10">
        <v>0</v>
      </c>
      <c r="N9" s="23">
        <f t="shared" si="0"/>
        <v>-1.5</v>
      </c>
      <c r="O9" s="23">
        <f t="shared" si="1"/>
        <v>2.0099999999999998</v>
      </c>
      <c r="P9" s="23">
        <v>-1.1299999999999999</v>
      </c>
      <c r="Q9" s="23">
        <f t="shared" si="2"/>
        <v>1.64</v>
      </c>
      <c r="R9" s="24">
        <f t="shared" si="3"/>
        <v>2.0099999999999998</v>
      </c>
      <c r="S9" s="24">
        <f t="shared" si="8"/>
        <v>4.0400999999999989</v>
      </c>
      <c r="T9" s="24">
        <f t="shared" si="4"/>
        <v>1.64</v>
      </c>
      <c r="U9" s="24">
        <f t="shared" si="10"/>
        <v>2.6895999999999995</v>
      </c>
    </row>
    <row r="10" spans="1:21" ht="24" customHeight="1" x14ac:dyDescent="0.2">
      <c r="A10" s="10">
        <v>8</v>
      </c>
      <c r="B10" s="10">
        <v>28</v>
      </c>
      <c r="C10" s="10">
        <v>35</v>
      </c>
      <c r="D10" s="10">
        <v>-2.19</v>
      </c>
      <c r="E10" s="10">
        <v>-1.03</v>
      </c>
      <c r="F10" s="10">
        <v>-1.42</v>
      </c>
      <c r="G10" s="10">
        <v>1.1599999999999999</v>
      </c>
      <c r="H10" s="40">
        <f t="shared" si="5"/>
        <v>1.3455999999999999</v>
      </c>
      <c r="I10" s="10">
        <v>-0.77</v>
      </c>
      <c r="J10" s="10">
        <v>0.77</v>
      </c>
      <c r="K10" s="10">
        <v>0.59289999999999998</v>
      </c>
      <c r="L10" s="10">
        <v>-0.4</v>
      </c>
      <c r="M10" s="10">
        <v>-3.4</v>
      </c>
      <c r="N10" s="23">
        <f t="shared" si="0"/>
        <v>-1.9</v>
      </c>
      <c r="O10" s="23">
        <f t="shared" si="1"/>
        <v>-0.29000000000000004</v>
      </c>
      <c r="P10" s="23">
        <v>-2.1800000000000002</v>
      </c>
      <c r="Q10" s="23">
        <f t="shared" si="2"/>
        <v>-9.9999999999997868E-3</v>
      </c>
      <c r="R10" s="24">
        <f t="shared" si="3"/>
        <v>0.29000000000000004</v>
      </c>
      <c r="S10" s="24">
        <f t="shared" si="8"/>
        <v>8.4100000000000022E-2</v>
      </c>
      <c r="T10" s="24">
        <f t="shared" si="4"/>
        <v>9.9999999999997868E-3</v>
      </c>
      <c r="U10" s="24">
        <f t="shared" si="10"/>
        <v>9.9999999999995736E-5</v>
      </c>
    </row>
    <row r="11" spans="1:21" ht="24" customHeight="1" x14ac:dyDescent="0.2">
      <c r="A11" s="10">
        <v>9</v>
      </c>
      <c r="B11" s="10">
        <v>28</v>
      </c>
      <c r="C11" s="10">
        <v>47</v>
      </c>
      <c r="D11" s="10">
        <v>0.85</v>
      </c>
      <c r="E11" s="10">
        <v>-0.34</v>
      </c>
      <c r="F11" s="10">
        <v>-0.22</v>
      </c>
      <c r="G11" s="10">
        <v>1.19</v>
      </c>
      <c r="H11" s="40">
        <f t="shared" si="5"/>
        <v>1.4160999999999999</v>
      </c>
      <c r="I11" s="10">
        <v>1.07</v>
      </c>
      <c r="J11" s="10">
        <v>1.07</v>
      </c>
      <c r="K11" s="10">
        <v>1.1449</v>
      </c>
      <c r="L11" s="10">
        <v>1.2</v>
      </c>
      <c r="M11" s="10">
        <v>-1.7</v>
      </c>
      <c r="N11" s="23">
        <f t="shared" si="0"/>
        <v>-0.25</v>
      </c>
      <c r="O11" s="23">
        <f t="shared" si="1"/>
        <v>1.1000000000000001</v>
      </c>
      <c r="P11" s="23">
        <v>-0.34</v>
      </c>
      <c r="Q11" s="23">
        <f t="shared" si="2"/>
        <v>1.19</v>
      </c>
      <c r="R11" s="24">
        <f t="shared" si="3"/>
        <v>1.1000000000000001</v>
      </c>
      <c r="S11" s="24">
        <f t="shared" si="8"/>
        <v>1.2100000000000002</v>
      </c>
      <c r="T11" s="24">
        <f t="shared" si="4"/>
        <v>1.19</v>
      </c>
      <c r="U11" s="24">
        <f t="shared" si="10"/>
        <v>1.4160999999999999</v>
      </c>
    </row>
    <row r="12" spans="1:21" ht="24" customHeight="1" x14ac:dyDescent="0.2">
      <c r="A12" s="10">
        <v>10</v>
      </c>
      <c r="B12" s="10">
        <v>29</v>
      </c>
      <c r="C12" s="10">
        <v>27</v>
      </c>
      <c r="D12" s="10">
        <v>0.82</v>
      </c>
      <c r="E12" s="10">
        <v>1.1499999999999999</v>
      </c>
      <c r="F12" s="10">
        <v>0.48</v>
      </c>
      <c r="G12" s="10">
        <v>0.33</v>
      </c>
      <c r="H12" s="40">
        <f t="shared" si="5"/>
        <v>0.10890000000000001</v>
      </c>
      <c r="I12" s="10">
        <v>0.34</v>
      </c>
      <c r="J12" s="10">
        <v>0.34</v>
      </c>
      <c r="K12" s="10">
        <v>0.11559999999999999</v>
      </c>
      <c r="L12" s="10">
        <v>-1.2</v>
      </c>
      <c r="M12" s="10">
        <v>4.3</v>
      </c>
      <c r="N12" s="23">
        <f t="shared" si="0"/>
        <v>1.5499999999999998</v>
      </c>
      <c r="O12" s="23">
        <f t="shared" si="1"/>
        <v>-0.72999999999999987</v>
      </c>
      <c r="P12" s="23">
        <v>-0.05</v>
      </c>
      <c r="Q12" s="23">
        <f t="shared" si="2"/>
        <v>0.87</v>
      </c>
      <c r="R12" s="24">
        <f t="shared" si="3"/>
        <v>0.72999999999999987</v>
      </c>
      <c r="S12" s="24">
        <f t="shared" si="8"/>
        <v>0.53289999999999982</v>
      </c>
      <c r="T12" s="24">
        <f t="shared" si="4"/>
        <v>0.87</v>
      </c>
      <c r="U12" s="24">
        <f t="shared" si="10"/>
        <v>0.75690000000000002</v>
      </c>
    </row>
    <row r="13" spans="1:21" ht="24" customHeight="1" x14ac:dyDescent="0.2">
      <c r="A13" s="10">
        <v>11</v>
      </c>
      <c r="B13" s="10">
        <v>29</v>
      </c>
      <c r="C13" s="10">
        <v>35</v>
      </c>
      <c r="D13" s="10">
        <v>-1.87</v>
      </c>
      <c r="E13" s="10">
        <v>-2.2000000000000002</v>
      </c>
      <c r="F13" s="10">
        <v>-1.07</v>
      </c>
      <c r="G13" s="10">
        <v>0.33</v>
      </c>
      <c r="H13" s="40">
        <f t="shared" si="5"/>
        <v>0.10890000000000001</v>
      </c>
      <c r="I13" s="10">
        <v>-0.8</v>
      </c>
      <c r="J13" s="10">
        <v>0.8</v>
      </c>
      <c r="K13" s="10">
        <v>0.64</v>
      </c>
      <c r="L13" s="10">
        <v>-1.8</v>
      </c>
      <c r="M13" s="10">
        <v>-0.3</v>
      </c>
      <c r="N13" s="23">
        <f t="shared" si="0"/>
        <v>-1.05</v>
      </c>
      <c r="O13" s="23">
        <f t="shared" si="1"/>
        <v>-0.82000000000000006</v>
      </c>
      <c r="P13" s="23">
        <v>-1.1000000000000001</v>
      </c>
      <c r="Q13" s="23">
        <f t="shared" si="2"/>
        <v>-0.77</v>
      </c>
      <c r="R13" s="24">
        <f t="shared" si="3"/>
        <v>0.82000000000000006</v>
      </c>
      <c r="S13" s="24">
        <f t="shared" si="8"/>
        <v>0.67240000000000011</v>
      </c>
      <c r="T13" s="24">
        <f t="shared" si="4"/>
        <v>0.77</v>
      </c>
      <c r="U13" s="24">
        <f t="shared" si="10"/>
        <v>0.59289999999999998</v>
      </c>
    </row>
    <row r="14" spans="1:21" ht="24" customHeight="1" x14ac:dyDescent="0.2">
      <c r="A14" s="10">
        <v>12</v>
      </c>
      <c r="B14" s="10">
        <v>29</v>
      </c>
      <c r="C14" s="10">
        <v>40</v>
      </c>
      <c r="D14" s="10">
        <v>-0.31</v>
      </c>
      <c r="E14" s="10">
        <v>-1.45</v>
      </c>
      <c r="F14" s="10">
        <v>-1.91</v>
      </c>
      <c r="G14" s="10">
        <v>1.1399999999999999</v>
      </c>
      <c r="H14" s="40">
        <f t="shared" si="5"/>
        <v>1.2995999999999999</v>
      </c>
      <c r="I14" s="10">
        <v>1.6</v>
      </c>
      <c r="J14" s="10">
        <v>1.6</v>
      </c>
      <c r="K14" s="10">
        <v>2.56</v>
      </c>
      <c r="L14" s="10">
        <v>-5.0999999999999996</v>
      </c>
      <c r="M14" s="10">
        <v>-3.1</v>
      </c>
      <c r="N14" s="23">
        <f t="shared" si="0"/>
        <v>-4.0999999999999996</v>
      </c>
      <c r="O14" s="23">
        <f t="shared" si="1"/>
        <v>3.7899999999999996</v>
      </c>
      <c r="P14" s="23">
        <v>-2.4500000000000002</v>
      </c>
      <c r="Q14" s="23">
        <f t="shared" si="2"/>
        <v>2.14</v>
      </c>
      <c r="R14" s="24">
        <f t="shared" si="3"/>
        <v>3.7899999999999996</v>
      </c>
      <c r="S14" s="24">
        <f t="shared" si="8"/>
        <v>14.364099999999997</v>
      </c>
      <c r="T14" s="24">
        <f t="shared" si="4"/>
        <v>2.14</v>
      </c>
      <c r="U14" s="24">
        <f t="shared" si="10"/>
        <v>4.5796000000000001</v>
      </c>
    </row>
    <row r="15" spans="1:21" ht="24" customHeight="1" x14ac:dyDescent="0.2">
      <c r="A15" s="10">
        <v>13</v>
      </c>
      <c r="B15" s="10">
        <v>30</v>
      </c>
      <c r="C15" s="10">
        <v>27</v>
      </c>
      <c r="D15" s="10">
        <v>1.74</v>
      </c>
      <c r="E15" s="10">
        <v>0.31</v>
      </c>
      <c r="F15" s="10">
        <v>7.0000000000000007E-2</v>
      </c>
      <c r="G15" s="10">
        <v>1.43</v>
      </c>
      <c r="H15" s="40">
        <f t="shared" si="5"/>
        <v>2.0448999999999997</v>
      </c>
      <c r="I15" s="10">
        <v>1.67</v>
      </c>
      <c r="J15" s="10">
        <v>1.67</v>
      </c>
      <c r="K15" s="10">
        <v>2.7888999999999999</v>
      </c>
      <c r="L15" s="10">
        <v>0.5</v>
      </c>
      <c r="M15" s="10">
        <v>0</v>
      </c>
      <c r="N15" s="23">
        <f t="shared" si="0"/>
        <v>0.25</v>
      </c>
      <c r="O15" s="23">
        <f t="shared" si="1"/>
        <v>1.49</v>
      </c>
      <c r="P15" s="23">
        <v>0.79</v>
      </c>
      <c r="Q15" s="23">
        <f t="shared" si="2"/>
        <v>0.95</v>
      </c>
      <c r="R15" s="24">
        <f t="shared" si="3"/>
        <v>1.49</v>
      </c>
      <c r="S15" s="24">
        <f t="shared" si="8"/>
        <v>2.2201</v>
      </c>
      <c r="T15" s="24">
        <f t="shared" si="4"/>
        <v>0.95</v>
      </c>
      <c r="U15" s="24">
        <f t="shared" si="10"/>
        <v>0.90249999999999997</v>
      </c>
    </row>
    <row r="16" spans="1:21" ht="24" customHeight="1" x14ac:dyDescent="0.2">
      <c r="A16" s="10">
        <v>14</v>
      </c>
      <c r="B16" s="10">
        <v>30</v>
      </c>
      <c r="C16" s="10">
        <v>35</v>
      </c>
      <c r="D16" s="10">
        <v>-0.96</v>
      </c>
      <c r="E16" s="10">
        <v>-1.1399999999999999</v>
      </c>
      <c r="F16" s="10">
        <v>-1.48</v>
      </c>
      <c r="G16" s="10">
        <v>0.18</v>
      </c>
      <c r="H16" s="40">
        <f t="shared" si="5"/>
        <v>3.2399999999999998E-2</v>
      </c>
      <c r="I16" s="10">
        <v>0.52</v>
      </c>
      <c r="J16" s="10">
        <v>0.52</v>
      </c>
      <c r="K16" s="10">
        <v>0.27039999999999997</v>
      </c>
      <c r="L16" s="10">
        <v>-0.9</v>
      </c>
      <c r="M16" s="10">
        <v>-0.8</v>
      </c>
      <c r="N16" s="23">
        <f t="shared" si="0"/>
        <v>-0.85000000000000009</v>
      </c>
      <c r="O16" s="23">
        <f t="shared" si="1"/>
        <v>-0.10999999999999988</v>
      </c>
      <c r="P16" s="23">
        <v>-0.26</v>
      </c>
      <c r="Q16" s="23">
        <f t="shared" si="2"/>
        <v>-0.7</v>
      </c>
      <c r="R16" s="24">
        <f t="shared" si="3"/>
        <v>0.10999999999999988</v>
      </c>
      <c r="S16" s="24">
        <f t="shared" si="8"/>
        <v>1.2099999999999972E-2</v>
      </c>
      <c r="T16" s="24">
        <f t="shared" si="4"/>
        <v>0.7</v>
      </c>
      <c r="U16" s="24">
        <f t="shared" si="10"/>
        <v>0.48999999999999994</v>
      </c>
    </row>
    <row r="17" spans="1:21" ht="24" customHeight="1" x14ac:dyDescent="0.2">
      <c r="A17" s="10">
        <v>15</v>
      </c>
      <c r="B17" s="10">
        <v>30</v>
      </c>
      <c r="C17" s="10">
        <v>40</v>
      </c>
      <c r="D17" s="10">
        <v>0.6</v>
      </c>
      <c r="E17" s="10">
        <v>-2.79</v>
      </c>
      <c r="F17" s="10">
        <v>-2.33</v>
      </c>
      <c r="G17" s="10">
        <v>3.39</v>
      </c>
      <c r="H17" s="40">
        <f t="shared" si="5"/>
        <v>11.492100000000001</v>
      </c>
      <c r="I17" s="10">
        <v>2.93</v>
      </c>
      <c r="J17" s="10">
        <v>2.93</v>
      </c>
      <c r="K17" s="10">
        <v>8.5848999999999993</v>
      </c>
      <c r="L17" s="10">
        <v>1.2</v>
      </c>
      <c r="M17" s="10">
        <v>-1.1000000000000001</v>
      </c>
      <c r="N17" s="23">
        <f t="shared" si="0"/>
        <v>4.9999999999999933E-2</v>
      </c>
      <c r="O17" s="23">
        <f t="shared" si="1"/>
        <v>0.55000000000000004</v>
      </c>
      <c r="P17" s="23">
        <v>-1.6</v>
      </c>
      <c r="Q17" s="23">
        <f t="shared" si="2"/>
        <v>2.2000000000000002</v>
      </c>
      <c r="R17" s="24">
        <f t="shared" si="3"/>
        <v>0.55000000000000004</v>
      </c>
      <c r="S17" s="24">
        <f t="shared" si="8"/>
        <v>0.30250000000000005</v>
      </c>
      <c r="T17" s="24">
        <f t="shared" si="4"/>
        <v>2.2000000000000002</v>
      </c>
      <c r="U17" s="24">
        <f t="shared" si="10"/>
        <v>4.8400000000000007</v>
      </c>
    </row>
    <row r="18" spans="1:21" ht="24" customHeight="1" x14ac:dyDescent="0.2">
      <c r="A18" s="10">
        <v>16</v>
      </c>
      <c r="B18" s="10">
        <v>30</v>
      </c>
      <c r="C18" s="10">
        <v>48</v>
      </c>
      <c r="D18" s="10">
        <v>1.19</v>
      </c>
      <c r="E18" s="10">
        <v>1.89</v>
      </c>
      <c r="F18" s="10">
        <v>2.0099999999999998</v>
      </c>
      <c r="G18" s="10">
        <v>0.7</v>
      </c>
      <c r="H18" s="40">
        <f t="shared" si="5"/>
        <v>0.48999999999999994</v>
      </c>
      <c r="I18" s="10">
        <v>-0.82</v>
      </c>
      <c r="J18" s="10">
        <v>0.82</v>
      </c>
      <c r="K18" s="10">
        <v>0.6724</v>
      </c>
      <c r="L18" s="10">
        <v>1.1000000000000001</v>
      </c>
      <c r="M18" s="10">
        <v>2.1</v>
      </c>
      <c r="N18" s="23">
        <f t="shared" si="0"/>
        <v>1.6</v>
      </c>
      <c r="O18" s="23">
        <f t="shared" si="1"/>
        <v>-0.41000000000000014</v>
      </c>
      <c r="P18" s="23">
        <v>2.12</v>
      </c>
      <c r="Q18" s="23">
        <f t="shared" si="2"/>
        <v>-0.93000000000000016</v>
      </c>
      <c r="R18" s="24">
        <f t="shared" si="3"/>
        <v>0.41000000000000014</v>
      </c>
      <c r="S18" s="24">
        <f t="shared" si="8"/>
        <v>0.16810000000000011</v>
      </c>
      <c r="T18" s="24">
        <f t="shared" si="4"/>
        <v>0.93000000000000016</v>
      </c>
      <c r="U18" s="24">
        <f t="shared" si="10"/>
        <v>0.86490000000000034</v>
      </c>
    </row>
    <row r="19" spans="1:21" ht="24" customHeight="1" x14ac:dyDescent="0.2">
      <c r="A19" s="10">
        <v>17</v>
      </c>
      <c r="B19" s="10">
        <v>31</v>
      </c>
      <c r="C19" s="10">
        <v>35</v>
      </c>
      <c r="D19" s="10">
        <v>-0.89</v>
      </c>
      <c r="E19" s="10">
        <v>-0.34</v>
      </c>
      <c r="F19" s="10">
        <v>-0.56999999999999995</v>
      </c>
      <c r="G19" s="10">
        <v>0.55000000000000004</v>
      </c>
      <c r="H19" s="40">
        <f t="shared" si="5"/>
        <v>0.30250000000000005</v>
      </c>
      <c r="I19" s="10">
        <v>-0.32</v>
      </c>
      <c r="J19" s="10">
        <v>0.32</v>
      </c>
      <c r="K19" s="10">
        <v>0.1024</v>
      </c>
      <c r="L19" s="10">
        <v>-1.1000000000000001</v>
      </c>
      <c r="M19" s="10">
        <v>0.4</v>
      </c>
      <c r="N19" s="23">
        <f t="shared" si="0"/>
        <v>-0.35000000000000003</v>
      </c>
      <c r="O19" s="23">
        <f t="shared" si="1"/>
        <v>-0.54</v>
      </c>
      <c r="P19" s="23">
        <v>0.74</v>
      </c>
      <c r="Q19" s="23">
        <f t="shared" si="2"/>
        <v>-1.63</v>
      </c>
      <c r="R19" s="24">
        <f t="shared" si="3"/>
        <v>0.54</v>
      </c>
      <c r="S19" s="24">
        <f t="shared" si="8"/>
        <v>0.29160000000000003</v>
      </c>
      <c r="T19" s="24">
        <f t="shared" si="4"/>
        <v>1.63</v>
      </c>
      <c r="U19" s="24">
        <f t="shared" si="10"/>
        <v>2.6568999999999998</v>
      </c>
    </row>
    <row r="20" spans="1:21" ht="24" customHeight="1" x14ac:dyDescent="0.2">
      <c r="A20" s="10">
        <v>18</v>
      </c>
      <c r="B20" s="10">
        <v>32</v>
      </c>
      <c r="C20" s="10">
        <v>34</v>
      </c>
      <c r="D20" s="10">
        <v>-0.28999999999999998</v>
      </c>
      <c r="E20" s="10">
        <v>-1.33</v>
      </c>
      <c r="F20" s="10">
        <v>-1.28</v>
      </c>
      <c r="G20" s="10">
        <v>1.04</v>
      </c>
      <c r="H20" s="40">
        <f t="shared" si="5"/>
        <v>1.0816000000000001</v>
      </c>
      <c r="I20" s="10">
        <v>0.99</v>
      </c>
      <c r="J20" s="10">
        <v>0.99</v>
      </c>
      <c r="K20" s="10">
        <v>0.98009999999999997</v>
      </c>
      <c r="L20" s="10">
        <v>0.2</v>
      </c>
      <c r="M20" s="10">
        <v>-0.3</v>
      </c>
      <c r="N20" s="23">
        <f t="shared" si="0"/>
        <v>-4.9999999999999989E-2</v>
      </c>
      <c r="O20" s="23">
        <f t="shared" si="1"/>
        <v>-0.24</v>
      </c>
      <c r="P20" s="23">
        <v>-0.28999999999999998</v>
      </c>
      <c r="Q20" s="23">
        <f t="shared" si="2"/>
        <v>0</v>
      </c>
      <c r="R20" s="24">
        <f t="shared" si="3"/>
        <v>0.24</v>
      </c>
      <c r="S20" s="24">
        <f t="shared" si="8"/>
        <v>5.7599999999999998E-2</v>
      </c>
      <c r="T20" s="24">
        <f t="shared" si="4"/>
        <v>0</v>
      </c>
      <c r="U20" s="24">
        <f t="shared" si="10"/>
        <v>0</v>
      </c>
    </row>
    <row r="21" spans="1:21" ht="24" customHeight="1" x14ac:dyDescent="0.2">
      <c r="A21" s="10">
        <v>19</v>
      </c>
      <c r="B21" s="10">
        <v>32</v>
      </c>
      <c r="C21" s="10">
        <v>46</v>
      </c>
      <c r="D21" s="10">
        <v>-1.02</v>
      </c>
      <c r="E21" s="10">
        <v>-0.75</v>
      </c>
      <c r="F21" s="10">
        <v>-0.62</v>
      </c>
      <c r="G21" s="10">
        <v>0.27</v>
      </c>
      <c r="H21" s="40">
        <f t="shared" si="5"/>
        <v>7.2900000000000006E-2</v>
      </c>
      <c r="I21" s="10">
        <v>-0.4</v>
      </c>
      <c r="J21" s="10">
        <v>0.4</v>
      </c>
      <c r="K21" s="10">
        <v>0.16</v>
      </c>
      <c r="L21" s="10">
        <v>-0.7</v>
      </c>
      <c r="M21" s="10">
        <v>-1.4</v>
      </c>
      <c r="N21" s="23">
        <f t="shared" si="0"/>
        <v>-1.0499999999999998</v>
      </c>
      <c r="O21" s="23">
        <f t="shared" si="1"/>
        <v>2.9999999999999805E-2</v>
      </c>
      <c r="P21" s="23">
        <v>-1.24</v>
      </c>
      <c r="Q21" s="23">
        <f t="shared" si="2"/>
        <v>0.21999999999999997</v>
      </c>
      <c r="R21" s="24">
        <f t="shared" si="3"/>
        <v>2.9999999999999805E-2</v>
      </c>
      <c r="S21" s="24">
        <f t="shared" si="8"/>
        <v>8.9999999999998827E-4</v>
      </c>
      <c r="T21" s="24">
        <f t="shared" si="4"/>
        <v>0.21999999999999997</v>
      </c>
      <c r="U21" s="24">
        <f t="shared" si="10"/>
        <v>4.8399999999999992E-2</v>
      </c>
    </row>
    <row r="22" spans="1:21" ht="24" customHeight="1" x14ac:dyDescent="0.2">
      <c r="A22" s="10">
        <v>20</v>
      </c>
      <c r="B22" s="10">
        <v>33</v>
      </c>
      <c r="C22" s="10">
        <v>27</v>
      </c>
      <c r="D22" s="10">
        <v>0.76</v>
      </c>
      <c r="E22" s="10">
        <v>1.18</v>
      </c>
      <c r="F22" s="10">
        <v>1.01</v>
      </c>
      <c r="G22" s="10">
        <v>0.42</v>
      </c>
      <c r="H22" s="40">
        <f t="shared" si="5"/>
        <v>0.17639999999999997</v>
      </c>
      <c r="I22" s="10">
        <v>-0.25</v>
      </c>
      <c r="J22" s="10">
        <v>0.25</v>
      </c>
      <c r="K22" s="10">
        <v>6.25E-2</v>
      </c>
      <c r="L22" s="10">
        <v>2.1</v>
      </c>
      <c r="M22" s="10">
        <v>2</v>
      </c>
      <c r="N22" s="23">
        <f t="shared" si="0"/>
        <v>2.0499999999999998</v>
      </c>
      <c r="O22" s="23">
        <f t="shared" si="1"/>
        <v>-1.2899999999999998</v>
      </c>
      <c r="P22" s="23">
        <v>2.02</v>
      </c>
      <c r="Q22" s="23">
        <f t="shared" si="2"/>
        <v>-1.26</v>
      </c>
      <c r="R22" s="24">
        <f t="shared" si="3"/>
        <v>1.2899999999999998</v>
      </c>
      <c r="S22" s="24">
        <f t="shared" si="8"/>
        <v>1.6640999999999995</v>
      </c>
      <c r="T22" s="24">
        <f t="shared" si="4"/>
        <v>1.26</v>
      </c>
      <c r="U22" s="24">
        <f t="shared" si="10"/>
        <v>1.5876000000000001</v>
      </c>
    </row>
    <row r="23" spans="1:21" ht="24" customHeight="1" x14ac:dyDescent="0.2">
      <c r="A23" s="10">
        <v>21</v>
      </c>
      <c r="B23" s="10">
        <v>35</v>
      </c>
      <c r="C23" s="10">
        <v>33</v>
      </c>
      <c r="D23" s="10">
        <v>1.94</v>
      </c>
      <c r="E23" s="10">
        <v>0.7</v>
      </c>
      <c r="F23" s="10">
        <v>0.53</v>
      </c>
      <c r="G23" s="10">
        <v>1.24</v>
      </c>
      <c r="H23" s="40">
        <f t="shared" si="5"/>
        <v>1.5376000000000001</v>
      </c>
      <c r="I23" s="10">
        <v>1.41</v>
      </c>
      <c r="J23" s="10">
        <v>1.41</v>
      </c>
      <c r="K23" s="10">
        <v>1.9881</v>
      </c>
      <c r="L23" s="10">
        <v>-1.2</v>
      </c>
      <c r="M23" s="10">
        <v>-0.7</v>
      </c>
      <c r="N23" s="23">
        <f t="shared" si="0"/>
        <v>-0.95</v>
      </c>
      <c r="O23" s="23">
        <f t="shared" si="1"/>
        <v>2.8899999999999997</v>
      </c>
      <c r="P23" s="23">
        <v>-0.98</v>
      </c>
      <c r="Q23" s="23">
        <f t="shared" si="2"/>
        <v>2.92</v>
      </c>
      <c r="R23" s="24">
        <f t="shared" si="3"/>
        <v>2.8899999999999997</v>
      </c>
      <c r="S23" s="24">
        <f t="shared" si="8"/>
        <v>8.3520999999999983</v>
      </c>
      <c r="T23" s="24">
        <f t="shared" si="4"/>
        <v>2.92</v>
      </c>
      <c r="U23" s="24">
        <f t="shared" si="10"/>
        <v>8.5263999999999989</v>
      </c>
    </row>
    <row r="24" spans="1:21" ht="24" customHeight="1" x14ac:dyDescent="0.2">
      <c r="A24" s="10">
        <v>22</v>
      </c>
      <c r="B24" s="10">
        <v>35</v>
      </c>
      <c r="C24" s="10">
        <v>34</v>
      </c>
      <c r="D24" s="10">
        <v>1.94</v>
      </c>
      <c r="E24" s="10">
        <v>0.03</v>
      </c>
      <c r="F24" s="10">
        <v>-0.02</v>
      </c>
      <c r="G24" s="10">
        <v>1.91</v>
      </c>
      <c r="H24" s="40">
        <f t="shared" si="5"/>
        <v>3.6480999999999999</v>
      </c>
      <c r="I24" s="10">
        <v>1.96</v>
      </c>
      <c r="J24" s="10">
        <v>1.96</v>
      </c>
      <c r="K24" s="10">
        <v>3.8416000000000001</v>
      </c>
      <c r="L24" s="10">
        <v>1.2</v>
      </c>
      <c r="M24" s="10">
        <v>0.4</v>
      </c>
      <c r="N24" s="23">
        <f t="shared" si="0"/>
        <v>0.8</v>
      </c>
      <c r="O24" s="23">
        <f t="shared" si="1"/>
        <v>1.1399999999999999</v>
      </c>
      <c r="P24" s="23">
        <v>1.04</v>
      </c>
      <c r="Q24" s="23">
        <f t="shared" si="2"/>
        <v>0.89999999999999991</v>
      </c>
      <c r="R24" s="24">
        <f t="shared" si="3"/>
        <v>1.1399999999999999</v>
      </c>
      <c r="S24" s="24">
        <f t="shared" si="8"/>
        <v>1.2995999999999999</v>
      </c>
      <c r="T24" s="24">
        <f t="shared" si="4"/>
        <v>0.89999999999999991</v>
      </c>
      <c r="U24" s="24">
        <f t="shared" si="10"/>
        <v>0.80999999999999983</v>
      </c>
    </row>
    <row r="25" spans="1:21" ht="24" customHeight="1" x14ac:dyDescent="0.2">
      <c r="A25" s="10">
        <v>23</v>
      </c>
      <c r="B25" s="10">
        <v>35</v>
      </c>
      <c r="C25" s="10">
        <v>36</v>
      </c>
      <c r="D25" s="10">
        <v>0.63</v>
      </c>
      <c r="E25" s="10">
        <v>-0.45</v>
      </c>
      <c r="F25" s="10">
        <v>-0.55000000000000004</v>
      </c>
      <c r="G25" s="10">
        <v>1.08</v>
      </c>
      <c r="H25" s="40">
        <f t="shared" si="5"/>
        <v>1.1664000000000001</v>
      </c>
      <c r="I25" s="10">
        <v>1.18</v>
      </c>
      <c r="J25" s="10">
        <v>1.18</v>
      </c>
      <c r="K25" s="10">
        <v>1.3924000000000001</v>
      </c>
      <c r="L25" s="10">
        <v>-1.6</v>
      </c>
      <c r="M25" s="10">
        <v>-1.2</v>
      </c>
      <c r="N25" s="23">
        <f t="shared" si="0"/>
        <v>-1.4</v>
      </c>
      <c r="O25" s="23">
        <f t="shared" si="1"/>
        <v>2.0299999999999998</v>
      </c>
      <c r="P25" s="23">
        <v>-0.79</v>
      </c>
      <c r="Q25" s="23">
        <f t="shared" si="2"/>
        <v>1.42</v>
      </c>
      <c r="R25" s="24">
        <f t="shared" si="3"/>
        <v>2.0299999999999998</v>
      </c>
      <c r="S25" s="24">
        <f t="shared" si="8"/>
        <v>4.1208999999999989</v>
      </c>
      <c r="T25" s="24">
        <f t="shared" si="4"/>
        <v>1.42</v>
      </c>
      <c r="U25" s="24">
        <f t="shared" si="10"/>
        <v>2.0164</v>
      </c>
    </row>
    <row r="26" spans="1:21" ht="24" customHeight="1" x14ac:dyDescent="0.2">
      <c r="A26" s="10">
        <v>24</v>
      </c>
      <c r="B26" s="10">
        <v>35</v>
      </c>
      <c r="C26" s="10">
        <v>37</v>
      </c>
      <c r="D26" s="10">
        <v>-0.14000000000000001</v>
      </c>
      <c r="E26" s="10">
        <v>-1.86</v>
      </c>
      <c r="F26" s="10">
        <v>-1.86</v>
      </c>
      <c r="G26" s="10">
        <v>1.72</v>
      </c>
      <c r="H26" s="40">
        <f t="shared" si="5"/>
        <v>2.9583999999999997</v>
      </c>
      <c r="I26" s="10">
        <v>1.72</v>
      </c>
      <c r="J26" s="10">
        <v>1.72</v>
      </c>
      <c r="K26" s="10">
        <v>2.9584000000000001</v>
      </c>
      <c r="L26" s="10">
        <v>-0.1</v>
      </c>
      <c r="M26" s="10">
        <v>-1.8</v>
      </c>
      <c r="N26" s="23">
        <f t="shared" si="0"/>
        <v>-0.95000000000000007</v>
      </c>
      <c r="O26" s="23">
        <f t="shared" si="1"/>
        <v>0.81</v>
      </c>
      <c r="P26" s="23">
        <v>-0.76</v>
      </c>
      <c r="Q26" s="23">
        <f t="shared" si="2"/>
        <v>0.62</v>
      </c>
      <c r="R26" s="24">
        <f t="shared" si="3"/>
        <v>0.81</v>
      </c>
      <c r="S26" s="24">
        <f t="shared" si="8"/>
        <v>0.65610000000000013</v>
      </c>
      <c r="T26" s="24">
        <f t="shared" si="4"/>
        <v>0.62</v>
      </c>
      <c r="U26" s="24">
        <f t="shared" si="10"/>
        <v>0.38440000000000002</v>
      </c>
    </row>
    <row r="27" spans="1:21" ht="24" customHeight="1" x14ac:dyDescent="0.2">
      <c r="A27" s="10">
        <v>25</v>
      </c>
      <c r="B27" s="10">
        <v>35</v>
      </c>
      <c r="C27" s="10">
        <v>39</v>
      </c>
      <c r="D27" s="10">
        <v>1.79</v>
      </c>
      <c r="E27" s="10">
        <v>0.16</v>
      </c>
      <c r="F27" s="10">
        <v>0</v>
      </c>
      <c r="G27" s="10">
        <v>1.63</v>
      </c>
      <c r="H27" s="40">
        <f t="shared" si="5"/>
        <v>2.6568999999999998</v>
      </c>
      <c r="I27" s="10">
        <v>1.79</v>
      </c>
      <c r="J27" s="10">
        <v>1.79</v>
      </c>
      <c r="K27" s="10">
        <v>3.2040999999999999</v>
      </c>
      <c r="L27" s="10">
        <v>-0.5</v>
      </c>
      <c r="M27" s="10">
        <v>1.1000000000000001</v>
      </c>
      <c r="N27" s="23">
        <f t="shared" si="0"/>
        <v>0.30000000000000004</v>
      </c>
      <c r="O27" s="23">
        <f t="shared" si="1"/>
        <v>1.49</v>
      </c>
      <c r="P27" s="23">
        <v>0.54</v>
      </c>
      <c r="Q27" s="23">
        <f t="shared" si="2"/>
        <v>1.25</v>
      </c>
      <c r="R27" s="24">
        <f t="shared" si="3"/>
        <v>1.49</v>
      </c>
      <c r="S27" s="24">
        <f t="shared" si="8"/>
        <v>2.2201</v>
      </c>
      <c r="T27" s="24">
        <f t="shared" si="4"/>
        <v>1.25</v>
      </c>
      <c r="U27" s="24">
        <f t="shared" si="10"/>
        <v>1.5625</v>
      </c>
    </row>
    <row r="28" spans="1:21" ht="24" customHeight="1" x14ac:dyDescent="0.2">
      <c r="A28" s="10">
        <v>26</v>
      </c>
      <c r="B28" s="10">
        <v>35</v>
      </c>
      <c r="C28" s="10">
        <v>53</v>
      </c>
      <c r="D28" s="10">
        <v>-1.1499999999999999</v>
      </c>
      <c r="E28" s="10">
        <v>-4.03</v>
      </c>
      <c r="F28" s="10">
        <v>-3.88</v>
      </c>
      <c r="G28" s="10">
        <v>2.88</v>
      </c>
      <c r="H28" s="40">
        <f t="shared" si="5"/>
        <v>8.2943999999999996</v>
      </c>
      <c r="I28" s="10">
        <v>2.73</v>
      </c>
      <c r="J28" s="10">
        <v>2.73</v>
      </c>
      <c r="K28" s="10">
        <v>7.4528999999999996</v>
      </c>
      <c r="L28" s="10">
        <v>-1.3</v>
      </c>
      <c r="M28" s="10">
        <v>-6.2</v>
      </c>
      <c r="N28" s="23">
        <f t="shared" si="0"/>
        <v>-3.75</v>
      </c>
      <c r="O28" s="23">
        <f t="shared" si="1"/>
        <v>2.6</v>
      </c>
      <c r="P28" s="23">
        <v>-4.1399999999999997</v>
      </c>
      <c r="Q28" s="23">
        <f t="shared" si="2"/>
        <v>2.9899999999999998</v>
      </c>
      <c r="R28" s="24">
        <f t="shared" si="3"/>
        <v>2.6</v>
      </c>
      <c r="S28" s="24">
        <f t="shared" si="8"/>
        <v>6.7600000000000007</v>
      </c>
      <c r="T28" s="24">
        <f t="shared" si="4"/>
        <v>2.9899999999999998</v>
      </c>
      <c r="U28" s="24">
        <f t="shared" si="10"/>
        <v>8.9400999999999993</v>
      </c>
    </row>
    <row r="29" spans="1:21" ht="24" customHeight="1" x14ac:dyDescent="0.2">
      <c r="A29" s="10">
        <v>27</v>
      </c>
      <c r="B29" s="10">
        <v>35</v>
      </c>
      <c r="C29" s="10">
        <v>60</v>
      </c>
      <c r="D29" s="10">
        <v>-0.1</v>
      </c>
      <c r="E29" s="10">
        <v>-2.27</v>
      </c>
      <c r="F29" s="10">
        <v>-2.0699999999999998</v>
      </c>
      <c r="G29" s="10">
        <v>2.17</v>
      </c>
      <c r="H29" s="40">
        <f t="shared" si="5"/>
        <v>4.7088999999999999</v>
      </c>
      <c r="I29" s="10">
        <v>1.97</v>
      </c>
      <c r="J29" s="10">
        <v>1.97</v>
      </c>
      <c r="K29" s="10">
        <v>3.8809</v>
      </c>
      <c r="L29" s="10">
        <v>-3.7</v>
      </c>
      <c r="M29" s="10">
        <v>-3</v>
      </c>
      <c r="N29" s="23">
        <f t="shared" si="0"/>
        <v>-3.35</v>
      </c>
      <c r="O29" s="23">
        <f t="shared" si="1"/>
        <v>3.25</v>
      </c>
      <c r="P29" s="23">
        <v>-3.24</v>
      </c>
      <c r="Q29" s="23">
        <f t="shared" si="2"/>
        <v>3.14</v>
      </c>
      <c r="R29" s="24">
        <f t="shared" si="3"/>
        <v>3.25</v>
      </c>
      <c r="S29" s="24">
        <f t="shared" si="8"/>
        <v>10.5625</v>
      </c>
      <c r="T29" s="24">
        <f t="shared" si="4"/>
        <v>3.14</v>
      </c>
      <c r="U29" s="24">
        <f t="shared" si="10"/>
        <v>9.8596000000000004</v>
      </c>
    </row>
    <row r="30" spans="1:21" ht="24" customHeight="1" x14ac:dyDescent="0.2">
      <c r="A30" s="10">
        <v>28</v>
      </c>
      <c r="B30" s="10">
        <v>38</v>
      </c>
      <c r="C30" s="10">
        <v>35</v>
      </c>
      <c r="D30" s="10">
        <v>-1.79</v>
      </c>
      <c r="E30" s="10">
        <v>0.53</v>
      </c>
      <c r="F30" s="10">
        <v>0.25</v>
      </c>
      <c r="G30" s="10">
        <v>2.3199999999999998</v>
      </c>
      <c r="H30" s="40">
        <f t="shared" si="5"/>
        <v>5.3823999999999996</v>
      </c>
      <c r="I30" s="10">
        <v>-2.04</v>
      </c>
      <c r="J30" s="10">
        <v>2.04</v>
      </c>
      <c r="K30" s="10">
        <v>4.1616</v>
      </c>
      <c r="L30" s="10">
        <v>4.5999999999999996</v>
      </c>
      <c r="M30" s="10">
        <v>0.5</v>
      </c>
      <c r="N30" s="23">
        <f t="shared" si="0"/>
        <v>2.5499999999999998</v>
      </c>
      <c r="O30" s="23">
        <f t="shared" si="1"/>
        <v>-4.34</v>
      </c>
      <c r="P30" s="23">
        <v>2.94</v>
      </c>
      <c r="Q30" s="23">
        <f t="shared" si="2"/>
        <v>-4.7300000000000004</v>
      </c>
      <c r="R30" s="24">
        <f t="shared" si="3"/>
        <v>4.34</v>
      </c>
      <c r="S30" s="24">
        <f t="shared" si="8"/>
        <v>18.835599999999999</v>
      </c>
      <c r="T30" s="24">
        <f t="shared" si="4"/>
        <v>4.7300000000000004</v>
      </c>
      <c r="U30" s="24">
        <f t="shared" si="10"/>
        <v>22.372900000000005</v>
      </c>
    </row>
    <row r="31" spans="1:21" ht="24" customHeight="1" x14ac:dyDescent="0.2">
      <c r="A31" s="10">
        <v>29</v>
      </c>
      <c r="B31" s="10">
        <v>38</v>
      </c>
      <c r="C31" s="10">
        <v>60</v>
      </c>
      <c r="D31" s="10">
        <v>-1.9</v>
      </c>
      <c r="E31" s="10">
        <v>-2.1</v>
      </c>
      <c r="F31" s="10">
        <v>-1.82</v>
      </c>
      <c r="G31" s="10">
        <v>0.2</v>
      </c>
      <c r="H31" s="40">
        <f t="shared" si="5"/>
        <v>4.0000000000000008E-2</v>
      </c>
      <c r="I31" s="10">
        <v>-0.08</v>
      </c>
      <c r="J31" s="10">
        <v>0.08</v>
      </c>
      <c r="K31" s="10">
        <v>6.4000000000000003E-3</v>
      </c>
      <c r="L31" s="10">
        <v>-0.5</v>
      </c>
      <c r="M31" s="10">
        <v>0.7</v>
      </c>
      <c r="N31" s="23">
        <f t="shared" si="0"/>
        <v>9.9999999999999978E-2</v>
      </c>
      <c r="O31" s="23">
        <f t="shared" si="1"/>
        <v>-2</v>
      </c>
      <c r="P31" s="23">
        <v>-0.28999999999999998</v>
      </c>
      <c r="Q31" s="23">
        <f t="shared" si="2"/>
        <v>-1.6099999999999999</v>
      </c>
      <c r="R31" s="24">
        <f t="shared" si="3"/>
        <v>2</v>
      </c>
      <c r="S31" s="24">
        <f t="shared" si="8"/>
        <v>4</v>
      </c>
      <c r="T31" s="24">
        <f t="shared" si="4"/>
        <v>1.6099999999999999</v>
      </c>
      <c r="U31" s="24">
        <f t="shared" si="10"/>
        <v>2.5920999999999994</v>
      </c>
    </row>
    <row r="32" spans="1:21" ht="24" customHeight="1" x14ac:dyDescent="0.2">
      <c r="A32" s="10">
        <v>30</v>
      </c>
      <c r="B32" s="10">
        <v>39</v>
      </c>
      <c r="C32" s="10">
        <v>32</v>
      </c>
      <c r="D32" s="10">
        <v>0.44</v>
      </c>
      <c r="E32" s="10">
        <v>1.42</v>
      </c>
      <c r="F32" s="10">
        <v>1.26</v>
      </c>
      <c r="G32" s="10">
        <v>0.98</v>
      </c>
      <c r="H32" s="40">
        <f t="shared" si="5"/>
        <v>0.96039999999999992</v>
      </c>
      <c r="I32" s="10">
        <v>-0.82</v>
      </c>
      <c r="J32" s="10">
        <v>0.82</v>
      </c>
      <c r="K32" s="10">
        <v>0.6724</v>
      </c>
      <c r="L32" s="10">
        <v>0.8</v>
      </c>
      <c r="M32" s="10">
        <v>0.3</v>
      </c>
      <c r="N32" s="23">
        <f t="shared" si="0"/>
        <v>0.55000000000000004</v>
      </c>
      <c r="O32" s="23">
        <f t="shared" si="1"/>
        <v>-0.11000000000000004</v>
      </c>
      <c r="P32" s="23">
        <v>0.79</v>
      </c>
      <c r="Q32" s="23">
        <f t="shared" si="2"/>
        <v>-0.35000000000000003</v>
      </c>
      <c r="R32" s="24">
        <f t="shared" si="3"/>
        <v>0.11000000000000004</v>
      </c>
      <c r="S32" s="24">
        <f t="shared" si="8"/>
        <v>1.210000000000001E-2</v>
      </c>
      <c r="T32" s="24">
        <f t="shared" si="4"/>
        <v>0.35000000000000003</v>
      </c>
      <c r="U32" s="24">
        <f t="shared" si="10"/>
        <v>0.12250000000000003</v>
      </c>
    </row>
    <row r="33" spans="1:21" ht="24" customHeight="1" x14ac:dyDescent="0.2">
      <c r="A33" s="10">
        <v>31</v>
      </c>
      <c r="B33" s="10">
        <v>41</v>
      </c>
      <c r="C33" s="10">
        <v>32</v>
      </c>
      <c r="D33" s="10">
        <v>0.55000000000000004</v>
      </c>
      <c r="E33" s="10">
        <v>1.58</v>
      </c>
      <c r="F33" s="10">
        <v>1.91</v>
      </c>
      <c r="G33" s="10">
        <v>1.03</v>
      </c>
      <c r="H33" s="40">
        <f t="shared" si="5"/>
        <v>1.0609</v>
      </c>
      <c r="I33" s="10">
        <v>-1.36</v>
      </c>
      <c r="J33" s="10">
        <v>1.36</v>
      </c>
      <c r="K33" s="10">
        <v>1.8495999999999999</v>
      </c>
      <c r="L33" s="10">
        <v>3.1</v>
      </c>
      <c r="M33" s="10">
        <v>2.9</v>
      </c>
      <c r="N33" s="23">
        <f t="shared" si="0"/>
        <v>3</v>
      </c>
      <c r="O33" s="23">
        <f t="shared" si="1"/>
        <v>-2.4500000000000002</v>
      </c>
      <c r="P33" s="23">
        <v>3.22</v>
      </c>
      <c r="Q33" s="23">
        <f t="shared" si="2"/>
        <v>-2.67</v>
      </c>
      <c r="R33" s="24">
        <f t="shared" si="3"/>
        <v>2.4500000000000002</v>
      </c>
      <c r="S33" s="24">
        <f t="shared" si="8"/>
        <v>6.0025000000000013</v>
      </c>
      <c r="T33" s="24">
        <f t="shared" si="4"/>
        <v>2.67</v>
      </c>
      <c r="U33" s="24">
        <f t="shared" si="10"/>
        <v>7.1288999999999998</v>
      </c>
    </row>
    <row r="34" spans="1:21" ht="24" customHeight="1" x14ac:dyDescent="0.2">
      <c r="A34" s="10">
        <v>32</v>
      </c>
      <c r="B34" s="10">
        <v>41</v>
      </c>
      <c r="C34" s="10">
        <v>35</v>
      </c>
      <c r="D34" s="10">
        <v>-1.68</v>
      </c>
      <c r="E34" s="10">
        <v>0.98</v>
      </c>
      <c r="F34" s="10">
        <v>0.65</v>
      </c>
      <c r="G34" s="10">
        <v>2.66</v>
      </c>
      <c r="H34" s="40">
        <f t="shared" si="5"/>
        <v>7.0756000000000006</v>
      </c>
      <c r="I34" s="10">
        <v>-2.33</v>
      </c>
      <c r="J34" s="10">
        <v>2.33</v>
      </c>
      <c r="K34" s="10">
        <v>5.4288999999999996</v>
      </c>
      <c r="L34" s="10">
        <v>2.1</v>
      </c>
      <c r="M34" s="10">
        <v>2.1</v>
      </c>
      <c r="N34" s="23">
        <f t="shared" si="0"/>
        <v>2.1</v>
      </c>
      <c r="O34" s="23">
        <f t="shared" si="1"/>
        <v>-3.7800000000000002</v>
      </c>
      <c r="P34" s="23">
        <v>1.88</v>
      </c>
      <c r="Q34" s="23">
        <f t="shared" si="2"/>
        <v>-3.5599999999999996</v>
      </c>
      <c r="R34" s="24">
        <f t="shared" si="3"/>
        <v>3.7800000000000002</v>
      </c>
      <c r="S34" s="24">
        <f t="shared" si="8"/>
        <v>14.288400000000001</v>
      </c>
      <c r="T34" s="24">
        <f t="shared" si="4"/>
        <v>3.5599999999999996</v>
      </c>
      <c r="U34" s="24">
        <f t="shared" si="10"/>
        <v>12.673599999999997</v>
      </c>
    </row>
    <row r="35" spans="1:21" ht="24" customHeight="1" x14ac:dyDescent="0.2">
      <c r="A35" s="10">
        <v>33</v>
      </c>
      <c r="B35" s="10">
        <v>42</v>
      </c>
      <c r="C35" s="10">
        <v>51</v>
      </c>
      <c r="D35" s="10">
        <v>0.45</v>
      </c>
      <c r="E35" s="10">
        <v>0.97</v>
      </c>
      <c r="F35" s="10">
        <v>0.57999999999999996</v>
      </c>
      <c r="G35" s="10">
        <v>0.52</v>
      </c>
      <c r="H35" s="40">
        <f t="shared" si="5"/>
        <v>0.27040000000000003</v>
      </c>
      <c r="I35" s="10">
        <v>-0.13</v>
      </c>
      <c r="J35" s="10">
        <v>0.13</v>
      </c>
      <c r="K35" s="10">
        <v>1.6899999999999998E-2</v>
      </c>
      <c r="L35" s="10">
        <v>0.5</v>
      </c>
      <c r="M35" s="10">
        <v>1.1000000000000001</v>
      </c>
      <c r="N35" s="23">
        <f t="shared" ref="N35:N66" si="11">(L35+M35)/2</f>
        <v>0.8</v>
      </c>
      <c r="O35" s="23">
        <f t="shared" ref="O35:O66" si="12">D35-N35</f>
        <v>-0.35000000000000003</v>
      </c>
      <c r="P35" s="23">
        <v>0.28999999999999998</v>
      </c>
      <c r="Q35" s="23">
        <f t="shared" ref="Q35:Q66" si="13">D35-P35</f>
        <v>0.16000000000000003</v>
      </c>
      <c r="R35" s="24">
        <f t="shared" ref="R35:R66" si="14">ABS(O35)</f>
        <v>0.35000000000000003</v>
      </c>
      <c r="S35" s="24">
        <f t="shared" si="8"/>
        <v>0.12250000000000003</v>
      </c>
      <c r="T35" s="24">
        <f t="shared" ref="T35:T66" si="15">ABS(Q35)</f>
        <v>0.16000000000000003</v>
      </c>
      <c r="U35" s="24">
        <f t="shared" si="10"/>
        <v>2.5600000000000012E-2</v>
      </c>
    </row>
    <row r="36" spans="1:21" ht="24" customHeight="1" x14ac:dyDescent="0.2">
      <c r="A36" s="10">
        <v>34</v>
      </c>
      <c r="B36" s="10">
        <v>42</v>
      </c>
      <c r="C36" s="10">
        <v>64</v>
      </c>
      <c r="D36" s="10">
        <v>-0.6</v>
      </c>
      <c r="E36" s="10">
        <v>-1.19</v>
      </c>
      <c r="F36" s="10">
        <v>-0.96</v>
      </c>
      <c r="G36" s="10">
        <v>0.59</v>
      </c>
      <c r="H36" s="40">
        <f t="shared" si="5"/>
        <v>0.34809999999999997</v>
      </c>
      <c r="I36" s="10">
        <v>0.36</v>
      </c>
      <c r="J36" s="10">
        <v>0.36</v>
      </c>
      <c r="K36" s="10">
        <v>0.12959999999999999</v>
      </c>
      <c r="L36" s="10">
        <v>-3.8</v>
      </c>
      <c r="M36" s="10">
        <v>-3.9</v>
      </c>
      <c r="N36" s="23">
        <f t="shared" si="11"/>
        <v>-3.8499999999999996</v>
      </c>
      <c r="O36" s="23">
        <f t="shared" si="12"/>
        <v>3.2499999999999996</v>
      </c>
      <c r="P36" s="23">
        <v>-3.83</v>
      </c>
      <c r="Q36" s="23">
        <f t="shared" si="13"/>
        <v>3.23</v>
      </c>
      <c r="R36" s="24">
        <f t="shared" si="14"/>
        <v>3.2499999999999996</v>
      </c>
      <c r="S36" s="24">
        <f t="shared" si="8"/>
        <v>10.562499999999996</v>
      </c>
      <c r="T36" s="24">
        <f t="shared" si="15"/>
        <v>3.23</v>
      </c>
      <c r="U36" s="24">
        <f t="shared" si="10"/>
        <v>10.4329</v>
      </c>
    </row>
    <row r="37" spans="1:21" ht="24" customHeight="1" x14ac:dyDescent="0.2">
      <c r="A37" s="10">
        <v>35</v>
      </c>
      <c r="B37" s="10">
        <v>43</v>
      </c>
      <c r="C37" s="10">
        <v>27</v>
      </c>
      <c r="D37" s="10">
        <v>0.92</v>
      </c>
      <c r="E37" s="10">
        <v>1.79</v>
      </c>
      <c r="F37" s="10">
        <v>1.91</v>
      </c>
      <c r="G37" s="10">
        <v>0.87</v>
      </c>
      <c r="H37" s="40">
        <f t="shared" si="5"/>
        <v>0.75690000000000002</v>
      </c>
      <c r="I37" s="10">
        <v>-0.99</v>
      </c>
      <c r="J37" s="10">
        <v>0.99</v>
      </c>
      <c r="K37" s="10">
        <v>0.98009999999999997</v>
      </c>
      <c r="L37" s="10">
        <v>2.9</v>
      </c>
      <c r="M37" s="10">
        <v>1.2</v>
      </c>
      <c r="N37" s="23">
        <f t="shared" si="11"/>
        <v>2.0499999999999998</v>
      </c>
      <c r="O37" s="23">
        <f t="shared" si="12"/>
        <v>-1.1299999999999999</v>
      </c>
      <c r="P37" s="23">
        <v>1.96</v>
      </c>
      <c r="Q37" s="23">
        <f t="shared" si="13"/>
        <v>-1.04</v>
      </c>
      <c r="R37" s="24">
        <f t="shared" si="14"/>
        <v>1.1299999999999999</v>
      </c>
      <c r="S37" s="24">
        <f t="shared" si="8"/>
        <v>1.2768999999999997</v>
      </c>
      <c r="T37" s="24">
        <f t="shared" si="15"/>
        <v>1.04</v>
      </c>
      <c r="U37" s="24">
        <f t="shared" si="10"/>
        <v>1.0816000000000001</v>
      </c>
    </row>
    <row r="38" spans="1:21" ht="24" customHeight="1" x14ac:dyDescent="0.2">
      <c r="A38" s="10">
        <v>36</v>
      </c>
      <c r="B38" s="10">
        <v>43</v>
      </c>
      <c r="C38" s="10">
        <v>47</v>
      </c>
      <c r="D38" s="10">
        <v>1.26</v>
      </c>
      <c r="E38" s="10">
        <v>1.68</v>
      </c>
      <c r="F38" s="10">
        <v>1.56</v>
      </c>
      <c r="G38" s="10">
        <v>0.42</v>
      </c>
      <c r="H38" s="40">
        <f t="shared" si="5"/>
        <v>0.17639999999999997</v>
      </c>
      <c r="I38" s="10">
        <v>-0.3</v>
      </c>
      <c r="J38" s="10">
        <v>0.3</v>
      </c>
      <c r="K38" s="10">
        <v>0.09</v>
      </c>
      <c r="L38" s="10">
        <v>3.1</v>
      </c>
      <c r="M38" s="10">
        <v>2.2000000000000002</v>
      </c>
      <c r="N38" s="23">
        <f t="shared" si="11"/>
        <v>2.6500000000000004</v>
      </c>
      <c r="O38" s="23">
        <f t="shared" si="12"/>
        <v>-1.3900000000000003</v>
      </c>
      <c r="P38" s="23">
        <v>2.74</v>
      </c>
      <c r="Q38" s="23">
        <f t="shared" si="13"/>
        <v>-1.4800000000000002</v>
      </c>
      <c r="R38" s="24">
        <f t="shared" si="14"/>
        <v>1.3900000000000003</v>
      </c>
      <c r="S38" s="24">
        <f t="shared" si="8"/>
        <v>1.932100000000001</v>
      </c>
      <c r="T38" s="24">
        <f t="shared" si="15"/>
        <v>1.4800000000000002</v>
      </c>
      <c r="U38" s="24">
        <f t="shared" si="10"/>
        <v>2.1904000000000008</v>
      </c>
    </row>
    <row r="39" spans="1:21" ht="24" customHeight="1" x14ac:dyDescent="0.2">
      <c r="A39" s="10">
        <v>37</v>
      </c>
      <c r="B39" s="10">
        <v>44</v>
      </c>
      <c r="C39" s="10">
        <v>23</v>
      </c>
      <c r="D39" s="10">
        <v>-0.16</v>
      </c>
      <c r="E39" s="10">
        <v>1.17</v>
      </c>
      <c r="F39" s="10">
        <v>1.25</v>
      </c>
      <c r="G39" s="10">
        <v>1.33</v>
      </c>
      <c r="H39" s="40">
        <f t="shared" si="5"/>
        <v>1.7689000000000001</v>
      </c>
      <c r="I39" s="10">
        <v>-1.41</v>
      </c>
      <c r="J39" s="10">
        <v>1.41</v>
      </c>
      <c r="K39" s="10">
        <v>1.9881</v>
      </c>
      <c r="L39" s="10">
        <v>-1.1000000000000001</v>
      </c>
      <c r="M39" s="10">
        <v>-0.9</v>
      </c>
      <c r="N39" s="23">
        <f t="shared" si="11"/>
        <v>-1</v>
      </c>
      <c r="O39" s="23">
        <f t="shared" si="12"/>
        <v>0.84</v>
      </c>
      <c r="P39" s="23">
        <v>-1.28</v>
      </c>
      <c r="Q39" s="23">
        <f t="shared" si="13"/>
        <v>1.1200000000000001</v>
      </c>
      <c r="R39" s="24">
        <f t="shared" si="14"/>
        <v>0.84</v>
      </c>
      <c r="S39" s="24">
        <f t="shared" si="8"/>
        <v>0.70559999999999989</v>
      </c>
      <c r="T39" s="24">
        <f t="shared" si="15"/>
        <v>1.1200000000000001</v>
      </c>
      <c r="U39" s="24">
        <f t="shared" ref="U39:U70" si="16">T39^2</f>
        <v>1.2544000000000002</v>
      </c>
    </row>
    <row r="40" spans="1:21" ht="24" customHeight="1" x14ac:dyDescent="0.2">
      <c r="A40" s="10">
        <v>38</v>
      </c>
      <c r="B40" s="10">
        <v>48</v>
      </c>
      <c r="C40" s="10">
        <v>27</v>
      </c>
      <c r="D40" s="10">
        <v>0.55000000000000004</v>
      </c>
      <c r="E40" s="10">
        <v>-2.0499999999999998</v>
      </c>
      <c r="F40" s="10">
        <v>-1.93</v>
      </c>
      <c r="G40" s="10">
        <v>2.6</v>
      </c>
      <c r="H40" s="40">
        <f t="shared" si="5"/>
        <v>6.7600000000000007</v>
      </c>
      <c r="I40" s="10">
        <v>2.48</v>
      </c>
      <c r="J40" s="10">
        <v>2.48</v>
      </c>
      <c r="K40" s="10">
        <v>6.1504000000000003</v>
      </c>
      <c r="L40" s="10">
        <v>-1.5</v>
      </c>
      <c r="M40" s="10">
        <v>-2.2000000000000002</v>
      </c>
      <c r="N40" s="23">
        <f t="shared" si="11"/>
        <v>-1.85</v>
      </c>
      <c r="O40" s="23">
        <f t="shared" si="12"/>
        <v>2.4000000000000004</v>
      </c>
      <c r="P40" s="23">
        <v>-1.33</v>
      </c>
      <c r="Q40" s="23">
        <f t="shared" si="13"/>
        <v>1.8800000000000001</v>
      </c>
      <c r="R40" s="24">
        <f t="shared" si="14"/>
        <v>2.4000000000000004</v>
      </c>
      <c r="S40" s="24">
        <f t="shared" si="8"/>
        <v>5.7600000000000016</v>
      </c>
      <c r="T40" s="24">
        <f t="shared" si="15"/>
        <v>1.8800000000000001</v>
      </c>
      <c r="U40" s="24">
        <f t="shared" si="16"/>
        <v>3.5344000000000007</v>
      </c>
    </row>
    <row r="41" spans="1:21" ht="24" customHeight="1" x14ac:dyDescent="0.2">
      <c r="A41" s="10">
        <v>39</v>
      </c>
      <c r="B41" s="10">
        <v>49</v>
      </c>
      <c r="C41" s="10">
        <v>35</v>
      </c>
      <c r="D41" s="10">
        <v>-0.45</v>
      </c>
      <c r="E41" s="10">
        <v>0.3</v>
      </c>
      <c r="F41" s="10">
        <v>0.74</v>
      </c>
      <c r="G41" s="10">
        <v>0.75</v>
      </c>
      <c r="H41" s="40">
        <f t="shared" si="5"/>
        <v>0.5625</v>
      </c>
      <c r="I41" s="10">
        <v>-1.19</v>
      </c>
      <c r="J41" s="10">
        <v>1.19</v>
      </c>
      <c r="K41" s="10">
        <v>1.4160999999999999</v>
      </c>
      <c r="L41" s="10">
        <v>1.4</v>
      </c>
      <c r="M41" s="10">
        <v>1.1000000000000001</v>
      </c>
      <c r="N41" s="23">
        <f t="shared" si="11"/>
        <v>1.25</v>
      </c>
      <c r="O41" s="23">
        <f t="shared" si="12"/>
        <v>-1.7</v>
      </c>
      <c r="P41" s="23">
        <v>0.96</v>
      </c>
      <c r="Q41" s="23">
        <f t="shared" si="13"/>
        <v>-1.41</v>
      </c>
      <c r="R41" s="24">
        <f t="shared" si="14"/>
        <v>1.7</v>
      </c>
      <c r="S41" s="24">
        <f t="shared" si="8"/>
        <v>2.8899999999999997</v>
      </c>
      <c r="T41" s="24">
        <f t="shared" si="15"/>
        <v>1.41</v>
      </c>
      <c r="U41" s="24">
        <f t="shared" si="16"/>
        <v>1.9880999999999998</v>
      </c>
    </row>
    <row r="42" spans="1:21" ht="24" customHeight="1" x14ac:dyDescent="0.2">
      <c r="A42" s="10">
        <v>40</v>
      </c>
      <c r="B42" s="10">
        <v>49</v>
      </c>
      <c r="C42" s="10">
        <v>67</v>
      </c>
      <c r="D42" s="10">
        <v>0.78</v>
      </c>
      <c r="E42" s="10">
        <v>-0.99</v>
      </c>
      <c r="F42" s="10">
        <v>-1.43</v>
      </c>
      <c r="G42" s="10">
        <v>1.77</v>
      </c>
      <c r="H42" s="40">
        <f t="shared" si="5"/>
        <v>3.1329000000000002</v>
      </c>
      <c r="I42" s="10">
        <v>2.21</v>
      </c>
      <c r="J42" s="10">
        <v>2.21</v>
      </c>
      <c r="K42" s="10">
        <v>4.8841000000000001</v>
      </c>
      <c r="L42" s="10">
        <v>-2.2999999999999998</v>
      </c>
      <c r="M42" s="10">
        <v>-1</v>
      </c>
      <c r="N42" s="23">
        <f t="shared" si="11"/>
        <v>-1.65</v>
      </c>
      <c r="O42" s="23">
        <f t="shared" si="12"/>
        <v>2.4299999999999997</v>
      </c>
      <c r="P42" s="23">
        <v>-1.36</v>
      </c>
      <c r="Q42" s="23">
        <f t="shared" si="13"/>
        <v>2.14</v>
      </c>
      <c r="R42" s="24">
        <f t="shared" si="14"/>
        <v>2.4299999999999997</v>
      </c>
      <c r="S42" s="24">
        <f t="shared" si="8"/>
        <v>5.9048999999999987</v>
      </c>
      <c r="T42" s="24">
        <f t="shared" si="15"/>
        <v>2.14</v>
      </c>
      <c r="U42" s="24">
        <f t="shared" si="16"/>
        <v>4.5796000000000001</v>
      </c>
    </row>
    <row r="43" spans="1:21" ht="24" customHeight="1" x14ac:dyDescent="0.2">
      <c r="A43" s="10">
        <v>41</v>
      </c>
      <c r="B43" s="10">
        <v>50</v>
      </c>
      <c r="C43" s="10">
        <v>60</v>
      </c>
      <c r="D43" s="10">
        <v>0.41</v>
      </c>
      <c r="E43" s="10">
        <v>-0.84</v>
      </c>
      <c r="F43" s="10">
        <v>-0.62</v>
      </c>
      <c r="G43" s="10">
        <v>1.25</v>
      </c>
      <c r="H43" s="40">
        <f t="shared" si="5"/>
        <v>1.5625</v>
      </c>
      <c r="I43" s="10">
        <v>1.03</v>
      </c>
      <c r="J43" s="10">
        <v>1.03</v>
      </c>
      <c r="K43" s="10">
        <v>1.0609</v>
      </c>
      <c r="L43" s="10">
        <v>-1.7</v>
      </c>
      <c r="M43" s="10">
        <v>-2</v>
      </c>
      <c r="N43" s="23">
        <f t="shared" si="11"/>
        <v>-1.85</v>
      </c>
      <c r="O43" s="23">
        <f t="shared" si="12"/>
        <v>2.2600000000000002</v>
      </c>
      <c r="P43" s="23">
        <v>-2.08</v>
      </c>
      <c r="Q43" s="23">
        <f t="shared" si="13"/>
        <v>2.4900000000000002</v>
      </c>
      <c r="R43" s="24">
        <f t="shared" si="14"/>
        <v>2.2600000000000002</v>
      </c>
      <c r="S43" s="24">
        <f t="shared" si="8"/>
        <v>5.1076000000000015</v>
      </c>
      <c r="T43" s="24">
        <f t="shared" si="15"/>
        <v>2.4900000000000002</v>
      </c>
      <c r="U43" s="24">
        <f t="shared" si="16"/>
        <v>6.2001000000000008</v>
      </c>
    </row>
    <row r="44" spans="1:21" ht="24" customHeight="1" x14ac:dyDescent="0.2">
      <c r="A44" s="10">
        <v>42</v>
      </c>
      <c r="B44" s="10">
        <v>51</v>
      </c>
      <c r="C44" s="10">
        <v>45</v>
      </c>
      <c r="D44" s="10">
        <v>-0.51</v>
      </c>
      <c r="E44" s="10">
        <v>-0.74</v>
      </c>
      <c r="F44" s="10">
        <v>-1.1299999999999999</v>
      </c>
      <c r="G44" s="10">
        <v>0.23</v>
      </c>
      <c r="H44" s="40">
        <f t="shared" si="5"/>
        <v>5.2900000000000003E-2</v>
      </c>
      <c r="I44" s="10">
        <v>0.62</v>
      </c>
      <c r="J44" s="10">
        <v>0.62</v>
      </c>
      <c r="K44" s="10">
        <v>0.38440000000000002</v>
      </c>
      <c r="L44" s="10">
        <v>-0.9</v>
      </c>
      <c r="M44" s="10">
        <v>-1.4</v>
      </c>
      <c r="N44" s="23">
        <f t="shared" si="11"/>
        <v>-1.1499999999999999</v>
      </c>
      <c r="O44" s="23">
        <f t="shared" si="12"/>
        <v>0.6399999999999999</v>
      </c>
      <c r="P44" s="23">
        <v>-1.66</v>
      </c>
      <c r="Q44" s="23">
        <f t="shared" si="13"/>
        <v>1.1499999999999999</v>
      </c>
      <c r="R44" s="24">
        <f t="shared" si="14"/>
        <v>0.6399999999999999</v>
      </c>
      <c r="S44" s="24">
        <f t="shared" si="8"/>
        <v>0.40959999999999985</v>
      </c>
      <c r="T44" s="24">
        <f t="shared" si="15"/>
        <v>1.1499999999999999</v>
      </c>
      <c r="U44" s="24">
        <f t="shared" si="16"/>
        <v>1.3224999999999998</v>
      </c>
    </row>
    <row r="45" spans="1:21" ht="24" customHeight="1" x14ac:dyDescent="0.2">
      <c r="A45" s="10">
        <v>43</v>
      </c>
      <c r="B45" s="10">
        <v>52</v>
      </c>
      <c r="C45" s="10">
        <v>60</v>
      </c>
      <c r="D45" s="10">
        <v>0.31</v>
      </c>
      <c r="E45" s="10">
        <v>0.19</v>
      </c>
      <c r="F45" s="10">
        <v>0.1</v>
      </c>
      <c r="G45" s="10">
        <v>0.12</v>
      </c>
      <c r="H45" s="40">
        <f t="shared" si="5"/>
        <v>1.44E-2</v>
      </c>
      <c r="I45" s="10">
        <v>0.21</v>
      </c>
      <c r="J45" s="10">
        <v>0.21</v>
      </c>
      <c r="K45" s="10">
        <v>4.41E-2</v>
      </c>
      <c r="L45" s="10">
        <v>-1.4</v>
      </c>
      <c r="M45" s="10">
        <v>-1.4</v>
      </c>
      <c r="N45" s="23">
        <f t="shared" si="11"/>
        <v>-1.4</v>
      </c>
      <c r="O45" s="23">
        <f t="shared" si="12"/>
        <v>1.71</v>
      </c>
      <c r="P45" s="23">
        <v>-1.68</v>
      </c>
      <c r="Q45" s="23">
        <f t="shared" si="13"/>
        <v>1.99</v>
      </c>
      <c r="R45" s="24">
        <f t="shared" si="14"/>
        <v>1.71</v>
      </c>
      <c r="S45" s="24">
        <f t="shared" si="8"/>
        <v>2.9240999999999997</v>
      </c>
      <c r="T45" s="24">
        <f t="shared" si="15"/>
        <v>1.99</v>
      </c>
      <c r="U45" s="24">
        <f t="shared" si="16"/>
        <v>3.9601000000000002</v>
      </c>
    </row>
    <row r="46" spans="1:21" ht="24" customHeight="1" x14ac:dyDescent="0.2">
      <c r="A46" s="10">
        <v>44</v>
      </c>
      <c r="B46" s="10">
        <v>54</v>
      </c>
      <c r="C46" s="10">
        <v>23</v>
      </c>
      <c r="D46" s="10">
        <v>0.95</v>
      </c>
      <c r="E46" s="10">
        <v>1.58</v>
      </c>
      <c r="F46" s="10">
        <v>1.82</v>
      </c>
      <c r="G46" s="10">
        <v>0.63</v>
      </c>
      <c r="H46" s="40">
        <f t="shared" si="5"/>
        <v>0.39690000000000003</v>
      </c>
      <c r="I46" s="10">
        <v>-0.87</v>
      </c>
      <c r="J46" s="10">
        <v>0.87</v>
      </c>
      <c r="K46" s="10">
        <v>0.75690000000000002</v>
      </c>
      <c r="L46" s="10">
        <v>1.5</v>
      </c>
      <c r="M46" s="10">
        <v>1.7</v>
      </c>
      <c r="N46" s="23">
        <f t="shared" si="11"/>
        <v>1.6</v>
      </c>
      <c r="O46" s="23">
        <f t="shared" si="12"/>
        <v>-0.65000000000000013</v>
      </c>
      <c r="P46" s="23">
        <v>1.82</v>
      </c>
      <c r="Q46" s="23">
        <f t="shared" si="13"/>
        <v>-0.87000000000000011</v>
      </c>
      <c r="R46" s="24">
        <f t="shared" si="14"/>
        <v>0.65000000000000013</v>
      </c>
      <c r="S46" s="24">
        <f t="shared" si="8"/>
        <v>0.42250000000000015</v>
      </c>
      <c r="T46" s="24">
        <f t="shared" si="15"/>
        <v>0.87000000000000011</v>
      </c>
      <c r="U46" s="24">
        <f t="shared" si="16"/>
        <v>0.75690000000000024</v>
      </c>
    </row>
    <row r="47" spans="1:21" ht="24" customHeight="1" x14ac:dyDescent="0.2">
      <c r="A47" s="10">
        <v>45</v>
      </c>
      <c r="B47" s="10">
        <v>54</v>
      </c>
      <c r="C47" s="10">
        <v>42</v>
      </c>
      <c r="D47" s="10">
        <v>0.88</v>
      </c>
      <c r="E47" s="10">
        <v>2.25</v>
      </c>
      <c r="F47" s="10">
        <v>2.0099999999999998</v>
      </c>
      <c r="G47" s="10">
        <v>1.37</v>
      </c>
      <c r="H47" s="40">
        <f t="shared" si="5"/>
        <v>1.8769000000000002</v>
      </c>
      <c r="I47" s="10">
        <v>-1.1299999999999999</v>
      </c>
      <c r="J47" s="10">
        <v>1.1299999999999999</v>
      </c>
      <c r="K47" s="10">
        <v>1.2768999999999999</v>
      </c>
      <c r="L47" s="10">
        <v>3</v>
      </c>
      <c r="M47" s="10">
        <v>2.8</v>
      </c>
      <c r="N47" s="23">
        <f t="shared" si="11"/>
        <v>2.9</v>
      </c>
      <c r="O47" s="23">
        <f t="shared" si="12"/>
        <v>-2.02</v>
      </c>
      <c r="P47" s="23">
        <v>2.68</v>
      </c>
      <c r="Q47" s="23">
        <f t="shared" si="13"/>
        <v>-1.8000000000000003</v>
      </c>
      <c r="R47" s="24">
        <f t="shared" si="14"/>
        <v>2.02</v>
      </c>
      <c r="S47" s="24">
        <f t="shared" si="8"/>
        <v>4.0804</v>
      </c>
      <c r="T47" s="24">
        <f t="shared" si="15"/>
        <v>1.8000000000000003</v>
      </c>
      <c r="U47" s="24">
        <f t="shared" si="16"/>
        <v>3.2400000000000011</v>
      </c>
    </row>
    <row r="48" spans="1:21" ht="24" customHeight="1" x14ac:dyDescent="0.2">
      <c r="A48" s="10">
        <v>46</v>
      </c>
      <c r="B48" s="10">
        <v>56</v>
      </c>
      <c r="C48" s="10">
        <v>35</v>
      </c>
      <c r="D48" s="10">
        <v>0.45</v>
      </c>
      <c r="E48" s="10">
        <v>2.93</v>
      </c>
      <c r="F48" s="10">
        <v>3.05</v>
      </c>
      <c r="G48" s="10">
        <v>2.48</v>
      </c>
      <c r="H48" s="40">
        <f t="shared" si="5"/>
        <v>6.1504000000000003</v>
      </c>
      <c r="I48" s="10">
        <v>-2.6</v>
      </c>
      <c r="J48" s="10">
        <v>2.6</v>
      </c>
      <c r="K48" s="10">
        <v>6.76</v>
      </c>
      <c r="L48" s="10">
        <v>2</v>
      </c>
      <c r="M48" s="10">
        <v>3.5</v>
      </c>
      <c r="N48" s="23">
        <f t="shared" si="11"/>
        <v>2.75</v>
      </c>
      <c r="O48" s="23">
        <f t="shared" si="12"/>
        <v>-2.2999999999999998</v>
      </c>
      <c r="P48" s="23">
        <v>2.79</v>
      </c>
      <c r="Q48" s="23">
        <f t="shared" si="13"/>
        <v>-2.34</v>
      </c>
      <c r="R48" s="24">
        <f t="shared" si="14"/>
        <v>2.2999999999999998</v>
      </c>
      <c r="S48" s="24">
        <f t="shared" si="8"/>
        <v>5.2899999999999991</v>
      </c>
      <c r="T48" s="24">
        <f t="shared" si="15"/>
        <v>2.34</v>
      </c>
      <c r="U48" s="24">
        <f t="shared" si="16"/>
        <v>5.4755999999999991</v>
      </c>
    </row>
    <row r="49" spans="1:21" ht="24" customHeight="1" x14ac:dyDescent="0.2">
      <c r="A49" s="10">
        <v>47</v>
      </c>
      <c r="B49" s="10">
        <v>56</v>
      </c>
      <c r="C49" s="10">
        <v>60</v>
      </c>
      <c r="D49" s="10">
        <v>0.34</v>
      </c>
      <c r="E49" s="10">
        <v>1.1000000000000001</v>
      </c>
      <c r="F49" s="10">
        <v>0.98</v>
      </c>
      <c r="G49" s="10">
        <v>0.76</v>
      </c>
      <c r="H49" s="40">
        <f t="shared" si="5"/>
        <v>0.5776</v>
      </c>
      <c r="I49" s="10">
        <v>-0.64</v>
      </c>
      <c r="J49" s="10">
        <v>0.64</v>
      </c>
      <c r="K49" s="10">
        <v>0.40960000000000002</v>
      </c>
      <c r="L49" s="10">
        <v>-0.4</v>
      </c>
      <c r="M49" s="10">
        <v>-0.4</v>
      </c>
      <c r="N49" s="23">
        <f t="shared" si="11"/>
        <v>-0.4</v>
      </c>
      <c r="O49" s="23">
        <f t="shared" si="12"/>
        <v>0.74</v>
      </c>
      <c r="P49" s="23">
        <v>-0.44</v>
      </c>
      <c r="Q49" s="23">
        <f t="shared" si="13"/>
        <v>0.78</v>
      </c>
      <c r="R49" s="24">
        <f t="shared" si="14"/>
        <v>0.74</v>
      </c>
      <c r="S49" s="24">
        <f t="shared" si="8"/>
        <v>0.54759999999999998</v>
      </c>
      <c r="T49" s="24">
        <f t="shared" si="15"/>
        <v>0.78</v>
      </c>
      <c r="U49" s="24">
        <f t="shared" si="16"/>
        <v>0.60840000000000005</v>
      </c>
    </row>
    <row r="50" spans="1:21" ht="24" customHeight="1" x14ac:dyDescent="0.2">
      <c r="A50" s="10">
        <v>48</v>
      </c>
      <c r="B50" s="10">
        <v>57</v>
      </c>
      <c r="C50" s="10">
        <v>23</v>
      </c>
      <c r="D50" s="10">
        <v>0.21</v>
      </c>
      <c r="E50" s="10">
        <v>1.08</v>
      </c>
      <c r="F50" s="10">
        <v>0.79</v>
      </c>
      <c r="G50" s="10">
        <v>0.87</v>
      </c>
      <c r="H50" s="40">
        <f t="shared" si="5"/>
        <v>0.75690000000000002</v>
      </c>
      <c r="I50" s="10">
        <v>-0.57999999999999996</v>
      </c>
      <c r="J50" s="10">
        <v>0.57999999999999996</v>
      </c>
      <c r="K50" s="10">
        <v>0.33639999999999998</v>
      </c>
      <c r="L50" s="10">
        <v>-0.6</v>
      </c>
      <c r="M50" s="10">
        <v>-0.3</v>
      </c>
      <c r="N50" s="23">
        <f t="shared" si="11"/>
        <v>-0.44999999999999996</v>
      </c>
      <c r="O50" s="23">
        <f t="shared" si="12"/>
        <v>0.65999999999999992</v>
      </c>
      <c r="P50" s="23">
        <v>-0.25</v>
      </c>
      <c r="Q50" s="23">
        <f t="shared" si="13"/>
        <v>0.45999999999999996</v>
      </c>
      <c r="R50" s="24">
        <f t="shared" si="14"/>
        <v>0.65999999999999992</v>
      </c>
      <c r="S50" s="24">
        <f t="shared" si="8"/>
        <v>0.43559999999999988</v>
      </c>
      <c r="T50" s="24">
        <f t="shared" si="15"/>
        <v>0.45999999999999996</v>
      </c>
      <c r="U50" s="24">
        <f t="shared" si="16"/>
        <v>0.21159999999999995</v>
      </c>
    </row>
    <row r="51" spans="1:21" ht="24" customHeight="1" x14ac:dyDescent="0.2">
      <c r="A51" s="10">
        <v>49</v>
      </c>
      <c r="B51" s="10">
        <v>58</v>
      </c>
      <c r="C51" s="10">
        <v>60</v>
      </c>
      <c r="D51" s="10">
        <v>0.49</v>
      </c>
      <c r="E51" s="10">
        <v>2.36</v>
      </c>
      <c r="F51" s="10">
        <v>2.2000000000000002</v>
      </c>
      <c r="G51" s="10">
        <v>1.87</v>
      </c>
      <c r="H51" s="40">
        <f t="shared" si="5"/>
        <v>3.4969000000000006</v>
      </c>
      <c r="I51" s="10">
        <v>-1.71</v>
      </c>
      <c r="J51" s="10">
        <v>1.71</v>
      </c>
      <c r="K51" s="10">
        <v>2.9241000000000001</v>
      </c>
      <c r="L51" s="10">
        <v>2.2999999999999998</v>
      </c>
      <c r="M51" s="10">
        <v>2.9</v>
      </c>
      <c r="N51" s="23">
        <f t="shared" si="11"/>
        <v>2.5999999999999996</v>
      </c>
      <c r="O51" s="23">
        <f t="shared" si="12"/>
        <v>-2.1099999999999994</v>
      </c>
      <c r="P51" s="23">
        <v>2.57</v>
      </c>
      <c r="Q51" s="23">
        <f t="shared" si="13"/>
        <v>-2.08</v>
      </c>
      <c r="R51" s="24">
        <f t="shared" si="14"/>
        <v>2.1099999999999994</v>
      </c>
      <c r="S51" s="24">
        <f t="shared" si="8"/>
        <v>4.4520999999999979</v>
      </c>
      <c r="T51" s="24">
        <f t="shared" si="15"/>
        <v>2.08</v>
      </c>
      <c r="U51" s="24">
        <f t="shared" si="16"/>
        <v>4.3264000000000005</v>
      </c>
    </row>
    <row r="52" spans="1:21" ht="24" customHeight="1" x14ac:dyDescent="0.2">
      <c r="A52" s="10">
        <v>50</v>
      </c>
      <c r="B52" s="10">
        <v>60</v>
      </c>
      <c r="C52" s="10">
        <v>36</v>
      </c>
      <c r="D52" s="10">
        <v>0.74</v>
      </c>
      <c r="E52" s="10">
        <v>1.43</v>
      </c>
      <c r="F52" s="10">
        <v>1.53</v>
      </c>
      <c r="G52" s="10">
        <v>0.69</v>
      </c>
      <c r="H52" s="40">
        <f t="shared" si="5"/>
        <v>0.47609999999999991</v>
      </c>
      <c r="I52" s="10">
        <v>-0.79</v>
      </c>
      <c r="J52" s="10">
        <v>0.79</v>
      </c>
      <c r="K52" s="10">
        <v>0.62409999999999999</v>
      </c>
      <c r="L52" s="10">
        <v>3.6</v>
      </c>
      <c r="M52" s="10">
        <v>2.5</v>
      </c>
      <c r="N52" s="23">
        <f t="shared" si="11"/>
        <v>3.05</v>
      </c>
      <c r="O52" s="23">
        <f t="shared" si="12"/>
        <v>-2.3099999999999996</v>
      </c>
      <c r="P52" s="23">
        <v>2.44</v>
      </c>
      <c r="Q52" s="23">
        <f t="shared" si="13"/>
        <v>-1.7</v>
      </c>
      <c r="R52" s="24">
        <f t="shared" si="14"/>
        <v>2.3099999999999996</v>
      </c>
      <c r="S52" s="24">
        <f t="shared" si="8"/>
        <v>5.3360999999999983</v>
      </c>
      <c r="T52" s="24">
        <f t="shared" si="15"/>
        <v>1.7</v>
      </c>
      <c r="U52" s="24">
        <f t="shared" si="16"/>
        <v>2.8899999999999997</v>
      </c>
    </row>
    <row r="53" spans="1:21" ht="24" customHeight="1" x14ac:dyDescent="0.2">
      <c r="A53" s="10">
        <v>51</v>
      </c>
      <c r="B53" s="10">
        <v>61</v>
      </c>
      <c r="C53" s="10">
        <v>60</v>
      </c>
      <c r="D53" s="10">
        <v>-0.84</v>
      </c>
      <c r="E53" s="10">
        <v>-0.1</v>
      </c>
      <c r="F53" s="10">
        <v>-0.2</v>
      </c>
      <c r="G53" s="10">
        <v>0.74</v>
      </c>
      <c r="H53" s="40">
        <f t="shared" si="5"/>
        <v>0.54759999999999998</v>
      </c>
      <c r="I53" s="10">
        <v>-0.64</v>
      </c>
      <c r="J53" s="10">
        <v>0.64</v>
      </c>
      <c r="K53" s="10">
        <v>0.40960000000000002</v>
      </c>
      <c r="L53" s="10">
        <v>-1.6</v>
      </c>
      <c r="M53" s="10">
        <v>-1</v>
      </c>
      <c r="N53" s="23">
        <f t="shared" si="11"/>
        <v>-1.3</v>
      </c>
      <c r="O53" s="23">
        <f t="shared" si="12"/>
        <v>0.46000000000000008</v>
      </c>
      <c r="P53" s="23">
        <v>-0.55000000000000004</v>
      </c>
      <c r="Q53" s="23">
        <f t="shared" si="13"/>
        <v>-0.28999999999999992</v>
      </c>
      <c r="R53" s="24">
        <f t="shared" si="14"/>
        <v>0.46000000000000008</v>
      </c>
      <c r="S53" s="24">
        <f t="shared" si="8"/>
        <v>0.21160000000000007</v>
      </c>
      <c r="T53" s="24">
        <f t="shared" si="15"/>
        <v>0.28999999999999992</v>
      </c>
      <c r="U53" s="24">
        <f t="shared" si="16"/>
        <v>8.4099999999999953E-2</v>
      </c>
    </row>
    <row r="54" spans="1:21" ht="24" customHeight="1" x14ac:dyDescent="0.2">
      <c r="A54" s="10">
        <v>52</v>
      </c>
      <c r="B54" s="10">
        <v>62</v>
      </c>
      <c r="C54" s="10">
        <v>26</v>
      </c>
      <c r="D54" s="10">
        <v>-0.28000000000000003</v>
      </c>
      <c r="E54" s="10">
        <v>-0.61</v>
      </c>
      <c r="F54" s="10">
        <v>-1.05</v>
      </c>
      <c r="G54" s="10">
        <v>0.33</v>
      </c>
      <c r="H54" s="40">
        <f t="shared" si="5"/>
        <v>0.10890000000000001</v>
      </c>
      <c r="I54" s="10">
        <v>0.77</v>
      </c>
      <c r="J54" s="10">
        <v>0.77</v>
      </c>
      <c r="K54" s="10">
        <v>0.59289999999999998</v>
      </c>
      <c r="L54" s="10">
        <v>0.3</v>
      </c>
      <c r="M54" s="10">
        <v>0.5</v>
      </c>
      <c r="N54" s="23">
        <f t="shared" si="11"/>
        <v>0.4</v>
      </c>
      <c r="O54" s="23">
        <f t="shared" si="12"/>
        <v>-0.68</v>
      </c>
      <c r="P54" s="23">
        <v>0.3</v>
      </c>
      <c r="Q54" s="23">
        <f t="shared" si="13"/>
        <v>-0.58000000000000007</v>
      </c>
      <c r="R54" s="24">
        <f t="shared" si="14"/>
        <v>0.68</v>
      </c>
      <c r="S54" s="24">
        <f t="shared" si="8"/>
        <v>0.46240000000000009</v>
      </c>
      <c r="T54" s="24">
        <f t="shared" si="15"/>
        <v>0.58000000000000007</v>
      </c>
      <c r="U54" s="24">
        <f t="shared" si="16"/>
        <v>0.33640000000000009</v>
      </c>
    </row>
    <row r="55" spans="1:21" ht="24" customHeight="1" x14ac:dyDescent="0.2">
      <c r="A55" s="10">
        <v>53</v>
      </c>
      <c r="B55" s="10">
        <v>62</v>
      </c>
      <c r="C55" s="10">
        <v>45</v>
      </c>
      <c r="D55" s="10">
        <v>-1</v>
      </c>
      <c r="E55" s="10">
        <v>-1.67</v>
      </c>
      <c r="F55" s="10">
        <v>-1.23</v>
      </c>
      <c r="G55" s="10">
        <v>0.67</v>
      </c>
      <c r="H55" s="40">
        <f t="shared" si="5"/>
        <v>0.44890000000000008</v>
      </c>
      <c r="I55" s="10">
        <v>0.23</v>
      </c>
      <c r="J55" s="10">
        <v>0.23</v>
      </c>
      <c r="K55" s="10">
        <v>5.2900000000000003E-2</v>
      </c>
      <c r="L55" s="10">
        <v>-0.8</v>
      </c>
      <c r="M55" s="10">
        <v>-1.6</v>
      </c>
      <c r="N55" s="23">
        <f t="shared" si="11"/>
        <v>-1.2000000000000002</v>
      </c>
      <c r="O55" s="23">
        <f t="shared" si="12"/>
        <v>0.20000000000000018</v>
      </c>
      <c r="P55" s="23">
        <v>-1.1000000000000001</v>
      </c>
      <c r="Q55" s="23">
        <f t="shared" si="13"/>
        <v>0.10000000000000009</v>
      </c>
      <c r="R55" s="24">
        <f t="shared" si="14"/>
        <v>0.20000000000000018</v>
      </c>
      <c r="S55" s="24">
        <f t="shared" si="8"/>
        <v>4.000000000000007E-2</v>
      </c>
      <c r="T55" s="24">
        <f t="shared" si="15"/>
        <v>0.10000000000000009</v>
      </c>
      <c r="U55" s="24">
        <f t="shared" si="16"/>
        <v>1.0000000000000018E-2</v>
      </c>
    </row>
    <row r="56" spans="1:21" ht="24" customHeight="1" x14ac:dyDescent="0.2">
      <c r="A56" s="10">
        <v>54</v>
      </c>
      <c r="B56" s="10">
        <v>63</v>
      </c>
      <c r="C56" s="10">
        <v>60</v>
      </c>
      <c r="D56" s="10">
        <v>0.15</v>
      </c>
      <c r="E56" s="10">
        <v>0.9</v>
      </c>
      <c r="F56" s="10">
        <v>0.86</v>
      </c>
      <c r="G56" s="10">
        <v>0.75</v>
      </c>
      <c r="H56" s="40">
        <f t="shared" si="5"/>
        <v>0.5625</v>
      </c>
      <c r="I56" s="10">
        <v>-0.71</v>
      </c>
      <c r="J56" s="10">
        <v>0.71</v>
      </c>
      <c r="K56" s="10">
        <v>0.50409999999999999</v>
      </c>
      <c r="L56" s="10">
        <v>2</v>
      </c>
      <c r="M56" s="10">
        <v>3</v>
      </c>
      <c r="N56" s="23">
        <f t="shared" si="11"/>
        <v>2.5</v>
      </c>
      <c r="O56" s="23">
        <f t="shared" si="12"/>
        <v>-2.35</v>
      </c>
      <c r="P56" s="23">
        <v>2.2000000000000002</v>
      </c>
      <c r="Q56" s="23">
        <f t="shared" si="13"/>
        <v>-2.0500000000000003</v>
      </c>
      <c r="R56" s="24">
        <f t="shared" si="14"/>
        <v>2.35</v>
      </c>
      <c r="S56" s="24">
        <f t="shared" si="8"/>
        <v>5.5225000000000009</v>
      </c>
      <c r="T56" s="24">
        <f t="shared" si="15"/>
        <v>2.0500000000000003</v>
      </c>
      <c r="U56" s="24">
        <f t="shared" si="16"/>
        <v>4.2025000000000015</v>
      </c>
    </row>
    <row r="57" spans="1:21" ht="24" customHeight="1" x14ac:dyDescent="0.2">
      <c r="A57" s="10">
        <v>55</v>
      </c>
      <c r="B57" s="10">
        <v>65</v>
      </c>
      <c r="C57" s="10">
        <v>60</v>
      </c>
      <c r="D57" s="10">
        <v>-0.51</v>
      </c>
      <c r="E57" s="10">
        <v>0.9</v>
      </c>
      <c r="F57" s="10">
        <v>0.81</v>
      </c>
      <c r="G57" s="10">
        <v>1.41</v>
      </c>
      <c r="H57" s="40">
        <f t="shared" si="5"/>
        <v>1.9880999999999998</v>
      </c>
      <c r="I57" s="10">
        <v>-1.32</v>
      </c>
      <c r="J57" s="10">
        <v>1.32</v>
      </c>
      <c r="K57" s="10">
        <v>1.7423999999999999</v>
      </c>
      <c r="L57" s="10">
        <v>1.3</v>
      </c>
      <c r="M57" s="10">
        <v>1.3</v>
      </c>
      <c r="N57" s="23">
        <f t="shared" si="11"/>
        <v>1.3</v>
      </c>
      <c r="O57" s="23">
        <f t="shared" si="12"/>
        <v>-1.81</v>
      </c>
      <c r="P57" s="23">
        <v>1.1200000000000001</v>
      </c>
      <c r="Q57" s="23">
        <f t="shared" si="13"/>
        <v>-1.6300000000000001</v>
      </c>
      <c r="R57" s="24">
        <f t="shared" si="14"/>
        <v>1.81</v>
      </c>
      <c r="S57" s="24">
        <f t="shared" si="8"/>
        <v>3.2761</v>
      </c>
      <c r="T57" s="24">
        <f t="shared" si="15"/>
        <v>1.6300000000000001</v>
      </c>
      <c r="U57" s="24">
        <f t="shared" si="16"/>
        <v>2.6569000000000003</v>
      </c>
    </row>
    <row r="58" spans="1:21" ht="24" customHeight="1" x14ac:dyDescent="0.2">
      <c r="A58" s="10">
        <v>56</v>
      </c>
      <c r="B58" s="10">
        <v>65</v>
      </c>
      <c r="C58" s="10">
        <v>67</v>
      </c>
      <c r="D58" s="10">
        <v>0.83</v>
      </c>
      <c r="E58" s="10">
        <v>0.62</v>
      </c>
      <c r="F58" s="10">
        <v>0.71</v>
      </c>
      <c r="G58" s="10">
        <v>0.21</v>
      </c>
      <c r="H58" s="40">
        <f t="shared" si="5"/>
        <v>4.4099999999999993E-2</v>
      </c>
      <c r="I58" s="10">
        <v>0.12</v>
      </c>
      <c r="J58" s="10">
        <v>0.12</v>
      </c>
      <c r="K58" s="10">
        <v>1.44E-2</v>
      </c>
      <c r="L58" s="10">
        <v>1.9</v>
      </c>
      <c r="M58" s="10">
        <v>1.8</v>
      </c>
      <c r="N58" s="23">
        <f t="shared" si="11"/>
        <v>1.85</v>
      </c>
      <c r="O58" s="23">
        <f t="shared" si="12"/>
        <v>-1.02</v>
      </c>
      <c r="P58" s="23">
        <v>2.0299999999999998</v>
      </c>
      <c r="Q58" s="23">
        <f t="shared" si="13"/>
        <v>-1.1999999999999997</v>
      </c>
      <c r="R58" s="24">
        <f t="shared" si="14"/>
        <v>1.02</v>
      </c>
      <c r="S58" s="24">
        <f t="shared" si="8"/>
        <v>1.0404</v>
      </c>
      <c r="T58" s="24">
        <f t="shared" si="15"/>
        <v>1.1999999999999997</v>
      </c>
      <c r="U58" s="24">
        <f t="shared" si="16"/>
        <v>1.4399999999999993</v>
      </c>
    </row>
    <row r="59" spans="1:21" ht="24" customHeight="1" x14ac:dyDescent="0.2">
      <c r="A59" s="10">
        <v>57</v>
      </c>
      <c r="B59" s="10">
        <v>66</v>
      </c>
      <c r="C59" s="10">
        <v>23</v>
      </c>
      <c r="D59" s="10">
        <v>-0.4</v>
      </c>
      <c r="E59" s="10">
        <v>0.93</v>
      </c>
      <c r="F59" s="10">
        <v>0.85</v>
      </c>
      <c r="G59" s="10">
        <v>1.33</v>
      </c>
      <c r="H59" s="40">
        <f t="shared" si="5"/>
        <v>1.7689000000000001</v>
      </c>
      <c r="I59" s="10">
        <v>-1.25</v>
      </c>
      <c r="J59" s="10">
        <v>1.25</v>
      </c>
      <c r="K59" s="10">
        <v>1.5625</v>
      </c>
      <c r="L59" s="10">
        <v>1.4</v>
      </c>
      <c r="M59" s="10">
        <v>1.4</v>
      </c>
      <c r="N59" s="23">
        <f t="shared" si="11"/>
        <v>1.4</v>
      </c>
      <c r="O59" s="23">
        <f t="shared" si="12"/>
        <v>-1.7999999999999998</v>
      </c>
      <c r="P59" s="23">
        <v>1.67</v>
      </c>
      <c r="Q59" s="23">
        <f t="shared" si="13"/>
        <v>-2.0699999999999998</v>
      </c>
      <c r="R59" s="24">
        <f t="shared" si="14"/>
        <v>1.7999999999999998</v>
      </c>
      <c r="S59" s="24">
        <f t="shared" si="8"/>
        <v>3.2399999999999993</v>
      </c>
      <c r="T59" s="24">
        <f t="shared" si="15"/>
        <v>2.0699999999999998</v>
      </c>
      <c r="U59" s="24">
        <f t="shared" si="16"/>
        <v>4.2848999999999995</v>
      </c>
    </row>
    <row r="60" spans="1:21" ht="24" customHeight="1" x14ac:dyDescent="0.2">
      <c r="A60" s="10">
        <v>58</v>
      </c>
      <c r="B60" s="10">
        <v>66</v>
      </c>
      <c r="C60" s="10">
        <v>42</v>
      </c>
      <c r="D60" s="10">
        <v>-0.47</v>
      </c>
      <c r="E60" s="10">
        <v>0.96</v>
      </c>
      <c r="F60" s="10">
        <v>1.04</v>
      </c>
      <c r="G60" s="10">
        <v>1.43</v>
      </c>
      <c r="H60" s="40">
        <f t="shared" si="5"/>
        <v>2.0448999999999997</v>
      </c>
      <c r="I60" s="10">
        <v>-1.51</v>
      </c>
      <c r="J60" s="10">
        <v>1.51</v>
      </c>
      <c r="K60" s="10">
        <v>2.2801</v>
      </c>
      <c r="L60" s="10">
        <v>2.8</v>
      </c>
      <c r="M60" s="10">
        <v>2.8</v>
      </c>
      <c r="N60" s="23">
        <f t="shared" si="11"/>
        <v>2.8</v>
      </c>
      <c r="O60" s="23">
        <f t="shared" si="12"/>
        <v>-3.2699999999999996</v>
      </c>
      <c r="P60" s="23">
        <v>2.5299999999999998</v>
      </c>
      <c r="Q60" s="23">
        <f t="shared" si="13"/>
        <v>-3</v>
      </c>
      <c r="R60" s="24">
        <f t="shared" si="14"/>
        <v>3.2699999999999996</v>
      </c>
      <c r="S60" s="24">
        <f t="shared" si="8"/>
        <v>10.692899999999998</v>
      </c>
      <c r="T60" s="24">
        <f t="shared" si="15"/>
        <v>3</v>
      </c>
      <c r="U60" s="24">
        <f t="shared" si="16"/>
        <v>9</v>
      </c>
    </row>
    <row r="61" spans="1:21" ht="24" customHeight="1" x14ac:dyDescent="0.2">
      <c r="A61" s="10">
        <v>59</v>
      </c>
      <c r="B61" s="10">
        <v>67</v>
      </c>
      <c r="C61" s="10">
        <v>27</v>
      </c>
      <c r="D61" s="10">
        <v>1.46</v>
      </c>
      <c r="E61" s="10">
        <v>3.28</v>
      </c>
      <c r="F61" s="10">
        <v>3.73</v>
      </c>
      <c r="G61" s="10">
        <v>1.82</v>
      </c>
      <c r="H61" s="40">
        <f t="shared" si="5"/>
        <v>3.3124000000000002</v>
      </c>
      <c r="I61" s="10">
        <v>-2.27</v>
      </c>
      <c r="J61" s="10">
        <v>2.27</v>
      </c>
      <c r="K61" s="10">
        <v>5.1528999999999998</v>
      </c>
      <c r="L61" s="10">
        <v>4.2</v>
      </c>
      <c r="M61" s="10">
        <v>1.6</v>
      </c>
      <c r="N61" s="23">
        <f t="shared" si="11"/>
        <v>2.9000000000000004</v>
      </c>
      <c r="O61" s="23">
        <f t="shared" si="12"/>
        <v>-1.4400000000000004</v>
      </c>
      <c r="P61" s="23">
        <v>3.38</v>
      </c>
      <c r="Q61" s="23">
        <f t="shared" si="13"/>
        <v>-1.92</v>
      </c>
      <c r="R61" s="24">
        <f t="shared" si="14"/>
        <v>1.4400000000000004</v>
      </c>
      <c r="S61" s="24">
        <f t="shared" si="8"/>
        <v>2.0736000000000012</v>
      </c>
      <c r="T61" s="24">
        <f t="shared" si="15"/>
        <v>1.92</v>
      </c>
      <c r="U61" s="24">
        <f t="shared" si="16"/>
        <v>3.6863999999999999</v>
      </c>
    </row>
    <row r="62" spans="1:21" ht="24" customHeight="1" x14ac:dyDescent="0.2">
      <c r="A62" s="10">
        <v>60</v>
      </c>
      <c r="B62" s="10">
        <v>67</v>
      </c>
      <c r="C62" s="10">
        <v>31</v>
      </c>
      <c r="D62" s="10">
        <v>-0.34</v>
      </c>
      <c r="E62" s="10">
        <v>2.97</v>
      </c>
      <c r="F62" s="10">
        <v>2.74</v>
      </c>
      <c r="G62" s="10">
        <v>3.31</v>
      </c>
      <c r="H62" s="40">
        <f t="shared" si="5"/>
        <v>10.956100000000001</v>
      </c>
      <c r="I62" s="10">
        <v>-3.08</v>
      </c>
      <c r="J62" s="10">
        <v>3.08</v>
      </c>
      <c r="K62" s="10">
        <v>9.4863999999999997</v>
      </c>
      <c r="L62" s="10">
        <v>-2.1</v>
      </c>
      <c r="M62" s="10">
        <v>3.1</v>
      </c>
      <c r="N62" s="23">
        <f t="shared" si="11"/>
        <v>0.5</v>
      </c>
      <c r="O62" s="23">
        <f t="shared" si="12"/>
        <v>-0.84000000000000008</v>
      </c>
      <c r="P62" s="23">
        <v>1.59</v>
      </c>
      <c r="Q62" s="23">
        <f t="shared" si="13"/>
        <v>-1.9300000000000002</v>
      </c>
      <c r="R62" s="24">
        <f t="shared" si="14"/>
        <v>0.84000000000000008</v>
      </c>
      <c r="S62" s="24">
        <f t="shared" si="8"/>
        <v>0.70560000000000012</v>
      </c>
      <c r="T62" s="24">
        <f t="shared" si="15"/>
        <v>1.9300000000000002</v>
      </c>
      <c r="U62" s="24">
        <f t="shared" si="16"/>
        <v>3.7249000000000008</v>
      </c>
    </row>
    <row r="63" spans="1:21" ht="24" customHeight="1" x14ac:dyDescent="0.2">
      <c r="A63" s="10">
        <v>61</v>
      </c>
      <c r="B63" s="10">
        <v>67</v>
      </c>
      <c r="C63" s="10">
        <v>32</v>
      </c>
      <c r="D63" s="10">
        <v>1</v>
      </c>
      <c r="E63" s="10">
        <v>3.44</v>
      </c>
      <c r="F63" s="10">
        <v>3.44</v>
      </c>
      <c r="G63" s="10">
        <v>2.44</v>
      </c>
      <c r="H63" s="40">
        <f t="shared" si="5"/>
        <v>5.9535999999999998</v>
      </c>
      <c r="I63" s="10">
        <v>-2.44</v>
      </c>
      <c r="J63" s="10">
        <v>2.44</v>
      </c>
      <c r="K63" s="10">
        <v>5.9535999999999998</v>
      </c>
      <c r="L63" s="10">
        <v>4.5</v>
      </c>
      <c r="M63" s="10">
        <v>4.5999999999999996</v>
      </c>
      <c r="N63" s="23">
        <f t="shared" si="11"/>
        <v>4.55</v>
      </c>
      <c r="O63" s="23">
        <f t="shared" si="12"/>
        <v>-3.55</v>
      </c>
      <c r="P63" s="23">
        <v>3.66</v>
      </c>
      <c r="Q63" s="23">
        <f t="shared" si="13"/>
        <v>-2.66</v>
      </c>
      <c r="R63" s="24">
        <f t="shared" si="14"/>
        <v>3.55</v>
      </c>
      <c r="S63" s="24">
        <f t="shared" si="8"/>
        <v>12.602499999999999</v>
      </c>
      <c r="T63" s="24">
        <f t="shared" si="15"/>
        <v>2.66</v>
      </c>
      <c r="U63" s="24">
        <f t="shared" si="16"/>
        <v>7.0756000000000006</v>
      </c>
    </row>
    <row r="64" spans="1:21" ht="24" customHeight="1" x14ac:dyDescent="0.2">
      <c r="A64" s="10">
        <v>62</v>
      </c>
      <c r="B64" s="10">
        <v>67</v>
      </c>
      <c r="C64" s="10">
        <v>35</v>
      </c>
      <c r="D64" s="10">
        <v>-1.23</v>
      </c>
      <c r="E64" s="10">
        <v>2.4300000000000002</v>
      </c>
      <c r="F64" s="10">
        <v>2.1800000000000002</v>
      </c>
      <c r="G64" s="10">
        <v>3.66</v>
      </c>
      <c r="H64" s="40">
        <f t="shared" si="5"/>
        <v>13.395600000000002</v>
      </c>
      <c r="I64" s="10">
        <v>-3.41</v>
      </c>
      <c r="J64" s="10">
        <v>3.41</v>
      </c>
      <c r="K64" s="10">
        <v>11.6281</v>
      </c>
      <c r="L64" s="10">
        <v>2.6</v>
      </c>
      <c r="M64" s="10">
        <v>2.7</v>
      </c>
      <c r="N64" s="23">
        <f t="shared" si="11"/>
        <v>2.6500000000000004</v>
      </c>
      <c r="O64" s="23">
        <f t="shared" si="12"/>
        <v>-3.8800000000000003</v>
      </c>
      <c r="P64" s="23">
        <v>2.33</v>
      </c>
      <c r="Q64" s="23">
        <f t="shared" si="13"/>
        <v>-3.56</v>
      </c>
      <c r="R64" s="24">
        <f t="shared" si="14"/>
        <v>3.8800000000000003</v>
      </c>
      <c r="S64" s="24">
        <f t="shared" si="8"/>
        <v>15.054400000000003</v>
      </c>
      <c r="T64" s="24">
        <f t="shared" si="15"/>
        <v>3.56</v>
      </c>
      <c r="U64" s="24">
        <f t="shared" si="16"/>
        <v>12.6736</v>
      </c>
    </row>
    <row r="65" spans="1:21" ht="24" customHeight="1" x14ac:dyDescent="0.2">
      <c r="A65" s="10">
        <v>63</v>
      </c>
      <c r="B65" s="10">
        <v>67</v>
      </c>
      <c r="C65" s="10">
        <v>37</v>
      </c>
      <c r="D65" s="10">
        <v>-1.37</v>
      </c>
      <c r="E65" s="10">
        <v>0.32</v>
      </c>
      <c r="F65" s="10">
        <v>0.32</v>
      </c>
      <c r="G65" s="10">
        <v>1.69</v>
      </c>
      <c r="H65" s="40">
        <f t="shared" si="5"/>
        <v>2.8560999999999996</v>
      </c>
      <c r="I65" s="10">
        <v>-1.69</v>
      </c>
      <c r="J65" s="10">
        <v>1.69</v>
      </c>
      <c r="K65" s="10">
        <v>2.8561000000000001</v>
      </c>
      <c r="L65" s="10">
        <v>1.9</v>
      </c>
      <c r="M65" s="10">
        <v>1.6</v>
      </c>
      <c r="N65" s="23">
        <f t="shared" si="11"/>
        <v>1.75</v>
      </c>
      <c r="O65" s="23">
        <f t="shared" si="12"/>
        <v>-3.12</v>
      </c>
      <c r="P65" s="23">
        <v>1.56</v>
      </c>
      <c r="Q65" s="23">
        <f t="shared" si="13"/>
        <v>-2.93</v>
      </c>
      <c r="R65" s="24">
        <f t="shared" si="14"/>
        <v>3.12</v>
      </c>
      <c r="S65" s="24">
        <f t="shared" si="8"/>
        <v>9.7344000000000008</v>
      </c>
      <c r="T65" s="24">
        <f t="shared" si="15"/>
        <v>2.93</v>
      </c>
      <c r="U65" s="24">
        <f t="shared" si="16"/>
        <v>8.5849000000000011</v>
      </c>
    </row>
    <row r="66" spans="1:21" ht="24" customHeight="1" x14ac:dyDescent="0.2">
      <c r="A66" s="10">
        <v>64</v>
      </c>
      <c r="B66" s="10">
        <v>67</v>
      </c>
      <c r="C66" s="10">
        <v>50</v>
      </c>
      <c r="D66" s="10">
        <v>-1.75</v>
      </c>
      <c r="E66" s="10">
        <v>0.51</v>
      </c>
      <c r="F66" s="10">
        <v>0.73</v>
      </c>
      <c r="G66" s="10">
        <v>2.2599999999999998</v>
      </c>
      <c r="H66" s="40">
        <f t="shared" si="5"/>
        <v>5.1075999999999988</v>
      </c>
      <c r="I66" s="10">
        <v>-2.48</v>
      </c>
      <c r="J66" s="10">
        <v>2.48</v>
      </c>
      <c r="K66" s="10">
        <v>6.1504000000000003</v>
      </c>
      <c r="L66" s="10">
        <v>1.8</v>
      </c>
      <c r="M66" s="10">
        <v>1</v>
      </c>
      <c r="N66" s="23">
        <f t="shared" si="11"/>
        <v>1.4</v>
      </c>
      <c r="O66" s="23">
        <f t="shared" si="12"/>
        <v>-3.15</v>
      </c>
      <c r="P66" s="23">
        <v>1.17</v>
      </c>
      <c r="Q66" s="23">
        <f t="shared" si="13"/>
        <v>-2.92</v>
      </c>
      <c r="R66" s="24">
        <f t="shared" si="14"/>
        <v>3.15</v>
      </c>
      <c r="S66" s="24">
        <f t="shared" si="8"/>
        <v>9.9224999999999994</v>
      </c>
      <c r="T66" s="24">
        <f t="shared" si="15"/>
        <v>2.92</v>
      </c>
      <c r="U66" s="24">
        <f t="shared" si="16"/>
        <v>8.5263999999999989</v>
      </c>
    </row>
    <row r="67" spans="1:21" ht="24" customHeight="1" x14ac:dyDescent="0.2">
      <c r="A67" s="10">
        <v>65</v>
      </c>
      <c r="B67" s="10">
        <v>67</v>
      </c>
      <c r="C67" s="10">
        <v>52</v>
      </c>
      <c r="D67" s="10">
        <v>-1.64</v>
      </c>
      <c r="E67" s="10">
        <v>0.1</v>
      </c>
      <c r="F67" s="10">
        <v>0.01</v>
      </c>
      <c r="G67" s="10">
        <v>1.74</v>
      </c>
      <c r="H67" s="40">
        <f t="shared" si="5"/>
        <v>3.0276000000000001</v>
      </c>
      <c r="I67" s="10">
        <v>-1.65</v>
      </c>
      <c r="J67" s="10">
        <v>1.65</v>
      </c>
      <c r="K67" s="10">
        <v>2.7225000000000001</v>
      </c>
      <c r="L67" s="10">
        <v>0.8</v>
      </c>
      <c r="M67" s="10">
        <v>1.3</v>
      </c>
      <c r="N67" s="23">
        <f t="shared" ref="N67:N73" si="17">(L67+M67)/2</f>
        <v>1.05</v>
      </c>
      <c r="O67" s="23">
        <f t="shared" ref="O67:O73" si="18">D67-N67</f>
        <v>-2.69</v>
      </c>
      <c r="P67" s="23">
        <v>0.77</v>
      </c>
      <c r="Q67" s="23">
        <f t="shared" ref="Q67:Q73" si="19">D67-P67</f>
        <v>-2.41</v>
      </c>
      <c r="R67" s="24">
        <f t="shared" ref="R67:R73" si="20">ABS(O67)</f>
        <v>2.69</v>
      </c>
      <c r="S67" s="24">
        <f t="shared" si="8"/>
        <v>7.2360999999999995</v>
      </c>
      <c r="T67" s="24">
        <f t="shared" ref="T67:T73" si="21">ABS(Q67)</f>
        <v>2.41</v>
      </c>
      <c r="U67" s="24">
        <f t="shared" si="16"/>
        <v>5.8081000000000005</v>
      </c>
    </row>
    <row r="68" spans="1:21" ht="24" customHeight="1" x14ac:dyDescent="0.2">
      <c r="A68" s="10">
        <v>66</v>
      </c>
      <c r="B68" s="10">
        <v>67</v>
      </c>
      <c r="C68" s="10">
        <v>53</v>
      </c>
      <c r="D68" s="10">
        <v>-2.38</v>
      </c>
      <c r="E68" s="10">
        <v>-1.56</v>
      </c>
      <c r="F68" s="10">
        <v>-1.71</v>
      </c>
      <c r="G68" s="10">
        <v>0.82</v>
      </c>
      <c r="H68" s="40">
        <f t="shared" ref="H68:H73" si="22">G68^2</f>
        <v>0.67239999999999989</v>
      </c>
      <c r="I68" s="10">
        <v>-0.67</v>
      </c>
      <c r="J68" s="10">
        <v>0.67</v>
      </c>
      <c r="K68" s="10">
        <v>0.44890000000000002</v>
      </c>
      <c r="L68" s="10">
        <v>-2.2000000000000002</v>
      </c>
      <c r="M68" s="10">
        <v>-2.2000000000000002</v>
      </c>
      <c r="N68" s="23">
        <f t="shared" si="17"/>
        <v>-2.2000000000000002</v>
      </c>
      <c r="O68" s="23">
        <f t="shared" si="18"/>
        <v>-0.17999999999999972</v>
      </c>
      <c r="P68" s="23">
        <v>-1.81</v>
      </c>
      <c r="Q68" s="23">
        <f t="shared" si="19"/>
        <v>-0.56999999999999984</v>
      </c>
      <c r="R68" s="24">
        <f t="shared" si="20"/>
        <v>0.17999999999999972</v>
      </c>
      <c r="S68" s="24">
        <f t="shared" si="8"/>
        <v>3.2399999999999901E-2</v>
      </c>
      <c r="T68" s="24">
        <f t="shared" si="21"/>
        <v>0.56999999999999984</v>
      </c>
      <c r="U68" s="24">
        <f t="shared" si="16"/>
        <v>0.3248999999999998</v>
      </c>
    </row>
    <row r="69" spans="1:21" ht="24" customHeight="1" x14ac:dyDescent="0.2">
      <c r="A69" s="10">
        <v>67</v>
      </c>
      <c r="B69" s="10">
        <v>67</v>
      </c>
      <c r="C69" s="10">
        <v>58</v>
      </c>
      <c r="D69" s="10">
        <v>-1.83</v>
      </c>
      <c r="E69" s="10">
        <v>-1.94</v>
      </c>
      <c r="F69" s="10">
        <v>-2.1</v>
      </c>
      <c r="G69" s="10">
        <v>0.11</v>
      </c>
      <c r="H69" s="40">
        <f t="shared" si="22"/>
        <v>1.21E-2</v>
      </c>
      <c r="I69" s="10">
        <v>0.27</v>
      </c>
      <c r="J69" s="10">
        <v>0.27</v>
      </c>
      <c r="K69" s="10">
        <v>7.2900000000000006E-2</v>
      </c>
      <c r="L69" s="10">
        <v>-3.4</v>
      </c>
      <c r="M69" s="10">
        <v>-3.5</v>
      </c>
      <c r="N69" s="23">
        <f t="shared" si="17"/>
        <v>-3.45</v>
      </c>
      <c r="O69" s="23">
        <f t="shared" si="18"/>
        <v>1.62</v>
      </c>
      <c r="P69" s="23">
        <v>-3.48</v>
      </c>
      <c r="Q69" s="23">
        <f t="shared" si="19"/>
        <v>1.65</v>
      </c>
      <c r="R69" s="24">
        <f t="shared" si="20"/>
        <v>1.62</v>
      </c>
      <c r="S69" s="24">
        <f t="shared" si="8"/>
        <v>2.6244000000000005</v>
      </c>
      <c r="T69" s="24">
        <f t="shared" si="21"/>
        <v>1.65</v>
      </c>
      <c r="U69" s="24">
        <f t="shared" si="16"/>
        <v>2.7224999999999997</v>
      </c>
    </row>
    <row r="70" spans="1:21" ht="24" customHeight="1" x14ac:dyDescent="0.2">
      <c r="A70" s="10">
        <v>68</v>
      </c>
      <c r="B70" s="10">
        <v>67</v>
      </c>
      <c r="C70" s="10">
        <v>61</v>
      </c>
      <c r="D70" s="10">
        <v>-0.5</v>
      </c>
      <c r="E70" s="10">
        <v>0.4</v>
      </c>
      <c r="F70" s="10">
        <v>0.3</v>
      </c>
      <c r="G70" s="10">
        <v>0.9</v>
      </c>
      <c r="H70" s="40">
        <f t="shared" si="22"/>
        <v>0.81</v>
      </c>
      <c r="I70" s="10">
        <v>-0.8</v>
      </c>
      <c r="J70" s="10">
        <v>0.8</v>
      </c>
      <c r="K70" s="10">
        <v>0.64</v>
      </c>
      <c r="L70" s="10">
        <v>0.8</v>
      </c>
      <c r="M70" s="10">
        <v>-3</v>
      </c>
      <c r="N70" s="23">
        <f t="shared" si="17"/>
        <v>-1.1000000000000001</v>
      </c>
      <c r="O70" s="23">
        <f t="shared" si="18"/>
        <v>0.60000000000000009</v>
      </c>
      <c r="P70" s="23">
        <v>-0.35</v>
      </c>
      <c r="Q70" s="23">
        <f t="shared" si="19"/>
        <v>-0.15000000000000002</v>
      </c>
      <c r="R70" s="24">
        <f t="shared" si="20"/>
        <v>0.60000000000000009</v>
      </c>
      <c r="S70" s="24">
        <f t="shared" ref="S70:S73" si="23">R70^2</f>
        <v>0.3600000000000001</v>
      </c>
      <c r="T70" s="24">
        <f t="shared" si="21"/>
        <v>0.15000000000000002</v>
      </c>
      <c r="U70" s="24">
        <f t="shared" si="16"/>
        <v>2.2500000000000006E-2</v>
      </c>
    </row>
    <row r="71" spans="1:21" ht="24" customHeight="1" x14ac:dyDescent="0.2">
      <c r="A71" s="10">
        <v>69</v>
      </c>
      <c r="B71" s="10">
        <v>67</v>
      </c>
      <c r="C71" s="10">
        <v>63</v>
      </c>
      <c r="D71" s="10">
        <v>-1.48</v>
      </c>
      <c r="E71" s="10">
        <v>-0.72</v>
      </c>
      <c r="F71" s="10">
        <v>-0.76</v>
      </c>
      <c r="G71" s="10">
        <v>0.76</v>
      </c>
      <c r="H71" s="40">
        <f t="shared" si="22"/>
        <v>0.5776</v>
      </c>
      <c r="I71" s="10">
        <v>-0.72</v>
      </c>
      <c r="J71" s="10">
        <v>0.72</v>
      </c>
      <c r="K71" s="10">
        <v>0.51839999999999997</v>
      </c>
      <c r="L71" s="10">
        <v>-2.9</v>
      </c>
      <c r="M71" s="10">
        <v>-2.7</v>
      </c>
      <c r="N71" s="23">
        <f t="shared" si="17"/>
        <v>-2.8</v>
      </c>
      <c r="O71" s="23">
        <f t="shared" si="18"/>
        <v>1.3199999999999998</v>
      </c>
      <c r="P71" s="23">
        <v>-3.1</v>
      </c>
      <c r="Q71" s="23">
        <f t="shared" si="19"/>
        <v>1.62</v>
      </c>
      <c r="R71" s="24">
        <f t="shared" si="20"/>
        <v>1.3199999999999998</v>
      </c>
      <c r="S71" s="24">
        <f t="shared" si="23"/>
        <v>1.7423999999999995</v>
      </c>
      <c r="T71" s="24">
        <f t="shared" si="21"/>
        <v>1.62</v>
      </c>
      <c r="U71" s="24">
        <f t="shared" ref="U71:U73" si="24">T71^2</f>
        <v>2.6244000000000005</v>
      </c>
    </row>
    <row r="72" spans="1:21" ht="24" customHeight="1" x14ac:dyDescent="0.2">
      <c r="A72" s="10">
        <v>70</v>
      </c>
      <c r="B72" s="10">
        <v>68</v>
      </c>
      <c r="C72" s="10">
        <v>23</v>
      </c>
      <c r="D72" s="10">
        <v>-1.1399999999999999</v>
      </c>
      <c r="E72" s="10">
        <v>-2</v>
      </c>
      <c r="F72" s="10">
        <v>-1.96</v>
      </c>
      <c r="G72" s="10">
        <v>0.86</v>
      </c>
      <c r="H72" s="40">
        <f t="shared" si="22"/>
        <v>0.73959999999999992</v>
      </c>
      <c r="I72" s="10">
        <v>0.82</v>
      </c>
      <c r="J72" s="10">
        <v>0.82</v>
      </c>
      <c r="K72" s="10">
        <v>0.6724</v>
      </c>
      <c r="L72" s="10">
        <v>-0.8</v>
      </c>
      <c r="M72" s="10">
        <v>-0.8</v>
      </c>
      <c r="N72" s="23">
        <f t="shared" si="17"/>
        <v>-0.8</v>
      </c>
      <c r="O72" s="23">
        <f t="shared" si="18"/>
        <v>-0.33999999999999986</v>
      </c>
      <c r="P72" s="23">
        <v>-0.52</v>
      </c>
      <c r="Q72" s="23">
        <f t="shared" si="19"/>
        <v>-0.61999999999999988</v>
      </c>
      <c r="R72" s="24">
        <f t="shared" si="20"/>
        <v>0.33999999999999986</v>
      </c>
      <c r="S72" s="24">
        <f t="shared" si="23"/>
        <v>0.1155999999999999</v>
      </c>
      <c r="T72" s="24">
        <f t="shared" si="21"/>
        <v>0.61999999999999988</v>
      </c>
      <c r="U72" s="24">
        <f t="shared" si="24"/>
        <v>0.38439999999999985</v>
      </c>
    </row>
    <row r="73" spans="1:21" ht="24" customHeight="1" x14ac:dyDescent="0.2">
      <c r="A73" s="10">
        <v>71</v>
      </c>
      <c r="B73" s="10">
        <v>68</v>
      </c>
      <c r="C73" s="10">
        <v>45</v>
      </c>
      <c r="D73" s="10">
        <v>-1.26</v>
      </c>
      <c r="E73" s="10">
        <v>-2.29</v>
      </c>
      <c r="F73" s="10">
        <v>-2.33</v>
      </c>
      <c r="G73" s="10">
        <v>1.03</v>
      </c>
      <c r="H73" s="40">
        <f t="shared" si="22"/>
        <v>1.0609</v>
      </c>
      <c r="I73" s="10">
        <v>1.07</v>
      </c>
      <c r="J73" s="10">
        <v>1.07</v>
      </c>
      <c r="K73" s="10">
        <v>1.1449</v>
      </c>
      <c r="L73" s="10">
        <v>-0.1</v>
      </c>
      <c r="M73" s="10">
        <v>-1.4</v>
      </c>
      <c r="N73" s="23">
        <f t="shared" si="17"/>
        <v>-0.75</v>
      </c>
      <c r="O73" s="23">
        <f t="shared" si="18"/>
        <v>-0.51</v>
      </c>
      <c r="P73" s="23">
        <v>-1.03</v>
      </c>
      <c r="Q73" s="23">
        <f t="shared" si="19"/>
        <v>-0.22999999999999998</v>
      </c>
      <c r="R73" s="24">
        <f t="shared" si="20"/>
        <v>0.51</v>
      </c>
      <c r="S73" s="24">
        <f t="shared" si="23"/>
        <v>0.2601</v>
      </c>
      <c r="T73" s="24">
        <f t="shared" si="21"/>
        <v>0.22999999999999998</v>
      </c>
      <c r="U73" s="24">
        <f t="shared" si="24"/>
        <v>5.2899999999999989E-2</v>
      </c>
    </row>
    <row r="74" spans="1:21" s="19" customFormat="1" ht="26" x14ac:dyDescent="0.2">
      <c r="A74" s="26"/>
      <c r="B74" s="26"/>
      <c r="C74" s="26"/>
      <c r="D74" s="26"/>
      <c r="E74" s="26"/>
      <c r="F74" s="26"/>
      <c r="G74" s="26">
        <f>AVERAGE(G3:G73)</f>
        <v>1.1740845070422534</v>
      </c>
      <c r="H74" s="26">
        <f>SQRT(AVERAGE(H3:H73))</f>
        <v>1.4401271461864398</v>
      </c>
      <c r="I74" s="26"/>
      <c r="J74" s="26">
        <f>AVERAGE(J3:J73)</f>
        <v>1.155915492957746</v>
      </c>
      <c r="K74" s="26">
        <f>SQRT(AVERAGE(K3:K73))</f>
        <v>1.41374191321581</v>
      </c>
      <c r="L74" s="26"/>
      <c r="M74" s="26"/>
      <c r="N74" s="26"/>
      <c r="O74" s="26"/>
      <c r="P74" s="26"/>
      <c r="Q74" s="26"/>
      <c r="R74" s="26">
        <f>AVERAGE(R3:R73)</f>
        <v>1.5470422535211266</v>
      </c>
      <c r="S74" s="26">
        <f>SQRT(AVERAGE(S3:S73))</f>
        <v>1.9054251678883996</v>
      </c>
      <c r="T74" s="26">
        <f>AVERAGE(T3:T73)</f>
        <v>1.5185915492957747</v>
      </c>
      <c r="U74" s="26">
        <f>SQRT(AVERAGE(U3:U73))</f>
        <v>1.8343767410673888</v>
      </c>
    </row>
    <row r="118" spans="1:17" x14ac:dyDescent="0.2">
      <c r="P118" s="10"/>
      <c r="Q118" s="10"/>
    </row>
    <row r="119" spans="1:17" x14ac:dyDescent="0.2">
      <c r="A119" s="10"/>
      <c r="B119" s="35"/>
      <c r="C119" s="35"/>
      <c r="D119" s="35"/>
      <c r="G119" s="25"/>
      <c r="H119" s="25"/>
      <c r="M119" s="35"/>
      <c r="P119" s="10"/>
      <c r="Q119" s="10"/>
    </row>
    <row r="120" spans="1:17" x14ac:dyDescent="0.2">
      <c r="A120" s="10"/>
      <c r="B120" s="35"/>
      <c r="C120" s="35"/>
      <c r="D120" s="35"/>
      <c r="G120" s="25"/>
      <c r="H120" s="25"/>
      <c r="M120" s="35"/>
      <c r="P120" s="10"/>
      <c r="Q120" s="10"/>
    </row>
    <row r="121" spans="1:17" x14ac:dyDescent="0.2">
      <c r="A121" s="10"/>
      <c r="B121" s="35"/>
      <c r="C121" s="35"/>
      <c r="D121" s="35"/>
      <c r="G121" s="25"/>
      <c r="H121" s="25"/>
      <c r="M121" s="35"/>
      <c r="P121" s="10"/>
      <c r="Q121" s="10"/>
    </row>
    <row r="122" spans="1:17" x14ac:dyDescent="0.2">
      <c r="A122" s="10"/>
      <c r="B122" s="35"/>
      <c r="C122" s="35"/>
      <c r="D122" s="35"/>
      <c r="G122" s="25"/>
      <c r="H122" s="25"/>
      <c r="M122" s="35"/>
      <c r="P122" s="10"/>
      <c r="Q122" s="10"/>
    </row>
    <row r="123" spans="1:17" x14ac:dyDescent="0.2">
      <c r="A123" s="10"/>
      <c r="B123" s="35"/>
      <c r="C123" s="35"/>
      <c r="D123" s="35"/>
      <c r="M123" s="35"/>
      <c r="P123" s="10"/>
      <c r="Q123" s="10"/>
    </row>
    <row r="124" spans="1:17" x14ac:dyDescent="0.2">
      <c r="A124" s="10"/>
      <c r="B124" s="35"/>
      <c r="C124" s="35"/>
      <c r="D124" s="35"/>
      <c r="M124" s="35"/>
      <c r="P124" s="10"/>
      <c r="Q124" s="10"/>
    </row>
    <row r="125" spans="1:17" x14ac:dyDescent="0.2">
      <c r="A125" s="10"/>
      <c r="B125" s="35"/>
      <c r="C125" s="35"/>
      <c r="D125" s="35"/>
      <c r="P125" s="10"/>
      <c r="Q125" s="10"/>
    </row>
    <row r="126" spans="1:17" x14ac:dyDescent="0.2">
      <c r="A126" s="10"/>
      <c r="B126" s="35"/>
      <c r="C126" s="35"/>
      <c r="D126" s="35"/>
      <c r="P126" s="10"/>
      <c r="Q126" s="10"/>
    </row>
    <row r="127" spans="1:17" x14ac:dyDescent="0.2">
      <c r="A127" s="10"/>
      <c r="B127" s="35"/>
      <c r="C127" s="35"/>
      <c r="D127" s="35"/>
      <c r="P127" s="10"/>
      <c r="Q127" s="10"/>
    </row>
    <row r="128" spans="1:17" x14ac:dyDescent="0.2">
      <c r="A128" s="10"/>
      <c r="B128" s="35"/>
      <c r="C128" s="35"/>
      <c r="D128" s="35"/>
      <c r="P128" s="10"/>
      <c r="Q128" s="10"/>
    </row>
    <row r="129" spans="1:17" x14ac:dyDescent="0.2">
      <c r="A129" s="10"/>
      <c r="B129" s="35"/>
      <c r="C129" s="35"/>
      <c r="D129" s="35"/>
      <c r="P129" s="10"/>
      <c r="Q129" s="10"/>
    </row>
    <row r="130" spans="1:17" x14ac:dyDescent="0.2">
      <c r="A130" s="10"/>
      <c r="B130" s="35"/>
      <c r="C130" s="35"/>
      <c r="D130" s="35"/>
      <c r="P130" s="10"/>
      <c r="Q130" s="10"/>
    </row>
    <row r="131" spans="1:17" x14ac:dyDescent="0.2">
      <c r="A131" s="10"/>
      <c r="B131" s="35"/>
      <c r="C131" s="35"/>
      <c r="D131" s="35"/>
      <c r="P131" s="10"/>
      <c r="Q131" s="10"/>
    </row>
    <row r="132" spans="1:17" x14ac:dyDescent="0.2">
      <c r="A132" s="10"/>
      <c r="B132" s="35"/>
      <c r="C132" s="35"/>
      <c r="D132" s="35"/>
      <c r="P132" s="10"/>
      <c r="Q132" s="10"/>
    </row>
    <row r="133" spans="1:17" x14ac:dyDescent="0.2">
      <c r="A133" s="10"/>
      <c r="B133" s="35"/>
      <c r="C133" s="35"/>
      <c r="D133" s="35"/>
      <c r="P133" s="10"/>
      <c r="Q133" s="10"/>
    </row>
    <row r="134" spans="1:17" x14ac:dyDescent="0.2">
      <c r="A134" s="10"/>
      <c r="B134" s="35"/>
      <c r="C134" s="35"/>
      <c r="D134" s="35"/>
      <c r="P134" s="10"/>
      <c r="Q134" s="10"/>
    </row>
    <row r="135" spans="1:17" x14ac:dyDescent="0.2">
      <c r="A135" s="10"/>
      <c r="B135" s="35"/>
      <c r="C135" s="35"/>
      <c r="D135" s="35"/>
      <c r="P135" s="10"/>
      <c r="Q135" s="10"/>
    </row>
    <row r="136" spans="1:17" x14ac:dyDescent="0.2">
      <c r="A136" s="10"/>
      <c r="B136" s="35"/>
      <c r="C136" s="35"/>
      <c r="D136" s="35"/>
      <c r="P136" s="10"/>
      <c r="Q136" s="10"/>
    </row>
    <row r="137" spans="1:17" x14ac:dyDescent="0.2">
      <c r="A137" s="10"/>
      <c r="B137" s="35"/>
      <c r="C137" s="35"/>
      <c r="D137" s="35"/>
      <c r="P137" s="10"/>
      <c r="Q137" s="10"/>
    </row>
    <row r="138" spans="1:17" x14ac:dyDescent="0.2">
      <c r="A138" s="10"/>
      <c r="B138" s="35"/>
      <c r="C138" s="35"/>
      <c r="D138" s="35"/>
      <c r="P138" s="10"/>
      <c r="Q138" s="10"/>
    </row>
    <row r="139" spans="1:17" x14ac:dyDescent="0.2">
      <c r="A139" s="10"/>
      <c r="B139" s="35"/>
      <c r="C139" s="35"/>
      <c r="D139" s="35"/>
      <c r="P139" s="10"/>
      <c r="Q139" s="10"/>
    </row>
    <row r="140" spans="1:17" x14ac:dyDescent="0.2">
      <c r="A140" s="10"/>
      <c r="B140" s="35"/>
      <c r="C140" s="35"/>
      <c r="D140" s="35"/>
      <c r="P140" s="10"/>
      <c r="Q140" s="10"/>
    </row>
    <row r="141" spans="1:17" x14ac:dyDescent="0.2">
      <c r="A141" s="10"/>
      <c r="B141" s="35"/>
      <c r="C141" s="35"/>
      <c r="D141" s="35"/>
      <c r="P141" s="10"/>
      <c r="Q141" s="10"/>
    </row>
    <row r="142" spans="1:17" x14ac:dyDescent="0.2">
      <c r="A142" s="10"/>
      <c r="B142" s="35"/>
      <c r="C142" s="35"/>
      <c r="D142" s="35"/>
      <c r="P142" s="10"/>
      <c r="Q142" s="10"/>
    </row>
    <row r="143" spans="1:17" x14ac:dyDescent="0.2">
      <c r="P143" s="10"/>
      <c r="Q143" s="10"/>
    </row>
    <row r="144" spans="1:17" x14ac:dyDescent="0.2">
      <c r="P144" s="10"/>
      <c r="Q144" s="10"/>
    </row>
    <row r="145" spans="16:17" x14ac:dyDescent="0.2">
      <c r="P145" s="10"/>
      <c r="Q145" s="10"/>
    </row>
    <row r="146" spans="16:17" x14ac:dyDescent="0.2">
      <c r="P146" s="10"/>
      <c r="Q146" s="10"/>
    </row>
    <row r="147" spans="16:17" x14ac:dyDescent="0.2">
      <c r="P147" s="10"/>
      <c r="Q147" s="10"/>
    </row>
    <row r="148" spans="16:17" x14ac:dyDescent="0.2">
      <c r="P148" s="10"/>
      <c r="Q148" s="10"/>
    </row>
    <row r="149" spans="16:17" x14ac:dyDescent="0.2">
      <c r="P149" s="10"/>
      <c r="Q149" s="10"/>
    </row>
    <row r="150" spans="16:17" x14ac:dyDescent="0.2">
      <c r="P150" s="10"/>
      <c r="Q150" s="10"/>
    </row>
    <row r="151" spans="16:17" x14ac:dyDescent="0.2">
      <c r="P151" s="10"/>
      <c r="Q151" s="10"/>
    </row>
    <row r="152" spans="16:17" x14ac:dyDescent="0.2">
      <c r="P152" s="10"/>
      <c r="Q152" s="10"/>
    </row>
    <row r="153" spans="16:17" x14ac:dyDescent="0.2">
      <c r="P153" s="10"/>
      <c r="Q153" s="10"/>
    </row>
    <row r="154" spans="16:17" x14ac:dyDescent="0.2">
      <c r="P154" s="10"/>
      <c r="Q154" s="10"/>
    </row>
    <row r="155" spans="16:17" x14ac:dyDescent="0.2">
      <c r="P155" s="10"/>
      <c r="Q155" s="10"/>
    </row>
    <row r="156" spans="16:17" x14ac:dyDescent="0.2">
      <c r="P156" s="10"/>
      <c r="Q156" s="10"/>
    </row>
    <row r="157" spans="16:17" x14ac:dyDescent="0.2">
      <c r="P157" s="10"/>
      <c r="Q157" s="10"/>
    </row>
    <row r="158" spans="16:17" x14ac:dyDescent="0.2">
      <c r="P158" s="10"/>
      <c r="Q158" s="10"/>
    </row>
  </sheetData>
  <mergeCells count="2">
    <mergeCell ref="L1:U1"/>
    <mergeCell ref="E1:K1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4"/>
  <sheetViews>
    <sheetView topLeftCell="G24" workbookViewId="0">
      <selection activeCell="G34" sqref="G34"/>
    </sheetView>
  </sheetViews>
  <sheetFormatPr baseColWidth="10" defaultRowHeight="20" x14ac:dyDescent="0.2"/>
  <cols>
    <col min="1" max="1" width="10.83203125" style="24"/>
    <col min="2" max="2" width="16" style="24" bestFit="1" customWidth="1"/>
    <col min="3" max="3" width="14.5" style="24" customWidth="1"/>
    <col min="4" max="4" width="10.83203125" style="24"/>
    <col min="5" max="5" width="14.6640625" style="24" bestFit="1" customWidth="1"/>
    <col min="6" max="6" width="10.83203125" style="24"/>
    <col min="7" max="7" width="16.33203125" style="24" customWidth="1"/>
    <col min="8" max="8" width="8.5" style="24" bestFit="1" customWidth="1"/>
    <col min="9" max="9" width="10.83203125" style="24"/>
    <col min="10" max="10" width="12.1640625" style="24" customWidth="1"/>
    <col min="11" max="11" width="8.5" style="24" bestFit="1" customWidth="1"/>
    <col min="12" max="15" width="10.83203125" style="24"/>
    <col min="16" max="17" width="14.6640625" style="24" customWidth="1"/>
    <col min="18" max="18" width="13.6640625" style="24" customWidth="1"/>
    <col min="19" max="19" width="11.5" style="24" customWidth="1"/>
    <col min="20" max="20" width="13.6640625" style="24" customWidth="1"/>
    <col min="21" max="21" width="11.5" style="24" customWidth="1"/>
    <col min="22" max="28" width="10.83203125" style="24"/>
  </cols>
  <sheetData>
    <row r="1" spans="1:28" ht="44" customHeight="1" x14ac:dyDescent="0.2">
      <c r="E1" s="50" t="s">
        <v>161</v>
      </c>
      <c r="F1" s="50"/>
      <c r="G1" s="50"/>
      <c r="H1" s="50"/>
      <c r="I1" s="50"/>
      <c r="J1" s="50"/>
      <c r="K1" s="50"/>
      <c r="L1" s="48" t="s">
        <v>162</v>
      </c>
      <c r="M1" s="48"/>
      <c r="N1" s="48"/>
      <c r="O1" s="48"/>
      <c r="P1" s="48"/>
      <c r="Q1" s="48"/>
      <c r="R1" s="48"/>
      <c r="S1" s="48"/>
      <c r="T1" s="48"/>
      <c r="U1" s="48"/>
    </row>
    <row r="2" spans="1:28" ht="42" customHeight="1" x14ac:dyDescent="0.2">
      <c r="A2" s="10" t="s">
        <v>69</v>
      </c>
      <c r="B2" s="23" t="s">
        <v>11</v>
      </c>
      <c r="C2" s="23" t="s">
        <v>12</v>
      </c>
      <c r="D2" s="23" t="s">
        <v>13</v>
      </c>
      <c r="E2" s="23" t="s">
        <v>14</v>
      </c>
      <c r="F2" s="23" t="s">
        <v>15</v>
      </c>
      <c r="G2" s="23" t="s">
        <v>19</v>
      </c>
      <c r="H2" s="23"/>
      <c r="I2" s="23" t="s">
        <v>17</v>
      </c>
      <c r="J2" s="23" t="s">
        <v>18</v>
      </c>
      <c r="L2" s="37" t="s">
        <v>20</v>
      </c>
      <c r="M2" s="37" t="s">
        <v>21</v>
      </c>
      <c r="N2" s="37" t="s">
        <v>22</v>
      </c>
      <c r="O2" s="37" t="s">
        <v>164</v>
      </c>
      <c r="P2" s="37" t="s">
        <v>152</v>
      </c>
      <c r="Q2" s="37" t="s">
        <v>153</v>
      </c>
      <c r="R2" s="33" t="s">
        <v>163</v>
      </c>
      <c r="S2" s="34"/>
      <c r="T2" s="33" t="s">
        <v>18</v>
      </c>
      <c r="U2" s="30"/>
    </row>
    <row r="3" spans="1:28" ht="31" customHeight="1" x14ac:dyDescent="0.2">
      <c r="A3" s="23">
        <v>1</v>
      </c>
      <c r="B3" s="23" t="s">
        <v>74</v>
      </c>
      <c r="C3" s="23" t="s">
        <v>100</v>
      </c>
      <c r="D3" s="23">
        <v>0.2</v>
      </c>
      <c r="E3" s="23">
        <v>2.5099999999999998</v>
      </c>
      <c r="F3" s="23">
        <v>1.77</v>
      </c>
      <c r="G3" s="23">
        <v>2.3099999999999996</v>
      </c>
      <c r="H3" s="23">
        <f>G3^2</f>
        <v>5.3360999999999983</v>
      </c>
      <c r="I3" s="23">
        <f t="shared" ref="I3:I34" si="0">D3-F3</f>
        <v>-1.57</v>
      </c>
      <c r="J3" s="23">
        <f t="shared" ref="J3:J34" si="1">ABS(I3)</f>
        <v>1.57</v>
      </c>
      <c r="K3" s="23">
        <f t="shared" ref="K3:K34" si="2">I3*I3</f>
        <v>2.4649000000000001</v>
      </c>
      <c r="L3" s="23">
        <v>-2.7</v>
      </c>
      <c r="M3" s="23">
        <v>0</v>
      </c>
      <c r="N3" s="23">
        <f t="shared" ref="N3:N34" si="3">(L3+M3)/2</f>
        <v>-1.35</v>
      </c>
      <c r="O3" s="23">
        <f t="shared" ref="O3:O34" si="4">D3-N3</f>
        <v>1.55</v>
      </c>
      <c r="P3" s="23">
        <v>-1.2</v>
      </c>
      <c r="Q3" s="23">
        <f t="shared" ref="Q3:Q34" si="5">D3-P3</f>
        <v>1.4</v>
      </c>
      <c r="R3" s="23">
        <f t="shared" ref="R3:R34" si="6">ABS(O3)</f>
        <v>1.55</v>
      </c>
      <c r="S3" s="23">
        <f t="shared" ref="S3:S34" si="7">R3^2</f>
        <v>2.4025000000000003</v>
      </c>
      <c r="T3" s="23">
        <f t="shared" ref="T3:T34" si="8">ABS(Q3)</f>
        <v>1.4</v>
      </c>
      <c r="U3" s="23">
        <f>T3^2</f>
        <v>1.9599999999999997</v>
      </c>
    </row>
    <row r="4" spans="1:28" ht="31" customHeight="1" x14ac:dyDescent="0.2">
      <c r="A4" s="23">
        <v>2</v>
      </c>
      <c r="B4" s="23" t="s">
        <v>74</v>
      </c>
      <c r="C4" s="23" t="s">
        <v>93</v>
      </c>
      <c r="D4" s="23">
        <v>-1.41</v>
      </c>
      <c r="E4" s="23">
        <v>-1.96</v>
      </c>
      <c r="F4" s="23">
        <v>-1.81</v>
      </c>
      <c r="G4" s="23">
        <v>0.55000000000000004</v>
      </c>
      <c r="H4" s="41">
        <f t="shared" ref="H4:H58" si="9">G4^2</f>
        <v>0.30250000000000005</v>
      </c>
      <c r="I4" s="23">
        <f t="shared" si="0"/>
        <v>0.40000000000000013</v>
      </c>
      <c r="J4" s="23">
        <f t="shared" si="1"/>
        <v>0.40000000000000013</v>
      </c>
      <c r="K4" s="23">
        <f t="shared" si="2"/>
        <v>0.16000000000000011</v>
      </c>
      <c r="L4" s="23">
        <v>-3.3</v>
      </c>
      <c r="M4" s="23">
        <v>-0.2</v>
      </c>
      <c r="N4" s="23">
        <f t="shared" si="3"/>
        <v>-1.75</v>
      </c>
      <c r="O4" s="23">
        <f t="shared" si="4"/>
        <v>0.34000000000000008</v>
      </c>
      <c r="P4" s="23">
        <v>-1.85</v>
      </c>
      <c r="Q4" s="23">
        <f t="shared" si="5"/>
        <v>0.44000000000000017</v>
      </c>
      <c r="R4" s="23">
        <f t="shared" si="6"/>
        <v>0.34000000000000008</v>
      </c>
      <c r="S4" s="23">
        <f t="shared" si="7"/>
        <v>0.11560000000000005</v>
      </c>
      <c r="T4" s="23">
        <f t="shared" si="8"/>
        <v>0.44000000000000017</v>
      </c>
      <c r="U4" s="23">
        <f t="shared" ref="U4:U58" si="10">T4^2</f>
        <v>0.19360000000000016</v>
      </c>
    </row>
    <row r="5" spans="1:28" s="3" customFormat="1" ht="31" customHeight="1" x14ac:dyDescent="0.2">
      <c r="A5" s="23">
        <v>3</v>
      </c>
      <c r="B5" s="23" t="s">
        <v>91</v>
      </c>
      <c r="C5" s="23" t="s">
        <v>84</v>
      </c>
      <c r="D5" s="23">
        <v>0.62</v>
      </c>
      <c r="E5" s="23">
        <v>0.3</v>
      </c>
      <c r="F5" s="23">
        <v>0.32</v>
      </c>
      <c r="G5" s="23">
        <v>0.32</v>
      </c>
      <c r="H5" s="41">
        <f t="shared" si="9"/>
        <v>0.1024</v>
      </c>
      <c r="I5" s="23">
        <f t="shared" si="0"/>
        <v>0.3</v>
      </c>
      <c r="J5" s="23">
        <f t="shared" si="1"/>
        <v>0.3</v>
      </c>
      <c r="K5" s="23">
        <f t="shared" si="2"/>
        <v>0.09</v>
      </c>
      <c r="L5" s="23">
        <v>-4.3</v>
      </c>
      <c r="M5" s="23">
        <v>-3.4</v>
      </c>
      <c r="N5" s="23">
        <f t="shared" si="3"/>
        <v>-3.8499999999999996</v>
      </c>
      <c r="O5" s="23">
        <f t="shared" si="4"/>
        <v>4.47</v>
      </c>
      <c r="P5" s="23">
        <v>-3.09</v>
      </c>
      <c r="Q5" s="23">
        <f t="shared" si="5"/>
        <v>3.71</v>
      </c>
      <c r="R5" s="23">
        <f t="shared" si="6"/>
        <v>4.47</v>
      </c>
      <c r="S5" s="23">
        <f t="shared" si="7"/>
        <v>19.980899999999998</v>
      </c>
      <c r="T5" s="23">
        <f t="shared" si="8"/>
        <v>3.71</v>
      </c>
      <c r="U5" s="23">
        <f t="shared" si="10"/>
        <v>13.764099999999999</v>
      </c>
      <c r="V5" s="24"/>
      <c r="W5" s="24"/>
      <c r="X5" s="24"/>
      <c r="Y5" s="24"/>
      <c r="Z5" s="24"/>
      <c r="AA5" s="24"/>
      <c r="AB5" s="24"/>
    </row>
    <row r="6" spans="1:28" ht="31" customHeight="1" x14ac:dyDescent="0.2">
      <c r="A6" s="23">
        <v>4</v>
      </c>
      <c r="B6" s="23" t="s">
        <v>88</v>
      </c>
      <c r="C6" s="23" t="s">
        <v>84</v>
      </c>
      <c r="D6" s="23">
        <v>2.1800000000000002</v>
      </c>
      <c r="E6" s="23">
        <v>1.45</v>
      </c>
      <c r="F6" s="23">
        <v>1.41</v>
      </c>
      <c r="G6" s="23">
        <v>0.7300000000000002</v>
      </c>
      <c r="H6" s="41">
        <f t="shared" si="9"/>
        <v>0.53290000000000026</v>
      </c>
      <c r="I6" s="23">
        <f t="shared" si="0"/>
        <v>0.77000000000000024</v>
      </c>
      <c r="J6" s="23">
        <f t="shared" si="1"/>
        <v>0.77000000000000024</v>
      </c>
      <c r="K6" s="23">
        <f t="shared" si="2"/>
        <v>0.59290000000000032</v>
      </c>
      <c r="L6" s="23">
        <v>6.2</v>
      </c>
      <c r="M6" s="23">
        <v>-0.6</v>
      </c>
      <c r="N6" s="23">
        <f t="shared" si="3"/>
        <v>2.8000000000000003</v>
      </c>
      <c r="O6" s="23">
        <f t="shared" si="4"/>
        <v>-0.62000000000000011</v>
      </c>
      <c r="P6" s="23">
        <v>2.5099999999999998</v>
      </c>
      <c r="Q6" s="23">
        <f t="shared" si="5"/>
        <v>-0.32999999999999963</v>
      </c>
      <c r="R6" s="23">
        <f t="shared" si="6"/>
        <v>0.62000000000000011</v>
      </c>
      <c r="S6" s="23">
        <f t="shared" si="7"/>
        <v>0.38440000000000013</v>
      </c>
      <c r="T6" s="23">
        <f t="shared" si="8"/>
        <v>0.32999999999999963</v>
      </c>
      <c r="U6" s="23">
        <f t="shared" si="10"/>
        <v>0.10889999999999975</v>
      </c>
    </row>
    <row r="7" spans="1:28" ht="31" customHeight="1" x14ac:dyDescent="0.2">
      <c r="A7" s="23">
        <v>5</v>
      </c>
      <c r="B7" s="23" t="s">
        <v>88</v>
      </c>
      <c r="C7" s="23" t="s">
        <v>90</v>
      </c>
      <c r="D7" s="23">
        <v>1.38</v>
      </c>
      <c r="E7" s="23">
        <v>1.19</v>
      </c>
      <c r="F7" s="23">
        <v>1.23</v>
      </c>
      <c r="G7" s="23">
        <v>0.18999999999999995</v>
      </c>
      <c r="H7" s="41">
        <f t="shared" si="9"/>
        <v>3.6099999999999979E-2</v>
      </c>
      <c r="I7" s="23">
        <f t="shared" si="0"/>
        <v>0.14999999999999991</v>
      </c>
      <c r="J7" s="23">
        <f t="shared" si="1"/>
        <v>0.14999999999999991</v>
      </c>
      <c r="K7" s="23">
        <f t="shared" si="2"/>
        <v>2.2499999999999975E-2</v>
      </c>
      <c r="L7" s="23">
        <v>-1.1000000000000001</v>
      </c>
      <c r="M7" s="23">
        <v>7.1</v>
      </c>
      <c r="N7" s="23">
        <f t="shared" si="3"/>
        <v>3</v>
      </c>
      <c r="O7" s="23">
        <f t="shared" si="4"/>
        <v>-1.62</v>
      </c>
      <c r="P7" s="23">
        <v>3.29</v>
      </c>
      <c r="Q7" s="23">
        <f t="shared" si="5"/>
        <v>-1.9100000000000001</v>
      </c>
      <c r="R7" s="23">
        <f t="shared" si="6"/>
        <v>1.62</v>
      </c>
      <c r="S7" s="23">
        <f t="shared" si="7"/>
        <v>2.6244000000000005</v>
      </c>
      <c r="T7" s="23">
        <f t="shared" si="8"/>
        <v>1.9100000000000001</v>
      </c>
      <c r="U7" s="23">
        <f t="shared" si="10"/>
        <v>3.6481000000000003</v>
      </c>
    </row>
    <row r="8" spans="1:28" ht="31" customHeight="1" x14ac:dyDescent="0.2">
      <c r="A8" s="23">
        <v>6</v>
      </c>
      <c r="B8" s="23" t="s">
        <v>80</v>
      </c>
      <c r="C8" s="23" t="s">
        <v>72</v>
      </c>
      <c r="D8" s="23">
        <v>0.2</v>
      </c>
      <c r="E8" s="23">
        <v>-1.08</v>
      </c>
      <c r="F8" s="23">
        <v>-1.35</v>
      </c>
      <c r="G8" s="23">
        <v>1.28</v>
      </c>
      <c r="H8" s="41">
        <f t="shared" si="9"/>
        <v>1.6384000000000001</v>
      </c>
      <c r="I8" s="23">
        <f t="shared" si="0"/>
        <v>1.55</v>
      </c>
      <c r="J8" s="23">
        <f t="shared" si="1"/>
        <v>1.55</v>
      </c>
      <c r="K8" s="23">
        <f t="shared" si="2"/>
        <v>2.4025000000000003</v>
      </c>
      <c r="L8" s="23">
        <v>-1.3</v>
      </c>
      <c r="M8" s="23">
        <v>-0.6</v>
      </c>
      <c r="N8" s="23">
        <f t="shared" si="3"/>
        <v>-0.95</v>
      </c>
      <c r="O8" s="23">
        <f t="shared" si="4"/>
        <v>1.1499999999999999</v>
      </c>
      <c r="P8" s="23">
        <v>-0.75</v>
      </c>
      <c r="Q8" s="23">
        <f t="shared" si="5"/>
        <v>0.95</v>
      </c>
      <c r="R8" s="23">
        <f t="shared" si="6"/>
        <v>1.1499999999999999</v>
      </c>
      <c r="S8" s="23">
        <f t="shared" si="7"/>
        <v>1.3224999999999998</v>
      </c>
      <c r="T8" s="23">
        <f t="shared" si="8"/>
        <v>0.95</v>
      </c>
      <c r="U8" s="23">
        <f t="shared" si="10"/>
        <v>0.90249999999999997</v>
      </c>
    </row>
    <row r="9" spans="1:28" ht="31" customHeight="1" x14ac:dyDescent="0.2">
      <c r="A9" s="23">
        <v>7</v>
      </c>
      <c r="B9" s="23" t="s">
        <v>80</v>
      </c>
      <c r="C9" s="23" t="s">
        <v>92</v>
      </c>
      <c r="D9" s="23">
        <v>2.1800000000000002</v>
      </c>
      <c r="E9" s="23">
        <v>0.9</v>
      </c>
      <c r="F9" s="23">
        <v>0.84</v>
      </c>
      <c r="G9" s="23">
        <v>1.2800000000000002</v>
      </c>
      <c r="H9" s="41">
        <f t="shared" si="9"/>
        <v>1.6384000000000007</v>
      </c>
      <c r="I9" s="23">
        <f t="shared" si="0"/>
        <v>1.3400000000000003</v>
      </c>
      <c r="J9" s="23">
        <f t="shared" si="1"/>
        <v>1.3400000000000003</v>
      </c>
      <c r="K9" s="23">
        <f t="shared" si="2"/>
        <v>1.7956000000000008</v>
      </c>
      <c r="L9" s="23">
        <v>1.6</v>
      </c>
      <c r="M9" s="23">
        <v>1.6</v>
      </c>
      <c r="N9" s="23">
        <f t="shared" si="3"/>
        <v>1.6</v>
      </c>
      <c r="O9" s="23">
        <f t="shared" si="4"/>
        <v>0.58000000000000007</v>
      </c>
      <c r="P9" s="23">
        <v>2.0299999999999998</v>
      </c>
      <c r="Q9" s="23">
        <f t="shared" si="5"/>
        <v>0.15000000000000036</v>
      </c>
      <c r="R9" s="23">
        <f t="shared" si="6"/>
        <v>0.58000000000000007</v>
      </c>
      <c r="S9" s="23">
        <f t="shared" si="7"/>
        <v>0.33640000000000009</v>
      </c>
      <c r="T9" s="23">
        <f t="shared" si="8"/>
        <v>0.15000000000000036</v>
      </c>
      <c r="U9" s="23">
        <f t="shared" si="10"/>
        <v>2.2500000000000107E-2</v>
      </c>
    </row>
    <row r="10" spans="1:28" ht="31" customHeight="1" x14ac:dyDescent="0.2">
      <c r="A10" s="23">
        <v>8</v>
      </c>
      <c r="B10" s="23" t="s">
        <v>80</v>
      </c>
      <c r="C10" s="23" t="s">
        <v>103</v>
      </c>
      <c r="D10" s="23">
        <v>1.18</v>
      </c>
      <c r="E10" s="23">
        <v>-0.64</v>
      </c>
      <c r="F10" s="23">
        <v>-0.36</v>
      </c>
      <c r="G10" s="23">
        <v>1.8199999999999998</v>
      </c>
      <c r="H10" s="41">
        <f t="shared" si="9"/>
        <v>3.3123999999999993</v>
      </c>
      <c r="I10" s="23">
        <f t="shared" si="0"/>
        <v>1.54</v>
      </c>
      <c r="J10" s="23">
        <f t="shared" si="1"/>
        <v>1.54</v>
      </c>
      <c r="K10" s="23">
        <f t="shared" si="2"/>
        <v>2.3715999999999999</v>
      </c>
      <c r="L10" s="23">
        <v>4.7</v>
      </c>
      <c r="M10" s="23">
        <v>3.1</v>
      </c>
      <c r="N10" s="23">
        <f t="shared" si="3"/>
        <v>3.9000000000000004</v>
      </c>
      <c r="O10" s="23">
        <f t="shared" si="4"/>
        <v>-2.7200000000000006</v>
      </c>
      <c r="P10" s="23">
        <v>2.08</v>
      </c>
      <c r="Q10" s="23">
        <f t="shared" si="5"/>
        <v>-0.90000000000000013</v>
      </c>
      <c r="R10" s="23">
        <f t="shared" si="6"/>
        <v>2.7200000000000006</v>
      </c>
      <c r="S10" s="23">
        <f t="shared" si="7"/>
        <v>7.3984000000000032</v>
      </c>
      <c r="T10" s="23">
        <f t="shared" si="8"/>
        <v>0.90000000000000013</v>
      </c>
      <c r="U10" s="23">
        <f t="shared" si="10"/>
        <v>0.81000000000000028</v>
      </c>
    </row>
    <row r="11" spans="1:28" ht="31" customHeight="1" x14ac:dyDescent="0.2">
      <c r="A11" s="23">
        <v>9</v>
      </c>
      <c r="B11" s="23" t="s">
        <v>80</v>
      </c>
      <c r="C11" s="23" t="s">
        <v>82</v>
      </c>
      <c r="D11" s="23">
        <v>0.61</v>
      </c>
      <c r="E11" s="23">
        <v>0.19</v>
      </c>
      <c r="F11" s="23">
        <v>-0.13</v>
      </c>
      <c r="G11" s="23">
        <v>0.42</v>
      </c>
      <c r="H11" s="41">
        <f t="shared" si="9"/>
        <v>0.17639999999999997</v>
      </c>
      <c r="I11" s="23">
        <f t="shared" si="0"/>
        <v>0.74</v>
      </c>
      <c r="J11" s="23">
        <f t="shared" si="1"/>
        <v>0.74</v>
      </c>
      <c r="K11" s="23">
        <f t="shared" si="2"/>
        <v>0.54759999999999998</v>
      </c>
      <c r="L11" s="23">
        <v>-2</v>
      </c>
      <c r="M11" s="23">
        <v>-1.6</v>
      </c>
      <c r="N11" s="23">
        <f t="shared" si="3"/>
        <v>-1.8</v>
      </c>
      <c r="O11" s="23">
        <f t="shared" si="4"/>
        <v>2.41</v>
      </c>
      <c r="P11" s="23">
        <v>-1.37</v>
      </c>
      <c r="Q11" s="23">
        <f t="shared" si="5"/>
        <v>1.98</v>
      </c>
      <c r="R11" s="23">
        <f t="shared" si="6"/>
        <v>2.41</v>
      </c>
      <c r="S11" s="23">
        <f t="shared" si="7"/>
        <v>5.8081000000000005</v>
      </c>
      <c r="T11" s="23">
        <f t="shared" si="8"/>
        <v>1.98</v>
      </c>
      <c r="U11" s="23">
        <f t="shared" si="10"/>
        <v>3.9203999999999999</v>
      </c>
    </row>
    <row r="12" spans="1:28" s="3" customFormat="1" ht="31" customHeight="1" x14ac:dyDescent="0.2">
      <c r="A12" s="23">
        <v>10</v>
      </c>
      <c r="B12" s="23" t="s">
        <v>97</v>
      </c>
      <c r="C12" s="23" t="s">
        <v>84</v>
      </c>
      <c r="D12" s="23">
        <v>0.57999999999999996</v>
      </c>
      <c r="E12" s="23">
        <v>-0.08</v>
      </c>
      <c r="F12" s="23">
        <v>0.14000000000000001</v>
      </c>
      <c r="G12" s="23">
        <v>0.65999999999999992</v>
      </c>
      <c r="H12" s="41">
        <f t="shared" si="9"/>
        <v>0.43559999999999988</v>
      </c>
      <c r="I12" s="23">
        <f t="shared" si="0"/>
        <v>0.43999999999999995</v>
      </c>
      <c r="J12" s="23">
        <f t="shared" si="1"/>
        <v>0.43999999999999995</v>
      </c>
      <c r="K12" s="23">
        <f t="shared" si="2"/>
        <v>0.19359999999999997</v>
      </c>
      <c r="L12" s="23">
        <v>-4.4000000000000004</v>
      </c>
      <c r="M12" s="23">
        <v>-3.2</v>
      </c>
      <c r="N12" s="23">
        <f t="shared" si="3"/>
        <v>-3.8000000000000003</v>
      </c>
      <c r="O12" s="23">
        <f t="shared" si="4"/>
        <v>4.38</v>
      </c>
      <c r="P12" s="23">
        <v>-3.67</v>
      </c>
      <c r="Q12" s="23">
        <f t="shared" si="5"/>
        <v>4.25</v>
      </c>
      <c r="R12" s="23">
        <f t="shared" si="6"/>
        <v>4.38</v>
      </c>
      <c r="S12" s="23">
        <f t="shared" si="7"/>
        <v>19.1844</v>
      </c>
      <c r="T12" s="23">
        <f t="shared" si="8"/>
        <v>4.25</v>
      </c>
      <c r="U12" s="23">
        <f t="shared" si="10"/>
        <v>18.0625</v>
      </c>
      <c r="V12" s="24"/>
      <c r="W12" s="24"/>
      <c r="X12" s="24"/>
      <c r="Y12" s="24"/>
      <c r="Z12" s="24"/>
      <c r="AA12" s="24"/>
      <c r="AB12" s="24"/>
    </row>
    <row r="13" spans="1:28" ht="31" customHeight="1" x14ac:dyDescent="0.2">
      <c r="A13" s="23">
        <v>11</v>
      </c>
      <c r="B13" s="23" t="s">
        <v>84</v>
      </c>
      <c r="C13" s="23" t="s">
        <v>92</v>
      </c>
      <c r="D13" s="23">
        <v>1.6</v>
      </c>
      <c r="E13" s="23">
        <v>0.37</v>
      </c>
      <c r="F13" s="23">
        <v>0.43</v>
      </c>
      <c r="G13" s="23">
        <v>1.23</v>
      </c>
      <c r="H13" s="41">
        <f t="shared" si="9"/>
        <v>1.5128999999999999</v>
      </c>
      <c r="I13" s="23">
        <f t="shared" si="0"/>
        <v>1.1700000000000002</v>
      </c>
      <c r="J13" s="23">
        <f t="shared" si="1"/>
        <v>1.1700000000000002</v>
      </c>
      <c r="K13" s="23">
        <f t="shared" si="2"/>
        <v>1.3689000000000004</v>
      </c>
      <c r="L13" s="23">
        <v>2</v>
      </c>
      <c r="M13" s="23">
        <v>2.6</v>
      </c>
      <c r="N13" s="23">
        <f t="shared" si="3"/>
        <v>2.2999999999999998</v>
      </c>
      <c r="O13" s="23">
        <f t="shared" si="4"/>
        <v>-0.69999999999999973</v>
      </c>
      <c r="P13" s="23">
        <v>1.87</v>
      </c>
      <c r="Q13" s="23">
        <f t="shared" si="5"/>
        <v>-0.27</v>
      </c>
      <c r="R13" s="23">
        <f t="shared" si="6"/>
        <v>0.69999999999999973</v>
      </c>
      <c r="S13" s="23">
        <f t="shared" si="7"/>
        <v>0.4899999999999996</v>
      </c>
      <c r="T13" s="23">
        <f t="shared" si="8"/>
        <v>0.27</v>
      </c>
      <c r="U13" s="23">
        <f t="shared" si="10"/>
        <v>7.2900000000000006E-2</v>
      </c>
    </row>
    <row r="14" spans="1:28" ht="31" customHeight="1" x14ac:dyDescent="0.2">
      <c r="A14" s="23">
        <v>12</v>
      </c>
      <c r="B14" s="23" t="s">
        <v>84</v>
      </c>
      <c r="C14" s="23" t="s">
        <v>85</v>
      </c>
      <c r="D14" s="23">
        <v>-1.36</v>
      </c>
      <c r="E14" s="23">
        <v>-1.19</v>
      </c>
      <c r="F14" s="23">
        <v>-1.1200000000000001</v>
      </c>
      <c r="G14" s="23">
        <v>0.17000000000000015</v>
      </c>
      <c r="H14" s="41">
        <f t="shared" si="9"/>
        <v>2.8900000000000051E-2</v>
      </c>
      <c r="I14" s="23">
        <f t="shared" si="0"/>
        <v>-0.24</v>
      </c>
      <c r="J14" s="23">
        <f t="shared" si="1"/>
        <v>0.24</v>
      </c>
      <c r="K14" s="23">
        <f t="shared" si="2"/>
        <v>5.7599999999999998E-2</v>
      </c>
      <c r="L14" s="23">
        <v>0.3</v>
      </c>
      <c r="M14" s="23">
        <v>2.2000000000000002</v>
      </c>
      <c r="N14" s="23">
        <f t="shared" si="3"/>
        <v>1.25</v>
      </c>
      <c r="O14" s="23">
        <f t="shared" si="4"/>
        <v>-2.6100000000000003</v>
      </c>
      <c r="P14" s="23">
        <v>1.32</v>
      </c>
      <c r="Q14" s="23">
        <f t="shared" si="5"/>
        <v>-2.68</v>
      </c>
      <c r="R14" s="23">
        <f t="shared" si="6"/>
        <v>2.6100000000000003</v>
      </c>
      <c r="S14" s="23">
        <f t="shared" si="7"/>
        <v>6.8121000000000018</v>
      </c>
      <c r="T14" s="23">
        <f t="shared" si="8"/>
        <v>2.68</v>
      </c>
      <c r="U14" s="23">
        <f t="shared" si="10"/>
        <v>7.1824000000000012</v>
      </c>
    </row>
    <row r="15" spans="1:28" ht="31" customHeight="1" x14ac:dyDescent="0.2">
      <c r="A15" s="23">
        <v>13</v>
      </c>
      <c r="B15" s="23" t="s">
        <v>84</v>
      </c>
      <c r="C15" s="23" t="s">
        <v>103</v>
      </c>
      <c r="D15" s="23">
        <v>0.6</v>
      </c>
      <c r="E15" s="23">
        <v>-0.5</v>
      </c>
      <c r="F15" s="23">
        <v>-0.78</v>
      </c>
      <c r="G15" s="23">
        <v>1.1000000000000001</v>
      </c>
      <c r="H15" s="41">
        <f t="shared" si="9"/>
        <v>1.2100000000000002</v>
      </c>
      <c r="I15" s="23">
        <f t="shared" si="0"/>
        <v>1.38</v>
      </c>
      <c r="J15" s="23">
        <f t="shared" si="1"/>
        <v>1.38</v>
      </c>
      <c r="K15" s="23">
        <f t="shared" si="2"/>
        <v>1.9043999999999996</v>
      </c>
      <c r="L15" s="23">
        <v>-0.6</v>
      </c>
      <c r="M15" s="23">
        <v>0.8</v>
      </c>
      <c r="N15" s="23">
        <f t="shared" si="3"/>
        <v>0.10000000000000003</v>
      </c>
      <c r="O15" s="23">
        <f t="shared" si="4"/>
        <v>0.49999999999999994</v>
      </c>
      <c r="P15" s="23">
        <v>1.92</v>
      </c>
      <c r="Q15" s="23">
        <f t="shared" si="5"/>
        <v>-1.3199999999999998</v>
      </c>
      <c r="R15" s="23">
        <f t="shared" si="6"/>
        <v>0.49999999999999994</v>
      </c>
      <c r="S15" s="23">
        <f t="shared" si="7"/>
        <v>0.24999999999999994</v>
      </c>
      <c r="T15" s="23">
        <f t="shared" si="8"/>
        <v>1.3199999999999998</v>
      </c>
      <c r="U15" s="23">
        <f t="shared" si="10"/>
        <v>1.7423999999999995</v>
      </c>
    </row>
    <row r="16" spans="1:28" ht="31" customHeight="1" x14ac:dyDescent="0.2">
      <c r="A16" s="23">
        <v>14</v>
      </c>
      <c r="B16" s="23" t="s">
        <v>84</v>
      </c>
      <c r="C16" s="23" t="s">
        <v>96</v>
      </c>
      <c r="D16" s="23">
        <v>-2.1800000000000002</v>
      </c>
      <c r="E16" s="23">
        <v>-3.03</v>
      </c>
      <c r="F16" s="23">
        <v>-2.94</v>
      </c>
      <c r="G16" s="23">
        <v>0.84999999999999964</v>
      </c>
      <c r="H16" s="41">
        <f t="shared" si="9"/>
        <v>0.72249999999999936</v>
      </c>
      <c r="I16" s="23">
        <f t="shared" si="0"/>
        <v>0.75999999999999979</v>
      </c>
      <c r="J16" s="23">
        <f t="shared" si="1"/>
        <v>0.75999999999999979</v>
      </c>
      <c r="K16" s="23">
        <f t="shared" si="2"/>
        <v>0.57759999999999967</v>
      </c>
      <c r="L16" s="23">
        <v>-7.8</v>
      </c>
      <c r="M16" s="23">
        <v>0</v>
      </c>
      <c r="N16" s="23">
        <f t="shared" si="3"/>
        <v>-3.9</v>
      </c>
      <c r="O16" s="23">
        <f t="shared" si="4"/>
        <v>1.7199999999999998</v>
      </c>
      <c r="P16" s="23">
        <v>-2.44</v>
      </c>
      <c r="Q16" s="23">
        <f t="shared" si="5"/>
        <v>0.25999999999999979</v>
      </c>
      <c r="R16" s="23">
        <f t="shared" si="6"/>
        <v>1.7199999999999998</v>
      </c>
      <c r="S16" s="23">
        <f t="shared" si="7"/>
        <v>2.9583999999999993</v>
      </c>
      <c r="T16" s="23">
        <f t="shared" si="8"/>
        <v>0.25999999999999979</v>
      </c>
      <c r="U16" s="23">
        <f t="shared" si="10"/>
        <v>6.7599999999999882E-2</v>
      </c>
    </row>
    <row r="17" spans="1:28" ht="31" customHeight="1" x14ac:dyDescent="0.2">
      <c r="A17" s="23">
        <v>15</v>
      </c>
      <c r="B17" s="23" t="s">
        <v>84</v>
      </c>
      <c r="C17" s="23" t="s">
        <v>99</v>
      </c>
      <c r="D17" s="23">
        <v>-0.71</v>
      </c>
      <c r="E17" s="23">
        <v>-2.64</v>
      </c>
      <c r="F17" s="23">
        <v>-2.42</v>
      </c>
      <c r="G17" s="23">
        <v>1.9300000000000002</v>
      </c>
      <c r="H17" s="41">
        <f t="shared" si="9"/>
        <v>3.7249000000000008</v>
      </c>
      <c r="I17" s="23">
        <f t="shared" si="0"/>
        <v>1.71</v>
      </c>
      <c r="J17" s="23">
        <f t="shared" si="1"/>
        <v>1.71</v>
      </c>
      <c r="K17" s="23">
        <f t="shared" si="2"/>
        <v>2.9240999999999997</v>
      </c>
      <c r="L17" s="23">
        <v>2.2000000000000002</v>
      </c>
      <c r="M17" s="23">
        <v>2.6</v>
      </c>
      <c r="N17" s="23">
        <f t="shared" si="3"/>
        <v>2.4000000000000004</v>
      </c>
      <c r="O17" s="23">
        <f t="shared" si="4"/>
        <v>-3.1100000000000003</v>
      </c>
      <c r="P17" s="23">
        <v>1.49</v>
      </c>
      <c r="Q17" s="23">
        <f t="shared" si="5"/>
        <v>-2.2000000000000002</v>
      </c>
      <c r="R17" s="23">
        <f t="shared" si="6"/>
        <v>3.1100000000000003</v>
      </c>
      <c r="S17" s="23">
        <f t="shared" si="7"/>
        <v>9.6721000000000021</v>
      </c>
      <c r="T17" s="23">
        <f t="shared" si="8"/>
        <v>2.2000000000000002</v>
      </c>
      <c r="U17" s="23">
        <f t="shared" si="10"/>
        <v>4.8400000000000007</v>
      </c>
    </row>
    <row r="18" spans="1:28" ht="31" customHeight="1" x14ac:dyDescent="0.2">
      <c r="A18" s="23">
        <v>16</v>
      </c>
      <c r="B18" s="23" t="s">
        <v>83</v>
      </c>
      <c r="C18" s="23" t="s">
        <v>84</v>
      </c>
      <c r="D18" s="23">
        <v>2.1800000000000002</v>
      </c>
      <c r="E18" s="23">
        <v>1.72</v>
      </c>
      <c r="F18" s="23">
        <v>2.19</v>
      </c>
      <c r="G18" s="23">
        <v>0.46000000000000019</v>
      </c>
      <c r="H18" s="41">
        <f t="shared" si="9"/>
        <v>0.21160000000000018</v>
      </c>
      <c r="I18" s="23">
        <f t="shared" si="0"/>
        <v>-9.9999999999997868E-3</v>
      </c>
      <c r="J18" s="23">
        <f t="shared" si="1"/>
        <v>9.9999999999997868E-3</v>
      </c>
      <c r="K18" s="23">
        <f t="shared" si="2"/>
        <v>9.9999999999995736E-5</v>
      </c>
      <c r="L18" s="23">
        <v>0</v>
      </c>
      <c r="M18" s="23">
        <v>-0.5</v>
      </c>
      <c r="N18" s="23">
        <f t="shared" si="3"/>
        <v>-0.25</v>
      </c>
      <c r="O18" s="23">
        <f t="shared" si="4"/>
        <v>2.4300000000000002</v>
      </c>
      <c r="P18" s="23">
        <v>1.02</v>
      </c>
      <c r="Q18" s="23">
        <f t="shared" si="5"/>
        <v>1.1600000000000001</v>
      </c>
      <c r="R18" s="23">
        <f t="shared" si="6"/>
        <v>2.4300000000000002</v>
      </c>
      <c r="S18" s="23">
        <f t="shared" si="7"/>
        <v>5.9049000000000005</v>
      </c>
      <c r="T18" s="23">
        <f t="shared" si="8"/>
        <v>1.1600000000000001</v>
      </c>
      <c r="U18" s="23">
        <f t="shared" si="10"/>
        <v>1.3456000000000004</v>
      </c>
    </row>
    <row r="19" spans="1:28" ht="31" customHeight="1" x14ac:dyDescent="0.2">
      <c r="A19" s="23">
        <v>17</v>
      </c>
      <c r="B19" s="23" t="s">
        <v>83</v>
      </c>
      <c r="C19" s="23" t="s">
        <v>71</v>
      </c>
      <c r="D19" s="23">
        <v>0.41</v>
      </c>
      <c r="E19" s="23">
        <v>0.64</v>
      </c>
      <c r="F19" s="23">
        <v>0.87</v>
      </c>
      <c r="G19" s="23">
        <v>0.23000000000000004</v>
      </c>
      <c r="H19" s="41">
        <f t="shared" si="9"/>
        <v>5.2900000000000016E-2</v>
      </c>
      <c r="I19" s="23">
        <f t="shared" si="0"/>
        <v>-0.46</v>
      </c>
      <c r="J19" s="23">
        <f t="shared" si="1"/>
        <v>0.46</v>
      </c>
      <c r="K19" s="23">
        <f t="shared" si="2"/>
        <v>0.21160000000000001</v>
      </c>
      <c r="L19" s="23">
        <v>0.2</v>
      </c>
      <c r="M19" s="23">
        <v>0.3</v>
      </c>
      <c r="N19" s="23">
        <f t="shared" si="3"/>
        <v>0.25</v>
      </c>
      <c r="O19" s="23">
        <f t="shared" si="4"/>
        <v>0.15999999999999998</v>
      </c>
      <c r="P19" s="23">
        <v>0.35</v>
      </c>
      <c r="Q19" s="23">
        <f t="shared" si="5"/>
        <v>0.06</v>
      </c>
      <c r="R19" s="23">
        <f t="shared" si="6"/>
        <v>0.15999999999999998</v>
      </c>
      <c r="S19" s="23">
        <f t="shared" si="7"/>
        <v>2.5599999999999991E-2</v>
      </c>
      <c r="T19" s="23">
        <f t="shared" si="8"/>
        <v>0.06</v>
      </c>
      <c r="U19" s="23">
        <f t="shared" si="10"/>
        <v>3.5999999999999999E-3</v>
      </c>
    </row>
    <row r="20" spans="1:28" ht="31" customHeight="1" x14ac:dyDescent="0.2">
      <c r="A20" s="23">
        <v>18</v>
      </c>
      <c r="B20" s="23" t="s">
        <v>83</v>
      </c>
      <c r="C20" s="23" t="s">
        <v>75</v>
      </c>
      <c r="D20" s="23">
        <v>1.77</v>
      </c>
      <c r="E20" s="23">
        <v>2.93</v>
      </c>
      <c r="F20" s="23">
        <v>2.41</v>
      </c>
      <c r="G20" s="23">
        <v>1.1600000000000001</v>
      </c>
      <c r="H20" s="41">
        <f t="shared" si="9"/>
        <v>1.3456000000000004</v>
      </c>
      <c r="I20" s="23">
        <f t="shared" si="0"/>
        <v>-0.64000000000000012</v>
      </c>
      <c r="J20" s="23">
        <f t="shared" si="1"/>
        <v>0.64000000000000012</v>
      </c>
      <c r="K20" s="23">
        <f t="shared" si="2"/>
        <v>0.40960000000000019</v>
      </c>
      <c r="L20" s="10">
        <v>3.5</v>
      </c>
      <c r="M20" s="10">
        <v>1.1000000000000001</v>
      </c>
      <c r="N20" s="23">
        <f t="shared" si="3"/>
        <v>2.2999999999999998</v>
      </c>
      <c r="O20" s="23">
        <f t="shared" si="4"/>
        <v>-0.5299999999999998</v>
      </c>
      <c r="P20" s="23">
        <v>1.63</v>
      </c>
      <c r="Q20" s="23">
        <f t="shared" si="5"/>
        <v>0.14000000000000012</v>
      </c>
      <c r="R20" s="23">
        <f t="shared" si="6"/>
        <v>0.5299999999999998</v>
      </c>
      <c r="S20" s="23">
        <f t="shared" si="7"/>
        <v>0.28089999999999982</v>
      </c>
      <c r="T20" s="23">
        <f t="shared" si="8"/>
        <v>0.14000000000000012</v>
      </c>
      <c r="U20" s="23">
        <f t="shared" si="10"/>
        <v>1.9600000000000034E-2</v>
      </c>
    </row>
    <row r="21" spans="1:28" ht="31" customHeight="1" x14ac:dyDescent="0.2">
      <c r="A21" s="23">
        <v>19</v>
      </c>
      <c r="B21" s="23" t="s">
        <v>83</v>
      </c>
      <c r="C21" s="23" t="s">
        <v>81</v>
      </c>
      <c r="D21" s="23">
        <v>1.06</v>
      </c>
      <c r="E21" s="23">
        <v>1.73</v>
      </c>
      <c r="F21" s="23">
        <v>1.78</v>
      </c>
      <c r="G21" s="23">
        <v>0.66999999999999993</v>
      </c>
      <c r="H21" s="41">
        <f t="shared" si="9"/>
        <v>0.44889999999999991</v>
      </c>
      <c r="I21" s="23">
        <f t="shared" si="0"/>
        <v>-0.72</v>
      </c>
      <c r="J21" s="23">
        <f t="shared" si="1"/>
        <v>0.72</v>
      </c>
      <c r="K21" s="23">
        <f t="shared" si="2"/>
        <v>0.51839999999999997</v>
      </c>
      <c r="L21" s="23">
        <v>1.1000000000000001</v>
      </c>
      <c r="M21" s="23">
        <v>1.2</v>
      </c>
      <c r="N21" s="23">
        <f t="shared" si="3"/>
        <v>1.1499999999999999</v>
      </c>
      <c r="O21" s="23">
        <f t="shared" si="4"/>
        <v>-8.9999999999999858E-2</v>
      </c>
      <c r="P21" s="23">
        <v>0.68</v>
      </c>
      <c r="Q21" s="23">
        <f t="shared" si="5"/>
        <v>0.38</v>
      </c>
      <c r="R21" s="23">
        <f t="shared" si="6"/>
        <v>8.9999999999999858E-2</v>
      </c>
      <c r="S21" s="23">
        <f t="shared" si="7"/>
        <v>8.0999999999999753E-3</v>
      </c>
      <c r="T21" s="23">
        <f t="shared" si="8"/>
        <v>0.38</v>
      </c>
      <c r="U21" s="23">
        <f t="shared" si="10"/>
        <v>0.1444</v>
      </c>
    </row>
    <row r="22" spans="1:28" ht="31" customHeight="1" x14ac:dyDescent="0.2">
      <c r="A22" s="23">
        <v>20</v>
      </c>
      <c r="B22" s="23" t="s">
        <v>101</v>
      </c>
      <c r="C22" s="23" t="s">
        <v>84</v>
      </c>
      <c r="D22" s="23">
        <v>0.88</v>
      </c>
      <c r="E22" s="23">
        <v>3.33</v>
      </c>
      <c r="F22" s="23">
        <v>3.29</v>
      </c>
      <c r="G22" s="23">
        <v>2.4500000000000002</v>
      </c>
      <c r="H22" s="41">
        <f t="shared" si="9"/>
        <v>6.0025000000000013</v>
      </c>
      <c r="I22" s="23">
        <f t="shared" si="0"/>
        <v>-2.41</v>
      </c>
      <c r="J22" s="23">
        <f t="shared" si="1"/>
        <v>2.41</v>
      </c>
      <c r="K22" s="23">
        <f t="shared" si="2"/>
        <v>5.8081000000000005</v>
      </c>
      <c r="L22" s="23">
        <v>0.7</v>
      </c>
      <c r="M22" s="23">
        <v>0.7</v>
      </c>
      <c r="N22" s="23">
        <f t="shared" si="3"/>
        <v>0.7</v>
      </c>
      <c r="O22" s="23">
        <f t="shared" si="4"/>
        <v>0.18000000000000005</v>
      </c>
      <c r="P22" s="23">
        <v>1.26</v>
      </c>
      <c r="Q22" s="23">
        <f t="shared" si="5"/>
        <v>-0.38</v>
      </c>
      <c r="R22" s="23">
        <f t="shared" si="6"/>
        <v>0.18000000000000005</v>
      </c>
      <c r="S22" s="23">
        <f t="shared" si="7"/>
        <v>3.2400000000000019E-2</v>
      </c>
      <c r="T22" s="23">
        <f t="shared" si="8"/>
        <v>0.38</v>
      </c>
      <c r="U22" s="23">
        <f t="shared" si="10"/>
        <v>0.1444</v>
      </c>
    </row>
    <row r="23" spans="1:28" s="3" customFormat="1" ht="31" customHeight="1" x14ac:dyDescent="0.2">
      <c r="A23" s="23">
        <v>21</v>
      </c>
      <c r="B23" s="23" t="s">
        <v>101</v>
      </c>
      <c r="C23" s="23" t="s">
        <v>94</v>
      </c>
      <c r="D23" s="23">
        <v>0.41</v>
      </c>
      <c r="E23" s="23">
        <v>2.67</v>
      </c>
      <c r="F23" s="23">
        <v>2.71</v>
      </c>
      <c r="G23" s="23">
        <v>2.2599999999999998</v>
      </c>
      <c r="H23" s="41">
        <f t="shared" si="9"/>
        <v>5.1075999999999988</v>
      </c>
      <c r="I23" s="23">
        <f t="shared" si="0"/>
        <v>-2.2999999999999998</v>
      </c>
      <c r="J23" s="23">
        <f t="shared" si="1"/>
        <v>2.2999999999999998</v>
      </c>
      <c r="K23" s="23">
        <f t="shared" si="2"/>
        <v>5.2899999999999991</v>
      </c>
      <c r="L23" s="23">
        <v>3</v>
      </c>
      <c r="M23" s="23">
        <v>4</v>
      </c>
      <c r="N23" s="23">
        <f t="shared" si="3"/>
        <v>3.5</v>
      </c>
      <c r="O23" s="23">
        <f t="shared" si="4"/>
        <v>-3.09</v>
      </c>
      <c r="P23" s="23">
        <v>2.94</v>
      </c>
      <c r="Q23" s="23">
        <f t="shared" si="5"/>
        <v>-2.5299999999999998</v>
      </c>
      <c r="R23" s="23">
        <f t="shared" si="6"/>
        <v>3.09</v>
      </c>
      <c r="S23" s="23">
        <f t="shared" si="7"/>
        <v>9.5480999999999998</v>
      </c>
      <c r="T23" s="23">
        <f t="shared" si="8"/>
        <v>2.5299999999999998</v>
      </c>
      <c r="U23" s="23">
        <f t="shared" si="10"/>
        <v>6.4008999999999991</v>
      </c>
      <c r="V23" s="24"/>
      <c r="W23" s="24"/>
      <c r="X23" s="24"/>
      <c r="Y23" s="24"/>
      <c r="Z23" s="24"/>
      <c r="AA23" s="24"/>
      <c r="AB23" s="24"/>
    </row>
    <row r="24" spans="1:28" ht="31" customHeight="1" x14ac:dyDescent="0.2">
      <c r="A24" s="23">
        <v>22</v>
      </c>
      <c r="B24" s="23" t="s">
        <v>86</v>
      </c>
      <c r="C24" s="23" t="s">
        <v>83</v>
      </c>
      <c r="D24" s="23">
        <v>-1.1499999999999999</v>
      </c>
      <c r="E24" s="23">
        <v>-1.74</v>
      </c>
      <c r="F24" s="23">
        <v>-1.52</v>
      </c>
      <c r="G24" s="23">
        <v>0.59000000000000008</v>
      </c>
      <c r="H24" s="41">
        <f t="shared" si="9"/>
        <v>0.34810000000000008</v>
      </c>
      <c r="I24" s="23">
        <f t="shared" si="0"/>
        <v>0.37000000000000011</v>
      </c>
      <c r="J24" s="23">
        <f t="shared" si="1"/>
        <v>0.37000000000000011</v>
      </c>
      <c r="K24" s="23">
        <f t="shared" si="2"/>
        <v>0.13690000000000008</v>
      </c>
      <c r="L24" s="23">
        <v>-2.8</v>
      </c>
      <c r="M24" s="23">
        <v>-2.6</v>
      </c>
      <c r="N24" s="23">
        <f t="shared" si="3"/>
        <v>-2.7</v>
      </c>
      <c r="O24" s="23">
        <f t="shared" si="4"/>
        <v>1.5500000000000003</v>
      </c>
      <c r="P24" s="23">
        <v>-2.48</v>
      </c>
      <c r="Q24" s="23">
        <f t="shared" si="5"/>
        <v>1.33</v>
      </c>
      <c r="R24" s="23">
        <f t="shared" si="6"/>
        <v>1.5500000000000003</v>
      </c>
      <c r="S24" s="23">
        <f t="shared" si="7"/>
        <v>2.4025000000000007</v>
      </c>
      <c r="T24" s="23">
        <f t="shared" si="8"/>
        <v>1.33</v>
      </c>
      <c r="U24" s="23">
        <f t="shared" si="10"/>
        <v>1.7689000000000001</v>
      </c>
    </row>
    <row r="25" spans="1:28" ht="31" customHeight="1" x14ac:dyDescent="0.2">
      <c r="A25" s="23">
        <v>23</v>
      </c>
      <c r="B25" s="23" t="s">
        <v>77</v>
      </c>
      <c r="C25" s="23" t="s">
        <v>84</v>
      </c>
      <c r="D25" s="23">
        <v>1.77</v>
      </c>
      <c r="E25" s="23">
        <v>0.85</v>
      </c>
      <c r="F25" s="23">
        <v>0.67</v>
      </c>
      <c r="G25" s="23">
        <v>0.92</v>
      </c>
      <c r="H25" s="41">
        <f t="shared" si="9"/>
        <v>0.84640000000000004</v>
      </c>
      <c r="I25" s="23">
        <f t="shared" si="0"/>
        <v>1.1000000000000001</v>
      </c>
      <c r="J25" s="23">
        <f t="shared" si="1"/>
        <v>1.1000000000000001</v>
      </c>
      <c r="K25" s="23">
        <f t="shared" si="2"/>
        <v>1.2100000000000002</v>
      </c>
      <c r="L25" s="23">
        <v>-1.4</v>
      </c>
      <c r="M25" s="23">
        <v>-2.2000000000000002</v>
      </c>
      <c r="N25" s="23">
        <f t="shared" si="3"/>
        <v>-1.8</v>
      </c>
      <c r="O25" s="23">
        <f t="shared" si="4"/>
        <v>3.5700000000000003</v>
      </c>
      <c r="P25" s="23">
        <v>-0.54</v>
      </c>
      <c r="Q25" s="23">
        <f t="shared" si="5"/>
        <v>2.31</v>
      </c>
      <c r="R25" s="23">
        <f t="shared" si="6"/>
        <v>3.5700000000000003</v>
      </c>
      <c r="S25" s="23">
        <f t="shared" si="7"/>
        <v>12.744900000000001</v>
      </c>
      <c r="T25" s="23">
        <f t="shared" si="8"/>
        <v>2.31</v>
      </c>
      <c r="U25" s="23">
        <f t="shared" si="10"/>
        <v>5.3361000000000001</v>
      </c>
    </row>
    <row r="26" spans="1:28" ht="31" customHeight="1" x14ac:dyDescent="0.2">
      <c r="A26" s="23">
        <v>24</v>
      </c>
      <c r="B26" s="23" t="s">
        <v>89</v>
      </c>
      <c r="C26" s="23" t="s">
        <v>94</v>
      </c>
      <c r="D26" s="23">
        <v>1.71</v>
      </c>
      <c r="E26" s="23">
        <v>2.7</v>
      </c>
      <c r="F26" s="23">
        <v>2.79</v>
      </c>
      <c r="G26" s="23">
        <v>0.99000000000000021</v>
      </c>
      <c r="H26" s="41">
        <f t="shared" si="9"/>
        <v>0.98010000000000042</v>
      </c>
      <c r="I26" s="23">
        <f t="shared" si="0"/>
        <v>-1.08</v>
      </c>
      <c r="J26" s="23">
        <f t="shared" si="1"/>
        <v>1.08</v>
      </c>
      <c r="K26" s="23">
        <f t="shared" si="2"/>
        <v>1.1664000000000001</v>
      </c>
      <c r="L26" s="23">
        <v>1.6</v>
      </c>
      <c r="M26" s="23">
        <v>3.3</v>
      </c>
      <c r="N26" s="23">
        <f t="shared" si="3"/>
        <v>2.4500000000000002</v>
      </c>
      <c r="O26" s="23">
        <f t="shared" si="4"/>
        <v>-0.74000000000000021</v>
      </c>
      <c r="P26" s="23">
        <v>3.91</v>
      </c>
      <c r="Q26" s="23">
        <f t="shared" si="5"/>
        <v>-2.2000000000000002</v>
      </c>
      <c r="R26" s="23">
        <f t="shared" si="6"/>
        <v>0.74000000000000021</v>
      </c>
      <c r="S26" s="23">
        <f t="shared" si="7"/>
        <v>0.54760000000000031</v>
      </c>
      <c r="T26" s="23">
        <f t="shared" si="8"/>
        <v>2.2000000000000002</v>
      </c>
      <c r="U26" s="23">
        <f t="shared" si="10"/>
        <v>4.8400000000000007</v>
      </c>
    </row>
    <row r="27" spans="1:28" ht="31" customHeight="1" x14ac:dyDescent="0.2">
      <c r="A27" s="23">
        <v>25</v>
      </c>
      <c r="B27" s="23" t="s">
        <v>89</v>
      </c>
      <c r="C27" s="23" t="s">
        <v>96</v>
      </c>
      <c r="D27" s="23">
        <v>0</v>
      </c>
      <c r="E27" s="23">
        <v>0.51</v>
      </c>
      <c r="F27" s="23">
        <v>0.42</v>
      </c>
      <c r="G27" s="23">
        <v>0.51</v>
      </c>
      <c r="H27" s="41">
        <f t="shared" si="9"/>
        <v>0.2601</v>
      </c>
      <c r="I27" s="23">
        <f t="shared" si="0"/>
        <v>-0.42</v>
      </c>
      <c r="J27" s="23">
        <f t="shared" si="1"/>
        <v>0.42</v>
      </c>
      <c r="K27" s="23">
        <f t="shared" si="2"/>
        <v>0.17639999999999997</v>
      </c>
      <c r="L27" s="23">
        <v>1.1000000000000001</v>
      </c>
      <c r="M27" s="23">
        <v>1.4</v>
      </c>
      <c r="N27" s="23">
        <f t="shared" si="3"/>
        <v>1.25</v>
      </c>
      <c r="O27" s="23">
        <f t="shared" si="4"/>
        <v>-1.25</v>
      </c>
      <c r="P27" s="23">
        <v>-0.21</v>
      </c>
      <c r="Q27" s="23">
        <f t="shared" si="5"/>
        <v>0.21</v>
      </c>
      <c r="R27" s="23">
        <f t="shared" si="6"/>
        <v>1.25</v>
      </c>
      <c r="S27" s="23">
        <f t="shared" si="7"/>
        <v>1.5625</v>
      </c>
      <c r="T27" s="23">
        <f t="shared" si="8"/>
        <v>0.21</v>
      </c>
      <c r="U27" s="23">
        <f t="shared" si="10"/>
        <v>4.4099999999999993E-2</v>
      </c>
    </row>
    <row r="28" spans="1:28" ht="31" customHeight="1" x14ac:dyDescent="0.2">
      <c r="A28" s="23">
        <v>26</v>
      </c>
      <c r="B28" s="23" t="s">
        <v>76</v>
      </c>
      <c r="C28" s="23" t="s">
        <v>100</v>
      </c>
      <c r="D28" s="23">
        <v>-0.09</v>
      </c>
      <c r="E28" s="23">
        <v>-0.74</v>
      </c>
      <c r="F28" s="23">
        <v>0</v>
      </c>
      <c r="G28" s="23">
        <v>0.65</v>
      </c>
      <c r="H28" s="41">
        <f t="shared" si="9"/>
        <v>0.42250000000000004</v>
      </c>
      <c r="I28" s="23">
        <f t="shared" si="0"/>
        <v>-0.09</v>
      </c>
      <c r="J28" s="23">
        <f t="shared" si="1"/>
        <v>0.09</v>
      </c>
      <c r="K28" s="23">
        <f t="shared" si="2"/>
        <v>8.0999999999999996E-3</v>
      </c>
      <c r="L28" s="23">
        <v>-1</v>
      </c>
      <c r="M28" s="23">
        <v>0.1</v>
      </c>
      <c r="N28" s="23">
        <f t="shared" si="3"/>
        <v>-0.45</v>
      </c>
      <c r="O28" s="23">
        <f t="shared" si="4"/>
        <v>0.36</v>
      </c>
      <c r="P28" s="23">
        <v>-0.6</v>
      </c>
      <c r="Q28" s="23">
        <f t="shared" si="5"/>
        <v>0.51</v>
      </c>
      <c r="R28" s="23">
        <f t="shared" si="6"/>
        <v>0.36</v>
      </c>
      <c r="S28" s="23">
        <f t="shared" si="7"/>
        <v>0.12959999999999999</v>
      </c>
      <c r="T28" s="23">
        <f t="shared" si="8"/>
        <v>0.51</v>
      </c>
      <c r="U28" s="23">
        <f t="shared" si="10"/>
        <v>0.2601</v>
      </c>
    </row>
    <row r="29" spans="1:28" ht="31" customHeight="1" x14ac:dyDescent="0.2">
      <c r="A29" s="23">
        <v>27</v>
      </c>
      <c r="B29" s="23" t="s">
        <v>76</v>
      </c>
      <c r="C29" s="23" t="s">
        <v>84</v>
      </c>
      <c r="D29" s="23">
        <v>-1.1100000000000001</v>
      </c>
      <c r="E29" s="23">
        <v>-0.87</v>
      </c>
      <c r="F29" s="23">
        <v>-1.1499999999999999</v>
      </c>
      <c r="G29" s="23">
        <v>0.2400000000000001</v>
      </c>
      <c r="H29" s="41">
        <f t="shared" si="9"/>
        <v>5.7600000000000047E-2</v>
      </c>
      <c r="I29" s="23">
        <f t="shared" si="0"/>
        <v>3.9999999999999813E-2</v>
      </c>
      <c r="J29" s="23">
        <f t="shared" si="1"/>
        <v>3.9999999999999813E-2</v>
      </c>
      <c r="K29" s="23">
        <f t="shared" si="2"/>
        <v>1.5999999999999851E-3</v>
      </c>
      <c r="L29" s="23">
        <v>3.6</v>
      </c>
      <c r="M29" s="23">
        <v>-1</v>
      </c>
      <c r="N29" s="23">
        <f t="shared" si="3"/>
        <v>1.3</v>
      </c>
      <c r="O29" s="23">
        <f t="shared" si="4"/>
        <v>-2.41</v>
      </c>
      <c r="P29" s="23">
        <v>-0.39</v>
      </c>
      <c r="Q29" s="23">
        <f t="shared" si="5"/>
        <v>-0.72000000000000008</v>
      </c>
      <c r="R29" s="23">
        <f t="shared" si="6"/>
        <v>2.41</v>
      </c>
      <c r="S29" s="23">
        <f t="shared" si="7"/>
        <v>5.8081000000000005</v>
      </c>
      <c r="T29" s="23">
        <f t="shared" si="8"/>
        <v>0.72000000000000008</v>
      </c>
      <c r="U29" s="23">
        <f t="shared" si="10"/>
        <v>0.51840000000000008</v>
      </c>
    </row>
    <row r="30" spans="1:28" ht="31" customHeight="1" x14ac:dyDescent="0.2">
      <c r="A30" s="23">
        <v>28</v>
      </c>
      <c r="B30" s="23" t="s">
        <v>76</v>
      </c>
      <c r="C30" s="23" t="s">
        <v>95</v>
      </c>
      <c r="D30" s="23">
        <v>-1.26</v>
      </c>
      <c r="E30" s="23">
        <v>-0.67</v>
      </c>
      <c r="F30" s="23">
        <v>-0.54</v>
      </c>
      <c r="G30" s="23">
        <v>0.59</v>
      </c>
      <c r="H30" s="41">
        <f t="shared" si="9"/>
        <v>0.34809999999999997</v>
      </c>
      <c r="I30" s="23">
        <f t="shared" si="0"/>
        <v>-0.72</v>
      </c>
      <c r="J30" s="23">
        <f t="shared" si="1"/>
        <v>0.72</v>
      </c>
      <c r="K30" s="23">
        <f t="shared" si="2"/>
        <v>0.51839999999999997</v>
      </c>
      <c r="L30" s="23">
        <v>-0.4</v>
      </c>
      <c r="M30" s="23">
        <v>-1.4</v>
      </c>
      <c r="N30" s="23">
        <f t="shared" si="3"/>
        <v>-0.89999999999999991</v>
      </c>
      <c r="O30" s="23">
        <f t="shared" si="4"/>
        <v>-0.3600000000000001</v>
      </c>
      <c r="P30" s="23">
        <v>-2.12</v>
      </c>
      <c r="Q30" s="23">
        <f t="shared" si="5"/>
        <v>0.8600000000000001</v>
      </c>
      <c r="R30" s="23">
        <f t="shared" si="6"/>
        <v>0.3600000000000001</v>
      </c>
      <c r="S30" s="23">
        <f t="shared" si="7"/>
        <v>0.12960000000000008</v>
      </c>
      <c r="T30" s="23">
        <f t="shared" si="8"/>
        <v>0.8600000000000001</v>
      </c>
      <c r="U30" s="23">
        <f t="shared" si="10"/>
        <v>0.73960000000000015</v>
      </c>
    </row>
    <row r="31" spans="1:28" ht="31" customHeight="1" x14ac:dyDescent="0.2">
      <c r="A31" s="23">
        <v>29</v>
      </c>
      <c r="B31" s="23" t="s">
        <v>76</v>
      </c>
      <c r="C31" s="23" t="s">
        <v>98</v>
      </c>
      <c r="D31" s="23">
        <v>-0.8</v>
      </c>
      <c r="E31" s="23">
        <v>-1.86</v>
      </c>
      <c r="F31" s="23">
        <v>-2.08</v>
      </c>
      <c r="G31" s="23">
        <v>1.06</v>
      </c>
      <c r="H31" s="41">
        <f t="shared" si="9"/>
        <v>1.1236000000000002</v>
      </c>
      <c r="I31" s="23">
        <f t="shared" si="0"/>
        <v>1.28</v>
      </c>
      <c r="J31" s="23">
        <f t="shared" si="1"/>
        <v>1.28</v>
      </c>
      <c r="K31" s="23">
        <f t="shared" si="2"/>
        <v>1.6384000000000001</v>
      </c>
      <c r="L31" s="23">
        <v>-2.1</v>
      </c>
      <c r="M31" s="23">
        <v>-1.4</v>
      </c>
      <c r="N31" s="23">
        <f t="shared" si="3"/>
        <v>-1.75</v>
      </c>
      <c r="O31" s="23">
        <f t="shared" si="4"/>
        <v>0.95</v>
      </c>
      <c r="P31" s="23">
        <v>-0.73</v>
      </c>
      <c r="Q31" s="23">
        <f t="shared" si="5"/>
        <v>-7.0000000000000062E-2</v>
      </c>
      <c r="R31" s="23">
        <f t="shared" si="6"/>
        <v>0.95</v>
      </c>
      <c r="S31" s="23">
        <f t="shared" si="7"/>
        <v>0.90249999999999997</v>
      </c>
      <c r="T31" s="23">
        <f t="shared" si="8"/>
        <v>7.0000000000000062E-2</v>
      </c>
      <c r="U31" s="23">
        <f t="shared" si="10"/>
        <v>4.9000000000000085E-3</v>
      </c>
    </row>
    <row r="32" spans="1:28" ht="31" customHeight="1" x14ac:dyDescent="0.2">
      <c r="A32" s="23">
        <v>30</v>
      </c>
      <c r="B32" s="23" t="s">
        <v>76</v>
      </c>
      <c r="C32" s="23" t="s">
        <v>90</v>
      </c>
      <c r="D32" s="23">
        <v>-1.91</v>
      </c>
      <c r="E32" s="23">
        <v>-1.61</v>
      </c>
      <c r="F32" s="23">
        <v>-1.33</v>
      </c>
      <c r="G32" s="23">
        <v>0.29999999999999982</v>
      </c>
      <c r="H32" s="41">
        <f t="shared" si="9"/>
        <v>8.99999999999999E-2</v>
      </c>
      <c r="I32" s="23">
        <f t="shared" si="0"/>
        <v>-0.57999999999999985</v>
      </c>
      <c r="J32" s="23">
        <f t="shared" si="1"/>
        <v>0.57999999999999985</v>
      </c>
      <c r="K32" s="23">
        <f t="shared" si="2"/>
        <v>0.33639999999999981</v>
      </c>
      <c r="L32" s="23">
        <v>-1.7</v>
      </c>
      <c r="M32" s="23">
        <v>-0.9</v>
      </c>
      <c r="N32" s="23">
        <f t="shared" si="3"/>
        <v>-1.3</v>
      </c>
      <c r="O32" s="23">
        <f t="shared" si="4"/>
        <v>-0.60999999999999988</v>
      </c>
      <c r="P32" s="23">
        <v>0.39</v>
      </c>
      <c r="Q32" s="23">
        <f t="shared" si="5"/>
        <v>-2.2999999999999998</v>
      </c>
      <c r="R32" s="23">
        <f t="shared" si="6"/>
        <v>0.60999999999999988</v>
      </c>
      <c r="S32" s="23">
        <f t="shared" si="7"/>
        <v>0.37209999999999988</v>
      </c>
      <c r="T32" s="23">
        <f t="shared" si="8"/>
        <v>2.2999999999999998</v>
      </c>
      <c r="U32" s="23">
        <f t="shared" si="10"/>
        <v>5.2899999999999991</v>
      </c>
    </row>
    <row r="33" spans="1:28" ht="31" customHeight="1" x14ac:dyDescent="0.2">
      <c r="A33" s="23">
        <v>31</v>
      </c>
      <c r="B33" s="23" t="s">
        <v>76</v>
      </c>
      <c r="C33" s="23" t="s">
        <v>78</v>
      </c>
      <c r="D33" s="23">
        <v>-2.4500000000000002</v>
      </c>
      <c r="E33" s="23">
        <v>-1.82</v>
      </c>
      <c r="F33" s="23">
        <v>-2.06</v>
      </c>
      <c r="G33" s="23">
        <v>0.63000000000000012</v>
      </c>
      <c r="H33" s="41">
        <f t="shared" si="9"/>
        <v>0.39690000000000014</v>
      </c>
      <c r="I33" s="23">
        <f t="shared" si="0"/>
        <v>-0.39000000000000012</v>
      </c>
      <c r="J33" s="23">
        <f t="shared" si="1"/>
        <v>0.39000000000000012</v>
      </c>
      <c r="K33" s="23">
        <f t="shared" si="2"/>
        <v>0.1521000000000001</v>
      </c>
      <c r="L33" s="23">
        <v>-3.7</v>
      </c>
      <c r="M33" s="23">
        <v>-2.2000000000000002</v>
      </c>
      <c r="N33" s="23">
        <f t="shared" si="3"/>
        <v>-2.95</v>
      </c>
      <c r="O33" s="23">
        <f t="shared" si="4"/>
        <v>0.5</v>
      </c>
      <c r="P33" s="23">
        <v>-2.73</v>
      </c>
      <c r="Q33" s="23">
        <f t="shared" si="5"/>
        <v>0.2799999999999998</v>
      </c>
      <c r="R33" s="23">
        <f t="shared" si="6"/>
        <v>0.5</v>
      </c>
      <c r="S33" s="23">
        <f t="shared" si="7"/>
        <v>0.25</v>
      </c>
      <c r="T33" s="23">
        <f t="shared" si="8"/>
        <v>0.2799999999999998</v>
      </c>
      <c r="U33" s="23">
        <f t="shared" si="10"/>
        <v>7.8399999999999886E-2</v>
      </c>
    </row>
    <row r="34" spans="1:28" s="3" customFormat="1" ht="31" customHeight="1" x14ac:dyDescent="0.2">
      <c r="A34" s="23">
        <v>32</v>
      </c>
      <c r="B34" s="23" t="s">
        <v>76</v>
      </c>
      <c r="C34" s="23" t="s">
        <v>102</v>
      </c>
      <c r="D34" s="23">
        <v>-1.85</v>
      </c>
      <c r="E34" s="23">
        <v>-2.8</v>
      </c>
      <c r="F34" s="23">
        <v>-2.79</v>
      </c>
      <c r="G34" s="23">
        <v>0.94999999999999973</v>
      </c>
      <c r="H34" s="41">
        <f t="shared" si="9"/>
        <v>0.90249999999999952</v>
      </c>
      <c r="I34" s="23">
        <f t="shared" si="0"/>
        <v>0.94</v>
      </c>
      <c r="J34" s="23">
        <f t="shared" si="1"/>
        <v>0.94</v>
      </c>
      <c r="K34" s="23">
        <f t="shared" si="2"/>
        <v>0.88359999999999994</v>
      </c>
      <c r="L34" s="23">
        <v>-7.2</v>
      </c>
      <c r="M34" s="23">
        <v>-5.5</v>
      </c>
      <c r="N34" s="23">
        <f t="shared" si="3"/>
        <v>-6.35</v>
      </c>
      <c r="O34" s="23">
        <f t="shared" si="4"/>
        <v>4.5</v>
      </c>
      <c r="P34" s="23">
        <v>-4.54</v>
      </c>
      <c r="Q34" s="23">
        <f t="shared" si="5"/>
        <v>2.69</v>
      </c>
      <c r="R34" s="23">
        <f t="shared" si="6"/>
        <v>4.5</v>
      </c>
      <c r="S34" s="23">
        <f t="shared" si="7"/>
        <v>20.25</v>
      </c>
      <c r="T34" s="23">
        <f t="shared" si="8"/>
        <v>2.69</v>
      </c>
      <c r="U34" s="23">
        <f t="shared" si="10"/>
        <v>7.2360999999999995</v>
      </c>
      <c r="V34" s="24"/>
      <c r="W34" s="24"/>
      <c r="X34" s="24"/>
      <c r="Y34" s="24"/>
      <c r="Z34" s="24"/>
      <c r="AA34" s="24"/>
      <c r="AB34" s="24"/>
    </row>
    <row r="35" spans="1:28" ht="31" customHeight="1" x14ac:dyDescent="0.2">
      <c r="A35" s="23">
        <v>33</v>
      </c>
      <c r="B35" s="23" t="s">
        <v>76</v>
      </c>
      <c r="C35" s="23" t="s">
        <v>79</v>
      </c>
      <c r="D35" s="23">
        <v>-2.86</v>
      </c>
      <c r="E35" s="23">
        <v>-4.97</v>
      </c>
      <c r="F35" s="23">
        <v>-5.38</v>
      </c>
      <c r="G35" s="23">
        <v>2.11</v>
      </c>
      <c r="H35" s="41">
        <f t="shared" si="9"/>
        <v>4.4520999999999997</v>
      </c>
      <c r="I35" s="23">
        <f t="shared" ref="I35:I58" si="11">D35-F35</f>
        <v>2.52</v>
      </c>
      <c r="J35" s="23">
        <f t="shared" ref="J35:J58" si="12">ABS(I35)</f>
        <v>2.52</v>
      </c>
      <c r="K35" s="23">
        <f t="shared" ref="K35:K58" si="13">I35*I35</f>
        <v>6.3504000000000005</v>
      </c>
      <c r="L35" s="23">
        <v>-1.9</v>
      </c>
      <c r="M35" s="10">
        <v>1.3</v>
      </c>
      <c r="N35" s="23">
        <f t="shared" ref="N35:N58" si="14">(L35+M35)/2</f>
        <v>-0.29999999999999993</v>
      </c>
      <c r="O35" s="23">
        <f t="shared" ref="O35:O58" si="15">D35-N35</f>
        <v>-2.56</v>
      </c>
      <c r="P35" s="23">
        <v>-1.98</v>
      </c>
      <c r="Q35" s="23">
        <f t="shared" ref="Q35:Q58" si="16">D35-P35</f>
        <v>-0.87999999999999989</v>
      </c>
      <c r="R35" s="23">
        <f t="shared" ref="R35:R58" si="17">ABS(O35)</f>
        <v>2.56</v>
      </c>
      <c r="S35" s="23">
        <f t="shared" ref="S35:S58" si="18">R35^2</f>
        <v>6.5536000000000003</v>
      </c>
      <c r="T35" s="23">
        <f t="shared" ref="T35:T58" si="19">ABS(Q35)</f>
        <v>0.87999999999999989</v>
      </c>
      <c r="U35" s="23">
        <f t="shared" si="10"/>
        <v>0.77439999999999987</v>
      </c>
    </row>
    <row r="36" spans="1:28" ht="31" customHeight="1" x14ac:dyDescent="0.2">
      <c r="A36" s="23">
        <v>34</v>
      </c>
      <c r="B36" s="23" t="s">
        <v>87</v>
      </c>
      <c r="C36" s="23" t="s">
        <v>74</v>
      </c>
      <c r="D36" s="23">
        <v>1.0900000000000001</v>
      </c>
      <c r="E36" s="23">
        <v>1.67</v>
      </c>
      <c r="F36" s="23">
        <v>1.08</v>
      </c>
      <c r="G36" s="23">
        <v>0.57999999999999985</v>
      </c>
      <c r="H36" s="41">
        <f t="shared" si="9"/>
        <v>0.33639999999999981</v>
      </c>
      <c r="I36" s="23">
        <f t="shared" si="11"/>
        <v>1.0000000000000009E-2</v>
      </c>
      <c r="J36" s="23">
        <f t="shared" si="12"/>
        <v>1.0000000000000009E-2</v>
      </c>
      <c r="K36" s="23">
        <f t="shared" si="13"/>
        <v>1.0000000000000018E-4</v>
      </c>
      <c r="L36" s="10">
        <v>1.4</v>
      </c>
      <c r="M36" s="23">
        <v>0.8</v>
      </c>
      <c r="N36" s="23">
        <f t="shared" si="14"/>
        <v>1.1000000000000001</v>
      </c>
      <c r="O36" s="23">
        <f t="shared" si="15"/>
        <v>-1.0000000000000009E-2</v>
      </c>
      <c r="P36" s="23">
        <v>1.1499999999999999</v>
      </c>
      <c r="Q36" s="23">
        <f t="shared" si="16"/>
        <v>-5.9999999999999831E-2</v>
      </c>
      <c r="R36" s="23">
        <f t="shared" si="17"/>
        <v>1.0000000000000009E-2</v>
      </c>
      <c r="S36" s="23">
        <f t="shared" si="18"/>
        <v>1.0000000000000018E-4</v>
      </c>
      <c r="T36" s="23">
        <f t="shared" si="19"/>
        <v>5.9999999999999831E-2</v>
      </c>
      <c r="U36" s="23">
        <f t="shared" si="10"/>
        <v>3.59999999999998E-3</v>
      </c>
    </row>
    <row r="37" spans="1:28" ht="31" customHeight="1" x14ac:dyDescent="0.2">
      <c r="A37" s="23">
        <v>35</v>
      </c>
      <c r="B37" s="23" t="s">
        <v>87</v>
      </c>
      <c r="C37" s="23" t="s">
        <v>98</v>
      </c>
      <c r="D37" s="23">
        <v>0.57999999999999996</v>
      </c>
      <c r="E37" s="23">
        <v>0.54</v>
      </c>
      <c r="F37" s="23">
        <v>0.76</v>
      </c>
      <c r="G37" s="23">
        <v>3.9999999999999925E-2</v>
      </c>
      <c r="H37" s="41">
        <f t="shared" si="9"/>
        <v>1.599999999999994E-3</v>
      </c>
      <c r="I37" s="23">
        <f t="shared" si="11"/>
        <v>-0.18000000000000005</v>
      </c>
      <c r="J37" s="23">
        <f t="shared" si="12"/>
        <v>0.18000000000000005</v>
      </c>
      <c r="K37" s="23">
        <f t="shared" si="13"/>
        <v>3.2400000000000019E-2</v>
      </c>
      <c r="L37" s="23">
        <v>1</v>
      </c>
      <c r="M37" s="23">
        <v>0.7</v>
      </c>
      <c r="N37" s="23">
        <f t="shared" si="14"/>
        <v>0.85</v>
      </c>
      <c r="O37" s="23">
        <f t="shared" si="15"/>
        <v>-0.27</v>
      </c>
      <c r="P37" s="23">
        <v>-0.17</v>
      </c>
      <c r="Q37" s="23">
        <f t="shared" si="16"/>
        <v>0.75</v>
      </c>
      <c r="R37" s="23">
        <f t="shared" si="17"/>
        <v>0.27</v>
      </c>
      <c r="S37" s="23">
        <f t="shared" si="18"/>
        <v>7.2900000000000006E-2</v>
      </c>
      <c r="T37" s="23">
        <f t="shared" si="19"/>
        <v>0.75</v>
      </c>
      <c r="U37" s="23">
        <f t="shared" si="10"/>
        <v>0.5625</v>
      </c>
    </row>
    <row r="38" spans="1:28" ht="31" customHeight="1" x14ac:dyDescent="0.2">
      <c r="A38" s="23">
        <v>36</v>
      </c>
      <c r="B38" s="23" t="s">
        <v>87</v>
      </c>
      <c r="C38" s="23" t="s">
        <v>73</v>
      </c>
      <c r="D38" s="23">
        <v>0.43</v>
      </c>
      <c r="E38" s="23">
        <v>1.57</v>
      </c>
      <c r="F38" s="23">
        <v>1.68</v>
      </c>
      <c r="G38" s="23">
        <v>1.1400000000000001</v>
      </c>
      <c r="H38" s="41">
        <f t="shared" si="9"/>
        <v>1.2996000000000003</v>
      </c>
      <c r="I38" s="23">
        <f t="shared" si="11"/>
        <v>-1.25</v>
      </c>
      <c r="J38" s="23">
        <f t="shared" si="12"/>
        <v>1.25</v>
      </c>
      <c r="K38" s="23">
        <f t="shared" si="13"/>
        <v>1.5625</v>
      </c>
      <c r="L38" s="23">
        <v>-3.4</v>
      </c>
      <c r="M38" s="23">
        <v>1.1000000000000001</v>
      </c>
      <c r="N38" s="23">
        <f t="shared" si="14"/>
        <v>-1.1499999999999999</v>
      </c>
      <c r="O38" s="23">
        <f t="shared" si="15"/>
        <v>1.5799999999999998</v>
      </c>
      <c r="P38" s="23">
        <v>-1.96</v>
      </c>
      <c r="Q38" s="23">
        <f t="shared" si="16"/>
        <v>2.39</v>
      </c>
      <c r="R38" s="23">
        <f t="shared" si="17"/>
        <v>1.5799999999999998</v>
      </c>
      <c r="S38" s="23">
        <f t="shared" si="18"/>
        <v>2.4963999999999995</v>
      </c>
      <c r="T38" s="23">
        <f t="shared" si="19"/>
        <v>2.39</v>
      </c>
      <c r="U38" s="23">
        <f t="shared" si="10"/>
        <v>5.7121000000000004</v>
      </c>
    </row>
    <row r="39" spans="1:28" ht="31" customHeight="1" x14ac:dyDescent="0.2">
      <c r="A39" s="23">
        <v>37</v>
      </c>
      <c r="B39" s="23" t="s">
        <v>87</v>
      </c>
      <c r="C39" s="23" t="s">
        <v>93</v>
      </c>
      <c r="D39" s="23">
        <v>-0.32</v>
      </c>
      <c r="E39" s="23">
        <v>-0.57999999999999996</v>
      </c>
      <c r="F39" s="23">
        <v>-0.73</v>
      </c>
      <c r="G39" s="23">
        <v>0.25999999999999995</v>
      </c>
      <c r="H39" s="41">
        <f t="shared" si="9"/>
        <v>6.759999999999998E-2</v>
      </c>
      <c r="I39" s="23">
        <f t="shared" si="11"/>
        <v>0.41</v>
      </c>
      <c r="J39" s="23">
        <f t="shared" si="12"/>
        <v>0.41</v>
      </c>
      <c r="K39" s="23">
        <f t="shared" si="13"/>
        <v>0.16809999999999997</v>
      </c>
      <c r="L39" s="23">
        <v>-1.9</v>
      </c>
      <c r="M39" s="10">
        <v>0.3</v>
      </c>
      <c r="N39" s="23">
        <f t="shared" si="14"/>
        <v>-0.79999999999999993</v>
      </c>
      <c r="O39" s="23">
        <f t="shared" si="15"/>
        <v>0.47999999999999993</v>
      </c>
      <c r="P39" s="23">
        <v>-0.7</v>
      </c>
      <c r="Q39" s="23">
        <f t="shared" si="16"/>
        <v>0.37999999999999995</v>
      </c>
      <c r="R39" s="23">
        <f t="shared" si="17"/>
        <v>0.47999999999999993</v>
      </c>
      <c r="S39" s="23">
        <f t="shared" si="18"/>
        <v>0.23039999999999994</v>
      </c>
      <c r="T39" s="23">
        <f t="shared" si="19"/>
        <v>0.37999999999999995</v>
      </c>
      <c r="U39" s="23">
        <f t="shared" si="10"/>
        <v>0.14439999999999997</v>
      </c>
    </row>
    <row r="40" spans="1:28" ht="31" customHeight="1" x14ac:dyDescent="0.2">
      <c r="A40" s="23">
        <v>38</v>
      </c>
      <c r="B40" s="23" t="s">
        <v>87</v>
      </c>
      <c r="C40" s="23" t="s">
        <v>79</v>
      </c>
      <c r="D40" s="23">
        <v>-1.47</v>
      </c>
      <c r="E40" s="23">
        <v>-2.93</v>
      </c>
      <c r="F40" s="23">
        <v>-2.52</v>
      </c>
      <c r="G40" s="23">
        <v>1.4600000000000002</v>
      </c>
      <c r="H40" s="41">
        <f t="shared" si="9"/>
        <v>2.1316000000000006</v>
      </c>
      <c r="I40" s="23">
        <f t="shared" si="11"/>
        <v>1.05</v>
      </c>
      <c r="J40" s="23">
        <f t="shared" si="12"/>
        <v>1.05</v>
      </c>
      <c r="K40" s="23">
        <f t="shared" si="13"/>
        <v>1.1025</v>
      </c>
      <c r="L40" s="10">
        <v>-4.2</v>
      </c>
      <c r="M40" s="10">
        <v>-2</v>
      </c>
      <c r="N40" s="23">
        <f t="shared" si="14"/>
        <v>-3.1</v>
      </c>
      <c r="O40" s="23">
        <f t="shared" si="15"/>
        <v>1.6300000000000001</v>
      </c>
      <c r="P40" s="23">
        <v>-1.42</v>
      </c>
      <c r="Q40" s="23">
        <f t="shared" si="16"/>
        <v>-5.0000000000000044E-2</v>
      </c>
      <c r="R40" s="23">
        <f t="shared" si="17"/>
        <v>1.6300000000000001</v>
      </c>
      <c r="S40" s="23">
        <f t="shared" si="18"/>
        <v>2.6569000000000003</v>
      </c>
      <c r="T40" s="23">
        <f t="shared" si="19"/>
        <v>5.0000000000000044E-2</v>
      </c>
      <c r="U40" s="23">
        <f t="shared" si="10"/>
        <v>2.5000000000000044E-3</v>
      </c>
    </row>
    <row r="41" spans="1:28" ht="31" customHeight="1" x14ac:dyDescent="0.2">
      <c r="A41" s="23">
        <v>39</v>
      </c>
      <c r="B41" s="23" t="s">
        <v>90</v>
      </c>
      <c r="C41" s="23" t="s">
        <v>91</v>
      </c>
      <c r="D41" s="23">
        <v>0.18</v>
      </c>
      <c r="E41" s="23">
        <v>-0.16</v>
      </c>
      <c r="F41" s="23">
        <v>-0.14000000000000001</v>
      </c>
      <c r="G41" s="23">
        <v>0.33999999999999997</v>
      </c>
      <c r="H41" s="41">
        <f t="shared" si="9"/>
        <v>0.11559999999999998</v>
      </c>
      <c r="I41" s="23">
        <f t="shared" si="11"/>
        <v>0.32</v>
      </c>
      <c r="J41" s="23">
        <f t="shared" si="12"/>
        <v>0.32</v>
      </c>
      <c r="K41" s="23">
        <f t="shared" si="13"/>
        <v>0.1024</v>
      </c>
      <c r="L41" s="10">
        <v>1.5</v>
      </c>
      <c r="M41" s="23">
        <v>1.6</v>
      </c>
      <c r="N41" s="23">
        <f t="shared" si="14"/>
        <v>1.55</v>
      </c>
      <c r="O41" s="23">
        <f t="shared" si="15"/>
        <v>-1.37</v>
      </c>
      <c r="P41" s="23">
        <v>2.31</v>
      </c>
      <c r="Q41" s="23">
        <f t="shared" si="16"/>
        <v>-2.13</v>
      </c>
      <c r="R41" s="23">
        <f t="shared" si="17"/>
        <v>1.37</v>
      </c>
      <c r="S41" s="23">
        <f t="shared" si="18"/>
        <v>1.8769000000000002</v>
      </c>
      <c r="T41" s="23">
        <f t="shared" si="19"/>
        <v>2.13</v>
      </c>
      <c r="U41" s="23">
        <f t="shared" si="10"/>
        <v>4.5368999999999993</v>
      </c>
    </row>
    <row r="42" spans="1:28" ht="31" customHeight="1" x14ac:dyDescent="0.2">
      <c r="A42" s="23">
        <v>40</v>
      </c>
      <c r="B42" s="23" t="s">
        <v>90</v>
      </c>
      <c r="C42" s="23" t="s">
        <v>85</v>
      </c>
      <c r="D42" s="23">
        <v>-0.56000000000000005</v>
      </c>
      <c r="E42" s="23">
        <v>-0.88</v>
      </c>
      <c r="F42" s="23">
        <v>-0.95</v>
      </c>
      <c r="G42" s="23">
        <v>0.31999999999999995</v>
      </c>
      <c r="H42" s="41">
        <f t="shared" si="9"/>
        <v>0.10239999999999996</v>
      </c>
      <c r="I42" s="23">
        <f t="shared" si="11"/>
        <v>0.3899999999999999</v>
      </c>
      <c r="J42" s="23">
        <f t="shared" si="12"/>
        <v>0.3899999999999999</v>
      </c>
      <c r="K42" s="23">
        <f t="shared" si="13"/>
        <v>0.15209999999999993</v>
      </c>
      <c r="L42" s="23">
        <v>1.5</v>
      </c>
      <c r="M42" s="23">
        <v>-0.3</v>
      </c>
      <c r="N42" s="23">
        <f t="shared" si="14"/>
        <v>0.6</v>
      </c>
      <c r="O42" s="23">
        <f t="shared" si="15"/>
        <v>-1.1600000000000001</v>
      </c>
      <c r="P42" s="23">
        <v>0.53</v>
      </c>
      <c r="Q42" s="23">
        <f t="shared" si="16"/>
        <v>-1.0900000000000001</v>
      </c>
      <c r="R42" s="23">
        <f t="shared" si="17"/>
        <v>1.1600000000000001</v>
      </c>
      <c r="S42" s="23">
        <f t="shared" si="18"/>
        <v>1.3456000000000004</v>
      </c>
      <c r="T42" s="23">
        <f t="shared" si="19"/>
        <v>1.0900000000000001</v>
      </c>
      <c r="U42" s="23">
        <f t="shared" si="10"/>
        <v>1.1881000000000002</v>
      </c>
    </row>
    <row r="43" spans="1:28" ht="31" customHeight="1" x14ac:dyDescent="0.2">
      <c r="A43" s="23">
        <v>41</v>
      </c>
      <c r="B43" s="23" t="s">
        <v>90</v>
      </c>
      <c r="C43" s="23" t="s">
        <v>80</v>
      </c>
      <c r="D43" s="23">
        <v>0.22</v>
      </c>
      <c r="E43" s="23">
        <v>-0.08</v>
      </c>
      <c r="F43" s="23">
        <v>-0.24</v>
      </c>
      <c r="G43" s="23">
        <v>0.3</v>
      </c>
      <c r="H43" s="41">
        <f t="shared" si="9"/>
        <v>0.09</v>
      </c>
      <c r="I43" s="23">
        <f t="shared" si="11"/>
        <v>0.45999999999999996</v>
      </c>
      <c r="J43" s="23">
        <f t="shared" si="12"/>
        <v>0.45999999999999996</v>
      </c>
      <c r="K43" s="23">
        <f t="shared" si="13"/>
        <v>0.21159999999999995</v>
      </c>
      <c r="L43" s="23">
        <v>-0.9</v>
      </c>
      <c r="M43" s="23">
        <v>-0.1</v>
      </c>
      <c r="N43" s="23">
        <f t="shared" si="14"/>
        <v>-0.5</v>
      </c>
      <c r="O43" s="23">
        <f t="shared" si="15"/>
        <v>0.72</v>
      </c>
      <c r="P43" s="23">
        <v>-0.95</v>
      </c>
      <c r="Q43" s="23">
        <f t="shared" si="16"/>
        <v>1.17</v>
      </c>
      <c r="R43" s="23">
        <f t="shared" si="17"/>
        <v>0.72</v>
      </c>
      <c r="S43" s="23">
        <f t="shared" si="18"/>
        <v>0.51839999999999997</v>
      </c>
      <c r="T43" s="23">
        <f t="shared" si="19"/>
        <v>1.17</v>
      </c>
      <c r="U43" s="23">
        <f t="shared" si="10"/>
        <v>1.3688999999999998</v>
      </c>
    </row>
    <row r="44" spans="1:28" ht="31" customHeight="1" x14ac:dyDescent="0.2">
      <c r="A44" s="23">
        <v>42</v>
      </c>
      <c r="B44" s="23" t="s">
        <v>90</v>
      </c>
      <c r="C44" s="23" t="s">
        <v>97</v>
      </c>
      <c r="D44" s="23">
        <v>0.22</v>
      </c>
      <c r="E44" s="23">
        <v>-0.19</v>
      </c>
      <c r="F44" s="23">
        <v>0.03</v>
      </c>
      <c r="G44" s="23">
        <v>0.41000000000000003</v>
      </c>
      <c r="H44" s="41">
        <f t="shared" si="9"/>
        <v>0.16810000000000003</v>
      </c>
      <c r="I44" s="23">
        <f t="shared" si="11"/>
        <v>0.19</v>
      </c>
      <c r="J44" s="23">
        <f t="shared" si="12"/>
        <v>0.19</v>
      </c>
      <c r="K44" s="23">
        <f t="shared" si="13"/>
        <v>3.61E-2</v>
      </c>
      <c r="L44" s="23">
        <v>2.6</v>
      </c>
      <c r="M44" s="23">
        <v>2.9</v>
      </c>
      <c r="N44" s="23">
        <f t="shared" si="14"/>
        <v>2.75</v>
      </c>
      <c r="O44" s="23">
        <f t="shared" si="15"/>
        <v>-2.5299999999999998</v>
      </c>
      <c r="P44" s="23">
        <v>2.88</v>
      </c>
      <c r="Q44" s="23">
        <f t="shared" si="16"/>
        <v>-2.6599999999999997</v>
      </c>
      <c r="R44" s="23">
        <f t="shared" si="17"/>
        <v>2.5299999999999998</v>
      </c>
      <c r="S44" s="23">
        <f t="shared" si="18"/>
        <v>6.4008999999999991</v>
      </c>
      <c r="T44" s="23">
        <f t="shared" si="19"/>
        <v>2.6599999999999997</v>
      </c>
      <c r="U44" s="23">
        <f t="shared" si="10"/>
        <v>7.0755999999999988</v>
      </c>
    </row>
    <row r="45" spans="1:28" ht="31" customHeight="1" x14ac:dyDescent="0.2">
      <c r="A45" s="23">
        <v>43</v>
      </c>
      <c r="B45" s="23" t="s">
        <v>90</v>
      </c>
      <c r="C45" s="23" t="s">
        <v>82</v>
      </c>
      <c r="D45" s="23">
        <v>0.83</v>
      </c>
      <c r="E45" s="23">
        <v>-0.7</v>
      </c>
      <c r="F45" s="23">
        <v>-0.38</v>
      </c>
      <c r="G45" s="23">
        <v>1.5299999999999998</v>
      </c>
      <c r="H45" s="41">
        <f t="shared" si="9"/>
        <v>2.3408999999999995</v>
      </c>
      <c r="I45" s="23">
        <f t="shared" si="11"/>
        <v>1.21</v>
      </c>
      <c r="J45" s="23">
        <f t="shared" si="12"/>
        <v>1.21</v>
      </c>
      <c r="K45" s="23">
        <f t="shared" si="13"/>
        <v>1.4641</v>
      </c>
      <c r="L45" s="23">
        <v>-1.4</v>
      </c>
      <c r="M45" s="23">
        <v>-2.4</v>
      </c>
      <c r="N45" s="23">
        <f t="shared" si="14"/>
        <v>-1.9</v>
      </c>
      <c r="O45" s="23">
        <f t="shared" si="15"/>
        <v>2.73</v>
      </c>
      <c r="P45" s="23">
        <v>-2.33</v>
      </c>
      <c r="Q45" s="23">
        <f t="shared" si="16"/>
        <v>3.16</v>
      </c>
      <c r="R45" s="23">
        <f t="shared" si="17"/>
        <v>2.73</v>
      </c>
      <c r="S45" s="23">
        <f t="shared" si="18"/>
        <v>7.4528999999999996</v>
      </c>
      <c r="T45" s="23">
        <f t="shared" si="19"/>
        <v>3.16</v>
      </c>
      <c r="U45" s="23">
        <f t="shared" si="10"/>
        <v>9.9856000000000016</v>
      </c>
    </row>
    <row r="46" spans="1:28" ht="31" customHeight="1" x14ac:dyDescent="0.2">
      <c r="A46" s="23">
        <v>44</v>
      </c>
      <c r="B46" s="23" t="s">
        <v>90</v>
      </c>
      <c r="C46" s="23" t="s">
        <v>94</v>
      </c>
      <c r="D46" s="23">
        <v>0.33</v>
      </c>
      <c r="E46" s="23">
        <v>-0.28000000000000003</v>
      </c>
      <c r="F46" s="23">
        <v>-0.41</v>
      </c>
      <c r="G46" s="23">
        <v>0.6100000000000001</v>
      </c>
      <c r="H46" s="41">
        <f t="shared" si="9"/>
        <v>0.3721000000000001</v>
      </c>
      <c r="I46" s="23">
        <f t="shared" si="11"/>
        <v>0.74</v>
      </c>
      <c r="J46" s="23">
        <f t="shared" si="12"/>
        <v>0.74</v>
      </c>
      <c r="K46" s="23">
        <f t="shared" si="13"/>
        <v>0.54759999999999998</v>
      </c>
      <c r="L46" s="23">
        <v>1.5</v>
      </c>
      <c r="M46" s="23">
        <v>2.1</v>
      </c>
      <c r="N46" s="23">
        <f t="shared" si="14"/>
        <v>1.8</v>
      </c>
      <c r="O46" s="23">
        <f t="shared" si="15"/>
        <v>-1.47</v>
      </c>
      <c r="P46" s="23">
        <v>0.9</v>
      </c>
      <c r="Q46" s="23">
        <f t="shared" si="16"/>
        <v>-0.57000000000000006</v>
      </c>
      <c r="R46" s="23">
        <f t="shared" si="17"/>
        <v>1.47</v>
      </c>
      <c r="S46" s="23">
        <f t="shared" si="18"/>
        <v>2.1608999999999998</v>
      </c>
      <c r="T46" s="23">
        <f t="shared" si="19"/>
        <v>0.57000000000000006</v>
      </c>
      <c r="U46" s="23">
        <f t="shared" si="10"/>
        <v>0.32490000000000008</v>
      </c>
    </row>
    <row r="47" spans="1:28" ht="31" customHeight="1" x14ac:dyDescent="0.2">
      <c r="A47" s="23">
        <v>45</v>
      </c>
      <c r="B47" s="23" t="s">
        <v>90</v>
      </c>
      <c r="C47" s="23" t="s">
        <v>71</v>
      </c>
      <c r="D47" s="23">
        <v>-0.97</v>
      </c>
      <c r="E47" s="23">
        <v>-0.92</v>
      </c>
      <c r="F47" s="23">
        <v>-1.1499999999999999</v>
      </c>
      <c r="G47" s="23">
        <v>4.9999999999999933E-2</v>
      </c>
      <c r="H47" s="41">
        <f t="shared" si="9"/>
        <v>2.4999999999999935E-3</v>
      </c>
      <c r="I47" s="23">
        <f t="shared" si="11"/>
        <v>0.17999999999999994</v>
      </c>
      <c r="J47" s="23">
        <f t="shared" si="12"/>
        <v>0.17999999999999994</v>
      </c>
      <c r="K47" s="23">
        <f t="shared" si="13"/>
        <v>3.2399999999999977E-2</v>
      </c>
      <c r="L47" s="23">
        <v>-1.6</v>
      </c>
      <c r="M47" s="10">
        <v>-1.1000000000000001</v>
      </c>
      <c r="N47" s="23">
        <f t="shared" si="14"/>
        <v>-1.35</v>
      </c>
      <c r="O47" s="23">
        <f t="shared" si="15"/>
        <v>0.38000000000000012</v>
      </c>
      <c r="P47" s="23">
        <v>-1.45</v>
      </c>
      <c r="Q47" s="23">
        <f t="shared" si="16"/>
        <v>0.48</v>
      </c>
      <c r="R47" s="23">
        <f t="shared" si="17"/>
        <v>0.38000000000000012</v>
      </c>
      <c r="S47" s="23">
        <f t="shared" si="18"/>
        <v>0.14440000000000008</v>
      </c>
      <c r="T47" s="23">
        <f t="shared" si="19"/>
        <v>0.48</v>
      </c>
      <c r="U47" s="23">
        <f t="shared" si="10"/>
        <v>0.23039999999999999</v>
      </c>
    </row>
    <row r="48" spans="1:28" ht="31" customHeight="1" x14ac:dyDescent="0.2">
      <c r="A48" s="23">
        <v>46</v>
      </c>
      <c r="B48" s="23" t="s">
        <v>90</v>
      </c>
      <c r="C48" s="23" t="s">
        <v>75</v>
      </c>
      <c r="D48" s="23">
        <v>0.39</v>
      </c>
      <c r="E48" s="23">
        <v>-0.14000000000000001</v>
      </c>
      <c r="F48" s="23">
        <v>0.38</v>
      </c>
      <c r="G48" s="23">
        <v>0.53</v>
      </c>
      <c r="H48" s="41">
        <f t="shared" si="9"/>
        <v>0.28090000000000004</v>
      </c>
      <c r="I48" s="23">
        <f t="shared" si="11"/>
        <v>1.0000000000000009E-2</v>
      </c>
      <c r="J48" s="23">
        <f t="shared" si="12"/>
        <v>1.0000000000000009E-2</v>
      </c>
      <c r="K48" s="23">
        <f t="shared" si="13"/>
        <v>1.0000000000000018E-4</v>
      </c>
      <c r="L48" s="23">
        <v>-1.8</v>
      </c>
      <c r="M48" s="10">
        <v>0.1</v>
      </c>
      <c r="N48" s="23">
        <f t="shared" si="14"/>
        <v>-0.85</v>
      </c>
      <c r="O48" s="23">
        <f t="shared" si="15"/>
        <v>1.24</v>
      </c>
      <c r="P48" s="23">
        <v>-0.18</v>
      </c>
      <c r="Q48" s="23">
        <f t="shared" si="16"/>
        <v>0.57000000000000006</v>
      </c>
      <c r="R48" s="23">
        <f t="shared" si="17"/>
        <v>1.24</v>
      </c>
      <c r="S48" s="23">
        <f t="shared" si="18"/>
        <v>1.5376000000000001</v>
      </c>
      <c r="T48" s="23">
        <f t="shared" si="19"/>
        <v>0.57000000000000006</v>
      </c>
      <c r="U48" s="23">
        <f t="shared" si="10"/>
        <v>0.32490000000000008</v>
      </c>
    </row>
    <row r="49" spans="1:28" ht="31" customHeight="1" x14ac:dyDescent="0.2">
      <c r="A49" s="23">
        <v>47</v>
      </c>
      <c r="B49" s="23" t="s">
        <v>90</v>
      </c>
      <c r="C49" s="23" t="s">
        <v>81</v>
      </c>
      <c r="D49" s="23">
        <v>-0.32</v>
      </c>
      <c r="E49" s="23">
        <v>-0.2</v>
      </c>
      <c r="F49" s="23">
        <v>-0.25</v>
      </c>
      <c r="G49" s="23">
        <v>0.12</v>
      </c>
      <c r="H49" s="41">
        <f t="shared" si="9"/>
        <v>1.44E-2</v>
      </c>
      <c r="I49" s="23">
        <f t="shared" si="11"/>
        <v>-7.0000000000000007E-2</v>
      </c>
      <c r="J49" s="23">
        <f t="shared" si="12"/>
        <v>7.0000000000000007E-2</v>
      </c>
      <c r="K49" s="23">
        <f t="shared" si="13"/>
        <v>4.9000000000000007E-3</v>
      </c>
      <c r="L49" s="23">
        <v>-3</v>
      </c>
      <c r="M49" s="10">
        <v>-0.2</v>
      </c>
      <c r="N49" s="23">
        <f t="shared" si="14"/>
        <v>-1.6</v>
      </c>
      <c r="O49" s="23">
        <f t="shared" si="15"/>
        <v>1.28</v>
      </c>
      <c r="P49" s="23">
        <v>-1.1299999999999999</v>
      </c>
      <c r="Q49" s="23">
        <f t="shared" si="16"/>
        <v>0.80999999999999983</v>
      </c>
      <c r="R49" s="23">
        <f t="shared" si="17"/>
        <v>1.28</v>
      </c>
      <c r="S49" s="23">
        <f t="shared" si="18"/>
        <v>1.6384000000000001</v>
      </c>
      <c r="T49" s="23">
        <f t="shared" si="19"/>
        <v>0.80999999999999983</v>
      </c>
      <c r="U49" s="23">
        <f t="shared" si="10"/>
        <v>0.65609999999999968</v>
      </c>
    </row>
    <row r="50" spans="1:28" ht="31" customHeight="1" x14ac:dyDescent="0.2">
      <c r="A50" s="23">
        <v>48</v>
      </c>
      <c r="B50" s="23" t="s">
        <v>90</v>
      </c>
      <c r="C50" s="23" t="s">
        <v>99</v>
      </c>
      <c r="D50" s="23">
        <v>0.09</v>
      </c>
      <c r="E50" s="23">
        <v>-2.0299999999999998</v>
      </c>
      <c r="F50" s="23">
        <v>-2.25</v>
      </c>
      <c r="G50" s="23">
        <v>2.1199999999999997</v>
      </c>
      <c r="H50" s="41">
        <f t="shared" si="9"/>
        <v>4.4943999999999988</v>
      </c>
      <c r="I50" s="23">
        <f t="shared" si="11"/>
        <v>2.34</v>
      </c>
      <c r="J50" s="23">
        <f t="shared" si="12"/>
        <v>2.34</v>
      </c>
      <c r="K50" s="23">
        <f t="shared" si="13"/>
        <v>5.4755999999999991</v>
      </c>
      <c r="L50" s="10">
        <v>0</v>
      </c>
      <c r="M50" s="10">
        <v>-0.4</v>
      </c>
      <c r="N50" s="23">
        <f t="shared" si="14"/>
        <v>-0.2</v>
      </c>
      <c r="O50" s="23">
        <f t="shared" si="15"/>
        <v>0.29000000000000004</v>
      </c>
      <c r="P50" s="23">
        <v>0.71</v>
      </c>
      <c r="Q50" s="23">
        <f t="shared" si="16"/>
        <v>-0.62</v>
      </c>
      <c r="R50" s="23">
        <f t="shared" si="17"/>
        <v>0.29000000000000004</v>
      </c>
      <c r="S50" s="23">
        <f t="shared" si="18"/>
        <v>8.4100000000000022E-2</v>
      </c>
      <c r="T50" s="23">
        <f t="shared" si="19"/>
        <v>0.62</v>
      </c>
      <c r="U50" s="23">
        <f t="shared" si="10"/>
        <v>0.38440000000000002</v>
      </c>
    </row>
    <row r="51" spans="1:28" ht="31" customHeight="1" x14ac:dyDescent="0.2">
      <c r="A51" s="23">
        <v>49</v>
      </c>
      <c r="B51" s="23" t="s">
        <v>90</v>
      </c>
      <c r="C51" s="23" t="s">
        <v>86</v>
      </c>
      <c r="D51" s="23">
        <v>-0.23</v>
      </c>
      <c r="E51" s="23">
        <v>-0.73</v>
      </c>
      <c r="F51" s="23">
        <v>-0.51</v>
      </c>
      <c r="G51" s="23">
        <v>0.5</v>
      </c>
      <c r="H51" s="41">
        <f t="shared" si="9"/>
        <v>0.25</v>
      </c>
      <c r="I51" s="23">
        <f t="shared" si="11"/>
        <v>0.28000000000000003</v>
      </c>
      <c r="J51" s="23">
        <f t="shared" si="12"/>
        <v>0.28000000000000003</v>
      </c>
      <c r="K51" s="23">
        <f t="shared" si="13"/>
        <v>7.8400000000000011E-2</v>
      </c>
      <c r="L51" s="10">
        <v>1.3</v>
      </c>
      <c r="M51" s="23">
        <v>-0.4</v>
      </c>
      <c r="N51" s="23">
        <f t="shared" si="14"/>
        <v>0.45</v>
      </c>
      <c r="O51" s="23">
        <f t="shared" si="15"/>
        <v>-0.68</v>
      </c>
      <c r="P51" s="23">
        <v>0.67</v>
      </c>
      <c r="Q51" s="23">
        <f t="shared" si="16"/>
        <v>-0.9</v>
      </c>
      <c r="R51" s="23">
        <f t="shared" si="17"/>
        <v>0.68</v>
      </c>
      <c r="S51" s="23">
        <f t="shared" si="18"/>
        <v>0.46240000000000009</v>
      </c>
      <c r="T51" s="23">
        <f t="shared" si="19"/>
        <v>0.9</v>
      </c>
      <c r="U51" s="23">
        <f t="shared" si="10"/>
        <v>0.81</v>
      </c>
    </row>
    <row r="52" spans="1:28" ht="31" customHeight="1" x14ac:dyDescent="0.2">
      <c r="A52" s="23">
        <v>50</v>
      </c>
      <c r="B52" s="23" t="s">
        <v>90</v>
      </c>
      <c r="C52" s="23" t="s">
        <v>77</v>
      </c>
      <c r="D52" s="23">
        <v>-0.97</v>
      </c>
      <c r="E52" s="23">
        <v>-0.31</v>
      </c>
      <c r="F52" s="23">
        <v>-0.49</v>
      </c>
      <c r="G52" s="23">
        <v>0.65999999999999992</v>
      </c>
      <c r="H52" s="41">
        <f t="shared" si="9"/>
        <v>0.43559999999999988</v>
      </c>
      <c r="I52" s="23">
        <f t="shared" si="11"/>
        <v>-0.48</v>
      </c>
      <c r="J52" s="23">
        <f t="shared" si="12"/>
        <v>0.48</v>
      </c>
      <c r="K52" s="23">
        <f t="shared" si="13"/>
        <v>0.23039999999999999</v>
      </c>
      <c r="L52" s="10">
        <v>-1.4</v>
      </c>
      <c r="M52" s="23">
        <v>-1.6</v>
      </c>
      <c r="N52" s="23">
        <f t="shared" si="14"/>
        <v>-1.5</v>
      </c>
      <c r="O52" s="23">
        <f t="shared" si="15"/>
        <v>0.53</v>
      </c>
      <c r="P52" s="23">
        <v>-0.24</v>
      </c>
      <c r="Q52" s="23">
        <f t="shared" si="16"/>
        <v>-0.73</v>
      </c>
      <c r="R52" s="23">
        <f t="shared" si="17"/>
        <v>0.53</v>
      </c>
      <c r="S52" s="23">
        <f t="shared" si="18"/>
        <v>0.28090000000000004</v>
      </c>
      <c r="T52" s="23">
        <f t="shared" si="19"/>
        <v>0.73</v>
      </c>
      <c r="U52" s="23">
        <f t="shared" si="10"/>
        <v>0.53289999999999993</v>
      </c>
    </row>
    <row r="53" spans="1:28" ht="31" customHeight="1" x14ac:dyDescent="0.2">
      <c r="A53" s="23">
        <v>51</v>
      </c>
      <c r="B53" s="23" t="s">
        <v>90</v>
      </c>
      <c r="C53" s="23" t="s">
        <v>70</v>
      </c>
      <c r="D53" s="23">
        <v>1.39</v>
      </c>
      <c r="E53" s="23">
        <v>-0.17</v>
      </c>
      <c r="F53" s="23">
        <v>-0.11</v>
      </c>
      <c r="G53" s="23">
        <v>1.5599999999999998</v>
      </c>
      <c r="H53" s="41">
        <f t="shared" si="9"/>
        <v>2.4335999999999993</v>
      </c>
      <c r="I53" s="23">
        <f t="shared" si="11"/>
        <v>1.5</v>
      </c>
      <c r="J53" s="23">
        <f t="shared" si="12"/>
        <v>1.5</v>
      </c>
      <c r="K53" s="23">
        <f t="shared" si="13"/>
        <v>2.25</v>
      </c>
      <c r="L53" s="23">
        <v>0.9</v>
      </c>
      <c r="M53" s="23">
        <v>1.6</v>
      </c>
      <c r="N53" s="23">
        <f t="shared" si="14"/>
        <v>1.25</v>
      </c>
      <c r="O53" s="23">
        <f t="shared" si="15"/>
        <v>0.1399999999999999</v>
      </c>
      <c r="P53" s="23">
        <v>0.75</v>
      </c>
      <c r="Q53" s="23">
        <f t="shared" si="16"/>
        <v>0.6399999999999999</v>
      </c>
      <c r="R53" s="23">
        <f t="shared" si="17"/>
        <v>0.1399999999999999</v>
      </c>
      <c r="S53" s="23">
        <f t="shared" si="18"/>
        <v>1.9599999999999972E-2</v>
      </c>
      <c r="T53" s="23">
        <f t="shared" si="19"/>
        <v>0.6399999999999999</v>
      </c>
      <c r="U53" s="23">
        <f t="shared" si="10"/>
        <v>0.40959999999999985</v>
      </c>
    </row>
    <row r="54" spans="1:28" ht="31" customHeight="1" x14ac:dyDescent="0.2">
      <c r="A54" s="23">
        <v>52</v>
      </c>
      <c r="B54" s="23" t="s">
        <v>78</v>
      </c>
      <c r="C54" s="23" t="s">
        <v>95</v>
      </c>
      <c r="D54" s="23">
        <v>1.19</v>
      </c>
      <c r="E54" s="23">
        <v>1.64</v>
      </c>
      <c r="F54" s="23">
        <v>1.51</v>
      </c>
      <c r="G54" s="23">
        <v>0.44999999999999996</v>
      </c>
      <c r="H54" s="41">
        <f t="shared" si="9"/>
        <v>0.20249999999999996</v>
      </c>
      <c r="I54" s="23">
        <f t="shared" si="11"/>
        <v>-0.32000000000000006</v>
      </c>
      <c r="J54" s="23">
        <f t="shared" si="12"/>
        <v>0.32000000000000006</v>
      </c>
      <c r="K54" s="23">
        <f t="shared" si="13"/>
        <v>0.10240000000000005</v>
      </c>
      <c r="L54" s="10">
        <v>-0.8</v>
      </c>
      <c r="M54" s="23">
        <v>-0.4</v>
      </c>
      <c r="N54" s="23">
        <f t="shared" si="14"/>
        <v>-0.60000000000000009</v>
      </c>
      <c r="O54" s="23">
        <f t="shared" si="15"/>
        <v>1.79</v>
      </c>
      <c r="P54" s="23">
        <v>0.62</v>
      </c>
      <c r="Q54" s="23">
        <f t="shared" si="16"/>
        <v>0.56999999999999995</v>
      </c>
      <c r="R54" s="23">
        <f t="shared" si="17"/>
        <v>1.79</v>
      </c>
      <c r="S54" s="23">
        <f t="shared" si="18"/>
        <v>3.2040999999999999</v>
      </c>
      <c r="T54" s="23">
        <f t="shared" si="19"/>
        <v>0.56999999999999995</v>
      </c>
      <c r="U54" s="23">
        <f t="shared" si="10"/>
        <v>0.32489999999999997</v>
      </c>
    </row>
    <row r="55" spans="1:28" ht="31" customHeight="1" x14ac:dyDescent="0.2">
      <c r="A55" s="23">
        <v>53</v>
      </c>
      <c r="B55" s="23" t="s">
        <v>78</v>
      </c>
      <c r="C55" s="23" t="s">
        <v>73</v>
      </c>
      <c r="D55" s="23">
        <v>1.49</v>
      </c>
      <c r="E55" s="23">
        <v>1</v>
      </c>
      <c r="F55" s="23">
        <v>0.89</v>
      </c>
      <c r="G55" s="23">
        <v>0.49</v>
      </c>
      <c r="H55" s="41">
        <f t="shared" si="9"/>
        <v>0.24009999999999998</v>
      </c>
      <c r="I55" s="23">
        <f t="shared" si="11"/>
        <v>0.6</v>
      </c>
      <c r="J55" s="23">
        <f t="shared" si="12"/>
        <v>0.6</v>
      </c>
      <c r="K55" s="23">
        <f t="shared" si="13"/>
        <v>0.36</v>
      </c>
      <c r="L55" s="23">
        <v>-0.1</v>
      </c>
      <c r="M55" s="23">
        <v>-1.1000000000000001</v>
      </c>
      <c r="N55" s="23">
        <f t="shared" si="14"/>
        <v>-0.60000000000000009</v>
      </c>
      <c r="O55" s="23">
        <f t="shared" si="15"/>
        <v>2.09</v>
      </c>
      <c r="P55" s="23">
        <v>0.21</v>
      </c>
      <c r="Q55" s="23">
        <f t="shared" si="16"/>
        <v>1.28</v>
      </c>
      <c r="R55" s="23">
        <f t="shared" si="17"/>
        <v>2.09</v>
      </c>
      <c r="S55" s="23">
        <f t="shared" si="18"/>
        <v>4.3680999999999992</v>
      </c>
      <c r="T55" s="23">
        <f t="shared" si="19"/>
        <v>1.28</v>
      </c>
      <c r="U55" s="23">
        <f t="shared" si="10"/>
        <v>1.6384000000000001</v>
      </c>
    </row>
    <row r="56" spans="1:28" ht="31" customHeight="1" x14ac:dyDescent="0.2">
      <c r="A56" s="23">
        <v>54</v>
      </c>
      <c r="B56" s="23" t="s">
        <v>78</v>
      </c>
      <c r="C56" s="23" t="s">
        <v>102</v>
      </c>
      <c r="D56" s="23">
        <v>0.6</v>
      </c>
      <c r="E56" s="23">
        <v>-0.73</v>
      </c>
      <c r="F56" s="23">
        <v>-0.73</v>
      </c>
      <c r="G56" s="23">
        <v>1.33</v>
      </c>
      <c r="H56" s="41">
        <f t="shared" si="9"/>
        <v>1.7689000000000001</v>
      </c>
      <c r="I56" s="23">
        <f t="shared" si="11"/>
        <v>1.33</v>
      </c>
      <c r="J56" s="23">
        <f t="shared" si="12"/>
        <v>1.33</v>
      </c>
      <c r="K56" s="23">
        <f t="shared" si="13"/>
        <v>1.7689000000000001</v>
      </c>
      <c r="L56" s="23">
        <v>-0.1</v>
      </c>
      <c r="M56" s="10">
        <v>0.1</v>
      </c>
      <c r="N56" s="23">
        <f t="shared" si="14"/>
        <v>0</v>
      </c>
      <c r="O56" s="23">
        <f t="shared" si="15"/>
        <v>0.6</v>
      </c>
      <c r="P56" s="23">
        <v>-1.81</v>
      </c>
      <c r="Q56" s="23">
        <f t="shared" si="16"/>
        <v>2.41</v>
      </c>
      <c r="R56" s="23">
        <f t="shared" si="17"/>
        <v>0.6</v>
      </c>
      <c r="S56" s="23">
        <f t="shared" si="18"/>
        <v>0.36</v>
      </c>
      <c r="T56" s="23">
        <f t="shared" si="19"/>
        <v>2.41</v>
      </c>
      <c r="U56" s="23">
        <f t="shared" si="10"/>
        <v>5.8081000000000005</v>
      </c>
    </row>
    <row r="57" spans="1:28" ht="31" customHeight="1" x14ac:dyDescent="0.2">
      <c r="A57" s="23">
        <v>55</v>
      </c>
      <c r="B57" s="23" t="s">
        <v>70</v>
      </c>
      <c r="C57" s="23" t="s">
        <v>72</v>
      </c>
      <c r="D57" s="23">
        <v>-0.97</v>
      </c>
      <c r="E57" s="23">
        <v>-1.75</v>
      </c>
      <c r="F57" s="23">
        <v>-1.48</v>
      </c>
      <c r="G57" s="23">
        <v>0.78</v>
      </c>
      <c r="H57" s="41">
        <f t="shared" si="9"/>
        <v>0.60840000000000005</v>
      </c>
      <c r="I57" s="23">
        <f t="shared" si="11"/>
        <v>0.51</v>
      </c>
      <c r="J57" s="23">
        <f t="shared" si="12"/>
        <v>0.51</v>
      </c>
      <c r="K57" s="23">
        <f t="shared" si="13"/>
        <v>0.2601</v>
      </c>
      <c r="L57" s="23">
        <v>-1.1000000000000001</v>
      </c>
      <c r="M57" s="23">
        <v>-3.4</v>
      </c>
      <c r="N57" s="23">
        <f t="shared" si="14"/>
        <v>-2.25</v>
      </c>
      <c r="O57" s="23">
        <f t="shared" si="15"/>
        <v>1.28</v>
      </c>
      <c r="P57" s="23">
        <v>-2.4500000000000002</v>
      </c>
      <c r="Q57" s="23">
        <f t="shared" si="16"/>
        <v>1.4800000000000002</v>
      </c>
      <c r="R57" s="23">
        <f t="shared" si="17"/>
        <v>1.28</v>
      </c>
      <c r="S57" s="23">
        <f t="shared" si="18"/>
        <v>1.6384000000000001</v>
      </c>
      <c r="T57" s="23">
        <f t="shared" si="19"/>
        <v>1.4800000000000002</v>
      </c>
      <c r="U57" s="23">
        <f t="shared" si="10"/>
        <v>2.1904000000000008</v>
      </c>
    </row>
    <row r="58" spans="1:28" ht="31" customHeight="1" x14ac:dyDescent="0.2">
      <c r="A58" s="23">
        <v>56</v>
      </c>
      <c r="B58" s="23" t="s">
        <v>70</v>
      </c>
      <c r="C58" s="23" t="s">
        <v>80</v>
      </c>
      <c r="D58" s="23">
        <v>-1.17</v>
      </c>
      <c r="E58" s="23">
        <v>7.0000000000000007E-2</v>
      </c>
      <c r="F58" s="23">
        <v>-0.14000000000000001</v>
      </c>
      <c r="G58" s="23">
        <v>1.24</v>
      </c>
      <c r="H58" s="41">
        <f t="shared" si="9"/>
        <v>1.5376000000000001</v>
      </c>
      <c r="I58" s="23">
        <f t="shared" si="11"/>
        <v>-1.0299999999999998</v>
      </c>
      <c r="J58" s="23">
        <f t="shared" si="12"/>
        <v>1.0299999999999998</v>
      </c>
      <c r="K58" s="23">
        <f t="shared" si="13"/>
        <v>1.0608999999999995</v>
      </c>
      <c r="L58" s="10">
        <v>-1.6</v>
      </c>
      <c r="M58" s="23">
        <v>-1.2</v>
      </c>
      <c r="N58" s="23">
        <f t="shared" si="14"/>
        <v>-1.4</v>
      </c>
      <c r="O58" s="23">
        <f t="shared" si="15"/>
        <v>0.22999999999999998</v>
      </c>
      <c r="P58" s="23">
        <v>-1.7</v>
      </c>
      <c r="Q58" s="23">
        <f t="shared" si="16"/>
        <v>0.53</v>
      </c>
      <c r="R58" s="23">
        <f t="shared" si="17"/>
        <v>0.22999999999999998</v>
      </c>
      <c r="S58" s="23">
        <f t="shared" si="18"/>
        <v>5.2899999999999989E-2</v>
      </c>
      <c r="T58" s="23">
        <f t="shared" si="19"/>
        <v>0.53</v>
      </c>
      <c r="U58" s="23">
        <f t="shared" si="10"/>
        <v>0.28090000000000004</v>
      </c>
    </row>
    <row r="59" spans="1:28" s="20" customFormat="1" ht="26" x14ac:dyDescent="0.3">
      <c r="A59" s="38"/>
      <c r="B59" s="38"/>
      <c r="C59" s="38"/>
      <c r="D59" s="38"/>
      <c r="E59" s="38"/>
      <c r="F59" s="38"/>
      <c r="G59" s="38">
        <f>AVERAGE(G3:G58)</f>
        <v>0.86482142857142841</v>
      </c>
      <c r="H59" s="38">
        <f>SQRT(AVERAGE(H3:H58))</f>
        <v>1.0640413190151166</v>
      </c>
      <c r="I59" s="38"/>
      <c r="J59" s="38">
        <f>AVERAGE(J3:J58)</f>
        <v>0.80339285714285735</v>
      </c>
      <c r="K59" s="38">
        <f>SQRT(AVERAGE(K3:K58))</f>
        <v>1.0289896223272339</v>
      </c>
      <c r="L59" s="38"/>
      <c r="M59" s="38"/>
      <c r="N59" s="38"/>
      <c r="O59" s="38"/>
      <c r="P59" s="38"/>
      <c r="Q59" s="38"/>
      <c r="R59" s="38">
        <f>AVERAGE(R3:R58)</f>
        <v>1.4071428571428573</v>
      </c>
      <c r="S59" s="38">
        <f>SQRT(AVERAGE(S3:S58))</f>
        <v>1.8234406253798654</v>
      </c>
      <c r="T59" s="38">
        <f>AVERAGE(T3:T58)</f>
        <v>1.1998214285714286</v>
      </c>
      <c r="U59" s="38">
        <f>SQRT(AVERAGE(U3:U58))</f>
        <v>1.5626414221713547</v>
      </c>
      <c r="V59" s="26"/>
      <c r="W59" s="26"/>
      <c r="X59" s="26"/>
      <c r="Y59" s="26"/>
      <c r="Z59" s="26"/>
      <c r="AA59" s="26"/>
      <c r="AB59" s="26"/>
    </row>
    <row r="60" spans="1:28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T60" s="23"/>
    </row>
    <row r="61" spans="1:28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T61" s="23"/>
    </row>
    <row r="62" spans="1:28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T62" s="23"/>
    </row>
    <row r="63" spans="1:28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T63" s="23"/>
    </row>
    <row r="64" spans="1:28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T64" s="23"/>
    </row>
    <row r="65" spans="1:20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T65" s="23"/>
    </row>
    <row r="66" spans="1:20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T66" s="23"/>
    </row>
    <row r="67" spans="1:20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T67" s="23"/>
    </row>
    <row r="68" spans="1:20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T68" s="23"/>
    </row>
    <row r="69" spans="1:20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T69" s="23"/>
    </row>
    <row r="70" spans="1:20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T70" s="23"/>
    </row>
    <row r="71" spans="1:20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T71" s="23"/>
    </row>
    <row r="72" spans="1:20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T72" s="23"/>
    </row>
    <row r="73" spans="1:20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T73" s="23"/>
    </row>
    <row r="74" spans="1:20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T74" s="23"/>
    </row>
    <row r="75" spans="1:20" x14ac:dyDescent="0.2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T75" s="23"/>
    </row>
    <row r="76" spans="1:20" x14ac:dyDescent="0.2">
      <c r="B76" s="23"/>
      <c r="D76" s="23"/>
      <c r="F76" s="23"/>
      <c r="G76" s="23"/>
      <c r="H76" s="23"/>
      <c r="I76" s="23"/>
      <c r="J76" s="39"/>
      <c r="K76" s="23"/>
      <c r="L76" s="23"/>
      <c r="M76" s="23"/>
      <c r="N76" s="23"/>
      <c r="O76" s="23"/>
      <c r="R76" s="23"/>
      <c r="T76" s="23"/>
    </row>
    <row r="77" spans="1:20" x14ac:dyDescent="0.2">
      <c r="B77" s="23"/>
      <c r="D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R77" s="23"/>
      <c r="T77" s="23"/>
    </row>
    <row r="78" spans="1:20" x14ac:dyDescent="0.2">
      <c r="B78" s="23"/>
      <c r="D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R78" s="23"/>
      <c r="T78" s="23"/>
    </row>
    <row r="79" spans="1:20" x14ac:dyDescent="0.2">
      <c r="B79" s="23"/>
      <c r="D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R79" s="23"/>
      <c r="T79" s="23"/>
    </row>
    <row r="80" spans="1:20" x14ac:dyDescent="0.2">
      <c r="B80" s="23"/>
      <c r="D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R80" s="23"/>
      <c r="T80" s="23"/>
    </row>
    <row r="81" spans="1:20" x14ac:dyDescent="0.2">
      <c r="B81" s="23"/>
      <c r="D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R81" s="23"/>
      <c r="T81" s="23"/>
    </row>
    <row r="82" spans="1:20" x14ac:dyDescent="0.2">
      <c r="B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T82" s="23"/>
    </row>
    <row r="83" spans="1:20" x14ac:dyDescent="0.2">
      <c r="B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T83" s="23"/>
    </row>
    <row r="84" spans="1:20" x14ac:dyDescent="0.2">
      <c r="B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T84" s="23"/>
    </row>
    <row r="85" spans="1:20" x14ac:dyDescent="0.2">
      <c r="B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T85" s="23"/>
    </row>
    <row r="86" spans="1:20" x14ac:dyDescent="0.2">
      <c r="B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T86" s="23"/>
    </row>
    <row r="87" spans="1:20" x14ac:dyDescent="0.2">
      <c r="B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T87" s="23"/>
    </row>
    <row r="88" spans="1:20" x14ac:dyDescent="0.2">
      <c r="B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T88" s="23"/>
    </row>
    <row r="89" spans="1:20" x14ac:dyDescent="0.2">
      <c r="B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T89" s="23"/>
    </row>
    <row r="90" spans="1:20" x14ac:dyDescent="0.2">
      <c r="B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T90" s="23"/>
    </row>
    <row r="91" spans="1:20" x14ac:dyDescent="0.2">
      <c r="B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T91" s="23"/>
    </row>
    <row r="92" spans="1:20" x14ac:dyDescent="0.2">
      <c r="B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T92" s="23"/>
    </row>
    <row r="93" spans="1:20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T93" s="23"/>
    </row>
    <row r="94" spans="1:20" x14ac:dyDescent="0.2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T94" s="23"/>
    </row>
    <row r="95" spans="1:20" x14ac:dyDescent="0.2">
      <c r="B95" s="39"/>
      <c r="C95" s="39"/>
      <c r="D95" s="39"/>
      <c r="E95" s="39"/>
      <c r="F95" s="23"/>
      <c r="G95" s="39"/>
      <c r="H95" s="39"/>
      <c r="I95" s="23"/>
      <c r="J95" s="39"/>
      <c r="K95" s="23"/>
      <c r="L95" s="39"/>
      <c r="M95" s="39"/>
      <c r="N95" s="23"/>
      <c r="O95" s="23"/>
      <c r="P95" s="39"/>
      <c r="Q95" s="39"/>
      <c r="R95" s="23"/>
      <c r="T95" s="23"/>
    </row>
    <row r="96" spans="1:20" x14ac:dyDescent="0.2">
      <c r="B96" s="39"/>
      <c r="C96" s="39"/>
      <c r="D96" s="39"/>
      <c r="E96" s="39"/>
      <c r="F96" s="23"/>
      <c r="G96" s="39"/>
      <c r="H96" s="39"/>
      <c r="I96" s="23"/>
      <c r="J96" s="23"/>
      <c r="K96" s="23"/>
      <c r="L96" s="39"/>
      <c r="M96" s="39"/>
      <c r="N96" s="23"/>
      <c r="O96" s="23"/>
      <c r="P96" s="39"/>
      <c r="Q96" s="39"/>
      <c r="R96" s="23"/>
      <c r="T96" s="23"/>
    </row>
    <row r="97" spans="1:20" x14ac:dyDescent="0.2">
      <c r="B97" s="39"/>
      <c r="C97" s="39"/>
      <c r="D97" s="39"/>
      <c r="E97" s="39"/>
      <c r="F97" s="23"/>
      <c r="G97" s="23"/>
      <c r="H97" s="23"/>
      <c r="I97" s="23"/>
      <c r="J97" s="23"/>
      <c r="L97" s="39"/>
      <c r="M97" s="39"/>
      <c r="N97" s="23"/>
      <c r="O97" s="23"/>
      <c r="P97" s="23"/>
      <c r="Q97" s="23"/>
      <c r="R97" s="23"/>
      <c r="T97" s="23"/>
    </row>
    <row r="98" spans="1:20" x14ac:dyDescent="0.2">
      <c r="B98" s="39"/>
      <c r="C98" s="39"/>
      <c r="D98" s="39"/>
      <c r="E98" s="39"/>
      <c r="F98" s="23"/>
      <c r="G98" s="23"/>
      <c r="H98" s="23"/>
      <c r="I98" s="23"/>
      <c r="J98" s="23"/>
      <c r="L98" s="39"/>
      <c r="M98" s="39"/>
      <c r="N98" s="23"/>
      <c r="O98" s="23"/>
      <c r="P98" s="23"/>
      <c r="Q98" s="23"/>
      <c r="R98" s="23"/>
      <c r="T98" s="23"/>
    </row>
    <row r="99" spans="1:20" x14ac:dyDescent="0.2">
      <c r="B99" s="39"/>
      <c r="C99" s="39"/>
      <c r="D99" s="23"/>
      <c r="E99" s="39"/>
      <c r="F99" s="23"/>
      <c r="G99" s="23"/>
      <c r="H99" s="23"/>
      <c r="I99" s="23"/>
      <c r="J99" s="23"/>
      <c r="L99" s="39"/>
      <c r="M99" s="23"/>
      <c r="N99" s="23"/>
      <c r="O99" s="23"/>
      <c r="P99" s="23"/>
      <c r="Q99" s="23"/>
      <c r="R99" s="23"/>
      <c r="T99" s="23"/>
    </row>
    <row r="100" spans="1:20" x14ac:dyDescent="0.2">
      <c r="B100" s="39"/>
      <c r="C100" s="39"/>
      <c r="D100" s="23"/>
      <c r="E100" s="39"/>
      <c r="F100" s="23"/>
      <c r="G100" s="23"/>
      <c r="H100" s="23"/>
      <c r="I100" s="23"/>
      <c r="J100" s="23"/>
      <c r="L100" s="39"/>
      <c r="M100" s="23"/>
      <c r="N100" s="23"/>
      <c r="O100" s="23"/>
      <c r="P100" s="23"/>
      <c r="Q100" s="23"/>
      <c r="R100" s="23"/>
      <c r="T100" s="23"/>
    </row>
    <row r="101" spans="1:20" x14ac:dyDescent="0.2">
      <c r="B101" s="39"/>
      <c r="C101" s="39"/>
      <c r="D101" s="23"/>
      <c r="E101" s="23"/>
      <c r="F101" s="23"/>
      <c r="G101" s="23"/>
      <c r="H101" s="23"/>
      <c r="I101" s="23"/>
      <c r="J101" s="23"/>
      <c r="L101" s="39"/>
      <c r="M101" s="23"/>
      <c r="N101" s="23"/>
      <c r="O101" s="23"/>
      <c r="P101" s="23"/>
      <c r="Q101" s="23"/>
      <c r="R101" s="23"/>
      <c r="T101" s="23"/>
    </row>
    <row r="102" spans="1:20" x14ac:dyDescent="0.2">
      <c r="B102" s="39"/>
      <c r="C102" s="39"/>
      <c r="D102" s="23"/>
      <c r="E102" s="23"/>
      <c r="F102" s="23"/>
      <c r="G102" s="23"/>
      <c r="H102" s="23"/>
      <c r="I102" s="23"/>
      <c r="J102" s="23"/>
      <c r="L102" s="39"/>
      <c r="M102" s="23"/>
      <c r="N102" s="23"/>
      <c r="O102" s="23"/>
      <c r="P102" s="23"/>
      <c r="Q102" s="23"/>
      <c r="R102" s="23"/>
      <c r="T102" s="23"/>
    </row>
    <row r="103" spans="1:20" x14ac:dyDescent="0.2">
      <c r="B103" s="39"/>
      <c r="C103" s="39"/>
      <c r="D103" s="23"/>
      <c r="E103" s="23"/>
      <c r="F103" s="23"/>
      <c r="G103" s="23"/>
      <c r="H103" s="23"/>
      <c r="I103" s="23"/>
      <c r="J103" s="23"/>
      <c r="L103" s="39"/>
      <c r="M103" s="23"/>
      <c r="N103" s="23"/>
      <c r="O103" s="23"/>
      <c r="P103" s="23"/>
      <c r="Q103" s="23"/>
      <c r="R103" s="23"/>
      <c r="T103" s="23"/>
    </row>
    <row r="104" spans="1:20" x14ac:dyDescent="0.2">
      <c r="B104" s="39"/>
      <c r="C104" s="39"/>
      <c r="D104" s="23"/>
      <c r="E104" s="23"/>
      <c r="F104" s="23"/>
      <c r="G104" s="23"/>
      <c r="H104" s="23"/>
      <c r="I104" s="23"/>
      <c r="J104" s="23"/>
      <c r="L104" s="39"/>
      <c r="M104" s="23"/>
      <c r="N104" s="23"/>
      <c r="O104" s="23"/>
      <c r="P104" s="23"/>
      <c r="Q104" s="23"/>
      <c r="R104" s="23"/>
      <c r="T104" s="23"/>
    </row>
    <row r="105" spans="1:20" x14ac:dyDescent="0.2">
      <c r="B105" s="39"/>
      <c r="C105" s="39"/>
      <c r="D105" s="23"/>
      <c r="E105" s="23"/>
      <c r="F105" s="23"/>
      <c r="G105" s="23"/>
      <c r="H105" s="23"/>
      <c r="I105" s="23"/>
      <c r="J105" s="23"/>
      <c r="L105" s="39"/>
      <c r="M105" s="23"/>
      <c r="N105" s="23"/>
      <c r="O105" s="23"/>
      <c r="P105" s="23"/>
      <c r="Q105" s="23"/>
      <c r="R105" s="23"/>
      <c r="T105" s="23"/>
    </row>
    <row r="106" spans="1:20" x14ac:dyDescent="0.2">
      <c r="B106" s="39"/>
      <c r="C106" s="39"/>
      <c r="D106" s="23"/>
      <c r="E106" s="23"/>
      <c r="F106" s="23"/>
      <c r="G106" s="23"/>
      <c r="H106" s="23"/>
      <c r="I106" s="23"/>
      <c r="J106" s="23"/>
      <c r="L106" s="39"/>
      <c r="M106" s="23"/>
      <c r="N106" s="23"/>
      <c r="O106" s="23"/>
      <c r="P106" s="23"/>
      <c r="Q106" s="23"/>
      <c r="R106" s="23"/>
      <c r="T106" s="23"/>
    </row>
    <row r="107" spans="1:20" x14ac:dyDescent="0.2">
      <c r="B107" s="39"/>
      <c r="C107" s="39"/>
      <c r="D107" s="23"/>
      <c r="E107" s="23"/>
      <c r="F107" s="23"/>
      <c r="G107" s="23"/>
      <c r="H107" s="23"/>
      <c r="I107" s="23"/>
      <c r="J107" s="23"/>
      <c r="L107" s="39"/>
      <c r="M107" s="23"/>
      <c r="N107" s="23"/>
      <c r="O107" s="23"/>
      <c r="P107" s="23"/>
      <c r="Q107" s="23"/>
      <c r="R107" s="23"/>
      <c r="T107" s="23"/>
    </row>
    <row r="108" spans="1:20" x14ac:dyDescent="0.2">
      <c r="B108" s="39"/>
      <c r="C108" s="39"/>
      <c r="D108" s="23"/>
      <c r="E108" s="23"/>
      <c r="F108" s="23"/>
      <c r="G108" s="23"/>
      <c r="H108" s="23"/>
      <c r="I108" s="23"/>
      <c r="J108" s="23"/>
      <c r="L108" s="39"/>
      <c r="M108" s="23"/>
      <c r="N108" s="23"/>
      <c r="O108" s="23"/>
      <c r="P108" s="23"/>
      <c r="Q108" s="23"/>
      <c r="R108" s="23"/>
      <c r="T108" s="23"/>
    </row>
    <row r="109" spans="1:20" x14ac:dyDescent="0.2">
      <c r="B109" s="39"/>
      <c r="C109" s="39"/>
      <c r="D109" s="23"/>
      <c r="E109" s="23"/>
      <c r="F109" s="23"/>
      <c r="G109" s="23"/>
      <c r="H109" s="23"/>
      <c r="I109" s="23"/>
      <c r="J109" s="23"/>
      <c r="L109" s="39"/>
      <c r="M109" s="23"/>
      <c r="N109" s="23"/>
      <c r="O109" s="23"/>
      <c r="P109" s="23"/>
      <c r="Q109" s="23"/>
      <c r="R109" s="23"/>
      <c r="T109" s="23"/>
    </row>
    <row r="110" spans="1:20" x14ac:dyDescent="0.2">
      <c r="B110" s="39"/>
      <c r="C110" s="39"/>
      <c r="D110" s="23"/>
      <c r="E110" s="23"/>
      <c r="F110" s="23"/>
      <c r="G110" s="23"/>
      <c r="H110" s="23"/>
      <c r="I110" s="23"/>
      <c r="J110" s="23"/>
      <c r="L110" s="39"/>
      <c r="M110" s="23"/>
      <c r="N110" s="23"/>
      <c r="O110" s="23"/>
      <c r="P110" s="23"/>
      <c r="Q110" s="23"/>
      <c r="R110" s="23"/>
      <c r="T110" s="23"/>
    </row>
    <row r="111" spans="1:20" x14ac:dyDescent="0.2">
      <c r="B111" s="39"/>
      <c r="C111" s="39"/>
      <c r="D111" s="23"/>
      <c r="E111" s="23"/>
      <c r="F111" s="23"/>
      <c r="G111" s="23"/>
      <c r="H111" s="23"/>
      <c r="I111" s="23"/>
      <c r="J111" s="23"/>
      <c r="L111" s="39"/>
      <c r="M111" s="23"/>
      <c r="N111" s="23"/>
      <c r="O111" s="23"/>
      <c r="P111" s="23"/>
      <c r="Q111" s="23"/>
      <c r="R111" s="23"/>
      <c r="T111" s="23"/>
    </row>
    <row r="112" spans="1:20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L112" s="23"/>
      <c r="M112" s="23"/>
      <c r="N112" s="23"/>
      <c r="O112" s="23"/>
      <c r="P112" s="23"/>
      <c r="Q112" s="23"/>
      <c r="R112" s="23"/>
      <c r="T112" s="23"/>
    </row>
    <row r="113" spans="1:20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L113" s="23"/>
      <c r="M113" s="23"/>
      <c r="N113" s="23"/>
      <c r="O113" s="23"/>
      <c r="P113" s="23"/>
      <c r="Q113" s="23"/>
      <c r="R113" s="23"/>
      <c r="T113" s="23"/>
    </row>
    <row r="114" spans="1:20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L114" s="23"/>
      <c r="M114" s="23"/>
      <c r="N114" s="23"/>
      <c r="O114" s="23"/>
      <c r="P114" s="23"/>
      <c r="Q114" s="23"/>
      <c r="R114" s="23"/>
      <c r="T114" s="23"/>
    </row>
  </sheetData>
  <sortState ref="A1:T113">
    <sortCondition ref="B1:B113"/>
  </sortState>
  <mergeCells count="2">
    <mergeCell ref="E1:K1"/>
    <mergeCell ref="L1:U1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0"/>
  <sheetViews>
    <sheetView tabSelected="1" workbookViewId="0">
      <selection activeCell="F12" sqref="F12"/>
    </sheetView>
  </sheetViews>
  <sheetFormatPr baseColWidth="10" defaultRowHeight="16" x14ac:dyDescent="0.2"/>
  <cols>
    <col min="1" max="1" width="14" customWidth="1"/>
    <col min="2" max="2" width="11.33203125" customWidth="1"/>
    <col min="3" max="3" width="12.33203125" customWidth="1"/>
    <col min="4" max="5" width="17.1640625" customWidth="1"/>
    <col min="6" max="6" width="19.5" customWidth="1"/>
    <col min="7" max="7" width="22" customWidth="1"/>
    <col min="8" max="8" width="14.33203125" customWidth="1"/>
    <col min="9" max="9" width="10.6640625" customWidth="1"/>
    <col min="10" max="10" width="17" customWidth="1"/>
    <col min="11" max="11" width="17.33203125" customWidth="1"/>
    <col min="12" max="12" width="18.33203125" customWidth="1"/>
    <col min="13" max="13" width="19.5" customWidth="1"/>
    <col min="14" max="14" width="14.33203125" customWidth="1"/>
    <col min="15" max="15" width="10.6640625" customWidth="1"/>
    <col min="20" max="20" width="13" customWidth="1"/>
    <col min="21" max="21" width="12.5" customWidth="1"/>
  </cols>
  <sheetData>
    <row r="1" spans="1:15" ht="56" customHeight="1" x14ac:dyDescent="0.2">
      <c r="A1" s="51" t="s">
        <v>149</v>
      </c>
      <c r="B1" s="51" t="s">
        <v>155</v>
      </c>
      <c r="C1" s="51" t="s">
        <v>156</v>
      </c>
      <c r="D1" s="54" t="s">
        <v>157</v>
      </c>
      <c r="E1" s="55"/>
      <c r="F1" s="55"/>
      <c r="G1" s="55"/>
      <c r="H1" s="55"/>
      <c r="I1" s="56"/>
      <c r="J1" s="57" t="s">
        <v>154</v>
      </c>
      <c r="K1" s="58"/>
      <c r="L1" s="58"/>
      <c r="M1" s="58"/>
      <c r="N1" s="58"/>
      <c r="O1" s="59"/>
    </row>
    <row r="2" spans="1:15" ht="59" customHeight="1" x14ac:dyDescent="0.2">
      <c r="A2" s="51"/>
      <c r="B2" s="51"/>
      <c r="C2" s="51"/>
      <c r="D2" s="52" t="s">
        <v>158</v>
      </c>
      <c r="E2" s="52"/>
      <c r="F2" s="52" t="s">
        <v>165</v>
      </c>
      <c r="G2" s="52"/>
      <c r="H2" s="52" t="s">
        <v>160</v>
      </c>
      <c r="I2" s="52"/>
      <c r="J2" s="53" t="s">
        <v>158</v>
      </c>
      <c r="K2" s="53"/>
      <c r="L2" s="53" t="s">
        <v>165</v>
      </c>
      <c r="M2" s="53"/>
      <c r="N2" s="53" t="s">
        <v>160</v>
      </c>
      <c r="O2" s="53"/>
    </row>
    <row r="3" spans="1:15" ht="44" customHeight="1" x14ac:dyDescent="0.2">
      <c r="A3" s="51"/>
      <c r="B3" s="51"/>
      <c r="C3" s="51"/>
      <c r="D3" s="42" t="s">
        <v>150</v>
      </c>
      <c r="E3" s="42" t="s">
        <v>151</v>
      </c>
      <c r="F3" s="42" t="s">
        <v>150</v>
      </c>
      <c r="G3" s="42" t="s">
        <v>151</v>
      </c>
      <c r="H3" s="42" t="s">
        <v>150</v>
      </c>
      <c r="I3" s="42" t="s">
        <v>151</v>
      </c>
      <c r="J3" s="43" t="s">
        <v>150</v>
      </c>
      <c r="K3" s="43" t="s">
        <v>151</v>
      </c>
      <c r="L3" s="43" t="s">
        <v>150</v>
      </c>
      <c r="M3" s="43" t="s">
        <v>151</v>
      </c>
      <c r="N3" s="43" t="s">
        <v>150</v>
      </c>
      <c r="O3" s="43" t="s">
        <v>151</v>
      </c>
    </row>
    <row r="4" spans="1:15" ht="35" customHeight="1" x14ac:dyDescent="0.2">
      <c r="A4" s="44" t="s">
        <v>0</v>
      </c>
      <c r="B4" s="44">
        <v>11</v>
      </c>
      <c r="C4" s="44">
        <v>16</v>
      </c>
      <c r="D4" s="44">
        <v>0.76</v>
      </c>
      <c r="E4" s="44">
        <v>0.93</v>
      </c>
      <c r="F4" s="45">
        <v>0.46</v>
      </c>
      <c r="G4" s="45">
        <v>0.62</v>
      </c>
      <c r="H4" s="45">
        <f>F4-D4</f>
        <v>-0.3</v>
      </c>
      <c r="I4" s="45">
        <f>G4-E4</f>
        <v>-0.31000000000000005</v>
      </c>
      <c r="J4" s="44">
        <v>0.76</v>
      </c>
      <c r="K4" s="44">
        <v>0.98</v>
      </c>
      <c r="L4" s="45">
        <v>0.47</v>
      </c>
      <c r="M4" s="45">
        <v>0.66</v>
      </c>
      <c r="N4" s="45">
        <f>L4-J4</f>
        <v>-0.29000000000000004</v>
      </c>
      <c r="O4" s="45">
        <f>M4-K4</f>
        <v>-0.31999999999999995</v>
      </c>
    </row>
    <row r="5" spans="1:15" ht="35" customHeight="1" x14ac:dyDescent="0.2">
      <c r="A5" s="44" t="s">
        <v>23</v>
      </c>
      <c r="B5" s="44">
        <v>16</v>
      </c>
      <c r="C5" s="44">
        <v>24</v>
      </c>
      <c r="D5" s="44">
        <v>0.75</v>
      </c>
      <c r="E5" s="44">
        <v>0.93</v>
      </c>
      <c r="F5" s="45">
        <v>1.0737500000000002</v>
      </c>
      <c r="G5" s="45">
        <v>1.2671375221340422</v>
      </c>
      <c r="H5" s="45">
        <f t="shared" ref="H5:H12" si="0">F5-D5</f>
        <v>0.3237500000000002</v>
      </c>
      <c r="I5" s="45">
        <f t="shared" ref="I5:I12" si="1">G5-E5</f>
        <v>0.33713752213404213</v>
      </c>
      <c r="J5" s="44">
        <v>0.74</v>
      </c>
      <c r="K5" s="44">
        <v>0.95</v>
      </c>
      <c r="L5" s="45">
        <v>1.07</v>
      </c>
      <c r="M5" s="45">
        <v>1.29</v>
      </c>
      <c r="N5" s="45">
        <f t="shared" ref="N5:N12" si="2">L5-J5</f>
        <v>0.33000000000000007</v>
      </c>
      <c r="O5" s="45">
        <f t="shared" ref="O5:O12" si="3">M5-K5</f>
        <v>0.34000000000000008</v>
      </c>
    </row>
    <row r="6" spans="1:15" ht="35" customHeight="1" x14ac:dyDescent="0.2">
      <c r="A6" s="44" t="s">
        <v>147</v>
      </c>
      <c r="B6" s="44">
        <v>21</v>
      </c>
      <c r="C6" s="44">
        <v>31</v>
      </c>
      <c r="D6" s="44">
        <v>0.78</v>
      </c>
      <c r="E6" s="44">
        <v>1</v>
      </c>
      <c r="F6" s="45">
        <v>1.0670967741935484</v>
      </c>
      <c r="G6" s="45">
        <v>1.4509640843913223</v>
      </c>
      <c r="H6" s="45">
        <f t="shared" si="0"/>
        <v>0.2870967741935484</v>
      </c>
      <c r="I6" s="45">
        <f t="shared" si="1"/>
        <v>0.4509640843913223</v>
      </c>
      <c r="J6" s="44">
        <v>0.77</v>
      </c>
      <c r="K6" s="44">
        <v>1.01</v>
      </c>
      <c r="L6" s="45">
        <v>1.2</v>
      </c>
      <c r="M6" s="45">
        <v>1.53</v>
      </c>
      <c r="N6" s="45">
        <f t="shared" si="2"/>
        <v>0.42999999999999994</v>
      </c>
      <c r="O6" s="45">
        <f t="shared" si="3"/>
        <v>0.52</v>
      </c>
    </row>
    <row r="7" spans="1:15" ht="35" customHeight="1" x14ac:dyDescent="0.2">
      <c r="A7" s="44" t="s">
        <v>40</v>
      </c>
      <c r="B7" s="44">
        <v>16</v>
      </c>
      <c r="C7" s="44">
        <v>25</v>
      </c>
      <c r="D7" s="44">
        <v>0.91</v>
      </c>
      <c r="E7" s="44">
        <v>1.1100000000000001</v>
      </c>
      <c r="F7" s="45">
        <v>0.96927999999999992</v>
      </c>
      <c r="G7" s="45">
        <v>1.1275472850395232</v>
      </c>
      <c r="H7" s="45">
        <f t="shared" si="0"/>
        <v>5.9279999999999888E-2</v>
      </c>
      <c r="I7" s="45">
        <f t="shared" si="1"/>
        <v>1.7547285039523075E-2</v>
      </c>
      <c r="J7" s="44">
        <v>0.95</v>
      </c>
      <c r="K7" s="44">
        <v>1.1399999999999999</v>
      </c>
      <c r="L7" s="45">
        <v>0.95</v>
      </c>
      <c r="M7" s="45">
        <v>1.1399999999999999</v>
      </c>
      <c r="N7" s="45">
        <f t="shared" si="2"/>
        <v>0</v>
      </c>
      <c r="O7" s="45">
        <f t="shared" si="3"/>
        <v>0</v>
      </c>
    </row>
    <row r="8" spans="1:15" ht="35" customHeight="1" x14ac:dyDescent="0.2">
      <c r="A8" s="44" t="s">
        <v>142</v>
      </c>
      <c r="B8" s="44">
        <v>23</v>
      </c>
      <c r="C8" s="44">
        <v>49</v>
      </c>
      <c r="D8" s="44">
        <v>0.89</v>
      </c>
      <c r="E8" s="44">
        <v>1.22</v>
      </c>
      <c r="F8" s="45">
        <v>1.0648979591836734</v>
      </c>
      <c r="G8" s="45">
        <v>1.4014773546191193</v>
      </c>
      <c r="H8" s="45">
        <f t="shared" si="0"/>
        <v>0.17489795918367335</v>
      </c>
      <c r="I8" s="45">
        <f t="shared" si="1"/>
        <v>0.18147735461911929</v>
      </c>
      <c r="J8" s="44">
        <v>0.93</v>
      </c>
      <c r="K8" s="44">
        <v>1.27</v>
      </c>
      <c r="L8" s="45">
        <v>1.08</v>
      </c>
      <c r="M8" s="45">
        <v>1.49</v>
      </c>
      <c r="N8" s="45">
        <f t="shared" si="2"/>
        <v>0.15000000000000002</v>
      </c>
      <c r="O8" s="45">
        <f t="shared" si="3"/>
        <v>0.21999999999999997</v>
      </c>
    </row>
    <row r="9" spans="1:15" ht="35" customHeight="1" x14ac:dyDescent="0.2">
      <c r="A9" s="44" t="s">
        <v>104</v>
      </c>
      <c r="B9" s="44">
        <v>36</v>
      </c>
      <c r="C9" s="44">
        <v>58</v>
      </c>
      <c r="D9" s="44">
        <v>0.84</v>
      </c>
      <c r="E9" s="44">
        <v>1.03</v>
      </c>
      <c r="F9" s="45">
        <v>1.1951724137931032</v>
      </c>
      <c r="G9" s="45">
        <v>1.4746864073422523</v>
      </c>
      <c r="H9" s="45">
        <f t="shared" si="0"/>
        <v>0.35517241379310327</v>
      </c>
      <c r="I9" s="45">
        <f t="shared" si="1"/>
        <v>0.44468640734225229</v>
      </c>
      <c r="J9" s="44">
        <v>0.87</v>
      </c>
      <c r="K9" s="44">
        <v>1.05</v>
      </c>
      <c r="L9" s="45">
        <v>1.33</v>
      </c>
      <c r="M9" s="45">
        <v>1.79</v>
      </c>
      <c r="N9" s="45">
        <f t="shared" si="2"/>
        <v>0.46000000000000008</v>
      </c>
      <c r="O9" s="45">
        <f t="shared" si="3"/>
        <v>0.74</v>
      </c>
    </row>
    <row r="10" spans="1:15" ht="35" customHeight="1" x14ac:dyDescent="0.2">
      <c r="A10" s="44" t="s">
        <v>141</v>
      </c>
      <c r="B10" s="44">
        <v>42</v>
      </c>
      <c r="C10" s="44">
        <v>71</v>
      </c>
      <c r="D10" s="44">
        <v>1.1599999999999999</v>
      </c>
      <c r="E10" s="44">
        <v>1.41</v>
      </c>
      <c r="F10" s="45">
        <v>1.5185915492957747</v>
      </c>
      <c r="G10" s="45">
        <v>1.8343767410673888</v>
      </c>
      <c r="H10" s="45">
        <f t="shared" si="0"/>
        <v>0.35859154929577475</v>
      </c>
      <c r="I10" s="45">
        <f t="shared" si="1"/>
        <v>0.42437674106738887</v>
      </c>
      <c r="J10" s="44">
        <v>1.17</v>
      </c>
      <c r="K10" s="44">
        <v>1.44</v>
      </c>
      <c r="L10" s="45">
        <v>1.55</v>
      </c>
      <c r="M10" s="45">
        <v>1.91</v>
      </c>
      <c r="N10" s="45">
        <f t="shared" si="2"/>
        <v>0.38000000000000012</v>
      </c>
      <c r="O10" s="45">
        <f>M10-K10</f>
        <v>0.47</v>
      </c>
    </row>
    <row r="11" spans="1:15" ht="35" customHeight="1" x14ac:dyDescent="0.2">
      <c r="A11" s="44" t="s">
        <v>148</v>
      </c>
      <c r="B11" s="44">
        <v>34</v>
      </c>
      <c r="C11" s="44">
        <v>56</v>
      </c>
      <c r="D11" s="44">
        <v>0.8</v>
      </c>
      <c r="E11" s="44">
        <v>1.03</v>
      </c>
      <c r="F11" s="45">
        <v>1.1998214285714286</v>
      </c>
      <c r="G11" s="45">
        <v>1.5626414221713547</v>
      </c>
      <c r="H11" s="45">
        <f t="shared" si="0"/>
        <v>0.39982142857142855</v>
      </c>
      <c r="I11" s="45">
        <f t="shared" si="1"/>
        <v>0.53264142217135468</v>
      </c>
      <c r="J11" s="44">
        <v>0.86</v>
      </c>
      <c r="K11" s="44">
        <v>1.06</v>
      </c>
      <c r="L11" s="45">
        <v>1.41</v>
      </c>
      <c r="M11" s="45">
        <v>1.82</v>
      </c>
      <c r="N11" s="45">
        <f t="shared" si="2"/>
        <v>0.54999999999999993</v>
      </c>
      <c r="O11" s="45">
        <f t="shared" si="3"/>
        <v>0.76</v>
      </c>
    </row>
    <row r="12" spans="1:15" ht="25" customHeight="1" x14ac:dyDescent="0.2">
      <c r="A12" s="44" t="s">
        <v>159</v>
      </c>
      <c r="B12" s="44">
        <v>199</v>
      </c>
      <c r="C12" s="44">
        <f>SUM(C4:C11)</f>
        <v>330</v>
      </c>
      <c r="D12" s="45">
        <f>(D4*C4+D5*C5+D6*C6+D7*C7+D8*C8+D9*C9+D10*C10+D11*C11)/330</f>
        <v>0.89872727272727282</v>
      </c>
      <c r="E12" s="45">
        <f>SQRT((E4^2*16+E5^2*24+E6^2*31+E7^2*25+E8^2*49+E9^2*58+E10^2*71+E11^2*56)/330)</f>
        <v>1.1433971181076894</v>
      </c>
      <c r="F12" s="45">
        <f>(F4*C4+F5*C5+F6*C6+F7*C7+F8*C8+F9*C9+F10*C10+F11*C11)/330</f>
        <v>1.1725818181818182</v>
      </c>
      <c r="G12" s="45">
        <f>SQRT((G4^2*16+G5^2*24+G6^2*31+G7^2*25+G8^2*49+G9^2*58+G10^2*71+G11^2*56)/330)</f>
        <v>1.497233278720818</v>
      </c>
      <c r="H12" s="45">
        <f t="shared" si="0"/>
        <v>0.27385454545454535</v>
      </c>
      <c r="I12" s="45">
        <f t="shared" si="1"/>
        <v>0.35383616061312861</v>
      </c>
      <c r="J12" s="45">
        <f>(J4*C4+J5*C5+J6*C6+J7*C7+J8*C8+J9*C9+J10*C10+J11*C11)/330</f>
        <v>0.92363636363636348</v>
      </c>
      <c r="K12" s="45">
        <f>SQRT((K4^2*16+K5^2*24+K6^2*31+K7^2*25+K8^2*49+K9^2*58+K10^2*71+K11^2*56)/330)</f>
        <v>1.1732676462329341</v>
      </c>
      <c r="L12" s="45">
        <f>(L4*C4+L5*C5+L6*C6+L7*C7+L8*C8+L9*C9+L10*C10+L11*C11)/330</f>
        <v>1.2521818181818181</v>
      </c>
      <c r="M12" s="45">
        <f>SQRT((M4^2*16+M5^2*24+M6^2*31+M7^2*25+M8^2*49+M9^2*58+M10^2*71+M11^2*56)/330)</f>
        <v>1.6432581272360325</v>
      </c>
      <c r="N12" s="45">
        <f t="shared" si="2"/>
        <v>0.32854545454545458</v>
      </c>
      <c r="O12" s="45">
        <f t="shared" si="3"/>
        <v>0.46999048100309837</v>
      </c>
    </row>
    <row r="13" spans="1:15" ht="23" x14ac:dyDescent="0.2">
      <c r="L13" s="21"/>
      <c r="M13" s="21"/>
    </row>
    <row r="14" spans="1:15" ht="23" x14ac:dyDescent="0.2">
      <c r="L14" s="21"/>
      <c r="M14" s="21"/>
    </row>
    <row r="31" spans="2:15" ht="23" x14ac:dyDescent="0.2">
      <c r="C31" s="61"/>
      <c r="D31" s="61"/>
      <c r="E31" s="61"/>
      <c r="F31" s="15"/>
      <c r="G31" s="15"/>
      <c r="H31" s="15"/>
      <c r="I31" s="15"/>
      <c r="J31" s="15"/>
      <c r="K31" s="15"/>
      <c r="N31" s="15"/>
      <c r="O31" s="15"/>
    </row>
    <row r="32" spans="2:15" ht="42" customHeight="1" x14ac:dyDescent="0.2">
      <c r="B32" s="60"/>
      <c r="C32" s="6"/>
      <c r="D32" s="7"/>
      <c r="E32" s="6"/>
      <c r="F32" s="14"/>
      <c r="G32" s="14"/>
      <c r="H32" s="14"/>
      <c r="I32" s="14"/>
      <c r="J32" s="14"/>
      <c r="K32" s="14"/>
      <c r="N32" s="14"/>
      <c r="O32" s="14"/>
    </row>
    <row r="33" spans="1:23" ht="40" customHeight="1" x14ac:dyDescent="0.2">
      <c r="B33" s="60"/>
      <c r="C33" s="6"/>
      <c r="D33" s="7"/>
      <c r="E33" s="6"/>
      <c r="F33" s="14"/>
      <c r="G33" s="14"/>
      <c r="H33" s="14"/>
      <c r="I33" s="14"/>
      <c r="J33" s="14"/>
      <c r="K33" s="14"/>
      <c r="N33" s="14"/>
      <c r="O33" s="14"/>
    </row>
    <row r="34" spans="1:23" ht="37" customHeight="1" x14ac:dyDescent="0.2">
      <c r="B34" s="60"/>
      <c r="C34" s="6"/>
      <c r="D34" s="7"/>
      <c r="E34" s="6"/>
      <c r="F34" s="14"/>
      <c r="G34" s="14"/>
      <c r="H34" s="14"/>
      <c r="I34" s="14"/>
      <c r="J34" s="14"/>
      <c r="K34" s="14"/>
      <c r="N34" s="14"/>
      <c r="O34" s="14"/>
    </row>
    <row r="35" spans="1:23" ht="38" customHeight="1" x14ac:dyDescent="0.2">
      <c r="B35" s="60"/>
      <c r="C35" s="6"/>
      <c r="D35" s="7"/>
      <c r="E35" s="6"/>
      <c r="F35" s="14"/>
      <c r="G35" s="14"/>
      <c r="H35" s="14"/>
      <c r="I35" s="14"/>
      <c r="J35" s="14"/>
      <c r="K35" s="14"/>
      <c r="N35" s="14"/>
      <c r="O35" s="14"/>
    </row>
    <row r="36" spans="1:23" s="3" customFormat="1" x14ac:dyDescent="0.2"/>
    <row r="37" spans="1:23" s="3" customFormat="1" x14ac:dyDescent="0.2"/>
    <row r="38" spans="1:23" s="3" customFormat="1" x14ac:dyDescent="0.2"/>
    <row r="39" spans="1:23" s="3" customFormat="1" x14ac:dyDescent="0.2"/>
    <row r="40" spans="1:23" s="3" customFormat="1" ht="18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9"/>
      <c r="M40" s="9"/>
      <c r="N40" s="8"/>
      <c r="O40" s="8"/>
      <c r="P40" s="8"/>
      <c r="Q40" s="8"/>
      <c r="R40" s="8"/>
      <c r="S40" s="8"/>
      <c r="T40" s="9"/>
      <c r="U40" s="9"/>
      <c r="V40" s="13"/>
      <c r="W40" s="13"/>
    </row>
    <row r="41" spans="1:23" s="3" customFormat="1" ht="18" x14ac:dyDescent="0.2">
      <c r="A41" s="8"/>
      <c r="B41" s="8"/>
      <c r="C41" s="8"/>
      <c r="D41" s="8"/>
      <c r="E41" s="12"/>
      <c r="F41" s="16"/>
      <c r="G41" s="16"/>
      <c r="H41" s="16"/>
      <c r="I41" s="16"/>
      <c r="J41" s="16"/>
      <c r="K41" s="16"/>
      <c r="L41" s="8"/>
      <c r="M41" s="8"/>
      <c r="N41" s="16"/>
      <c r="O41" s="16"/>
      <c r="P41" s="8"/>
      <c r="Q41" s="8"/>
      <c r="R41" s="8"/>
      <c r="S41" s="9"/>
      <c r="T41" s="9"/>
      <c r="U41" s="9"/>
      <c r="V41" s="13"/>
      <c r="W41" s="13"/>
    </row>
    <row r="42" spans="1:23" s="3" customFormat="1" ht="18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9"/>
      <c r="T42" s="9"/>
      <c r="U42" s="9"/>
      <c r="V42" s="13"/>
      <c r="W42" s="13"/>
    </row>
    <row r="43" spans="1:23" s="3" customFormat="1" ht="18" x14ac:dyDescent="0.2">
      <c r="A43" s="8"/>
      <c r="B43" s="8"/>
      <c r="C43" s="8"/>
      <c r="D43" s="8"/>
      <c r="E43" s="12"/>
      <c r="F43" s="16"/>
      <c r="G43" s="16"/>
      <c r="H43" s="16"/>
      <c r="I43" s="16"/>
      <c r="J43" s="16"/>
      <c r="K43" s="16"/>
      <c r="L43" s="8"/>
      <c r="M43" s="8"/>
      <c r="N43" s="16"/>
      <c r="O43" s="16"/>
      <c r="P43" s="8"/>
      <c r="Q43" s="8"/>
      <c r="R43" s="8"/>
      <c r="S43" s="9"/>
      <c r="T43" s="9"/>
      <c r="U43" s="9"/>
      <c r="V43" s="13"/>
      <c r="W43" s="13"/>
    </row>
    <row r="44" spans="1:23" s="3" customFormat="1" ht="18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9"/>
      <c r="T44" s="9"/>
      <c r="U44" s="9"/>
      <c r="V44" s="13"/>
      <c r="W44" s="13"/>
    </row>
    <row r="45" spans="1:23" s="3" customFormat="1" ht="18" x14ac:dyDescent="0.2">
      <c r="A45" s="8"/>
      <c r="B45" s="8"/>
      <c r="C45" s="8"/>
      <c r="D45" s="8"/>
      <c r="E45" s="12"/>
      <c r="F45" s="16"/>
      <c r="G45" s="16"/>
      <c r="H45" s="16"/>
      <c r="I45" s="16"/>
      <c r="J45" s="16"/>
      <c r="K45" s="16"/>
      <c r="L45" s="8"/>
      <c r="M45" s="8"/>
      <c r="N45" s="16"/>
      <c r="O45" s="16"/>
      <c r="P45" s="8"/>
      <c r="Q45" s="8"/>
      <c r="R45" s="8"/>
      <c r="S45" s="9"/>
      <c r="T45" s="9"/>
      <c r="U45" s="9"/>
      <c r="V45" s="13"/>
      <c r="W45" s="13"/>
    </row>
    <row r="46" spans="1:23" s="3" customFormat="1" ht="18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9"/>
      <c r="T46" s="9"/>
      <c r="U46" s="9"/>
      <c r="V46" s="13"/>
      <c r="W46" s="13"/>
    </row>
    <row r="47" spans="1:23" s="3" customFormat="1" ht="18" x14ac:dyDescent="0.2">
      <c r="A47" s="8"/>
      <c r="B47" s="8"/>
      <c r="C47" s="8"/>
      <c r="D47" s="8"/>
      <c r="E47" s="12"/>
      <c r="F47" s="16"/>
      <c r="G47" s="16"/>
      <c r="H47" s="16"/>
      <c r="I47" s="16"/>
      <c r="J47" s="16"/>
      <c r="K47" s="16"/>
      <c r="L47" s="8"/>
      <c r="M47" s="8"/>
      <c r="N47" s="16"/>
      <c r="O47" s="16"/>
      <c r="P47" s="8"/>
      <c r="Q47" s="8"/>
      <c r="R47" s="8"/>
      <c r="S47" s="9"/>
      <c r="T47" s="9"/>
      <c r="U47" s="9"/>
      <c r="V47" s="13"/>
      <c r="W47" s="13"/>
    </row>
    <row r="48" spans="1:23" s="3" customFormat="1" ht="18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9"/>
      <c r="T48" s="9"/>
      <c r="U48" s="9"/>
      <c r="V48" s="13"/>
      <c r="W48" s="13"/>
    </row>
    <row r="49" spans="1:23" s="3" customFormat="1" ht="18" x14ac:dyDescent="0.2">
      <c r="A49" s="8"/>
      <c r="B49" s="8"/>
      <c r="C49" s="8"/>
      <c r="D49" s="8"/>
      <c r="E49" s="12"/>
      <c r="F49" s="16"/>
      <c r="G49" s="16"/>
      <c r="H49" s="16"/>
      <c r="I49" s="16"/>
      <c r="J49" s="16"/>
      <c r="K49" s="16"/>
      <c r="L49" s="8"/>
      <c r="M49" s="8"/>
      <c r="N49" s="16"/>
      <c r="O49" s="16"/>
      <c r="P49" s="8"/>
      <c r="Q49" s="8"/>
      <c r="R49" s="8"/>
      <c r="S49" s="9"/>
      <c r="T49" s="9"/>
      <c r="U49" s="9"/>
      <c r="V49" s="13"/>
      <c r="W49" s="13"/>
    </row>
    <row r="50" spans="1:23" s="3" customFormat="1" ht="18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9"/>
      <c r="T50" s="9"/>
      <c r="U50" s="9"/>
      <c r="V50" s="13"/>
      <c r="W50" s="13"/>
    </row>
    <row r="51" spans="1:23" s="3" customFormat="1" ht="18" x14ac:dyDescent="0.2">
      <c r="A51" s="8"/>
      <c r="B51" s="8"/>
      <c r="C51" s="8"/>
      <c r="D51" s="8"/>
      <c r="E51" s="12"/>
      <c r="F51" s="16"/>
      <c r="G51" s="16"/>
      <c r="H51" s="16"/>
      <c r="I51" s="16"/>
      <c r="J51" s="16"/>
      <c r="K51" s="16"/>
      <c r="L51" s="8"/>
      <c r="M51" s="8"/>
      <c r="N51" s="16"/>
      <c r="O51" s="16"/>
      <c r="P51" s="8"/>
      <c r="Q51" s="8"/>
      <c r="R51" s="8"/>
      <c r="S51" s="9"/>
      <c r="T51" s="9"/>
      <c r="U51" s="9"/>
      <c r="V51" s="13"/>
      <c r="W51" s="13"/>
    </row>
    <row r="52" spans="1:23" s="3" customFormat="1" ht="18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  <c r="T52" s="9"/>
      <c r="U52" s="9"/>
      <c r="V52" s="13"/>
      <c r="W52" s="13"/>
    </row>
    <row r="53" spans="1:23" s="3" customFormat="1" ht="18" x14ac:dyDescent="0.2">
      <c r="A53" s="8"/>
      <c r="B53" s="8"/>
      <c r="C53" s="8"/>
      <c r="D53" s="8"/>
      <c r="E53" s="12"/>
      <c r="F53" s="16"/>
      <c r="G53" s="16"/>
      <c r="H53" s="16"/>
      <c r="I53" s="16"/>
      <c r="J53" s="16"/>
      <c r="K53" s="16"/>
      <c r="L53" s="8"/>
      <c r="M53" s="8"/>
      <c r="N53" s="16"/>
      <c r="O53" s="16"/>
      <c r="P53" s="8"/>
      <c r="Q53" s="8"/>
      <c r="R53" s="8"/>
      <c r="S53" s="9"/>
      <c r="T53" s="9"/>
      <c r="U53" s="9"/>
      <c r="V53" s="13"/>
      <c r="W53" s="13"/>
    </row>
    <row r="54" spans="1:23" s="3" customFormat="1" ht="18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9"/>
      <c r="T54" s="9"/>
      <c r="U54" s="9"/>
      <c r="V54" s="13"/>
      <c r="W54" s="13"/>
    </row>
    <row r="55" spans="1:23" s="3" customFormat="1" ht="18" x14ac:dyDescent="0.2">
      <c r="A55" s="8"/>
      <c r="B55" s="8"/>
      <c r="C55" s="8"/>
      <c r="D55" s="8"/>
      <c r="E55" s="12"/>
      <c r="F55" s="16"/>
      <c r="G55" s="16"/>
      <c r="H55" s="16"/>
      <c r="I55" s="16"/>
      <c r="J55" s="16"/>
      <c r="K55" s="16"/>
      <c r="L55" s="8"/>
      <c r="M55" s="8"/>
      <c r="N55" s="16"/>
      <c r="O55" s="16"/>
      <c r="P55" s="8"/>
      <c r="Q55" s="8"/>
      <c r="R55" s="8"/>
      <c r="S55" s="9"/>
      <c r="T55" s="9"/>
      <c r="U55" s="9"/>
      <c r="V55" s="13"/>
      <c r="W55" s="13"/>
    </row>
    <row r="56" spans="1:23" s="3" customFormat="1" ht="18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  <c r="T56" s="9"/>
      <c r="U56" s="9"/>
      <c r="V56" s="13"/>
      <c r="W56" s="13"/>
    </row>
    <row r="57" spans="1:23" s="3" customFormat="1" ht="18" x14ac:dyDescent="0.2">
      <c r="A57" s="12"/>
      <c r="B57" s="12"/>
      <c r="C57" s="12"/>
      <c r="D57" s="12"/>
      <c r="E57" s="12"/>
      <c r="F57" s="16"/>
      <c r="G57" s="16"/>
      <c r="H57" s="16"/>
      <c r="I57" s="16"/>
      <c r="J57" s="16"/>
      <c r="K57" s="16"/>
      <c r="L57" s="8"/>
      <c r="M57" s="8"/>
      <c r="N57" s="16"/>
      <c r="O57" s="16"/>
      <c r="P57" s="8"/>
      <c r="Q57" s="8"/>
      <c r="R57" s="8"/>
      <c r="S57" s="9"/>
      <c r="T57" s="9"/>
      <c r="U57" s="9"/>
      <c r="V57" s="13"/>
      <c r="W57" s="13"/>
    </row>
    <row r="58" spans="1:23" s="3" customFormat="1" ht="18" x14ac:dyDescent="0.2">
      <c r="A58" s="12"/>
      <c r="B58" s="12"/>
      <c r="C58" s="12"/>
      <c r="D58" s="12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  <c r="T58" s="9"/>
      <c r="U58" s="9"/>
      <c r="V58" s="13"/>
      <c r="W58" s="13"/>
    </row>
    <row r="59" spans="1:23" s="3" customFormat="1" ht="18" x14ac:dyDescent="0.2">
      <c r="A59" s="12"/>
      <c r="B59" s="12"/>
      <c r="C59" s="12"/>
      <c r="D59" s="12"/>
      <c r="E59" s="12"/>
      <c r="F59" s="16"/>
      <c r="G59" s="16"/>
      <c r="H59" s="16"/>
      <c r="I59" s="16"/>
      <c r="J59" s="16"/>
      <c r="K59" s="16"/>
      <c r="L59" s="8"/>
      <c r="M59" s="8"/>
      <c r="N59" s="16"/>
      <c r="O59" s="16"/>
      <c r="P59" s="8"/>
      <c r="Q59" s="8"/>
      <c r="R59" s="8"/>
      <c r="S59" s="9"/>
      <c r="T59" s="9"/>
      <c r="U59" s="9"/>
      <c r="V59" s="13"/>
      <c r="W59" s="13"/>
    </row>
    <row r="60" spans="1:23" s="3" customFormat="1" ht="18" x14ac:dyDescent="0.2">
      <c r="A60" s="12"/>
      <c r="B60" s="12"/>
      <c r="C60" s="12"/>
      <c r="D60" s="12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  <c r="T60" s="9"/>
      <c r="U60" s="9"/>
      <c r="V60" s="13"/>
      <c r="W60" s="13"/>
    </row>
    <row r="61" spans="1:23" s="3" customFormat="1" ht="18" x14ac:dyDescent="0.2">
      <c r="A61" s="12"/>
      <c r="B61" s="12"/>
      <c r="C61" s="12"/>
      <c r="D61" s="12"/>
      <c r="E61" s="12"/>
      <c r="F61" s="16"/>
      <c r="G61" s="16"/>
      <c r="H61" s="16"/>
      <c r="I61" s="16"/>
      <c r="J61" s="16"/>
      <c r="K61" s="16"/>
      <c r="L61" s="8"/>
      <c r="M61" s="8"/>
      <c r="N61" s="16"/>
      <c r="O61" s="16"/>
      <c r="P61" s="8"/>
      <c r="Q61" s="8"/>
      <c r="R61" s="8"/>
      <c r="S61" s="9"/>
      <c r="T61" s="9"/>
      <c r="U61" s="9"/>
      <c r="V61" s="13"/>
      <c r="W61" s="13"/>
    </row>
    <row r="62" spans="1:23" s="3" customFormat="1" ht="18" x14ac:dyDescent="0.2">
      <c r="A62" s="12"/>
      <c r="B62" s="12"/>
      <c r="C62" s="12"/>
      <c r="D62" s="12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  <c r="T62" s="9"/>
      <c r="U62" s="9"/>
      <c r="V62" s="13"/>
      <c r="W62" s="13"/>
    </row>
    <row r="63" spans="1:23" s="3" customFormat="1" ht="18" x14ac:dyDescent="0.2">
      <c r="A63" s="12"/>
      <c r="B63" s="12"/>
      <c r="C63" s="12"/>
      <c r="D63" s="12"/>
      <c r="E63" s="12"/>
      <c r="F63" s="16"/>
      <c r="G63" s="16"/>
      <c r="H63" s="16"/>
      <c r="I63" s="16"/>
      <c r="J63" s="16"/>
      <c r="K63" s="16"/>
      <c r="L63" s="8"/>
      <c r="M63" s="8"/>
      <c r="N63" s="16"/>
      <c r="O63" s="16"/>
      <c r="P63" s="8"/>
      <c r="Q63" s="8"/>
      <c r="R63" s="8"/>
      <c r="S63" s="9"/>
      <c r="T63" s="9"/>
      <c r="U63" s="9"/>
      <c r="V63" s="13"/>
      <c r="W63" s="13"/>
    </row>
    <row r="64" spans="1:23" s="3" customFormat="1" ht="18" x14ac:dyDescent="0.2">
      <c r="A64" s="12"/>
      <c r="B64" s="12"/>
      <c r="C64" s="12"/>
      <c r="D64" s="12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  <c r="T64" s="9"/>
      <c r="U64" s="9"/>
      <c r="V64" s="13"/>
      <c r="W64" s="13"/>
    </row>
    <row r="65" spans="1:23" s="3" customFormat="1" ht="18" x14ac:dyDescent="0.2">
      <c r="A65" s="12"/>
      <c r="B65" s="12"/>
      <c r="C65" s="12"/>
      <c r="D65" s="12"/>
      <c r="E65" s="12"/>
      <c r="F65" s="16"/>
      <c r="G65" s="16"/>
      <c r="H65" s="16"/>
      <c r="I65" s="16"/>
      <c r="J65" s="16"/>
      <c r="K65" s="16"/>
      <c r="L65" s="12"/>
      <c r="M65" s="12"/>
      <c r="N65" s="16"/>
      <c r="O65" s="16"/>
      <c r="P65" s="8"/>
      <c r="Q65" s="8"/>
      <c r="R65" s="8"/>
      <c r="S65" s="9"/>
      <c r="T65" s="9"/>
      <c r="U65" s="9"/>
      <c r="V65" s="13"/>
      <c r="W65" s="13"/>
    </row>
    <row r="66" spans="1:23" s="3" customFormat="1" ht="18" x14ac:dyDescent="0.2">
      <c r="A66" s="12"/>
      <c r="B66" s="12"/>
      <c r="C66" s="12"/>
      <c r="D66" s="12"/>
      <c r="E66" s="12"/>
      <c r="F66" s="16"/>
      <c r="G66" s="16"/>
      <c r="H66" s="16"/>
      <c r="I66" s="16"/>
      <c r="J66" s="16"/>
      <c r="K66" s="16"/>
      <c r="L66" s="12"/>
      <c r="M66" s="12"/>
      <c r="N66" s="16"/>
      <c r="O66" s="16"/>
      <c r="P66" s="8"/>
      <c r="Q66" s="8"/>
      <c r="R66" s="8"/>
      <c r="S66" s="9"/>
      <c r="T66" s="9"/>
      <c r="U66" s="9"/>
      <c r="V66" s="13"/>
      <c r="W66" s="13"/>
    </row>
    <row r="67" spans="1:23" s="3" customFormat="1" ht="18" x14ac:dyDescent="0.2">
      <c r="A67" s="12"/>
      <c r="B67" s="12"/>
      <c r="C67" s="12"/>
      <c r="D67" s="12"/>
      <c r="E67" s="12"/>
      <c r="F67" s="16"/>
      <c r="G67" s="16"/>
      <c r="H67" s="16"/>
      <c r="I67" s="16"/>
      <c r="J67" s="16"/>
      <c r="K67" s="16"/>
      <c r="L67" s="12"/>
      <c r="M67" s="12"/>
      <c r="N67" s="16"/>
      <c r="O67" s="16"/>
      <c r="P67" s="8"/>
      <c r="Q67" s="8"/>
      <c r="R67" s="8"/>
      <c r="S67" s="9"/>
      <c r="T67" s="9"/>
      <c r="U67" s="9"/>
      <c r="V67" s="13"/>
      <c r="W67" s="13"/>
    </row>
    <row r="68" spans="1:23" s="3" customFormat="1" ht="18" x14ac:dyDescent="0.2">
      <c r="A68" s="12"/>
      <c r="B68" s="12"/>
      <c r="C68" s="12"/>
      <c r="D68" s="12"/>
      <c r="E68" s="12"/>
      <c r="F68" s="16"/>
      <c r="G68" s="16"/>
      <c r="H68" s="16"/>
      <c r="I68" s="16"/>
      <c r="J68" s="16"/>
      <c r="K68" s="16"/>
      <c r="L68" s="12"/>
      <c r="M68" s="12"/>
      <c r="N68" s="16"/>
      <c r="O68" s="16"/>
      <c r="P68" s="8"/>
      <c r="Q68" s="8"/>
      <c r="R68" s="8"/>
      <c r="S68" s="9"/>
      <c r="T68" s="9"/>
      <c r="U68" s="9"/>
      <c r="V68" s="13"/>
      <c r="W68" s="13"/>
    </row>
    <row r="69" spans="1:23" s="3" customFormat="1" ht="18" x14ac:dyDescent="0.2">
      <c r="A69" s="12"/>
      <c r="B69" s="12"/>
      <c r="C69" s="12"/>
      <c r="D69" s="12"/>
      <c r="E69" s="12"/>
      <c r="F69" s="16"/>
      <c r="G69" s="16"/>
      <c r="H69" s="16"/>
      <c r="I69" s="16"/>
      <c r="J69" s="16"/>
      <c r="K69" s="16"/>
      <c r="L69" s="12"/>
      <c r="M69" s="12"/>
      <c r="N69" s="16"/>
      <c r="O69" s="16"/>
      <c r="P69" s="8"/>
      <c r="Q69" s="8"/>
      <c r="R69" s="8"/>
      <c r="S69" s="9"/>
      <c r="T69" s="9"/>
      <c r="U69" s="9"/>
      <c r="V69" s="13"/>
      <c r="W69" s="13"/>
    </row>
    <row r="70" spans="1:23" s="3" customFormat="1" ht="18" x14ac:dyDescent="0.2">
      <c r="A70" s="12"/>
      <c r="B70" s="12"/>
      <c r="C70" s="12"/>
      <c r="D70" s="12"/>
      <c r="E70" s="12"/>
      <c r="F70" s="16"/>
      <c r="G70" s="16"/>
      <c r="H70" s="16"/>
      <c r="I70" s="16"/>
      <c r="J70" s="16"/>
      <c r="K70" s="16"/>
      <c r="L70" s="12"/>
      <c r="M70" s="12"/>
      <c r="N70" s="16"/>
      <c r="O70" s="16"/>
      <c r="P70" s="8"/>
      <c r="Q70" s="8"/>
      <c r="R70" s="8"/>
      <c r="S70" s="9"/>
      <c r="T70" s="9"/>
      <c r="U70" s="9"/>
      <c r="V70" s="13"/>
      <c r="W70" s="13"/>
    </row>
    <row r="71" spans="1:23" s="3" customFormat="1" ht="18" x14ac:dyDescent="0.2">
      <c r="A71" s="12"/>
      <c r="B71" s="12"/>
      <c r="C71" s="12"/>
      <c r="D71" s="12"/>
      <c r="E71" s="12"/>
      <c r="F71" s="16"/>
      <c r="G71" s="16"/>
      <c r="H71" s="16"/>
      <c r="I71" s="16"/>
      <c r="J71" s="16"/>
      <c r="K71" s="16"/>
      <c r="L71" s="12"/>
      <c r="M71" s="12"/>
      <c r="N71" s="16"/>
      <c r="O71" s="16"/>
      <c r="P71" s="8"/>
      <c r="Q71" s="8"/>
      <c r="R71" s="8"/>
      <c r="S71" s="9"/>
      <c r="T71" s="9"/>
      <c r="U71" s="9"/>
      <c r="V71" s="13"/>
      <c r="W71" s="13"/>
    </row>
    <row r="72" spans="1:23" s="3" customFormat="1" ht="18" x14ac:dyDescent="0.2">
      <c r="A72" s="12"/>
      <c r="B72" s="12"/>
      <c r="C72" s="12"/>
      <c r="D72" s="12"/>
      <c r="E72" s="12"/>
      <c r="F72" s="16"/>
      <c r="G72" s="16"/>
      <c r="H72" s="16"/>
      <c r="I72" s="16"/>
      <c r="J72" s="16"/>
      <c r="K72" s="16"/>
      <c r="L72" s="12"/>
      <c r="M72" s="12"/>
      <c r="N72" s="16"/>
      <c r="O72" s="16"/>
      <c r="P72" s="8"/>
      <c r="Q72" s="8"/>
      <c r="R72" s="8"/>
      <c r="S72" s="9"/>
      <c r="T72" s="9"/>
      <c r="U72" s="9"/>
      <c r="V72" s="13"/>
      <c r="W72" s="13"/>
    </row>
    <row r="73" spans="1:23" s="3" customFormat="1" ht="18" x14ac:dyDescent="0.2">
      <c r="A73" s="12"/>
      <c r="B73" s="12"/>
      <c r="C73" s="12"/>
      <c r="D73" s="12"/>
      <c r="E73" s="12"/>
      <c r="F73" s="16"/>
      <c r="G73" s="16"/>
      <c r="H73" s="16"/>
      <c r="I73" s="16"/>
      <c r="J73" s="16"/>
      <c r="K73" s="16"/>
      <c r="L73" s="12"/>
      <c r="M73" s="12"/>
      <c r="N73" s="16"/>
      <c r="O73" s="16"/>
      <c r="P73" s="8"/>
      <c r="Q73" s="8"/>
      <c r="R73" s="8"/>
      <c r="S73" s="9"/>
      <c r="T73" s="9"/>
      <c r="U73" s="9"/>
      <c r="V73" s="13"/>
      <c r="W73" s="13"/>
    </row>
    <row r="74" spans="1:23" s="3" customFormat="1" ht="18" x14ac:dyDescent="0.2">
      <c r="A74" s="12"/>
      <c r="B74" s="12"/>
      <c r="C74" s="12"/>
      <c r="D74" s="12"/>
      <c r="E74" s="12"/>
      <c r="F74" s="16"/>
      <c r="G74" s="16"/>
      <c r="H74" s="16"/>
      <c r="I74" s="16"/>
      <c r="J74" s="16"/>
      <c r="K74" s="16"/>
      <c r="L74" s="12"/>
      <c r="M74" s="12"/>
      <c r="N74" s="16"/>
      <c r="O74" s="16"/>
      <c r="P74" s="8"/>
      <c r="Q74" s="8"/>
      <c r="R74" s="8"/>
      <c r="S74" s="9"/>
      <c r="T74" s="9"/>
      <c r="U74" s="9"/>
      <c r="V74" s="13"/>
      <c r="W74" s="13"/>
    </row>
    <row r="75" spans="1:23" s="3" customFormat="1" ht="18" x14ac:dyDescent="0.2">
      <c r="A75" s="12"/>
      <c r="B75" s="12"/>
      <c r="C75" s="12"/>
      <c r="D75" s="12"/>
      <c r="E75" s="12"/>
      <c r="F75" s="16"/>
      <c r="G75" s="16"/>
      <c r="H75" s="16"/>
      <c r="I75" s="16"/>
      <c r="J75" s="16"/>
      <c r="K75" s="16"/>
      <c r="L75" s="12"/>
      <c r="M75" s="12"/>
      <c r="N75" s="16"/>
      <c r="O75" s="16"/>
      <c r="P75" s="8"/>
      <c r="Q75" s="8"/>
      <c r="R75" s="8"/>
      <c r="S75" s="9"/>
      <c r="T75" s="9"/>
      <c r="U75" s="9"/>
      <c r="V75" s="13"/>
      <c r="W75" s="13"/>
    </row>
    <row r="76" spans="1:23" s="3" customFormat="1" ht="18" x14ac:dyDescent="0.2">
      <c r="A76" s="12"/>
      <c r="B76" s="12"/>
      <c r="C76" s="12"/>
      <c r="D76" s="12"/>
      <c r="E76" s="12"/>
      <c r="F76" s="16"/>
      <c r="G76" s="16"/>
      <c r="H76" s="16"/>
      <c r="I76" s="16"/>
      <c r="J76" s="16"/>
      <c r="K76" s="16"/>
      <c r="L76" s="12"/>
      <c r="M76" s="12"/>
      <c r="N76" s="16"/>
      <c r="O76" s="16"/>
      <c r="P76" s="8"/>
      <c r="Q76" s="8"/>
      <c r="R76" s="8"/>
      <c r="S76" s="9"/>
      <c r="T76" s="9"/>
      <c r="U76" s="9"/>
      <c r="V76" s="13"/>
      <c r="W76" s="13"/>
    </row>
    <row r="77" spans="1:23" s="3" customFormat="1" ht="18" x14ac:dyDescent="0.2">
      <c r="A77" s="12"/>
      <c r="B77" s="12"/>
      <c r="C77" s="12"/>
      <c r="D77" s="12"/>
      <c r="E77" s="12"/>
      <c r="F77" s="16"/>
      <c r="G77" s="16"/>
      <c r="H77" s="16"/>
      <c r="I77" s="16"/>
      <c r="J77" s="16"/>
      <c r="K77" s="16"/>
      <c r="L77" s="12"/>
      <c r="M77" s="12"/>
      <c r="N77" s="16"/>
      <c r="O77" s="16"/>
      <c r="P77" s="8"/>
      <c r="Q77" s="8"/>
      <c r="R77" s="8"/>
      <c r="S77" s="9"/>
      <c r="T77" s="9"/>
      <c r="U77" s="9"/>
      <c r="V77" s="13"/>
      <c r="W77" s="13"/>
    </row>
    <row r="78" spans="1:23" s="3" customFormat="1" ht="18" x14ac:dyDescent="0.2">
      <c r="A78" s="12"/>
      <c r="B78" s="12"/>
      <c r="C78" s="12"/>
      <c r="D78" s="12"/>
      <c r="E78" s="12"/>
      <c r="F78" s="16"/>
      <c r="G78" s="16"/>
      <c r="H78" s="16"/>
      <c r="I78" s="16"/>
      <c r="J78" s="16"/>
      <c r="K78" s="16"/>
      <c r="L78" s="12"/>
      <c r="M78" s="12"/>
      <c r="N78" s="16"/>
      <c r="O78" s="16"/>
      <c r="P78" s="8"/>
      <c r="Q78" s="8"/>
      <c r="R78" s="8"/>
      <c r="S78" s="9"/>
      <c r="T78" s="9"/>
      <c r="U78" s="9"/>
      <c r="V78" s="13"/>
      <c r="W78" s="13"/>
    </row>
    <row r="79" spans="1:23" s="3" customFormat="1" ht="18" x14ac:dyDescent="0.2">
      <c r="A79" s="12"/>
      <c r="B79" s="12"/>
      <c r="C79" s="12"/>
      <c r="D79" s="12"/>
      <c r="E79" s="12"/>
      <c r="F79" s="16"/>
      <c r="G79" s="16"/>
      <c r="H79" s="16"/>
      <c r="I79" s="16"/>
      <c r="J79" s="16"/>
      <c r="K79" s="16"/>
      <c r="L79" s="12"/>
      <c r="M79" s="12"/>
      <c r="N79" s="16"/>
      <c r="O79" s="16"/>
      <c r="P79" s="8"/>
      <c r="Q79" s="8"/>
      <c r="R79" s="8"/>
      <c r="S79" s="9"/>
      <c r="T79" s="9"/>
      <c r="U79" s="9"/>
      <c r="V79" s="13"/>
      <c r="W79" s="13"/>
    </row>
    <row r="80" spans="1:23" s="3" customFormat="1" ht="18" x14ac:dyDescent="0.2">
      <c r="A80" s="12"/>
      <c r="B80" s="12"/>
      <c r="C80" s="12"/>
      <c r="D80" s="12"/>
      <c r="E80" s="12"/>
      <c r="F80" s="16"/>
      <c r="G80" s="16"/>
      <c r="H80" s="16"/>
      <c r="I80" s="16"/>
      <c r="J80" s="16"/>
      <c r="K80" s="16"/>
      <c r="L80" s="12"/>
      <c r="M80" s="12"/>
      <c r="N80" s="16"/>
      <c r="O80" s="16"/>
      <c r="P80" s="8"/>
      <c r="Q80" s="8"/>
      <c r="R80" s="8"/>
      <c r="S80" s="9"/>
      <c r="T80" s="9"/>
      <c r="U80" s="9"/>
      <c r="V80" s="13"/>
      <c r="W80" s="13"/>
    </row>
    <row r="81" spans="1:23" s="3" customFormat="1" ht="18" x14ac:dyDescent="0.2">
      <c r="A81" s="12"/>
      <c r="B81" s="12"/>
      <c r="C81" s="12"/>
      <c r="D81" s="12"/>
      <c r="E81" s="12"/>
      <c r="F81" s="16"/>
      <c r="G81" s="16"/>
      <c r="H81" s="16"/>
      <c r="I81" s="16"/>
      <c r="J81" s="16"/>
      <c r="K81" s="16"/>
      <c r="L81" s="12"/>
      <c r="M81" s="12"/>
      <c r="N81" s="16"/>
      <c r="O81" s="16"/>
      <c r="P81" s="8"/>
      <c r="Q81" s="8"/>
      <c r="R81" s="8"/>
      <c r="S81" s="9"/>
      <c r="T81" s="9"/>
      <c r="U81" s="9"/>
      <c r="V81" s="13"/>
      <c r="W81" s="13"/>
    </row>
    <row r="82" spans="1:23" s="3" customFormat="1" ht="18" x14ac:dyDescent="0.2">
      <c r="A82" s="12"/>
      <c r="B82" s="12"/>
      <c r="C82" s="12"/>
      <c r="D82" s="12"/>
      <c r="E82" s="12"/>
      <c r="F82" s="16"/>
      <c r="G82" s="16"/>
      <c r="H82" s="16"/>
      <c r="I82" s="16"/>
      <c r="J82" s="16"/>
      <c r="K82" s="16"/>
      <c r="L82" s="12"/>
      <c r="M82" s="12"/>
      <c r="N82" s="16"/>
      <c r="O82" s="16"/>
      <c r="P82" s="8"/>
      <c r="Q82" s="8"/>
      <c r="R82" s="8"/>
      <c r="S82" s="9"/>
      <c r="T82" s="9"/>
      <c r="U82" s="9"/>
      <c r="V82" s="13"/>
      <c r="W82" s="13"/>
    </row>
    <row r="83" spans="1:23" s="3" customFormat="1" ht="18" x14ac:dyDescent="0.2">
      <c r="A83" s="12"/>
      <c r="B83" s="12"/>
      <c r="C83" s="12"/>
      <c r="D83" s="12"/>
      <c r="E83" s="12"/>
      <c r="F83" s="16"/>
      <c r="G83" s="16"/>
      <c r="H83" s="16"/>
      <c r="I83" s="16"/>
      <c r="J83" s="16"/>
      <c r="K83" s="16"/>
      <c r="L83" s="12"/>
      <c r="M83" s="12"/>
      <c r="N83" s="16"/>
      <c r="O83" s="16"/>
      <c r="P83" s="8"/>
      <c r="Q83" s="8"/>
      <c r="R83" s="8"/>
      <c r="S83" s="9"/>
      <c r="T83" s="9"/>
      <c r="U83" s="9"/>
      <c r="V83" s="13"/>
      <c r="W83" s="13"/>
    </row>
    <row r="84" spans="1:23" s="3" customFormat="1" ht="18" x14ac:dyDescent="0.2">
      <c r="A84" s="12"/>
      <c r="B84" s="12"/>
      <c r="C84" s="12"/>
      <c r="D84" s="12"/>
      <c r="E84" s="12"/>
      <c r="F84" s="16"/>
      <c r="G84" s="16"/>
      <c r="H84" s="16"/>
      <c r="I84" s="16"/>
      <c r="J84" s="16"/>
      <c r="K84" s="16"/>
      <c r="L84" s="12"/>
      <c r="M84" s="12"/>
      <c r="N84" s="16"/>
      <c r="O84" s="16"/>
      <c r="P84" s="8"/>
      <c r="Q84" s="8"/>
      <c r="R84" s="8"/>
      <c r="S84" s="9"/>
      <c r="T84" s="9"/>
      <c r="U84" s="9"/>
      <c r="V84" s="13"/>
      <c r="W84" s="13"/>
    </row>
    <row r="85" spans="1:23" s="3" customFormat="1" ht="18" x14ac:dyDescent="0.2">
      <c r="A85" s="12"/>
      <c r="B85" s="12"/>
      <c r="C85" s="12"/>
      <c r="D85" s="12"/>
      <c r="E85" s="12"/>
      <c r="F85" s="16"/>
      <c r="G85" s="16"/>
      <c r="H85" s="16"/>
      <c r="I85" s="16"/>
      <c r="J85" s="16"/>
      <c r="K85" s="16"/>
      <c r="L85" s="12"/>
      <c r="M85" s="12"/>
      <c r="N85" s="16"/>
      <c r="O85" s="16"/>
      <c r="P85" s="8"/>
      <c r="Q85" s="8"/>
      <c r="R85" s="8"/>
      <c r="S85" s="9"/>
      <c r="T85" s="9"/>
      <c r="U85" s="9"/>
      <c r="V85" s="13"/>
      <c r="W85" s="13"/>
    </row>
    <row r="86" spans="1:23" s="3" customFormat="1" ht="18" x14ac:dyDescent="0.2">
      <c r="A86" s="12"/>
      <c r="B86" s="12"/>
      <c r="C86" s="12"/>
      <c r="D86" s="12"/>
      <c r="E86" s="12"/>
      <c r="F86" s="16"/>
      <c r="G86" s="16"/>
      <c r="H86" s="16"/>
      <c r="I86" s="16"/>
      <c r="J86" s="16"/>
      <c r="K86" s="16"/>
      <c r="L86" s="12"/>
      <c r="M86" s="12"/>
      <c r="N86" s="16"/>
      <c r="O86" s="16"/>
      <c r="P86" s="8"/>
      <c r="Q86" s="8"/>
      <c r="R86" s="8"/>
      <c r="S86" s="9"/>
      <c r="T86" s="9"/>
      <c r="U86" s="9"/>
      <c r="V86" s="13"/>
      <c r="W86" s="13"/>
    </row>
    <row r="87" spans="1:23" s="3" customFormat="1" ht="18" x14ac:dyDescent="0.2">
      <c r="A87" s="12"/>
      <c r="B87" s="12"/>
      <c r="C87" s="12"/>
      <c r="D87" s="12"/>
      <c r="E87" s="12"/>
      <c r="F87" s="16"/>
      <c r="G87" s="16"/>
      <c r="H87" s="16"/>
      <c r="I87" s="16"/>
      <c r="J87" s="16"/>
      <c r="K87" s="16"/>
      <c r="L87" s="12"/>
      <c r="M87" s="12"/>
      <c r="N87" s="16"/>
      <c r="O87" s="16"/>
      <c r="P87" s="8"/>
      <c r="Q87" s="8"/>
      <c r="R87" s="8"/>
      <c r="S87" s="9"/>
      <c r="T87" s="9"/>
      <c r="U87" s="9"/>
      <c r="V87" s="13"/>
      <c r="W87" s="13"/>
    </row>
    <row r="88" spans="1:23" s="3" customFormat="1" ht="18" x14ac:dyDescent="0.2">
      <c r="A88" s="12"/>
      <c r="B88" s="12"/>
      <c r="C88" s="12"/>
      <c r="D88" s="12"/>
      <c r="E88" s="12"/>
      <c r="F88" s="16"/>
      <c r="G88" s="16"/>
      <c r="H88" s="16"/>
      <c r="I88" s="16"/>
      <c r="J88" s="16"/>
      <c r="K88" s="16"/>
      <c r="L88" s="12"/>
      <c r="M88" s="12"/>
      <c r="N88" s="16"/>
      <c r="O88" s="16"/>
      <c r="P88" s="8"/>
      <c r="Q88" s="8"/>
      <c r="R88" s="8"/>
      <c r="S88" s="9"/>
      <c r="T88" s="9"/>
      <c r="U88" s="9"/>
      <c r="V88" s="13"/>
      <c r="W88" s="13"/>
    </row>
    <row r="89" spans="1:23" s="3" customFormat="1" ht="18" x14ac:dyDescent="0.2">
      <c r="A89" s="12"/>
      <c r="B89" s="12"/>
      <c r="C89" s="12"/>
      <c r="D89" s="12"/>
      <c r="E89" s="12"/>
      <c r="F89" s="16"/>
      <c r="G89" s="16"/>
      <c r="H89" s="16"/>
      <c r="I89" s="16"/>
      <c r="J89" s="16"/>
      <c r="K89" s="16"/>
      <c r="L89" s="12"/>
      <c r="M89" s="12"/>
      <c r="N89" s="16"/>
      <c r="O89" s="16"/>
      <c r="P89" s="8"/>
      <c r="Q89" s="8"/>
      <c r="R89" s="8"/>
      <c r="S89" s="9"/>
      <c r="T89" s="9"/>
      <c r="U89" s="9"/>
      <c r="V89" s="13"/>
      <c r="W89" s="13"/>
    </row>
    <row r="90" spans="1:23" s="3" customFormat="1" ht="18" x14ac:dyDescent="0.2">
      <c r="A90" s="12"/>
      <c r="B90" s="12"/>
      <c r="C90" s="12"/>
      <c r="D90" s="12"/>
      <c r="E90" s="12"/>
      <c r="F90" s="16"/>
      <c r="G90" s="16"/>
      <c r="H90" s="16"/>
      <c r="I90" s="16"/>
      <c r="J90" s="16"/>
      <c r="K90" s="16"/>
      <c r="L90" s="12"/>
      <c r="M90" s="12"/>
      <c r="N90" s="16"/>
      <c r="O90" s="16"/>
      <c r="P90" s="8"/>
      <c r="Q90" s="8"/>
      <c r="R90" s="8"/>
      <c r="S90" s="9"/>
      <c r="T90" s="9"/>
      <c r="U90" s="9"/>
      <c r="V90" s="13"/>
      <c r="W90" s="13"/>
    </row>
    <row r="91" spans="1:23" s="3" customFormat="1" ht="18" x14ac:dyDescent="0.2">
      <c r="A91" s="12"/>
      <c r="B91" s="12"/>
      <c r="C91" s="12"/>
      <c r="D91" s="12"/>
      <c r="E91" s="12"/>
      <c r="F91" s="16"/>
      <c r="G91" s="16"/>
      <c r="H91" s="16"/>
      <c r="I91" s="16"/>
      <c r="J91" s="16"/>
      <c r="K91" s="16"/>
      <c r="L91" s="12"/>
      <c r="M91" s="12"/>
      <c r="N91" s="16"/>
      <c r="O91" s="16"/>
      <c r="P91" s="8"/>
      <c r="Q91" s="8"/>
      <c r="R91" s="8"/>
      <c r="S91" s="9"/>
      <c r="T91" s="9"/>
      <c r="U91" s="9"/>
      <c r="V91" s="13"/>
      <c r="W91" s="13"/>
    </row>
    <row r="92" spans="1:23" s="3" customFormat="1" ht="18" x14ac:dyDescent="0.2">
      <c r="A92" s="12"/>
      <c r="B92" s="12"/>
      <c r="C92" s="12"/>
      <c r="D92" s="12"/>
      <c r="E92" s="12"/>
      <c r="F92" s="16"/>
      <c r="G92" s="16"/>
      <c r="H92" s="16"/>
      <c r="I92" s="16"/>
      <c r="J92" s="16"/>
      <c r="K92" s="16"/>
      <c r="L92" s="12"/>
      <c r="M92" s="12"/>
      <c r="N92" s="16"/>
      <c r="O92" s="16"/>
      <c r="P92" s="8"/>
      <c r="Q92" s="8"/>
      <c r="R92" s="8"/>
      <c r="S92" s="9"/>
      <c r="T92" s="9"/>
      <c r="U92" s="9"/>
      <c r="V92" s="13"/>
      <c r="W92" s="13"/>
    </row>
    <row r="93" spans="1:23" s="3" customFormat="1" ht="18" x14ac:dyDescent="0.2">
      <c r="A93" s="12"/>
      <c r="B93" s="12"/>
      <c r="C93" s="12"/>
      <c r="D93" s="12"/>
      <c r="E93" s="12"/>
      <c r="F93" s="16"/>
      <c r="G93" s="16"/>
      <c r="H93" s="16"/>
      <c r="I93" s="16"/>
      <c r="J93" s="16"/>
      <c r="K93" s="16"/>
      <c r="L93" s="12"/>
      <c r="M93" s="12"/>
      <c r="N93" s="16"/>
      <c r="O93" s="16"/>
      <c r="P93" s="8"/>
      <c r="Q93" s="8"/>
      <c r="R93" s="8"/>
      <c r="S93" s="9"/>
      <c r="T93" s="9"/>
      <c r="U93" s="9"/>
      <c r="V93" s="13"/>
      <c r="W93" s="13"/>
    </row>
    <row r="94" spans="1:23" s="3" customFormat="1" ht="18" x14ac:dyDescent="0.2">
      <c r="A94" s="12"/>
      <c r="B94" s="12"/>
      <c r="C94" s="12"/>
      <c r="D94" s="12"/>
      <c r="E94" s="12"/>
      <c r="F94" s="16"/>
      <c r="G94" s="16"/>
      <c r="H94" s="16"/>
      <c r="I94" s="16"/>
      <c r="J94" s="16"/>
      <c r="K94" s="16"/>
      <c r="L94" s="12"/>
      <c r="M94" s="12"/>
      <c r="N94" s="16"/>
      <c r="O94" s="16"/>
      <c r="P94" s="8"/>
      <c r="Q94" s="8"/>
      <c r="R94" s="8"/>
      <c r="S94" s="9"/>
      <c r="T94" s="9"/>
      <c r="U94" s="9"/>
      <c r="V94" s="13"/>
      <c r="W94" s="13"/>
    </row>
    <row r="95" spans="1:23" s="3" customFormat="1" ht="18" x14ac:dyDescent="0.2">
      <c r="A95" s="12"/>
      <c r="B95" s="12"/>
      <c r="C95" s="12"/>
      <c r="D95" s="12"/>
      <c r="E95" s="12"/>
      <c r="F95" s="16"/>
      <c r="G95" s="16"/>
      <c r="H95" s="16"/>
      <c r="I95" s="16"/>
      <c r="J95" s="16"/>
      <c r="K95" s="16"/>
      <c r="L95" s="12"/>
      <c r="M95" s="12"/>
      <c r="N95" s="16"/>
      <c r="O95" s="16"/>
      <c r="P95" s="8"/>
      <c r="Q95" s="8"/>
      <c r="R95" s="8"/>
      <c r="S95" s="9"/>
      <c r="T95" s="9"/>
      <c r="U95" s="9"/>
      <c r="V95" s="13"/>
      <c r="W95" s="13"/>
    </row>
    <row r="96" spans="1:23" s="3" customFormat="1" ht="18" x14ac:dyDescent="0.2">
      <c r="A96" s="12"/>
      <c r="B96" s="12"/>
      <c r="C96" s="12"/>
      <c r="D96" s="12"/>
      <c r="E96" s="12"/>
      <c r="F96" s="16"/>
      <c r="G96" s="16"/>
      <c r="H96" s="16"/>
      <c r="I96" s="16"/>
      <c r="J96" s="16"/>
      <c r="K96" s="16"/>
      <c r="L96" s="12"/>
      <c r="M96" s="12"/>
      <c r="N96" s="16"/>
      <c r="O96" s="16"/>
      <c r="P96" s="8"/>
      <c r="Q96" s="8"/>
      <c r="R96" s="8"/>
      <c r="S96" s="9"/>
      <c r="T96" s="9"/>
      <c r="U96" s="9"/>
      <c r="V96" s="13"/>
      <c r="W96" s="13"/>
    </row>
    <row r="97" spans="1:23" s="3" customFormat="1" ht="18" x14ac:dyDescent="0.2">
      <c r="A97" s="12"/>
      <c r="B97" s="12"/>
      <c r="C97" s="12"/>
      <c r="D97" s="12"/>
      <c r="E97" s="12"/>
      <c r="F97" s="16"/>
      <c r="G97" s="16"/>
      <c r="H97" s="16"/>
      <c r="I97" s="16"/>
      <c r="J97" s="16"/>
      <c r="K97" s="16"/>
      <c r="L97" s="12"/>
      <c r="M97" s="12"/>
      <c r="N97" s="16"/>
      <c r="O97" s="16"/>
      <c r="P97" s="8"/>
      <c r="Q97" s="8"/>
      <c r="R97" s="8"/>
      <c r="S97" s="12"/>
      <c r="T97" s="12"/>
      <c r="U97" s="12"/>
      <c r="V97" s="13"/>
      <c r="W97" s="13"/>
    </row>
    <row r="98" spans="1:23" s="3" customFormat="1" ht="18" x14ac:dyDescent="0.2">
      <c r="A98" s="12"/>
      <c r="B98" s="12"/>
      <c r="C98" s="12"/>
      <c r="D98" s="12"/>
      <c r="E98" s="12"/>
      <c r="F98" s="16"/>
      <c r="G98" s="16"/>
      <c r="H98" s="16"/>
      <c r="I98" s="16"/>
      <c r="J98" s="16"/>
      <c r="K98" s="16"/>
      <c r="L98" s="12"/>
      <c r="M98" s="12"/>
      <c r="N98" s="16"/>
      <c r="O98" s="16"/>
      <c r="P98" s="8"/>
      <c r="Q98" s="8"/>
      <c r="R98" s="8"/>
      <c r="S98" s="12"/>
      <c r="T98" s="12"/>
      <c r="U98" s="12"/>
      <c r="V98" s="13"/>
      <c r="W98" s="13"/>
    </row>
    <row r="99" spans="1:23" s="3" customFormat="1" ht="18" x14ac:dyDescent="0.2">
      <c r="A99" s="12"/>
      <c r="B99" s="12"/>
      <c r="C99" s="12"/>
      <c r="D99" s="12"/>
      <c r="E99" s="12"/>
      <c r="F99" s="16"/>
      <c r="G99" s="16"/>
      <c r="H99" s="16"/>
      <c r="I99" s="16"/>
      <c r="J99" s="16"/>
      <c r="K99" s="16"/>
      <c r="L99" s="12"/>
      <c r="M99" s="12"/>
      <c r="N99" s="16"/>
      <c r="O99" s="16"/>
      <c r="P99" s="12"/>
      <c r="Q99" s="8"/>
      <c r="R99" s="8"/>
      <c r="S99" s="12"/>
      <c r="T99" s="12"/>
      <c r="U99" s="12"/>
      <c r="V99" s="13"/>
      <c r="W99" s="13"/>
    </row>
    <row r="100" spans="1:23" s="3" customFormat="1" ht="18" x14ac:dyDescent="0.2">
      <c r="A100" s="12"/>
      <c r="B100" s="12"/>
      <c r="C100" s="12"/>
      <c r="D100" s="12"/>
      <c r="E100" s="12"/>
      <c r="F100" s="16"/>
      <c r="G100" s="16"/>
      <c r="H100" s="16"/>
      <c r="I100" s="16"/>
      <c r="J100" s="16"/>
      <c r="K100" s="16"/>
      <c r="L100" s="12"/>
      <c r="M100" s="12"/>
      <c r="N100" s="16"/>
      <c r="O100" s="16"/>
      <c r="P100" s="12"/>
      <c r="Q100" s="8"/>
      <c r="R100" s="8"/>
      <c r="S100" s="12"/>
      <c r="T100" s="12"/>
      <c r="U100" s="12"/>
      <c r="V100" s="13"/>
      <c r="W100" s="13"/>
    </row>
    <row r="101" spans="1:23" s="3" customFormat="1" ht="18" x14ac:dyDescent="0.2">
      <c r="A101" s="12"/>
      <c r="B101" s="12"/>
      <c r="C101" s="12"/>
      <c r="D101" s="12"/>
      <c r="E101" s="12"/>
      <c r="F101" s="16"/>
      <c r="G101" s="16"/>
      <c r="H101" s="16"/>
      <c r="I101" s="16"/>
      <c r="J101" s="16"/>
      <c r="K101" s="16"/>
      <c r="L101" s="12"/>
      <c r="M101" s="12"/>
      <c r="N101" s="16"/>
      <c r="O101" s="16"/>
      <c r="P101" s="12"/>
      <c r="Q101" s="8"/>
      <c r="R101" s="8"/>
      <c r="S101" s="12"/>
      <c r="T101" s="12"/>
      <c r="U101" s="12"/>
      <c r="V101" s="13"/>
      <c r="W101" s="13"/>
    </row>
    <row r="102" spans="1:23" s="3" customFormat="1" ht="18" x14ac:dyDescent="0.2">
      <c r="A102" s="12"/>
      <c r="B102" s="12"/>
      <c r="C102" s="12"/>
      <c r="D102" s="12"/>
      <c r="E102" s="12"/>
      <c r="F102" s="16"/>
      <c r="G102" s="16"/>
      <c r="H102" s="16"/>
      <c r="I102" s="16"/>
      <c r="J102" s="16"/>
      <c r="K102" s="16"/>
      <c r="L102" s="12"/>
      <c r="M102" s="12"/>
      <c r="N102" s="16"/>
      <c r="O102" s="16"/>
      <c r="P102" s="12"/>
      <c r="Q102" s="8"/>
      <c r="R102" s="8"/>
      <c r="S102" s="12"/>
      <c r="T102" s="12"/>
      <c r="U102" s="12"/>
      <c r="V102" s="13"/>
      <c r="W102" s="13"/>
    </row>
    <row r="103" spans="1:23" s="3" customFormat="1" ht="18" x14ac:dyDescent="0.2">
      <c r="A103" s="12"/>
      <c r="B103" s="12"/>
      <c r="C103" s="12"/>
      <c r="D103" s="12"/>
      <c r="E103" s="12"/>
      <c r="F103" s="16"/>
      <c r="G103" s="16"/>
      <c r="H103" s="16"/>
      <c r="I103" s="16"/>
      <c r="J103" s="16"/>
      <c r="K103" s="16"/>
      <c r="L103" s="12"/>
      <c r="M103" s="12"/>
      <c r="N103" s="16"/>
      <c r="O103" s="16"/>
      <c r="P103" s="12"/>
      <c r="Q103" s="8"/>
      <c r="R103" s="8"/>
      <c r="S103" s="12"/>
      <c r="T103" s="12"/>
      <c r="U103" s="12"/>
      <c r="V103" s="13"/>
      <c r="W103" s="13"/>
    </row>
    <row r="104" spans="1:23" s="3" customFormat="1" ht="18" x14ac:dyDescent="0.2">
      <c r="A104" s="12"/>
      <c r="B104" s="12"/>
      <c r="C104" s="12"/>
      <c r="D104" s="12"/>
      <c r="E104" s="12"/>
      <c r="F104" s="16"/>
      <c r="G104" s="16"/>
      <c r="H104" s="16"/>
      <c r="I104" s="16"/>
      <c r="J104" s="16"/>
      <c r="K104" s="16"/>
      <c r="L104" s="12"/>
      <c r="M104" s="12"/>
      <c r="N104" s="16"/>
      <c r="O104" s="16"/>
      <c r="P104" s="12"/>
      <c r="Q104" s="8"/>
      <c r="R104" s="8"/>
      <c r="S104" s="12"/>
      <c r="T104" s="12"/>
      <c r="U104" s="12"/>
      <c r="V104" s="13"/>
      <c r="W104" s="13"/>
    </row>
    <row r="105" spans="1:23" s="3" customFormat="1" ht="18" x14ac:dyDescent="0.2">
      <c r="A105" s="12"/>
      <c r="B105" s="12"/>
      <c r="C105" s="12"/>
      <c r="D105" s="12"/>
      <c r="E105" s="12"/>
      <c r="F105" s="16"/>
      <c r="G105" s="16"/>
      <c r="H105" s="16"/>
      <c r="I105" s="16"/>
      <c r="J105" s="16"/>
      <c r="K105" s="16"/>
      <c r="L105" s="12"/>
      <c r="M105" s="12"/>
      <c r="N105" s="16"/>
      <c r="O105" s="16"/>
      <c r="P105" s="12"/>
      <c r="Q105" s="8"/>
      <c r="R105" s="8"/>
      <c r="S105" s="12"/>
      <c r="T105" s="12"/>
      <c r="U105" s="12"/>
      <c r="V105" s="13"/>
      <c r="W105" s="13"/>
    </row>
    <row r="106" spans="1:23" s="3" customFormat="1" ht="18" x14ac:dyDescent="0.2">
      <c r="A106" s="12"/>
      <c r="B106" s="12"/>
      <c r="C106" s="12"/>
      <c r="D106" s="12"/>
      <c r="E106" s="12"/>
      <c r="F106" s="16"/>
      <c r="G106" s="16"/>
      <c r="H106" s="16"/>
      <c r="I106" s="16"/>
      <c r="J106" s="16"/>
      <c r="K106" s="16"/>
      <c r="L106" s="12"/>
      <c r="M106" s="12"/>
      <c r="N106" s="16"/>
      <c r="O106" s="16"/>
      <c r="P106" s="12"/>
      <c r="Q106" s="8"/>
      <c r="R106" s="8"/>
      <c r="S106" s="12"/>
      <c r="T106" s="12"/>
      <c r="U106" s="12"/>
      <c r="V106" s="13"/>
      <c r="W106" s="13"/>
    </row>
    <row r="107" spans="1:23" s="3" customFormat="1" ht="18" x14ac:dyDescent="0.2">
      <c r="A107" s="12"/>
      <c r="B107" s="12"/>
      <c r="C107" s="12"/>
      <c r="D107" s="12"/>
      <c r="E107" s="12"/>
      <c r="F107" s="16"/>
      <c r="G107" s="16"/>
      <c r="H107" s="16"/>
      <c r="I107" s="16"/>
      <c r="J107" s="16"/>
      <c r="K107" s="16"/>
      <c r="L107" s="12"/>
      <c r="M107" s="12"/>
      <c r="N107" s="16"/>
      <c r="O107" s="16"/>
      <c r="P107" s="12"/>
      <c r="Q107" s="8"/>
      <c r="R107" s="8"/>
      <c r="S107" s="12"/>
      <c r="T107" s="12"/>
      <c r="U107" s="12"/>
      <c r="V107" s="13"/>
      <c r="W107" s="13"/>
    </row>
    <row r="108" spans="1:23" s="3" customFormat="1" ht="18" x14ac:dyDescent="0.2">
      <c r="A108" s="12"/>
      <c r="B108" s="12"/>
      <c r="C108" s="12"/>
      <c r="D108" s="12"/>
      <c r="E108" s="12"/>
      <c r="F108" s="16"/>
      <c r="G108" s="16"/>
      <c r="H108" s="16"/>
      <c r="I108" s="16"/>
      <c r="J108" s="16"/>
      <c r="K108" s="16"/>
      <c r="L108" s="12"/>
      <c r="M108" s="12"/>
      <c r="N108" s="16"/>
      <c r="O108" s="16"/>
      <c r="P108" s="12"/>
      <c r="Q108" s="8"/>
      <c r="R108" s="8"/>
      <c r="S108" s="12"/>
      <c r="T108" s="12"/>
      <c r="U108" s="12"/>
      <c r="V108" s="13"/>
      <c r="W108" s="13"/>
    </row>
    <row r="109" spans="1:23" s="3" customFormat="1" ht="18" x14ac:dyDescent="0.2">
      <c r="A109" s="12"/>
      <c r="B109" s="12"/>
      <c r="C109" s="12"/>
      <c r="D109" s="12"/>
      <c r="E109" s="12"/>
      <c r="F109" s="16"/>
      <c r="G109" s="16"/>
      <c r="H109" s="16"/>
      <c r="I109" s="16"/>
      <c r="J109" s="16"/>
      <c r="K109" s="16"/>
      <c r="L109" s="12"/>
      <c r="M109" s="12"/>
      <c r="N109" s="16"/>
      <c r="O109" s="16"/>
      <c r="P109" s="12"/>
      <c r="Q109" s="8"/>
      <c r="R109" s="8"/>
      <c r="S109" s="12"/>
      <c r="T109" s="12"/>
      <c r="U109" s="12"/>
      <c r="V109" s="13"/>
      <c r="W109" s="13"/>
    </row>
    <row r="110" spans="1:23" s="3" customFormat="1" ht="18" x14ac:dyDescent="0.2">
      <c r="A110" s="12"/>
      <c r="B110" s="12"/>
      <c r="C110" s="12"/>
      <c r="D110" s="12"/>
      <c r="E110" s="12"/>
      <c r="F110" s="16"/>
      <c r="G110" s="16"/>
      <c r="H110" s="16"/>
      <c r="I110" s="16"/>
      <c r="J110" s="16"/>
      <c r="K110" s="16"/>
      <c r="L110" s="12"/>
      <c r="M110" s="12"/>
      <c r="N110" s="16"/>
      <c r="O110" s="16"/>
      <c r="P110" s="12"/>
      <c r="Q110" s="8"/>
      <c r="R110" s="8"/>
      <c r="S110" s="12"/>
      <c r="T110" s="12"/>
      <c r="U110" s="12"/>
      <c r="V110" s="13"/>
      <c r="W110" s="13"/>
    </row>
    <row r="111" spans="1:23" s="3" customFormat="1" ht="18" x14ac:dyDescent="0.2">
      <c r="A111" s="12"/>
      <c r="B111" s="12"/>
      <c r="C111" s="12"/>
      <c r="D111" s="12"/>
      <c r="E111" s="12"/>
      <c r="F111" s="16"/>
      <c r="G111" s="16"/>
      <c r="H111" s="16"/>
      <c r="I111" s="16"/>
      <c r="J111" s="16"/>
      <c r="K111" s="16"/>
      <c r="L111" s="12"/>
      <c r="M111" s="12"/>
      <c r="N111" s="16"/>
      <c r="O111" s="16"/>
      <c r="P111" s="12"/>
      <c r="Q111" s="8"/>
      <c r="R111" s="8"/>
      <c r="S111" s="12"/>
      <c r="T111" s="12"/>
      <c r="U111" s="12"/>
      <c r="V111" s="13"/>
      <c r="W111" s="13"/>
    </row>
    <row r="112" spans="1:23" s="3" customFormat="1" ht="18" x14ac:dyDescent="0.2">
      <c r="A112" s="12"/>
      <c r="B112" s="12"/>
      <c r="C112" s="12"/>
      <c r="D112" s="12"/>
      <c r="E112" s="12"/>
      <c r="F112" s="16"/>
      <c r="G112" s="16"/>
      <c r="H112" s="16"/>
      <c r="I112" s="16"/>
      <c r="J112" s="16"/>
      <c r="K112" s="16"/>
      <c r="L112" s="12"/>
      <c r="M112" s="12"/>
      <c r="N112" s="16"/>
      <c r="O112" s="16"/>
      <c r="P112" s="12"/>
      <c r="Q112" s="12"/>
      <c r="R112" s="12"/>
      <c r="S112" s="12"/>
      <c r="T112" s="12"/>
      <c r="U112" s="12"/>
      <c r="V112" s="13"/>
      <c r="W112" s="13"/>
    </row>
    <row r="113" spans="1:23" s="3" customFormat="1" ht="18" x14ac:dyDescent="0.2">
      <c r="A113" s="12"/>
      <c r="B113" s="12"/>
      <c r="C113" s="12"/>
      <c r="D113" s="12"/>
      <c r="E113" s="12"/>
      <c r="F113" s="16"/>
      <c r="G113" s="16"/>
      <c r="H113" s="16"/>
      <c r="I113" s="16"/>
      <c r="J113" s="16"/>
      <c r="K113" s="16"/>
      <c r="L113" s="12"/>
      <c r="M113" s="12"/>
      <c r="N113" s="16"/>
      <c r="O113" s="16"/>
      <c r="P113" s="13"/>
      <c r="Q113" s="13"/>
      <c r="R113" s="13"/>
      <c r="S113" s="12"/>
      <c r="T113" s="12"/>
      <c r="U113" s="12"/>
      <c r="V113" s="13"/>
      <c r="W113" s="13"/>
    </row>
    <row r="114" spans="1:23" s="3" customFormat="1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spans="1:23" s="3" customFormat="1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spans="1:23" s="3" customFormat="1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 spans="1:23" s="3" customFormat="1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spans="1:23" s="3" customFormat="1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s="3" customFormat="1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s="3" customFormat="1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s="3" customFormat="1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s="3" customFormat="1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s="3" customFormat="1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spans="1:23" s="3" customFormat="1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spans="1:23" s="3" customFormat="1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23" s="3" customFormat="1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spans="1:23" s="3" customFormat="1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spans="1:23" s="3" customFormat="1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s="3" customFormat="1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s="3" customFormat="1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s="3" customFormat="1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s="3" customFormat="1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 s="3" customFormat="1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s="3" customForma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 s="3" customFormat="1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 s="3" customFormat="1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spans="1:23" s="3" customFormat="1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 s="3" customFormat="1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spans="1:23" s="3" customFormat="1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 s="3" customFormat="1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spans="1:23" s="3" customFormat="1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spans="1:23" s="3" customFormat="1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s="3" customFormat="1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spans="1:23" s="3" customFormat="1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 spans="1:23" s="3" customFormat="1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spans="1:23" s="3" customFormat="1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spans="1:23" s="3" customFormat="1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s="3" customFormat="1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s="3" customForma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s="3" customFormat="1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s="3" customFormat="1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s="3" customFormat="1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s="3" customFormat="1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s="3" customFormat="1" ht="18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9"/>
      <c r="M154" s="9"/>
      <c r="N154" s="8"/>
      <c r="O154" s="8"/>
      <c r="P154" s="8"/>
      <c r="Q154" s="8"/>
      <c r="R154" s="8"/>
      <c r="S154" s="8"/>
      <c r="T154" s="9"/>
      <c r="U154" s="9"/>
      <c r="V154" s="13"/>
      <c r="W154" s="13"/>
    </row>
    <row r="155" spans="1:23" s="3" customFormat="1" ht="20" x14ac:dyDescent="0.2">
      <c r="A155" s="8"/>
      <c r="B155" s="8"/>
      <c r="C155" s="8"/>
      <c r="D155" s="1"/>
      <c r="E155" s="12"/>
      <c r="F155" s="16"/>
      <c r="G155" s="16"/>
      <c r="H155" s="16"/>
      <c r="I155" s="16"/>
      <c r="J155" s="16"/>
      <c r="K155" s="16"/>
      <c r="L155" s="8"/>
      <c r="M155" s="8"/>
      <c r="N155" s="16"/>
      <c r="O155" s="16"/>
      <c r="P155" s="8"/>
      <c r="Q155" s="8"/>
      <c r="R155" s="1"/>
      <c r="S155" s="9"/>
      <c r="T155" s="9"/>
      <c r="U155" s="9"/>
      <c r="V155" s="13"/>
      <c r="W155" s="13"/>
    </row>
    <row r="156" spans="1:23" s="3" customFormat="1" ht="20" x14ac:dyDescent="0.2">
      <c r="A156" s="8"/>
      <c r="B156" s="8"/>
      <c r="C156" s="8"/>
      <c r="D156" s="1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1"/>
      <c r="S156" s="9"/>
      <c r="T156" s="9"/>
      <c r="U156" s="9"/>
      <c r="V156" s="13"/>
      <c r="W156" s="13"/>
    </row>
    <row r="157" spans="1:23" s="3" customFormat="1" ht="20" x14ac:dyDescent="0.2">
      <c r="A157" s="8"/>
      <c r="B157" s="8"/>
      <c r="C157" s="8"/>
      <c r="D157" s="1"/>
      <c r="E157" s="12"/>
      <c r="F157" s="16"/>
      <c r="G157" s="16"/>
      <c r="H157" s="16"/>
      <c r="I157" s="16"/>
      <c r="J157" s="16"/>
      <c r="K157" s="16"/>
      <c r="L157" s="8"/>
      <c r="M157" s="8"/>
      <c r="N157" s="16"/>
      <c r="O157" s="16"/>
      <c r="P157" s="8"/>
      <c r="Q157" s="8"/>
      <c r="R157" s="1"/>
      <c r="S157" s="9"/>
      <c r="T157" s="9"/>
      <c r="U157" s="9"/>
      <c r="V157" s="13"/>
      <c r="W157" s="13"/>
    </row>
    <row r="158" spans="1:23" s="3" customFormat="1" ht="20" x14ac:dyDescent="0.2">
      <c r="A158" s="8"/>
      <c r="B158" s="8"/>
      <c r="C158" s="8"/>
      <c r="D158" s="1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1"/>
      <c r="S158" s="9"/>
      <c r="T158" s="9"/>
      <c r="U158" s="9"/>
      <c r="V158" s="13"/>
      <c r="W158" s="13"/>
    </row>
    <row r="159" spans="1:23" s="3" customFormat="1" ht="20" x14ac:dyDescent="0.2">
      <c r="A159" s="8"/>
      <c r="B159" s="8"/>
      <c r="C159" s="8"/>
      <c r="D159" s="1"/>
      <c r="E159" s="12"/>
      <c r="F159" s="16"/>
      <c r="G159" s="16"/>
      <c r="H159" s="16"/>
      <c r="I159" s="16"/>
      <c r="J159" s="16"/>
      <c r="K159" s="16"/>
      <c r="L159" s="8"/>
      <c r="M159" s="8"/>
      <c r="N159" s="16"/>
      <c r="O159" s="16"/>
      <c r="P159" s="8"/>
      <c r="Q159" s="8"/>
      <c r="R159" s="1"/>
      <c r="S159" s="9"/>
      <c r="T159" s="9"/>
      <c r="U159" s="9"/>
      <c r="V159" s="13"/>
      <c r="W159" s="13"/>
    </row>
    <row r="160" spans="1:23" s="3" customFormat="1" ht="20" x14ac:dyDescent="0.2">
      <c r="A160" s="8"/>
      <c r="B160" s="8"/>
      <c r="C160" s="8"/>
      <c r="D160" s="1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1"/>
      <c r="S160" s="9"/>
      <c r="T160" s="9"/>
      <c r="U160" s="9"/>
      <c r="V160" s="13"/>
      <c r="W160" s="13"/>
    </row>
    <row r="161" spans="1:23" s="3" customFormat="1" ht="20" x14ac:dyDescent="0.2">
      <c r="A161" s="8"/>
      <c r="B161" s="8"/>
      <c r="C161" s="8"/>
      <c r="D161" s="1"/>
      <c r="E161" s="12"/>
      <c r="F161" s="16"/>
      <c r="G161" s="16"/>
      <c r="H161" s="16"/>
      <c r="I161" s="16"/>
      <c r="J161" s="16"/>
      <c r="K161" s="16"/>
      <c r="L161" s="8"/>
      <c r="M161" s="8"/>
      <c r="N161" s="16"/>
      <c r="O161" s="16"/>
      <c r="P161" s="8"/>
      <c r="Q161" s="8"/>
      <c r="R161" s="1"/>
      <c r="S161" s="9"/>
      <c r="T161" s="9"/>
      <c r="U161" s="9"/>
      <c r="V161" s="13"/>
      <c r="W161" s="13"/>
    </row>
    <row r="162" spans="1:23" s="3" customFormat="1" ht="20" x14ac:dyDescent="0.2">
      <c r="A162" s="8"/>
      <c r="B162" s="8"/>
      <c r="C162" s="8"/>
      <c r="D162" s="1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"/>
      <c r="S162" s="9"/>
      <c r="T162" s="9"/>
      <c r="U162" s="9"/>
      <c r="V162" s="13"/>
      <c r="W162" s="13"/>
    </row>
    <row r="163" spans="1:23" s="3" customFormat="1" ht="20" x14ac:dyDescent="0.2">
      <c r="A163" s="8"/>
      <c r="B163" s="8"/>
      <c r="C163" s="8"/>
      <c r="D163" s="1"/>
      <c r="E163" s="12"/>
      <c r="F163" s="16"/>
      <c r="G163" s="16"/>
      <c r="H163" s="16"/>
      <c r="I163" s="16"/>
      <c r="J163" s="16"/>
      <c r="K163" s="16"/>
      <c r="L163" s="8"/>
      <c r="M163" s="8"/>
      <c r="N163" s="16"/>
      <c r="O163" s="16"/>
      <c r="P163" s="8"/>
      <c r="Q163" s="8"/>
      <c r="R163" s="1"/>
      <c r="S163" s="9"/>
      <c r="T163" s="9"/>
      <c r="U163" s="9"/>
      <c r="V163" s="13"/>
      <c r="W163" s="13"/>
    </row>
    <row r="164" spans="1:23" s="3" customFormat="1" ht="20" x14ac:dyDescent="0.2">
      <c r="A164" s="8"/>
      <c r="B164" s="8"/>
      <c r="C164" s="8"/>
      <c r="D164" s="1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"/>
      <c r="S164" s="9"/>
      <c r="T164" s="9"/>
      <c r="U164" s="9"/>
      <c r="V164" s="13"/>
      <c r="W164" s="13"/>
    </row>
    <row r="165" spans="1:23" s="3" customFormat="1" ht="20" x14ac:dyDescent="0.2">
      <c r="A165" s="8"/>
      <c r="B165" s="8"/>
      <c r="C165" s="8"/>
      <c r="D165" s="1"/>
      <c r="E165" s="12"/>
      <c r="F165" s="16"/>
      <c r="G165" s="16"/>
      <c r="H165" s="16"/>
      <c r="I165" s="16"/>
      <c r="J165" s="16"/>
      <c r="K165" s="16"/>
      <c r="L165" s="8"/>
      <c r="M165" s="8"/>
      <c r="N165" s="16"/>
      <c r="O165" s="16"/>
      <c r="P165" s="8"/>
      <c r="Q165" s="8"/>
      <c r="R165" s="1"/>
      <c r="S165" s="9"/>
      <c r="T165" s="9"/>
      <c r="U165" s="9"/>
      <c r="V165" s="13"/>
      <c r="W165" s="13"/>
    </row>
    <row r="166" spans="1:23" s="3" customFormat="1" ht="20" x14ac:dyDescent="0.2">
      <c r="A166" s="8"/>
      <c r="B166" s="8"/>
      <c r="C166" s="8"/>
      <c r="D166" s="1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"/>
      <c r="S166" s="9"/>
      <c r="T166" s="9"/>
      <c r="U166" s="9"/>
      <c r="V166" s="13"/>
      <c r="W166" s="13"/>
    </row>
    <row r="167" spans="1:23" s="3" customFormat="1" ht="20" x14ac:dyDescent="0.2">
      <c r="A167" s="8"/>
      <c r="B167" s="8"/>
      <c r="C167" s="8"/>
      <c r="D167" s="1"/>
      <c r="E167" s="12"/>
      <c r="F167" s="16"/>
      <c r="G167" s="16"/>
      <c r="H167" s="16"/>
      <c r="I167" s="16"/>
      <c r="J167" s="16"/>
      <c r="K167" s="16"/>
      <c r="L167" s="8"/>
      <c r="M167" s="8"/>
      <c r="N167" s="16"/>
      <c r="O167" s="16"/>
      <c r="P167" s="8"/>
      <c r="Q167" s="8"/>
      <c r="R167" s="1"/>
      <c r="S167" s="9"/>
      <c r="T167" s="9"/>
      <c r="U167" s="9"/>
      <c r="V167" s="13"/>
      <c r="W167" s="13"/>
    </row>
    <row r="168" spans="1:23" s="3" customFormat="1" ht="20" x14ac:dyDescent="0.2">
      <c r="A168" s="8"/>
      <c r="B168" s="8"/>
      <c r="C168" s="8"/>
      <c r="D168" s="1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1"/>
      <c r="S168" s="9"/>
      <c r="T168" s="9"/>
      <c r="U168" s="9"/>
      <c r="V168" s="13"/>
      <c r="W168" s="13"/>
    </row>
    <row r="169" spans="1:23" s="3" customFormat="1" ht="20" x14ac:dyDescent="0.2">
      <c r="A169" s="8"/>
      <c r="B169" s="8"/>
      <c r="C169" s="8"/>
      <c r="D169" s="1"/>
      <c r="E169" s="12"/>
      <c r="F169" s="16"/>
      <c r="G169" s="16"/>
      <c r="H169" s="16"/>
      <c r="I169" s="16"/>
      <c r="J169" s="16"/>
      <c r="K169" s="16"/>
      <c r="L169" s="8"/>
      <c r="M169" s="8"/>
      <c r="N169" s="16"/>
      <c r="O169" s="16"/>
      <c r="P169" s="8"/>
      <c r="Q169" s="8"/>
      <c r="R169" s="1"/>
      <c r="S169" s="9"/>
      <c r="T169" s="9"/>
      <c r="U169" s="9"/>
      <c r="V169" s="13"/>
      <c r="W169" s="13"/>
    </row>
    <row r="170" spans="1:23" s="3" customFormat="1" ht="20" x14ac:dyDescent="0.2">
      <c r="A170" s="8"/>
      <c r="B170" s="8"/>
      <c r="C170" s="8"/>
      <c r="D170" s="1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"/>
      <c r="S170" s="9"/>
      <c r="T170" s="9"/>
      <c r="U170" s="9"/>
      <c r="V170" s="13"/>
      <c r="W170" s="13"/>
    </row>
    <row r="171" spans="1:23" s="3" customFormat="1" ht="20" x14ac:dyDescent="0.2">
      <c r="A171" s="12"/>
      <c r="B171" s="12"/>
      <c r="C171" s="12"/>
      <c r="D171" s="12"/>
      <c r="E171" s="12"/>
      <c r="F171" s="16"/>
      <c r="G171" s="16"/>
      <c r="H171" s="16"/>
      <c r="I171" s="16"/>
      <c r="J171" s="16"/>
      <c r="K171" s="16"/>
      <c r="L171" s="8"/>
      <c r="M171" s="8"/>
      <c r="N171" s="16"/>
      <c r="O171" s="16"/>
      <c r="P171" s="8"/>
      <c r="Q171" s="8"/>
      <c r="R171" s="1"/>
      <c r="S171" s="9"/>
      <c r="T171" s="9"/>
      <c r="U171" s="9"/>
      <c r="V171" s="13"/>
      <c r="W171" s="13"/>
    </row>
    <row r="172" spans="1:23" s="3" customFormat="1" ht="20" x14ac:dyDescent="0.2">
      <c r="A172" s="12"/>
      <c r="B172" s="12"/>
      <c r="C172" s="12"/>
      <c r="D172" s="12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1"/>
      <c r="S172" s="9"/>
      <c r="T172" s="9"/>
      <c r="U172" s="9"/>
      <c r="V172" s="13"/>
      <c r="W172" s="13"/>
    </row>
    <row r="173" spans="1:23" s="3" customFormat="1" ht="20" x14ac:dyDescent="0.2">
      <c r="A173" s="12"/>
      <c r="B173" s="12"/>
      <c r="C173" s="12"/>
      <c r="D173" s="12"/>
      <c r="E173" s="12"/>
      <c r="F173" s="16"/>
      <c r="G173" s="16"/>
      <c r="H173" s="16"/>
      <c r="I173" s="16"/>
      <c r="J173" s="16"/>
      <c r="K173" s="16"/>
      <c r="L173" s="8"/>
      <c r="M173" s="8"/>
      <c r="N173" s="16"/>
      <c r="O173" s="16"/>
      <c r="P173" s="8"/>
      <c r="Q173" s="8"/>
      <c r="R173" s="1"/>
      <c r="S173" s="9"/>
      <c r="T173" s="9"/>
      <c r="U173" s="9"/>
      <c r="V173" s="13"/>
      <c r="W173" s="13"/>
    </row>
    <row r="174" spans="1:23" s="3" customFormat="1" ht="20" x14ac:dyDescent="0.2">
      <c r="A174" s="12"/>
      <c r="B174" s="12"/>
      <c r="C174" s="12"/>
      <c r="D174" s="12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1"/>
      <c r="S174" s="9"/>
      <c r="T174" s="9"/>
      <c r="U174" s="9"/>
      <c r="V174" s="13"/>
      <c r="W174" s="13"/>
    </row>
    <row r="175" spans="1:23" s="3" customFormat="1" ht="20" x14ac:dyDescent="0.2">
      <c r="A175" s="12"/>
      <c r="B175" s="12"/>
      <c r="C175" s="12"/>
      <c r="D175" s="12"/>
      <c r="E175" s="12"/>
      <c r="F175" s="16"/>
      <c r="G175" s="16"/>
      <c r="H175" s="16"/>
      <c r="I175" s="16"/>
      <c r="J175" s="16"/>
      <c r="K175" s="16"/>
      <c r="L175" s="8"/>
      <c r="M175" s="8"/>
      <c r="N175" s="16"/>
      <c r="O175" s="16"/>
      <c r="P175" s="8"/>
      <c r="Q175" s="8"/>
      <c r="R175" s="1"/>
      <c r="S175" s="9"/>
      <c r="T175" s="9"/>
      <c r="U175" s="9"/>
      <c r="V175" s="13"/>
      <c r="W175" s="13"/>
    </row>
    <row r="176" spans="1:23" s="3" customFormat="1" ht="20" x14ac:dyDescent="0.2">
      <c r="A176" s="12"/>
      <c r="B176" s="12"/>
      <c r="C176" s="12"/>
      <c r="D176" s="12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1"/>
      <c r="S176" s="9"/>
      <c r="T176" s="9"/>
      <c r="U176" s="9"/>
      <c r="V176" s="13"/>
      <c r="W176" s="13"/>
    </row>
    <row r="177" spans="1:23" s="3" customFormat="1" ht="20" x14ac:dyDescent="0.2">
      <c r="A177" s="12"/>
      <c r="B177" s="12"/>
      <c r="C177" s="12"/>
      <c r="D177" s="12"/>
      <c r="E177" s="12"/>
      <c r="F177" s="16"/>
      <c r="G177" s="16"/>
      <c r="H177" s="16"/>
      <c r="I177" s="16"/>
      <c r="J177" s="16"/>
      <c r="K177" s="16"/>
      <c r="L177" s="8"/>
      <c r="M177" s="8"/>
      <c r="N177" s="16"/>
      <c r="O177" s="16"/>
      <c r="P177" s="8"/>
      <c r="Q177" s="8"/>
      <c r="R177" s="1"/>
      <c r="S177" s="9"/>
      <c r="T177" s="9"/>
      <c r="U177" s="9"/>
      <c r="V177" s="13"/>
      <c r="W177" s="13"/>
    </row>
    <row r="178" spans="1:23" s="3" customFormat="1" ht="20" x14ac:dyDescent="0.2">
      <c r="A178" s="12"/>
      <c r="B178" s="12"/>
      <c r="C178" s="12"/>
      <c r="D178" s="12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1"/>
      <c r="S178" s="9"/>
      <c r="T178" s="9"/>
      <c r="U178" s="9"/>
      <c r="V178" s="13"/>
      <c r="W178" s="13"/>
    </row>
    <row r="179" spans="1:23" s="3" customFormat="1" ht="20" x14ac:dyDescent="0.2">
      <c r="A179" s="12"/>
      <c r="B179" s="12"/>
      <c r="C179" s="12"/>
      <c r="D179" s="12"/>
      <c r="E179" s="12"/>
      <c r="F179" s="16"/>
      <c r="G179" s="16"/>
      <c r="H179" s="16"/>
      <c r="I179" s="16"/>
      <c r="J179" s="16"/>
      <c r="K179" s="16"/>
      <c r="L179" s="12"/>
      <c r="M179" s="12"/>
      <c r="N179" s="16"/>
      <c r="O179" s="16"/>
      <c r="P179" s="8"/>
      <c r="Q179" s="8"/>
      <c r="R179" s="1"/>
      <c r="S179" s="9"/>
      <c r="T179" s="9"/>
      <c r="U179" s="9"/>
      <c r="V179" s="13"/>
      <c r="W179" s="13"/>
    </row>
    <row r="180" spans="1:23" s="3" customFormat="1" ht="20" x14ac:dyDescent="0.2">
      <c r="A180" s="12"/>
      <c r="B180" s="12"/>
      <c r="C180" s="12"/>
      <c r="D180" s="12"/>
      <c r="E180" s="12"/>
      <c r="F180" s="16"/>
      <c r="G180" s="16"/>
      <c r="H180" s="16"/>
      <c r="I180" s="16"/>
      <c r="J180" s="16"/>
      <c r="K180" s="16"/>
      <c r="L180" s="12"/>
      <c r="M180" s="12"/>
      <c r="N180" s="16"/>
      <c r="O180" s="16"/>
      <c r="P180" s="8"/>
      <c r="Q180" s="8"/>
      <c r="R180" s="1"/>
      <c r="S180" s="9"/>
      <c r="T180" s="9"/>
      <c r="U180" s="9"/>
      <c r="V180" s="13"/>
      <c r="W180" s="13"/>
    </row>
    <row r="181" spans="1:23" s="3" customFormat="1" ht="20" x14ac:dyDescent="0.2">
      <c r="A181" s="12"/>
      <c r="B181" s="12"/>
      <c r="C181" s="12"/>
      <c r="D181" s="12"/>
      <c r="E181" s="12"/>
      <c r="F181" s="16"/>
      <c r="G181" s="16"/>
      <c r="H181" s="16"/>
      <c r="I181" s="16"/>
      <c r="J181" s="16"/>
      <c r="K181" s="16"/>
      <c r="L181" s="12"/>
      <c r="M181" s="12"/>
      <c r="N181" s="16"/>
      <c r="O181" s="16"/>
      <c r="P181" s="8"/>
      <c r="Q181" s="8"/>
      <c r="R181" s="1"/>
      <c r="S181" s="9"/>
      <c r="T181" s="9"/>
      <c r="U181" s="9"/>
      <c r="V181" s="13"/>
      <c r="W181" s="13"/>
    </row>
    <row r="182" spans="1:23" s="3" customFormat="1" ht="20" x14ac:dyDescent="0.2">
      <c r="A182" s="12"/>
      <c r="B182" s="12"/>
      <c r="C182" s="12"/>
      <c r="D182" s="12"/>
      <c r="E182" s="12"/>
      <c r="F182" s="16"/>
      <c r="G182" s="16"/>
      <c r="H182" s="16"/>
      <c r="I182" s="16"/>
      <c r="J182" s="16"/>
      <c r="K182" s="16"/>
      <c r="L182" s="12"/>
      <c r="M182" s="12"/>
      <c r="N182" s="16"/>
      <c r="O182" s="16"/>
      <c r="P182" s="8"/>
      <c r="Q182" s="8"/>
      <c r="R182" s="1"/>
      <c r="S182" s="9"/>
      <c r="T182" s="9"/>
      <c r="U182" s="9"/>
      <c r="V182" s="13"/>
      <c r="W182" s="13"/>
    </row>
    <row r="183" spans="1:23" s="3" customFormat="1" ht="20" x14ac:dyDescent="0.2">
      <c r="A183" s="12"/>
      <c r="B183" s="12"/>
      <c r="C183" s="12"/>
      <c r="D183" s="12"/>
      <c r="E183" s="12"/>
      <c r="F183" s="16"/>
      <c r="G183" s="16"/>
      <c r="H183" s="16"/>
      <c r="I183" s="16"/>
      <c r="J183" s="16"/>
      <c r="K183" s="16"/>
      <c r="L183" s="12"/>
      <c r="M183" s="12"/>
      <c r="N183" s="16"/>
      <c r="O183" s="16"/>
      <c r="P183" s="8"/>
      <c r="Q183" s="8"/>
      <c r="R183" s="1"/>
      <c r="S183" s="9"/>
      <c r="T183" s="9"/>
      <c r="U183" s="9"/>
      <c r="V183" s="13"/>
      <c r="W183" s="13"/>
    </row>
    <row r="184" spans="1:23" s="3" customFormat="1" ht="20" x14ac:dyDescent="0.2">
      <c r="A184" s="12"/>
      <c r="B184" s="12"/>
      <c r="C184" s="12"/>
      <c r="D184" s="12"/>
      <c r="E184" s="12"/>
      <c r="F184" s="16"/>
      <c r="G184" s="16"/>
      <c r="H184" s="16"/>
      <c r="I184" s="16"/>
      <c r="J184" s="16"/>
      <c r="K184" s="16"/>
      <c r="L184" s="12"/>
      <c r="M184" s="12"/>
      <c r="N184" s="16"/>
      <c r="O184" s="16"/>
      <c r="P184" s="8"/>
      <c r="Q184" s="8"/>
      <c r="R184" s="1"/>
      <c r="S184" s="9"/>
      <c r="T184" s="9"/>
      <c r="U184" s="9"/>
      <c r="V184" s="13"/>
      <c r="W184" s="13"/>
    </row>
    <row r="185" spans="1:23" s="3" customFormat="1" ht="20" x14ac:dyDescent="0.2">
      <c r="A185" s="12"/>
      <c r="B185" s="12"/>
      <c r="C185" s="12"/>
      <c r="D185" s="12"/>
      <c r="E185" s="12"/>
      <c r="F185" s="16"/>
      <c r="G185" s="16"/>
      <c r="H185" s="16"/>
      <c r="I185" s="16"/>
      <c r="J185" s="16"/>
      <c r="K185" s="16"/>
      <c r="L185" s="12"/>
      <c r="M185" s="12"/>
      <c r="N185" s="16"/>
      <c r="O185" s="16"/>
      <c r="P185" s="8"/>
      <c r="Q185" s="8"/>
      <c r="R185" s="1"/>
      <c r="S185" s="9"/>
      <c r="T185" s="9"/>
      <c r="U185" s="9"/>
      <c r="V185" s="13"/>
      <c r="W185" s="13"/>
    </row>
    <row r="186" spans="1:23" s="3" customFormat="1" ht="20" x14ac:dyDescent="0.2">
      <c r="A186" s="12"/>
      <c r="B186" s="12"/>
      <c r="C186" s="12"/>
      <c r="D186" s="12"/>
      <c r="E186" s="12"/>
      <c r="F186" s="16"/>
      <c r="G186" s="16"/>
      <c r="H186" s="16"/>
      <c r="I186" s="16"/>
      <c r="J186" s="16"/>
      <c r="K186" s="16"/>
      <c r="L186" s="12"/>
      <c r="M186" s="12"/>
      <c r="N186" s="16"/>
      <c r="O186" s="16"/>
      <c r="P186" s="8"/>
      <c r="Q186" s="8"/>
      <c r="R186" s="1"/>
      <c r="S186" s="9"/>
      <c r="T186" s="9"/>
      <c r="U186" s="9"/>
      <c r="V186" s="13"/>
      <c r="W186" s="13"/>
    </row>
    <row r="187" spans="1:23" s="3" customFormat="1" ht="20" x14ac:dyDescent="0.2">
      <c r="A187" s="12"/>
      <c r="B187" s="12"/>
      <c r="C187" s="12"/>
      <c r="D187" s="12"/>
      <c r="E187" s="12"/>
      <c r="F187" s="16"/>
      <c r="G187" s="16"/>
      <c r="H187" s="16"/>
      <c r="I187" s="16"/>
      <c r="J187" s="16"/>
      <c r="K187" s="16"/>
      <c r="L187" s="12"/>
      <c r="M187" s="12"/>
      <c r="N187" s="16"/>
      <c r="O187" s="16"/>
      <c r="P187" s="8"/>
      <c r="Q187" s="8"/>
      <c r="R187" s="1"/>
      <c r="S187" s="9"/>
      <c r="T187" s="9"/>
      <c r="U187" s="9"/>
      <c r="V187" s="13"/>
      <c r="W187" s="13"/>
    </row>
    <row r="188" spans="1:23" s="3" customFormat="1" ht="20" x14ac:dyDescent="0.2">
      <c r="A188" s="12"/>
      <c r="B188" s="12"/>
      <c r="C188" s="12"/>
      <c r="D188" s="12"/>
      <c r="E188" s="12"/>
      <c r="F188" s="16"/>
      <c r="G188" s="16"/>
      <c r="H188" s="16"/>
      <c r="I188" s="16"/>
      <c r="J188" s="16"/>
      <c r="K188" s="16"/>
      <c r="L188" s="12"/>
      <c r="M188" s="12"/>
      <c r="N188" s="16"/>
      <c r="O188" s="16"/>
      <c r="P188" s="8"/>
      <c r="Q188" s="8"/>
      <c r="R188" s="1"/>
      <c r="S188" s="9"/>
      <c r="T188" s="9"/>
      <c r="U188" s="9"/>
      <c r="V188" s="13"/>
      <c r="W188" s="13"/>
    </row>
    <row r="189" spans="1:23" s="3" customFormat="1" ht="20" x14ac:dyDescent="0.2">
      <c r="A189" s="12"/>
      <c r="B189" s="12"/>
      <c r="C189" s="12"/>
      <c r="D189" s="12"/>
      <c r="E189" s="12"/>
      <c r="F189" s="16"/>
      <c r="G189" s="16"/>
      <c r="H189" s="16"/>
      <c r="I189" s="16"/>
      <c r="J189" s="16"/>
      <c r="K189" s="16"/>
      <c r="L189" s="12"/>
      <c r="M189" s="12"/>
      <c r="N189" s="16"/>
      <c r="O189" s="16"/>
      <c r="P189" s="8"/>
      <c r="Q189" s="8"/>
      <c r="R189" s="1"/>
      <c r="S189" s="9"/>
      <c r="T189" s="9"/>
      <c r="U189" s="9"/>
      <c r="V189" s="13"/>
      <c r="W189" s="13"/>
    </row>
    <row r="190" spans="1:23" s="3" customFormat="1" ht="20" x14ac:dyDescent="0.2">
      <c r="A190" s="12"/>
      <c r="B190" s="12"/>
      <c r="C190" s="12"/>
      <c r="D190" s="12"/>
      <c r="E190" s="12"/>
      <c r="F190" s="16"/>
      <c r="G190" s="16"/>
      <c r="H190" s="16"/>
      <c r="I190" s="16"/>
      <c r="J190" s="16"/>
      <c r="K190" s="16"/>
      <c r="L190" s="12"/>
      <c r="M190" s="12"/>
      <c r="N190" s="16"/>
      <c r="O190" s="16"/>
      <c r="P190" s="8"/>
      <c r="Q190" s="8"/>
      <c r="R190" s="1"/>
      <c r="S190" s="9"/>
      <c r="T190" s="9"/>
      <c r="U190" s="9"/>
      <c r="V190" s="13"/>
      <c r="W190" s="13"/>
    </row>
    <row r="191" spans="1:23" s="3" customFormat="1" ht="20" x14ac:dyDescent="0.2">
      <c r="A191" s="12"/>
      <c r="B191" s="12"/>
      <c r="C191" s="12"/>
      <c r="D191" s="12"/>
      <c r="E191" s="12"/>
      <c r="F191" s="16"/>
      <c r="G191" s="16"/>
      <c r="H191" s="16"/>
      <c r="I191" s="16"/>
      <c r="J191" s="16"/>
      <c r="K191" s="16"/>
      <c r="L191" s="12"/>
      <c r="M191" s="12"/>
      <c r="N191" s="16"/>
      <c r="O191" s="16"/>
      <c r="P191" s="8"/>
      <c r="Q191" s="8"/>
      <c r="R191" s="1"/>
      <c r="S191" s="9"/>
      <c r="T191" s="9"/>
      <c r="U191" s="9"/>
      <c r="V191" s="13"/>
      <c r="W191" s="13"/>
    </row>
    <row r="192" spans="1:23" s="3" customFormat="1" ht="20" x14ac:dyDescent="0.2">
      <c r="A192" s="12"/>
      <c r="B192" s="12"/>
      <c r="C192" s="12"/>
      <c r="D192" s="12"/>
      <c r="E192" s="12"/>
      <c r="F192" s="16"/>
      <c r="G192" s="16"/>
      <c r="H192" s="16"/>
      <c r="I192" s="16"/>
      <c r="J192" s="16"/>
      <c r="K192" s="16"/>
      <c r="L192" s="12"/>
      <c r="M192" s="12"/>
      <c r="N192" s="16"/>
      <c r="O192" s="16"/>
      <c r="P192" s="8"/>
      <c r="Q192" s="8"/>
      <c r="R192" s="1"/>
      <c r="S192" s="9"/>
      <c r="T192" s="9"/>
      <c r="U192" s="9"/>
      <c r="V192" s="13"/>
      <c r="W192" s="13"/>
    </row>
    <row r="193" spans="1:23" s="3" customFormat="1" ht="20" x14ac:dyDescent="0.2">
      <c r="A193" s="12"/>
      <c r="B193" s="12"/>
      <c r="C193" s="12"/>
      <c r="D193" s="12"/>
      <c r="E193" s="12"/>
      <c r="F193" s="16"/>
      <c r="G193" s="16"/>
      <c r="H193" s="16"/>
      <c r="I193" s="16"/>
      <c r="J193" s="16"/>
      <c r="K193" s="16"/>
      <c r="L193" s="12"/>
      <c r="M193" s="12"/>
      <c r="N193" s="16"/>
      <c r="O193" s="16"/>
      <c r="P193" s="8"/>
      <c r="Q193" s="8"/>
      <c r="R193" s="1"/>
      <c r="S193" s="9"/>
      <c r="T193" s="9"/>
      <c r="U193" s="9"/>
      <c r="V193" s="13"/>
      <c r="W193" s="13"/>
    </row>
    <row r="194" spans="1:23" s="3" customFormat="1" ht="20" x14ac:dyDescent="0.2">
      <c r="A194" s="12"/>
      <c r="B194" s="12"/>
      <c r="C194" s="12"/>
      <c r="D194" s="12"/>
      <c r="E194" s="12"/>
      <c r="F194" s="16"/>
      <c r="G194" s="16"/>
      <c r="H194" s="16"/>
      <c r="I194" s="16"/>
      <c r="J194" s="16"/>
      <c r="K194" s="16"/>
      <c r="L194" s="12"/>
      <c r="M194" s="12"/>
      <c r="N194" s="16"/>
      <c r="O194" s="16"/>
      <c r="P194" s="8"/>
      <c r="Q194" s="8"/>
      <c r="R194" s="1"/>
      <c r="S194" s="9"/>
      <c r="T194" s="9"/>
      <c r="U194" s="9"/>
      <c r="V194" s="13"/>
      <c r="W194" s="13"/>
    </row>
    <row r="195" spans="1:23" s="3" customFormat="1" ht="20" x14ac:dyDescent="0.2">
      <c r="A195" s="12"/>
      <c r="B195" s="12"/>
      <c r="C195" s="12"/>
      <c r="D195" s="12"/>
      <c r="E195" s="12"/>
      <c r="F195" s="16"/>
      <c r="G195" s="16"/>
      <c r="H195" s="16"/>
      <c r="I195" s="16"/>
      <c r="J195" s="16"/>
      <c r="K195" s="16"/>
      <c r="L195" s="12"/>
      <c r="M195" s="12"/>
      <c r="N195" s="16"/>
      <c r="O195" s="16"/>
      <c r="P195" s="8"/>
      <c r="Q195" s="8"/>
      <c r="R195" s="1"/>
      <c r="S195" s="9"/>
      <c r="T195" s="9"/>
      <c r="U195" s="9"/>
      <c r="V195" s="13"/>
      <c r="W195" s="13"/>
    </row>
    <row r="196" spans="1:23" s="3" customFormat="1" ht="20" x14ac:dyDescent="0.2">
      <c r="A196" s="12"/>
      <c r="B196" s="12"/>
      <c r="C196" s="12"/>
      <c r="D196" s="12"/>
      <c r="E196" s="12"/>
      <c r="F196" s="16"/>
      <c r="G196" s="16"/>
      <c r="H196" s="16"/>
      <c r="I196" s="16"/>
      <c r="J196" s="16"/>
      <c r="K196" s="16"/>
      <c r="L196" s="12"/>
      <c r="M196" s="12"/>
      <c r="N196" s="16"/>
      <c r="O196" s="16"/>
      <c r="P196" s="8"/>
      <c r="Q196" s="8"/>
      <c r="R196" s="1"/>
      <c r="S196" s="9"/>
      <c r="T196" s="9"/>
      <c r="U196" s="9"/>
      <c r="V196" s="13"/>
      <c r="W196" s="13"/>
    </row>
    <row r="197" spans="1:23" s="3" customFormat="1" ht="20" x14ac:dyDescent="0.2">
      <c r="A197" s="12"/>
      <c r="B197" s="12"/>
      <c r="C197" s="12"/>
      <c r="D197" s="12"/>
      <c r="E197" s="12"/>
      <c r="F197" s="16"/>
      <c r="G197" s="16"/>
      <c r="H197" s="16"/>
      <c r="I197" s="16"/>
      <c r="J197" s="16"/>
      <c r="K197" s="16"/>
      <c r="L197" s="12"/>
      <c r="M197" s="12"/>
      <c r="N197" s="16"/>
      <c r="O197" s="16"/>
      <c r="P197" s="8"/>
      <c r="Q197" s="8"/>
      <c r="R197" s="1"/>
      <c r="S197" s="9"/>
      <c r="T197" s="9"/>
      <c r="U197" s="9"/>
      <c r="V197" s="13"/>
      <c r="W197" s="13"/>
    </row>
    <row r="198" spans="1:23" s="3" customFormat="1" ht="20" x14ac:dyDescent="0.2">
      <c r="A198" s="12"/>
      <c r="B198" s="12"/>
      <c r="C198" s="12"/>
      <c r="D198" s="12"/>
      <c r="E198" s="12"/>
      <c r="F198" s="16"/>
      <c r="G198" s="16"/>
      <c r="H198" s="16"/>
      <c r="I198" s="16"/>
      <c r="J198" s="16"/>
      <c r="K198" s="16"/>
      <c r="L198" s="12"/>
      <c r="M198" s="12"/>
      <c r="N198" s="16"/>
      <c r="O198" s="16"/>
      <c r="P198" s="8"/>
      <c r="Q198" s="8"/>
      <c r="R198" s="1"/>
      <c r="S198" s="9"/>
      <c r="T198" s="9"/>
      <c r="U198" s="9"/>
      <c r="V198" s="13"/>
      <c r="W198" s="13"/>
    </row>
    <row r="199" spans="1:23" s="3" customFormat="1" ht="20" x14ac:dyDescent="0.2">
      <c r="A199" s="12"/>
      <c r="B199" s="12"/>
      <c r="C199" s="12"/>
      <c r="D199" s="12"/>
      <c r="E199" s="12"/>
      <c r="F199" s="16"/>
      <c r="G199" s="16"/>
      <c r="H199" s="16"/>
      <c r="I199" s="16"/>
      <c r="J199" s="16"/>
      <c r="K199" s="16"/>
      <c r="L199" s="12"/>
      <c r="M199" s="12"/>
      <c r="N199" s="16"/>
      <c r="O199" s="16"/>
      <c r="P199" s="8"/>
      <c r="Q199" s="8"/>
      <c r="R199" s="1"/>
      <c r="S199" s="9"/>
      <c r="T199" s="9"/>
      <c r="U199" s="9"/>
      <c r="V199" s="13"/>
      <c r="W199" s="13"/>
    </row>
    <row r="200" spans="1:23" s="3" customFormat="1" ht="20" x14ac:dyDescent="0.2">
      <c r="A200" s="12"/>
      <c r="B200" s="12"/>
      <c r="C200" s="12"/>
      <c r="D200" s="12"/>
      <c r="E200" s="12"/>
      <c r="F200" s="16"/>
      <c r="G200" s="16"/>
      <c r="H200" s="16"/>
      <c r="I200" s="16"/>
      <c r="J200" s="16"/>
      <c r="K200" s="16"/>
      <c r="L200" s="12"/>
      <c r="M200" s="12"/>
      <c r="N200" s="16"/>
      <c r="O200" s="16"/>
      <c r="P200" s="8"/>
      <c r="Q200" s="8"/>
      <c r="R200" s="1"/>
      <c r="S200" s="9"/>
      <c r="T200" s="9"/>
      <c r="U200" s="9"/>
      <c r="V200" s="13"/>
      <c r="W200" s="13"/>
    </row>
    <row r="201" spans="1:23" s="3" customFormat="1" ht="20" x14ac:dyDescent="0.2">
      <c r="A201" s="12"/>
      <c r="B201" s="12"/>
      <c r="C201" s="12"/>
      <c r="D201" s="12"/>
      <c r="E201" s="12"/>
      <c r="F201" s="16"/>
      <c r="G201" s="16"/>
      <c r="H201" s="16"/>
      <c r="I201" s="16"/>
      <c r="J201" s="16"/>
      <c r="K201" s="16"/>
      <c r="L201" s="12"/>
      <c r="M201" s="12"/>
      <c r="N201" s="16"/>
      <c r="O201" s="16"/>
      <c r="P201" s="8"/>
      <c r="Q201" s="8"/>
      <c r="R201" s="1"/>
      <c r="S201" s="9"/>
      <c r="T201" s="9"/>
      <c r="U201" s="9"/>
      <c r="V201" s="13"/>
      <c r="W201" s="13"/>
    </row>
    <row r="202" spans="1:23" s="3" customFormat="1" ht="20" x14ac:dyDescent="0.2">
      <c r="A202" s="12"/>
      <c r="B202" s="12"/>
      <c r="C202" s="12"/>
      <c r="D202" s="12"/>
      <c r="E202" s="12"/>
      <c r="F202" s="16"/>
      <c r="G202" s="16"/>
      <c r="H202" s="16"/>
      <c r="I202" s="16"/>
      <c r="J202" s="16"/>
      <c r="K202" s="16"/>
      <c r="L202" s="12"/>
      <c r="M202" s="12"/>
      <c r="N202" s="16"/>
      <c r="O202" s="16"/>
      <c r="P202" s="8"/>
      <c r="Q202" s="8"/>
      <c r="R202" s="1"/>
      <c r="S202" s="9"/>
      <c r="T202" s="9"/>
      <c r="U202" s="9"/>
      <c r="V202" s="13"/>
      <c r="W202" s="13"/>
    </row>
    <row r="203" spans="1:23" s="3" customFormat="1" ht="20" x14ac:dyDescent="0.2">
      <c r="A203" s="12"/>
      <c r="B203" s="12"/>
      <c r="C203" s="12"/>
      <c r="D203" s="12"/>
      <c r="E203" s="12"/>
      <c r="F203" s="16"/>
      <c r="G203" s="16"/>
      <c r="H203" s="16"/>
      <c r="I203" s="16"/>
      <c r="J203" s="16"/>
      <c r="K203" s="16"/>
      <c r="L203" s="12"/>
      <c r="M203" s="12"/>
      <c r="N203" s="16"/>
      <c r="O203" s="16"/>
      <c r="P203" s="8"/>
      <c r="Q203" s="8"/>
      <c r="R203" s="1"/>
      <c r="S203" s="9"/>
      <c r="T203" s="9"/>
      <c r="U203" s="9"/>
      <c r="V203" s="13"/>
      <c r="W203" s="13"/>
    </row>
    <row r="204" spans="1:23" s="3" customFormat="1" ht="20" x14ac:dyDescent="0.2">
      <c r="A204" s="12"/>
      <c r="B204" s="12"/>
      <c r="C204" s="12"/>
      <c r="D204" s="12"/>
      <c r="E204" s="12"/>
      <c r="F204" s="16"/>
      <c r="G204" s="16"/>
      <c r="H204" s="16"/>
      <c r="I204" s="16"/>
      <c r="J204" s="16"/>
      <c r="K204" s="16"/>
      <c r="L204" s="12"/>
      <c r="M204" s="12"/>
      <c r="N204" s="16"/>
      <c r="O204" s="16"/>
      <c r="P204" s="8"/>
      <c r="Q204" s="8"/>
      <c r="R204" s="1"/>
      <c r="S204" s="9"/>
      <c r="T204" s="9"/>
      <c r="U204" s="9"/>
      <c r="V204" s="13"/>
      <c r="W204" s="13"/>
    </row>
    <row r="205" spans="1:23" s="3" customFormat="1" ht="20" x14ac:dyDescent="0.2">
      <c r="A205" s="12"/>
      <c r="B205" s="12"/>
      <c r="C205" s="12"/>
      <c r="D205" s="12"/>
      <c r="E205" s="12"/>
      <c r="F205" s="16"/>
      <c r="G205" s="16"/>
      <c r="H205" s="16"/>
      <c r="I205" s="16"/>
      <c r="J205" s="16"/>
      <c r="K205" s="16"/>
      <c r="L205" s="12"/>
      <c r="M205" s="12"/>
      <c r="N205" s="16"/>
      <c r="O205" s="16"/>
      <c r="P205" s="8"/>
      <c r="Q205" s="8"/>
      <c r="R205" s="1"/>
      <c r="S205" s="9"/>
      <c r="T205" s="9"/>
      <c r="U205" s="9"/>
      <c r="V205" s="13"/>
      <c r="W205" s="13"/>
    </row>
    <row r="206" spans="1:23" s="3" customFormat="1" ht="20" x14ac:dyDescent="0.2">
      <c r="A206" s="12"/>
      <c r="B206" s="12"/>
      <c r="C206" s="12"/>
      <c r="D206" s="12"/>
      <c r="E206" s="12"/>
      <c r="F206" s="16"/>
      <c r="G206" s="16"/>
      <c r="H206" s="16"/>
      <c r="I206" s="16"/>
      <c r="J206" s="16"/>
      <c r="K206" s="16"/>
      <c r="L206" s="12"/>
      <c r="M206" s="12"/>
      <c r="N206" s="16"/>
      <c r="O206" s="16"/>
      <c r="P206" s="8"/>
      <c r="Q206" s="8"/>
      <c r="R206" s="1"/>
      <c r="S206" s="9"/>
      <c r="T206" s="9"/>
      <c r="U206" s="9"/>
      <c r="V206" s="13"/>
      <c r="W206" s="13"/>
    </row>
    <row r="207" spans="1:23" s="3" customFormat="1" ht="20" x14ac:dyDescent="0.2">
      <c r="A207" s="12"/>
      <c r="B207" s="12"/>
      <c r="C207" s="12"/>
      <c r="D207" s="12"/>
      <c r="E207" s="12"/>
      <c r="F207" s="16"/>
      <c r="G207" s="16"/>
      <c r="H207" s="16"/>
      <c r="I207" s="16"/>
      <c r="J207" s="16"/>
      <c r="K207" s="16"/>
      <c r="L207" s="12"/>
      <c r="M207" s="12"/>
      <c r="N207" s="16"/>
      <c r="O207" s="16"/>
      <c r="P207" s="8"/>
      <c r="Q207" s="8"/>
      <c r="R207" s="1"/>
      <c r="S207" s="9"/>
      <c r="T207" s="9"/>
      <c r="U207" s="9"/>
      <c r="V207" s="13"/>
      <c r="W207" s="13"/>
    </row>
    <row r="208" spans="1:23" s="3" customFormat="1" ht="20" x14ac:dyDescent="0.2">
      <c r="A208" s="12"/>
      <c r="B208" s="12"/>
      <c r="C208" s="12"/>
      <c r="D208" s="12"/>
      <c r="E208" s="12"/>
      <c r="F208" s="16"/>
      <c r="G208" s="16"/>
      <c r="H208" s="16"/>
      <c r="I208" s="16"/>
      <c r="J208" s="16"/>
      <c r="K208" s="16"/>
      <c r="L208" s="12"/>
      <c r="M208" s="12"/>
      <c r="N208" s="16"/>
      <c r="O208" s="16"/>
      <c r="P208" s="8"/>
      <c r="Q208" s="8"/>
      <c r="R208" s="1"/>
      <c r="S208" s="9"/>
      <c r="T208" s="9"/>
      <c r="U208" s="9"/>
      <c r="V208" s="13"/>
      <c r="W208" s="13"/>
    </row>
    <row r="209" spans="1:23" s="3" customFormat="1" ht="20" x14ac:dyDescent="0.2">
      <c r="A209" s="12"/>
      <c r="B209" s="12"/>
      <c r="C209" s="12"/>
      <c r="D209" s="12"/>
      <c r="E209" s="12"/>
      <c r="F209" s="16"/>
      <c r="G209" s="16"/>
      <c r="H209" s="16"/>
      <c r="I209" s="16"/>
      <c r="J209" s="16"/>
      <c r="K209" s="16"/>
      <c r="L209" s="12"/>
      <c r="M209" s="12"/>
      <c r="N209" s="16"/>
      <c r="O209" s="16"/>
      <c r="P209" s="8"/>
      <c r="Q209" s="8"/>
      <c r="R209" s="1"/>
      <c r="S209" s="9"/>
      <c r="T209" s="9"/>
      <c r="U209" s="9"/>
      <c r="V209" s="13"/>
      <c r="W209" s="13"/>
    </row>
    <row r="210" spans="1:23" s="3" customFormat="1" ht="20" x14ac:dyDescent="0.2">
      <c r="A210" s="12"/>
      <c r="B210" s="12"/>
      <c r="C210" s="12"/>
      <c r="D210" s="12"/>
      <c r="E210" s="12"/>
      <c r="F210" s="16"/>
      <c r="G210" s="16"/>
      <c r="H210" s="16"/>
      <c r="I210" s="16"/>
      <c r="J210" s="16"/>
      <c r="K210" s="16"/>
      <c r="L210" s="12"/>
      <c r="M210" s="12"/>
      <c r="N210" s="16"/>
      <c r="O210" s="16"/>
      <c r="P210" s="8"/>
      <c r="Q210" s="8"/>
      <c r="R210" s="1"/>
      <c r="S210" s="9"/>
      <c r="T210" s="9"/>
      <c r="U210" s="9"/>
      <c r="V210" s="13"/>
      <c r="W210" s="13"/>
    </row>
    <row r="211" spans="1:23" s="3" customFormat="1" ht="20" x14ac:dyDescent="0.2">
      <c r="A211" s="12"/>
      <c r="B211" s="12"/>
      <c r="C211" s="12"/>
      <c r="D211" s="12"/>
      <c r="E211" s="12"/>
      <c r="F211" s="16"/>
      <c r="G211" s="16"/>
      <c r="H211" s="16"/>
      <c r="I211" s="16"/>
      <c r="J211" s="16"/>
      <c r="K211" s="16"/>
      <c r="L211" s="12"/>
      <c r="M211" s="12"/>
      <c r="N211" s="16"/>
      <c r="O211" s="16"/>
      <c r="P211" s="8"/>
      <c r="Q211" s="8"/>
      <c r="R211" s="1"/>
      <c r="S211" s="12"/>
      <c r="T211" s="12"/>
      <c r="U211" s="12"/>
      <c r="V211" s="13"/>
      <c r="W211" s="13"/>
    </row>
    <row r="212" spans="1:23" s="3" customFormat="1" ht="20" x14ac:dyDescent="0.2">
      <c r="A212" s="12"/>
      <c r="B212" s="12"/>
      <c r="C212" s="12"/>
      <c r="D212" s="12"/>
      <c r="E212" s="12"/>
      <c r="F212" s="16"/>
      <c r="G212" s="16"/>
      <c r="H212" s="16"/>
      <c r="I212" s="16"/>
      <c r="J212" s="16"/>
      <c r="K212" s="16"/>
      <c r="L212" s="12"/>
      <c r="M212" s="12"/>
      <c r="N212" s="16"/>
      <c r="O212" s="16"/>
      <c r="P212" s="8"/>
      <c r="Q212" s="8"/>
      <c r="R212" s="1"/>
      <c r="S212" s="12"/>
      <c r="T212" s="12"/>
      <c r="U212" s="12"/>
      <c r="V212" s="13"/>
      <c r="W212" s="13"/>
    </row>
    <row r="213" spans="1:23" s="3" customFormat="1" ht="20" x14ac:dyDescent="0.2">
      <c r="A213" s="12"/>
      <c r="B213" s="12"/>
      <c r="C213" s="12"/>
      <c r="D213" s="12"/>
      <c r="E213" s="12"/>
      <c r="F213" s="16"/>
      <c r="G213" s="16"/>
      <c r="H213" s="16"/>
      <c r="I213" s="16"/>
      <c r="J213" s="16"/>
      <c r="K213" s="16"/>
      <c r="L213" s="12"/>
      <c r="M213" s="12"/>
      <c r="N213" s="16"/>
      <c r="O213" s="16"/>
      <c r="P213" s="12"/>
      <c r="Q213" s="8"/>
      <c r="R213" s="1"/>
      <c r="S213" s="12"/>
      <c r="T213" s="12"/>
      <c r="U213" s="12"/>
      <c r="V213" s="13"/>
      <c r="W213" s="13"/>
    </row>
    <row r="214" spans="1:23" s="3" customFormat="1" ht="20" x14ac:dyDescent="0.2">
      <c r="A214" s="12"/>
      <c r="B214" s="12"/>
      <c r="C214" s="12"/>
      <c r="D214" s="12"/>
      <c r="E214" s="12"/>
      <c r="F214" s="16"/>
      <c r="G214" s="16"/>
      <c r="H214" s="16"/>
      <c r="I214" s="16"/>
      <c r="J214" s="16"/>
      <c r="K214" s="16"/>
      <c r="L214" s="12"/>
      <c r="M214" s="12"/>
      <c r="N214" s="16"/>
      <c r="O214" s="16"/>
      <c r="P214" s="12"/>
      <c r="Q214" s="8"/>
      <c r="R214" s="1"/>
      <c r="S214" s="12"/>
      <c r="T214" s="12"/>
      <c r="U214" s="12"/>
      <c r="V214" s="13"/>
      <c r="W214" s="13"/>
    </row>
    <row r="215" spans="1:23" s="3" customFormat="1" ht="20" x14ac:dyDescent="0.2">
      <c r="A215" s="12"/>
      <c r="B215" s="12"/>
      <c r="C215" s="12"/>
      <c r="D215" s="12"/>
      <c r="E215" s="12"/>
      <c r="F215" s="16"/>
      <c r="G215" s="16"/>
      <c r="H215" s="16"/>
      <c r="I215" s="16"/>
      <c r="J215" s="16"/>
      <c r="K215" s="16"/>
      <c r="L215" s="12"/>
      <c r="M215" s="12"/>
      <c r="N215" s="16"/>
      <c r="O215" s="16"/>
      <c r="P215" s="12"/>
      <c r="Q215" s="8"/>
      <c r="R215" s="1"/>
      <c r="S215" s="12"/>
      <c r="T215" s="12"/>
      <c r="U215" s="12"/>
      <c r="V215" s="13"/>
      <c r="W215" s="13"/>
    </row>
    <row r="216" spans="1:23" s="3" customFormat="1" ht="20" x14ac:dyDescent="0.2">
      <c r="A216" s="12"/>
      <c r="B216" s="12"/>
      <c r="C216" s="12"/>
      <c r="D216" s="12"/>
      <c r="E216" s="12"/>
      <c r="F216" s="16"/>
      <c r="G216" s="16"/>
      <c r="H216" s="16"/>
      <c r="I216" s="16"/>
      <c r="J216" s="16"/>
      <c r="K216" s="16"/>
      <c r="L216" s="12"/>
      <c r="M216" s="12"/>
      <c r="N216" s="16"/>
      <c r="O216" s="16"/>
      <c r="P216" s="12"/>
      <c r="Q216" s="8"/>
      <c r="R216" s="1"/>
      <c r="S216" s="12"/>
      <c r="T216" s="12"/>
      <c r="U216" s="12"/>
      <c r="V216" s="13"/>
      <c r="W216" s="13"/>
    </row>
    <row r="217" spans="1:23" s="3" customFormat="1" ht="20" x14ac:dyDescent="0.2">
      <c r="A217" s="12"/>
      <c r="B217" s="12"/>
      <c r="C217" s="12"/>
      <c r="D217" s="12"/>
      <c r="E217" s="12"/>
      <c r="F217" s="16"/>
      <c r="G217" s="16"/>
      <c r="H217" s="16"/>
      <c r="I217" s="16"/>
      <c r="J217" s="16"/>
      <c r="K217" s="16"/>
      <c r="L217" s="12"/>
      <c r="M217" s="12"/>
      <c r="N217" s="16"/>
      <c r="O217" s="16"/>
      <c r="P217" s="12"/>
      <c r="Q217" s="8"/>
      <c r="R217" s="1"/>
      <c r="S217" s="12"/>
      <c r="T217" s="12"/>
      <c r="U217" s="12"/>
      <c r="V217" s="13"/>
      <c r="W217" s="13"/>
    </row>
    <row r="218" spans="1:23" s="3" customFormat="1" ht="20" x14ac:dyDescent="0.2">
      <c r="A218" s="12"/>
      <c r="B218" s="12"/>
      <c r="C218" s="12"/>
      <c r="D218" s="12"/>
      <c r="E218" s="12"/>
      <c r="F218" s="16"/>
      <c r="G218" s="16"/>
      <c r="H218" s="16"/>
      <c r="I218" s="16"/>
      <c r="J218" s="16"/>
      <c r="K218" s="16"/>
      <c r="L218" s="12"/>
      <c r="M218" s="12"/>
      <c r="N218" s="16"/>
      <c r="O218" s="16"/>
      <c r="P218" s="12"/>
      <c r="Q218" s="8"/>
      <c r="R218" s="1"/>
      <c r="S218" s="12"/>
      <c r="T218" s="12"/>
      <c r="U218" s="12"/>
      <c r="V218" s="13"/>
      <c r="W218" s="13"/>
    </row>
    <row r="219" spans="1:23" s="3" customFormat="1" ht="20" x14ac:dyDescent="0.2">
      <c r="A219" s="12"/>
      <c r="B219" s="12"/>
      <c r="C219" s="12"/>
      <c r="D219" s="12"/>
      <c r="E219" s="12"/>
      <c r="F219" s="16"/>
      <c r="G219" s="16"/>
      <c r="H219" s="16"/>
      <c r="I219" s="16"/>
      <c r="J219" s="16"/>
      <c r="K219" s="16"/>
      <c r="L219" s="12"/>
      <c r="M219" s="12"/>
      <c r="N219" s="16"/>
      <c r="O219" s="16"/>
      <c r="P219" s="12"/>
      <c r="Q219" s="8"/>
      <c r="R219" s="1"/>
      <c r="S219" s="12"/>
      <c r="T219" s="12"/>
      <c r="U219" s="12"/>
      <c r="V219" s="13"/>
      <c r="W219" s="13"/>
    </row>
    <row r="220" spans="1:23" s="3" customFormat="1" ht="20" x14ac:dyDescent="0.2">
      <c r="A220" s="12"/>
      <c r="B220" s="12"/>
      <c r="C220" s="12"/>
      <c r="D220" s="12"/>
      <c r="E220" s="12"/>
      <c r="F220" s="16"/>
      <c r="G220" s="16"/>
      <c r="H220" s="16"/>
      <c r="I220" s="16"/>
      <c r="J220" s="16"/>
      <c r="K220" s="16"/>
      <c r="L220" s="12"/>
      <c r="M220" s="12"/>
      <c r="N220" s="16"/>
      <c r="O220" s="16"/>
      <c r="P220" s="12"/>
      <c r="Q220" s="8"/>
      <c r="R220" s="1"/>
      <c r="S220" s="12"/>
      <c r="T220" s="12"/>
      <c r="U220" s="12"/>
      <c r="V220" s="13"/>
      <c r="W220" s="13"/>
    </row>
    <row r="221" spans="1:23" s="3" customFormat="1" ht="20" x14ac:dyDescent="0.2">
      <c r="A221" s="12"/>
      <c r="B221" s="12"/>
      <c r="C221" s="12"/>
      <c r="D221" s="12"/>
      <c r="E221" s="12"/>
      <c r="F221" s="16"/>
      <c r="G221" s="16"/>
      <c r="H221" s="16"/>
      <c r="I221" s="16"/>
      <c r="J221" s="16"/>
      <c r="K221" s="16"/>
      <c r="L221" s="12"/>
      <c r="M221" s="12"/>
      <c r="N221" s="16"/>
      <c r="O221" s="16"/>
      <c r="P221" s="12"/>
      <c r="Q221" s="8"/>
      <c r="R221" s="1"/>
      <c r="S221" s="12"/>
      <c r="T221" s="12"/>
      <c r="U221" s="12"/>
      <c r="V221" s="13"/>
      <c r="W221" s="13"/>
    </row>
    <row r="222" spans="1:23" s="3" customFormat="1" ht="20" x14ac:dyDescent="0.2">
      <c r="A222" s="12"/>
      <c r="B222" s="12"/>
      <c r="C222" s="12"/>
      <c r="D222" s="12"/>
      <c r="E222" s="12"/>
      <c r="F222" s="16"/>
      <c r="G222" s="16"/>
      <c r="H222" s="16"/>
      <c r="I222" s="16"/>
      <c r="J222" s="16"/>
      <c r="K222" s="16"/>
      <c r="L222" s="12"/>
      <c r="M222" s="12"/>
      <c r="N222" s="16"/>
      <c r="O222" s="16"/>
      <c r="P222" s="12"/>
      <c r="Q222" s="8"/>
      <c r="R222" s="1"/>
      <c r="S222" s="12"/>
      <c r="T222" s="12"/>
      <c r="U222" s="12"/>
      <c r="V222" s="13"/>
      <c r="W222" s="13"/>
    </row>
    <row r="223" spans="1:23" s="3" customFormat="1" ht="20" x14ac:dyDescent="0.2">
      <c r="A223" s="12"/>
      <c r="B223" s="12"/>
      <c r="C223" s="12"/>
      <c r="D223" s="12"/>
      <c r="E223" s="12"/>
      <c r="F223" s="16"/>
      <c r="G223" s="16"/>
      <c r="H223" s="16"/>
      <c r="I223" s="16"/>
      <c r="J223" s="16"/>
      <c r="K223" s="16"/>
      <c r="L223" s="12"/>
      <c r="M223" s="12"/>
      <c r="N223" s="16"/>
      <c r="O223" s="16"/>
      <c r="P223" s="12"/>
      <c r="Q223" s="8"/>
      <c r="R223" s="1"/>
      <c r="S223" s="12"/>
      <c r="T223" s="12"/>
      <c r="U223" s="12"/>
      <c r="V223" s="13"/>
      <c r="W223" s="13"/>
    </row>
    <row r="224" spans="1:23" s="3" customFormat="1" ht="20" x14ac:dyDescent="0.2">
      <c r="A224" s="12"/>
      <c r="B224" s="12"/>
      <c r="C224" s="12"/>
      <c r="D224" s="12"/>
      <c r="E224" s="12"/>
      <c r="F224" s="16"/>
      <c r="G224" s="16"/>
      <c r="H224" s="16"/>
      <c r="I224" s="16"/>
      <c r="J224" s="16"/>
      <c r="K224" s="16"/>
      <c r="L224" s="12"/>
      <c r="M224" s="12"/>
      <c r="N224" s="16"/>
      <c r="O224" s="16"/>
      <c r="P224" s="12"/>
      <c r="Q224" s="8"/>
      <c r="R224" s="1"/>
      <c r="S224" s="12"/>
      <c r="T224" s="12"/>
      <c r="U224" s="12"/>
      <c r="V224" s="13"/>
      <c r="W224" s="13"/>
    </row>
    <row r="225" spans="1:23" s="3" customFormat="1" ht="20" x14ac:dyDescent="0.2">
      <c r="A225" s="12"/>
      <c r="B225" s="12"/>
      <c r="C225" s="12"/>
      <c r="D225" s="12"/>
      <c r="E225" s="12"/>
      <c r="F225" s="16"/>
      <c r="G225" s="16"/>
      <c r="H225" s="16"/>
      <c r="I225" s="16"/>
      <c r="J225" s="16"/>
      <c r="K225" s="16"/>
      <c r="L225" s="12"/>
      <c r="M225" s="12"/>
      <c r="N225" s="16"/>
      <c r="O225" s="16"/>
      <c r="P225" s="12"/>
      <c r="Q225" s="8"/>
      <c r="R225" s="1"/>
      <c r="S225" s="12"/>
      <c r="T225" s="12"/>
      <c r="U225" s="12"/>
      <c r="V225" s="13"/>
      <c r="W225" s="13"/>
    </row>
    <row r="226" spans="1:23" s="3" customFormat="1" ht="18" x14ac:dyDescent="0.2">
      <c r="A226" s="12"/>
      <c r="B226" s="12"/>
      <c r="C226" s="12"/>
      <c r="D226" s="12"/>
      <c r="E226" s="12"/>
      <c r="F226" s="16"/>
      <c r="G226" s="16"/>
      <c r="H226" s="16"/>
      <c r="I226" s="16"/>
      <c r="J226" s="16"/>
      <c r="K226" s="16"/>
      <c r="L226" s="12"/>
      <c r="M226" s="12"/>
      <c r="N226" s="16"/>
      <c r="O226" s="16"/>
      <c r="P226" s="12"/>
      <c r="Q226" s="12"/>
      <c r="R226" s="12"/>
      <c r="S226" s="12"/>
      <c r="T226" s="12"/>
      <c r="U226" s="12"/>
      <c r="V226" s="13"/>
      <c r="W226" s="13"/>
    </row>
    <row r="227" spans="1:23" s="3" customFormat="1" ht="18" x14ac:dyDescent="0.2">
      <c r="A227" s="12"/>
      <c r="B227" s="12"/>
      <c r="C227" s="12"/>
      <c r="D227" s="12"/>
      <c r="E227" s="12"/>
      <c r="F227" s="16"/>
      <c r="G227" s="16"/>
      <c r="H227" s="16"/>
      <c r="I227" s="16"/>
      <c r="J227" s="16"/>
      <c r="K227" s="16"/>
      <c r="L227" s="12"/>
      <c r="M227" s="12"/>
      <c r="N227" s="16"/>
      <c r="O227" s="16"/>
      <c r="P227" s="13"/>
      <c r="Q227" s="13"/>
      <c r="R227" s="13"/>
      <c r="S227" s="12"/>
      <c r="T227" s="12"/>
      <c r="U227" s="12"/>
      <c r="V227" s="13"/>
      <c r="W227" s="13"/>
    </row>
    <row r="228" spans="1:23" s="3" customFormat="1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spans="1:23" s="3" customFormat="1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s="3" customFormat="1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s="3" customFormat="1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spans="1:23" s="3" customFormat="1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spans="1:23" s="3" customFormat="1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s="3" customFormat="1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23" s="3" customFormat="1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23" s="3" customFormat="1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spans="1:23" s="3" customFormat="1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1:23" s="3" customFormat="1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23" s="3" customFormat="1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s="3" customFormat="1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 s="3" customFormat="1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 s="3" customFormat="1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spans="1:23" s="3" customFormat="1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1:23" s="3" customFormat="1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spans="1:23" s="3" customFormat="1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s="3" customFormat="1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spans="1:23" s="3" customFormat="1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1:23" s="3" customFormat="1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spans="1:23" s="3" customFormat="1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spans="1:23" s="3" customFormat="1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spans="1:23" s="3" customFormat="1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s="3" customFormat="1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spans="1:23" s="3" customFormat="1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s="3" customFormat="1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s="3" customFormat="1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s="3" customFormat="1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spans="1:23" s="3" customFormat="1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1:23" s="3" customFormat="1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spans="1:23" s="3" customFormat="1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1:23" s="3" customFormat="1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spans="1:23" s="3" customFormat="1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1:23" s="3" customFormat="1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spans="1:23" s="3" customFormat="1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1:23" s="3" customFormat="1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spans="1:23" s="3" customFormat="1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s="3" customFormat="1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spans="1:23" s="3" customFormat="1" x14ac:dyDescent="0.2"/>
    <row r="268" spans="1:23" s="3" customFormat="1" x14ac:dyDescent="0.2"/>
    <row r="269" spans="1:23" s="3" customFormat="1" x14ac:dyDescent="0.2"/>
    <row r="270" spans="1:23" s="3" customFormat="1" x14ac:dyDescent="0.2"/>
    <row r="271" spans="1:23" s="3" customFormat="1" x14ac:dyDescent="0.2"/>
    <row r="272" spans="1:23" s="3" customFormat="1" x14ac:dyDescent="0.2"/>
    <row r="273" s="3" customFormat="1" x14ac:dyDescent="0.2"/>
    <row r="274" s="3" customFormat="1" x14ac:dyDescent="0.2"/>
    <row r="275" s="3" customFormat="1" x14ac:dyDescent="0.2"/>
    <row r="276" s="3" customFormat="1" x14ac:dyDescent="0.2"/>
    <row r="277" s="3" customFormat="1" x14ac:dyDescent="0.2"/>
    <row r="278" s="3" customFormat="1" x14ac:dyDescent="0.2"/>
    <row r="279" s="3" customFormat="1" x14ac:dyDescent="0.2"/>
    <row r="280" s="3" customFormat="1" x14ac:dyDescent="0.2"/>
    <row r="281" s="3" customFormat="1" x14ac:dyDescent="0.2"/>
    <row r="282" s="3" customFormat="1" x14ac:dyDescent="0.2"/>
    <row r="283" s="3" customFormat="1" x14ac:dyDescent="0.2"/>
    <row r="284" s="3" customFormat="1" x14ac:dyDescent="0.2"/>
    <row r="285" s="3" customFormat="1" x14ac:dyDescent="0.2"/>
    <row r="286" s="3" customFormat="1" x14ac:dyDescent="0.2"/>
    <row r="287" s="3" customFormat="1" x14ac:dyDescent="0.2"/>
    <row r="288" s="3" customFormat="1" x14ac:dyDescent="0.2"/>
    <row r="289" s="3" customFormat="1" x14ac:dyDescent="0.2"/>
    <row r="290" s="3" customFormat="1" x14ac:dyDescent="0.2"/>
    <row r="291" s="3" customFormat="1" x14ac:dyDescent="0.2"/>
    <row r="292" s="3" customFormat="1" x14ac:dyDescent="0.2"/>
    <row r="293" s="3" customFormat="1" x14ac:dyDescent="0.2"/>
    <row r="294" s="3" customFormat="1" x14ac:dyDescent="0.2"/>
    <row r="295" s="3" customFormat="1" x14ac:dyDescent="0.2"/>
    <row r="296" s="3" customFormat="1" x14ac:dyDescent="0.2"/>
    <row r="297" s="3" customFormat="1" x14ac:dyDescent="0.2"/>
    <row r="298" s="3" customFormat="1" x14ac:dyDescent="0.2"/>
    <row r="299" s="3" customFormat="1" x14ac:dyDescent="0.2"/>
    <row r="300" s="3" customFormat="1" x14ac:dyDescent="0.2"/>
    <row r="301" s="3" customFormat="1" x14ac:dyDescent="0.2"/>
    <row r="302" s="3" customFormat="1" x14ac:dyDescent="0.2"/>
    <row r="303" s="3" customFormat="1" x14ac:dyDescent="0.2"/>
    <row r="304" s="3" customFormat="1" x14ac:dyDescent="0.2"/>
    <row r="305" s="3" customFormat="1" x14ac:dyDescent="0.2"/>
    <row r="306" s="3" customFormat="1" x14ac:dyDescent="0.2"/>
    <row r="307" s="3" customFormat="1" x14ac:dyDescent="0.2"/>
    <row r="308" s="3" customFormat="1" x14ac:dyDescent="0.2"/>
    <row r="309" s="3" customFormat="1" x14ac:dyDescent="0.2"/>
    <row r="310" s="3" customFormat="1" x14ac:dyDescent="0.2"/>
    <row r="311" s="3" customFormat="1" x14ac:dyDescent="0.2"/>
    <row r="312" s="3" customFormat="1" x14ac:dyDescent="0.2"/>
    <row r="313" s="3" customFormat="1" x14ac:dyDescent="0.2"/>
    <row r="314" s="3" customFormat="1" x14ac:dyDescent="0.2"/>
    <row r="315" s="3" customFormat="1" x14ac:dyDescent="0.2"/>
    <row r="316" s="3" customFormat="1" x14ac:dyDescent="0.2"/>
    <row r="317" s="3" customFormat="1" x14ac:dyDescent="0.2"/>
    <row r="318" s="3" customFormat="1" x14ac:dyDescent="0.2"/>
    <row r="319" s="3" customFormat="1" x14ac:dyDescent="0.2"/>
    <row r="320" s="3" customFormat="1" x14ac:dyDescent="0.2"/>
    <row r="321" s="3" customFormat="1" x14ac:dyDescent="0.2"/>
    <row r="322" s="3" customFormat="1" x14ac:dyDescent="0.2"/>
    <row r="323" s="3" customFormat="1" x14ac:dyDescent="0.2"/>
    <row r="324" s="3" customFormat="1" x14ac:dyDescent="0.2"/>
    <row r="325" s="3" customFormat="1" x14ac:dyDescent="0.2"/>
    <row r="326" s="3" customFormat="1" x14ac:dyDescent="0.2"/>
    <row r="327" s="3" customFormat="1" x14ac:dyDescent="0.2"/>
    <row r="328" s="3" customFormat="1" x14ac:dyDescent="0.2"/>
    <row r="329" s="3" customFormat="1" x14ac:dyDescent="0.2"/>
    <row r="330" s="3" customFormat="1" x14ac:dyDescent="0.2"/>
    <row r="331" s="3" customFormat="1" x14ac:dyDescent="0.2"/>
    <row r="332" s="3" customFormat="1" x14ac:dyDescent="0.2"/>
    <row r="333" s="3" customFormat="1" x14ac:dyDescent="0.2"/>
    <row r="334" s="3" customFormat="1" x14ac:dyDescent="0.2"/>
    <row r="335" s="3" customFormat="1" x14ac:dyDescent="0.2"/>
    <row r="336" s="3" customFormat="1" x14ac:dyDescent="0.2"/>
    <row r="337" s="3" customFormat="1" x14ac:dyDescent="0.2"/>
    <row r="338" s="3" customFormat="1" x14ac:dyDescent="0.2"/>
    <row r="339" s="3" customFormat="1" x14ac:dyDescent="0.2"/>
    <row r="340" s="3" customFormat="1" x14ac:dyDescent="0.2"/>
    <row r="341" s="3" customFormat="1" x14ac:dyDescent="0.2"/>
    <row r="342" s="3" customFormat="1" x14ac:dyDescent="0.2"/>
    <row r="343" s="3" customFormat="1" x14ac:dyDescent="0.2"/>
    <row r="344" s="3" customFormat="1" x14ac:dyDescent="0.2"/>
    <row r="345" s="3" customFormat="1" x14ac:dyDescent="0.2"/>
    <row r="346" s="3" customFormat="1" x14ac:dyDescent="0.2"/>
    <row r="347" s="3" customFormat="1" x14ac:dyDescent="0.2"/>
    <row r="348" s="3" customFormat="1" x14ac:dyDescent="0.2"/>
    <row r="349" s="3" customFormat="1" x14ac:dyDescent="0.2"/>
    <row r="350" s="3" customFormat="1" x14ac:dyDescent="0.2"/>
    <row r="351" s="3" customFormat="1" x14ac:dyDescent="0.2"/>
    <row r="352" s="3" customFormat="1" x14ac:dyDescent="0.2"/>
    <row r="353" s="3" customFormat="1" x14ac:dyDescent="0.2"/>
    <row r="354" s="3" customFormat="1" x14ac:dyDescent="0.2"/>
    <row r="355" s="3" customFormat="1" x14ac:dyDescent="0.2"/>
    <row r="356" s="3" customFormat="1" x14ac:dyDescent="0.2"/>
    <row r="357" s="3" customFormat="1" x14ac:dyDescent="0.2"/>
    <row r="358" s="3" customFormat="1" x14ac:dyDescent="0.2"/>
    <row r="359" s="3" customFormat="1" x14ac:dyDescent="0.2"/>
    <row r="360" s="3" customFormat="1" x14ac:dyDescent="0.2"/>
    <row r="361" s="3" customFormat="1" x14ac:dyDescent="0.2"/>
    <row r="362" s="3" customFormat="1" x14ac:dyDescent="0.2"/>
    <row r="363" s="3" customFormat="1" x14ac:dyDescent="0.2"/>
    <row r="364" s="3" customFormat="1" x14ac:dyDescent="0.2"/>
    <row r="365" s="3" customFormat="1" x14ac:dyDescent="0.2"/>
    <row r="366" s="3" customFormat="1" x14ac:dyDescent="0.2"/>
    <row r="367" s="3" customFormat="1" x14ac:dyDescent="0.2"/>
    <row r="368" s="3" customFormat="1" x14ac:dyDescent="0.2"/>
    <row r="369" s="3" customFormat="1" x14ac:dyDescent="0.2"/>
    <row r="370" s="3" customFormat="1" x14ac:dyDescent="0.2"/>
    <row r="371" s="3" customFormat="1" x14ac:dyDescent="0.2"/>
    <row r="372" s="3" customFormat="1" x14ac:dyDescent="0.2"/>
    <row r="373" s="3" customFormat="1" x14ac:dyDescent="0.2"/>
    <row r="374" s="3" customFormat="1" x14ac:dyDescent="0.2"/>
    <row r="375" s="3" customFormat="1" x14ac:dyDescent="0.2"/>
    <row r="376" s="3" customFormat="1" x14ac:dyDescent="0.2"/>
    <row r="377" s="3" customFormat="1" x14ac:dyDescent="0.2"/>
    <row r="378" s="3" customFormat="1" x14ac:dyDescent="0.2"/>
    <row r="379" s="3" customFormat="1" x14ac:dyDescent="0.2"/>
    <row r="380" s="3" customFormat="1" x14ac:dyDescent="0.2"/>
    <row r="381" s="3" customFormat="1" x14ac:dyDescent="0.2"/>
    <row r="382" s="3" customFormat="1" x14ac:dyDescent="0.2"/>
    <row r="383" s="3" customFormat="1" x14ac:dyDescent="0.2"/>
    <row r="384" s="3" customFormat="1" x14ac:dyDescent="0.2"/>
    <row r="385" s="3" customFormat="1" x14ac:dyDescent="0.2"/>
    <row r="386" s="3" customFormat="1" x14ac:dyDescent="0.2"/>
    <row r="387" s="3" customFormat="1" x14ac:dyDescent="0.2"/>
    <row r="388" s="3" customFormat="1" x14ac:dyDescent="0.2"/>
    <row r="389" s="3" customFormat="1" x14ac:dyDescent="0.2"/>
    <row r="390" s="3" customFormat="1" x14ac:dyDescent="0.2"/>
    <row r="391" s="3" customFormat="1" x14ac:dyDescent="0.2"/>
    <row r="392" s="3" customFormat="1" x14ac:dyDescent="0.2"/>
    <row r="393" s="3" customFormat="1" x14ac:dyDescent="0.2"/>
    <row r="394" s="3" customFormat="1" x14ac:dyDescent="0.2"/>
    <row r="395" s="3" customFormat="1" x14ac:dyDescent="0.2"/>
    <row r="396" s="3" customFormat="1" x14ac:dyDescent="0.2"/>
    <row r="397" s="3" customFormat="1" x14ac:dyDescent="0.2"/>
    <row r="398" s="3" customFormat="1" x14ac:dyDescent="0.2"/>
    <row r="399" s="3" customFormat="1" x14ac:dyDescent="0.2"/>
    <row r="400" s="3" customFormat="1" x14ac:dyDescent="0.2"/>
    <row r="401" s="3" customFormat="1" x14ac:dyDescent="0.2"/>
    <row r="402" s="3" customFormat="1" x14ac:dyDescent="0.2"/>
    <row r="403" s="3" customFormat="1" x14ac:dyDescent="0.2"/>
    <row r="404" s="3" customFormat="1" x14ac:dyDescent="0.2"/>
    <row r="405" s="3" customFormat="1" x14ac:dyDescent="0.2"/>
    <row r="406" s="3" customFormat="1" x14ac:dyDescent="0.2"/>
    <row r="407" s="3" customFormat="1" x14ac:dyDescent="0.2"/>
    <row r="408" s="3" customFormat="1" x14ac:dyDescent="0.2"/>
    <row r="409" s="3" customFormat="1" x14ac:dyDescent="0.2"/>
    <row r="410" s="3" customFormat="1" x14ac:dyDescent="0.2"/>
    <row r="411" s="3" customFormat="1" x14ac:dyDescent="0.2"/>
    <row r="412" s="3" customFormat="1" x14ac:dyDescent="0.2"/>
    <row r="413" s="3" customFormat="1" x14ac:dyDescent="0.2"/>
    <row r="414" s="3" customFormat="1" x14ac:dyDescent="0.2"/>
    <row r="415" s="3" customFormat="1" x14ac:dyDescent="0.2"/>
    <row r="416" s="3" customFormat="1" x14ac:dyDescent="0.2"/>
    <row r="417" s="3" customFormat="1" x14ac:dyDescent="0.2"/>
    <row r="418" s="3" customFormat="1" x14ac:dyDescent="0.2"/>
    <row r="419" s="3" customFormat="1" x14ac:dyDescent="0.2"/>
    <row r="420" s="3" customFormat="1" x14ac:dyDescent="0.2"/>
    <row r="421" s="3" customFormat="1" x14ac:dyDescent="0.2"/>
    <row r="422" s="3" customFormat="1" x14ac:dyDescent="0.2"/>
    <row r="423" s="3" customFormat="1" x14ac:dyDescent="0.2"/>
    <row r="424" s="3" customFormat="1" x14ac:dyDescent="0.2"/>
    <row r="425" s="3" customFormat="1" x14ac:dyDescent="0.2"/>
    <row r="426" s="3" customFormat="1" x14ac:dyDescent="0.2"/>
    <row r="427" s="3" customFormat="1" x14ac:dyDescent="0.2"/>
    <row r="428" s="3" customFormat="1" x14ac:dyDescent="0.2"/>
    <row r="429" s="3" customFormat="1" x14ac:dyDescent="0.2"/>
    <row r="430" s="3" customFormat="1" x14ac:dyDescent="0.2"/>
    <row r="431" s="3" customFormat="1" x14ac:dyDescent="0.2"/>
    <row r="432" s="3" customFormat="1" x14ac:dyDescent="0.2"/>
    <row r="433" s="3" customFormat="1" x14ac:dyDescent="0.2"/>
    <row r="434" s="3" customFormat="1" x14ac:dyDescent="0.2"/>
    <row r="435" s="3" customFormat="1" x14ac:dyDescent="0.2"/>
    <row r="436" s="3" customFormat="1" x14ac:dyDescent="0.2"/>
    <row r="437" s="3" customFormat="1" x14ac:dyDescent="0.2"/>
    <row r="438" s="3" customFormat="1" x14ac:dyDescent="0.2"/>
    <row r="439" s="3" customFormat="1" x14ac:dyDescent="0.2"/>
    <row r="440" s="3" customFormat="1" x14ac:dyDescent="0.2"/>
    <row r="441" s="3" customFormat="1" x14ac:dyDescent="0.2"/>
    <row r="442" s="3" customFormat="1" x14ac:dyDescent="0.2"/>
    <row r="443" s="3" customFormat="1" x14ac:dyDescent="0.2"/>
    <row r="444" s="3" customFormat="1" x14ac:dyDescent="0.2"/>
    <row r="445" s="3" customFormat="1" x14ac:dyDescent="0.2"/>
    <row r="446" s="3" customFormat="1" x14ac:dyDescent="0.2"/>
    <row r="447" s="3" customFormat="1" x14ac:dyDescent="0.2"/>
    <row r="448" s="3" customFormat="1" x14ac:dyDescent="0.2"/>
    <row r="449" s="3" customFormat="1" x14ac:dyDescent="0.2"/>
    <row r="450" s="3" customFormat="1" x14ac:dyDescent="0.2"/>
  </sheetData>
  <mergeCells count="14">
    <mergeCell ref="B34:B35"/>
    <mergeCell ref="C31:E31"/>
    <mergeCell ref="B32:B33"/>
    <mergeCell ref="J2:K2"/>
    <mergeCell ref="H2:I2"/>
    <mergeCell ref="D2:E2"/>
    <mergeCell ref="A1:A3"/>
    <mergeCell ref="B1:B3"/>
    <mergeCell ref="C1:C3"/>
    <mergeCell ref="F2:G2"/>
    <mergeCell ref="L2:M2"/>
    <mergeCell ref="D1:I1"/>
    <mergeCell ref="J1:O1"/>
    <mergeCell ref="N2:O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thrombin</vt:lpstr>
      <vt:lpstr>tyk2</vt:lpstr>
      <vt:lpstr>jnk1</vt:lpstr>
      <vt:lpstr>cdk2</vt:lpstr>
      <vt:lpstr>ptp1b</vt:lpstr>
      <vt:lpstr>bace</vt:lpstr>
      <vt:lpstr>mcl1</vt:lpstr>
      <vt:lpstr>p38a</vt:lpstr>
      <vt:lpstr>Summary</vt:lpstr>
    </vt:vector>
  </TitlesOfParts>
  <Manager/>
  <Company>Columbia University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Lingle Wang</dc:creator>
  <cp:keywords/>
  <dc:description/>
  <cp:lastModifiedBy>Microsoft Office User</cp:lastModifiedBy>
  <cp:lastPrinted>2017-12-18T19:34:10Z</cp:lastPrinted>
  <dcterms:created xsi:type="dcterms:W3CDTF">2014-07-09T16:54:07Z</dcterms:created>
  <dcterms:modified xsi:type="dcterms:W3CDTF">2019-01-30T23:25:20Z</dcterms:modified>
  <cp:category/>
</cp:coreProperties>
</file>