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shchung/Desktop/Bootcamp/01-Excel/Homework/"/>
    </mc:Choice>
  </mc:AlternateContent>
  <xr:revisionPtr revIDLastSave="0" documentId="13_ncr:1_{C185E258-0986-CD41-89A4-7BD529C38299}" xr6:coauthVersionLast="40" xr6:coauthVersionMax="40" xr10:uidLastSave="{00000000-0000-0000-0000-000000000000}"/>
  <bookViews>
    <workbookView xWindow="0" yWindow="460" windowWidth="28800" windowHeight="17540" activeTab="4" xr2:uid="{00000000-000D-0000-FFFF-FFFF00000000}"/>
  </bookViews>
  <sheets>
    <sheet name="Data" sheetId="1" r:id="rId1"/>
    <sheet name="Category Stats" sheetId="3" r:id="rId2"/>
    <sheet name="Sub-Category Stats" sheetId="4" r:id="rId3"/>
    <sheet name="Outcomes by Launch Date" sheetId="5" r:id="rId4"/>
    <sheet name="Bonu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E13" i="6" l="1"/>
  <c r="E12" i="6"/>
  <c r="E11" i="6"/>
  <c r="E10" i="6"/>
  <c r="E9" i="6"/>
  <c r="E8" i="6"/>
  <c r="E7" i="6"/>
  <c r="E6" i="6"/>
  <c r="E5" i="6"/>
  <c r="E4" i="6"/>
  <c r="E3" i="6"/>
  <c r="E2" i="6"/>
  <c r="G7" i="5"/>
  <c r="G8" i="5"/>
  <c r="G9" i="5"/>
  <c r="G10" i="5"/>
  <c r="G11" i="5"/>
  <c r="G12" i="5"/>
  <c r="G13" i="5"/>
  <c r="G14" i="5"/>
  <c r="G15" i="5"/>
  <c r="G16" i="5"/>
  <c r="G17" i="5"/>
  <c r="G6" i="5"/>
  <c r="F7" i="5"/>
  <c r="F8" i="5"/>
  <c r="F9" i="5"/>
  <c r="F10" i="5"/>
  <c r="F11" i="5"/>
  <c r="F12" i="5"/>
  <c r="F13" i="5"/>
  <c r="F14" i="5"/>
  <c r="F15" i="5"/>
  <c r="F16" i="5"/>
  <c r="F17" i="5"/>
  <c r="F6" i="5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6" i="4"/>
  <c r="F6" i="3"/>
  <c r="F7" i="3"/>
  <c r="F8" i="3"/>
  <c r="F9" i="3"/>
  <c r="F10" i="3"/>
  <c r="F11" i="3"/>
  <c r="F12" i="3"/>
  <c r="F13" i="3"/>
  <c r="F5" i="3"/>
  <c r="G6" i="3"/>
  <c r="G7" i="3"/>
  <c r="G8" i="3"/>
  <c r="G9" i="3"/>
  <c r="G10" i="3"/>
  <c r="G11" i="3"/>
  <c r="G12" i="3"/>
  <c r="G13" i="3"/>
  <c r="G5" i="3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6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<sst xmlns="http://schemas.openxmlformats.org/spreadsheetml/2006/main" count="24824" uniqueCount="8403">
  <si>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</si>
  <si>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</si>
  <si>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</si>
  <si>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</si>
  <si>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</si>
  <si>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</si>
  <si>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</si>
  <si>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</si>
  <si>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</si>
  <si>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</si>
  <si>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</si>
  <si>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</si>
  <si>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</si>
  <si>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</si>
  <si>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</si>
  <si>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</si>
  <si>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</si>
  <si>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</si>
  <si>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</si>
  <si>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</si>
  <si>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</si>
  <si>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</si>
  <si>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</si>
  <si>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</si>
  <si>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</si>
  <si>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</si>
  <si>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</si>
  <si>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</si>
  <si>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</si>
  <si>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</si>
  <si>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</si>
  <si>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</si>
  <si>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</si>
  <si>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</si>
  <si>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</si>
  <si>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</si>
  <si>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</si>
  <si>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</si>
  <si>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</si>
  <si>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</si>
  <si>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</si>
  <si>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</si>
  <si>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</si>
  <si>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</si>
  <si>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</si>
  <si>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</si>
  <si>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</si>
  <si>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</si>
  <si>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</si>
  <si>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</si>
  <si>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</si>
  <si>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</si>
  <si>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</si>
  <si>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</si>
  <si>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</si>
  <si>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</si>
  <si>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</si>
  <si>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</si>
  <si>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</si>
  <si>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</si>
  <si>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</si>
  <si>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</si>
  <si>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</si>
  <si>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</si>
  <si>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</si>
  <si>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</si>
  <si>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</si>
  <si>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</si>
  <si>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</si>
  <si>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</si>
  <si>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</si>
  <si>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</si>
  <si>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</si>
  <si>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</si>
  <si>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</si>
  <si>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</si>
  <si>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</si>
  <si>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</si>
  <si>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</si>
  <si>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</si>
  <si>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</si>
  <si>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</si>
  <si>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</si>
  <si>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</si>
  <si>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</si>
  <si>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</si>
  <si>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</si>
  <si>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</si>
  <si>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</si>
  <si>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</si>
  <si>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</si>
  <si>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</si>
  <si>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</si>
  <si>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</si>
  <si>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</si>
  <si>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</si>
  <si>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</si>
  <si>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</si>
  <si>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</si>
  <si>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</si>
  <si>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</si>
  <si>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</si>
  <si>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</si>
  <si>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</si>
  <si>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</si>
  <si>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</si>
  <si>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</si>
  <si>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</si>
  <si>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</si>
  <si>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</si>
  <si>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</si>
  <si>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</si>
  <si>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</si>
  <si>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</si>
  <si>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</si>
  <si>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</si>
  <si>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</si>
  <si>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</si>
  <si>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</si>
  <si>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</si>
  <si>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</si>
  <si>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</si>
  <si>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</si>
  <si>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</si>
  <si>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</si>
  <si>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</si>
  <si>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</si>
  <si>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</si>
  <si>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</si>
  <si>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</si>
  <si>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</si>
  <si>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</si>
  <si>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</si>
  <si>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</si>
  <si>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</si>
  <si>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</si>
  <si>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</si>
  <si>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</si>
  <si>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</si>
  <si>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</si>
  <si>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</si>
  <si>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</si>
  <si>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</si>
  <si>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</si>
  <si>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</si>
  <si>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</si>
  <si>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</si>
  <si>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</si>
  <si>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</si>
  <si>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</si>
  <si>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</si>
  <si>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</si>
  <si>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</si>
  <si>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</si>
  <si>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</si>
  <si>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</si>
  <si>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</si>
  <si>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</si>
  <si>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</si>
  <si>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</si>
  <si>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</si>
  <si>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</si>
  <si>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</si>
  <si>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</si>
  <si>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</si>
  <si>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</si>
  <si>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</si>
  <si>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</si>
  <si>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</si>
  <si>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</si>
  <si>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</si>
  <si>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</si>
  <si>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</si>
  <si>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</si>
  <si>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</si>
  <si>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</si>
  <si>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</si>
  <si>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</si>
  <si>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</si>
  <si>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</si>
  <si>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</si>
  <si>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</si>
  <si>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</si>
  <si>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</si>
  <si>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</si>
  <si>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</si>
  <si>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</si>
  <si>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</si>
  <si>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</si>
  <si>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</si>
  <si>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</si>
  <si>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</si>
  <si>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</si>
  <si>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</si>
  <si>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</si>
  <si>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</si>
  <si>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</si>
  <si>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</si>
  <si>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</si>
  <si>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</si>
  <si>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</si>
  <si>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</si>
  <si>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</si>
  <si>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</si>
  <si>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</si>
  <si>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</si>
  <si>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</si>
  <si>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</si>
  <si>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</si>
  <si>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</si>
  <si>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</si>
  <si>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</si>
  <si>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</si>
  <si>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</si>
  <si>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</si>
  <si>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</si>
  <si>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</si>
  <si>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</si>
  <si>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</si>
  <si>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</si>
  <si>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</si>
  <si>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</si>
  <si>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</si>
  <si>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</si>
  <si>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</si>
  <si>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</si>
  <si>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</si>
  <si>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</si>
  <si>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</si>
  <si>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</si>
  <si>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</si>
  <si>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</si>
  <si>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</si>
  <si>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</si>
  <si>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</si>
  <si>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</si>
  <si>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</si>
  <si>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</si>
  <si>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</si>
  <si>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</si>
  <si>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</si>
  <si>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</si>
  <si>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</si>
  <si>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</si>
  <si>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</si>
  <si>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</si>
  <si>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</si>
  <si>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</si>
  <si>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</si>
  <si>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</si>
  <si>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</si>
  <si>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</si>
  <si>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</si>
  <si>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</si>
  <si>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</si>
  <si>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</si>
  <si>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</si>
  <si>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</si>
  <si>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</si>
  <si>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</si>
  <si>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</si>
  <si>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</si>
  <si>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</si>
  <si>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</si>
  <si>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</si>
  <si>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</si>
  <si>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</si>
  <si>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</si>
  <si>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</si>
  <si>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</si>
  <si>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</si>
  <si>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</si>
  <si>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</si>
  <si>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</si>
  <si>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</si>
  <si>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</si>
  <si>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</si>
  <si>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</si>
  <si>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</si>
  <si>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</si>
  <si>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</si>
  <si>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</si>
  <si>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</si>
  <si>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</si>
  <si>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</si>
  <si>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</si>
  <si>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</si>
  <si>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</si>
  <si>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</si>
  <si>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</si>
  <si>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</si>
  <si>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</si>
  <si>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</si>
  <si>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</si>
  <si>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</si>
  <si>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</si>
  <si>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</si>
  <si>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</si>
  <si>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</si>
  <si>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</si>
  <si>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</si>
  <si>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</si>
  <si>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</si>
  <si>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</si>
  <si>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</si>
  <si>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</si>
  <si>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</si>
  <si>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</si>
  <si>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</si>
  <si>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</si>
  <si>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</si>
  <si>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</si>
  <si>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</si>
  <si>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</si>
  <si>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</si>
  <si>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</si>
  <si>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</si>
  <si>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</si>
  <si>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</si>
  <si>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</si>
  <si>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</si>
  <si>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</si>
  <si>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</si>
  <si>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</si>
  <si>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</si>
  <si>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</si>
  <si>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</si>
  <si>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</si>
  <si>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</si>
  <si>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</si>
  <si>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</si>
  <si>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</si>
  <si>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</si>
  <si>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</si>
  <si>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</si>
  <si>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</si>
  <si>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</si>
  <si>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</si>
  <si>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</si>
  <si>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</si>
  <si>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</si>
  <si>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</si>
  <si>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</si>
  <si>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</si>
  <si>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</si>
  <si>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</si>
  <si>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</si>
  <si>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</si>
  <si>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</si>
  <si>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</si>
  <si>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</si>
  <si>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</si>
  <si>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</si>
  <si>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</si>
  <si>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</si>
  <si>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</si>
  <si>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</si>
  <si>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</si>
  <si>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</si>
  <si>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</si>
  <si>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</si>
  <si>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</si>
  <si>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</si>
  <si>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</si>
  <si>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</si>
  <si>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</si>
  <si>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</si>
  <si>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</si>
  <si>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</si>
  <si>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</si>
  <si>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</si>
  <si>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</si>
  <si>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</si>
  <si>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</si>
  <si>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</si>
  <si>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</si>
  <si>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</si>
  <si>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</si>
  <si>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</si>
  <si>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</si>
  <si>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</si>
  <si>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</si>
  <si>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</si>
  <si>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</si>
  <si>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</si>
  <si>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</si>
  <si>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</si>
  <si>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</si>
  <si>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</si>
  <si>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</si>
  <si>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</si>
  <si>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</si>
  <si>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</si>
  <si>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</si>
  <si>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</si>
  <si>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</si>
  <si>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</si>
  <si>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</si>
  <si>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</si>
  <si>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</si>
  <si>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</si>
  <si>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</si>
  <si>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</si>
  <si>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</si>
  <si>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</si>
  <si>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</si>
  <si>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</si>
  <si>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</si>
  <si>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</si>
  <si>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</si>
  <si>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</si>
  <si>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</si>
  <si>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</si>
  <si>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</si>
  <si>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</si>
  <si>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</si>
  <si>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</si>
  <si>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</si>
  <si>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</si>
  <si>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</si>
  <si>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</si>
  <si>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</si>
  <si>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</si>
  <si>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</si>
  <si>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</si>
  <si>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</si>
  <si>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</si>
  <si>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</si>
  <si>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</si>
  <si>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</si>
  <si>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</si>
  <si>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</si>
  <si>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</si>
  <si>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</si>
  <si>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</si>
  <si>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</si>
  <si>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</si>
  <si>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</si>
  <si>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</si>
  <si>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</si>
  <si>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</si>
  <si>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</si>
  <si>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</si>
  <si>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</si>
  <si>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</si>
  <si>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</si>
  <si>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</si>
  <si>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</si>
  <si>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</si>
  <si>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</si>
  <si>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</si>
  <si>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</si>
  <si>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</si>
  <si>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</si>
  <si>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</si>
  <si>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</si>
  <si>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</si>
  <si>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</si>
  <si>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</si>
  <si>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</si>
  <si>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</si>
  <si>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</si>
  <si>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</si>
  <si>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</si>
  <si>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</si>
  <si>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</si>
  <si>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</si>
  <si>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</si>
  <si>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</si>
  <si>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</si>
  <si>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</si>
  <si>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</si>
  <si>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</si>
  <si>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</si>
  <si>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</si>
  <si>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</si>
  <si>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</si>
  <si>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</si>
  <si>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</si>
  <si>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</si>
  <si>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</si>
  <si>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</si>
  <si>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</si>
  <si>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</si>
  <si>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</si>
  <si>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</si>
  <si>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</si>
  <si>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</si>
  <si>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</si>
  <si>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</si>
  <si>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</si>
  <si>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</si>
  <si>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</si>
  <si>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</si>
  <si>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</si>
  <si>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</si>
  <si>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</si>
  <si>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</si>
  <si>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</si>
  <si>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</si>
  <si>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</si>
  <si>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</si>
  <si>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</si>
  <si>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</si>
  <si>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</si>
  <si>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</si>
  <si>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</si>
  <si>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</si>
  <si>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</si>
  <si>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</si>
  <si>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</si>
  <si>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</si>
  <si>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</si>
  <si>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</si>
  <si>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</si>
  <si>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</si>
  <si>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</si>
  <si>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</si>
  <si>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</si>
  <si>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</si>
  <si>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</si>
  <si>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</si>
  <si>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</si>
  <si>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</si>
  <si>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</si>
  <si>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</si>
  <si>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</si>
  <si>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</si>
  <si>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</si>
  <si>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</si>
  <si>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</si>
  <si>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</si>
  <si>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</si>
  <si>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</si>
  <si>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</si>
  <si>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</si>
  <si>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</si>
  <si>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</si>
  <si>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</si>
  <si>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</si>
  <si>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</si>
  <si>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</si>
  <si>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</si>
  <si>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</si>
  <si>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</si>
  <si>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</si>
  <si>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</si>
  <si>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</si>
  <si>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</si>
  <si>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</si>
  <si>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</si>
  <si>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</si>
  <si>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</si>
  <si>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</si>
  <si>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</si>
  <si>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</si>
  <si>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</si>
  <si>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</si>
  <si>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</si>
  <si>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</si>
  <si>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</si>
  <si>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</si>
  <si>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</si>
  <si>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</si>
  <si>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</si>
  <si>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</si>
  <si>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</si>
  <si>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</si>
  <si>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</si>
  <si>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</si>
  <si>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</si>
  <si>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</si>
  <si>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</si>
  <si>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</si>
  <si>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</si>
  <si>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</si>
  <si>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</si>
  <si>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</si>
  <si>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</si>
  <si>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</si>
  <si>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</si>
  <si>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</si>
  <si>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</si>
  <si>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</si>
  <si>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</si>
  <si>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</si>
  <si>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</si>
  <si>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</si>
  <si>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</si>
  <si>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</si>
  <si>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</si>
  <si>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</si>
  <si>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</si>
  <si>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</si>
  <si>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</si>
  <si>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</si>
  <si>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</si>
  <si>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</si>
  <si>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</si>
  <si>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</si>
  <si>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</si>
  <si>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</si>
  <si>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</si>
  <si>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</si>
  <si>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</si>
  <si>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</si>
  <si>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</si>
  <si>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</si>
  <si>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</si>
  <si>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</si>
  <si>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</si>
  <si>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</si>
  <si>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</si>
  <si>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</si>
  <si>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</si>
  <si>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</si>
  <si>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</si>
  <si>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</si>
  <si>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</si>
  <si>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</si>
  <si>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</si>
  <si>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</si>
  <si>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</si>
  <si>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</si>
  <si>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</si>
  <si>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</si>
  <si>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</si>
  <si>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</si>
  <si>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</si>
  <si>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</si>
  <si>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</si>
  <si>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</si>
  <si>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</si>
  <si>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</si>
  <si>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</si>
  <si>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</si>
  <si>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</si>
  <si>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</si>
  <si>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</si>
  <si>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</si>
  <si>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</si>
  <si>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</si>
  <si>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</si>
  <si>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</si>
  <si>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</si>
  <si>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</si>
  <si>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</si>
  <si>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</si>
  <si>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</si>
  <si>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</si>
  <si>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</si>
  <si>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</si>
  <si>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</si>
  <si>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</si>
  <si>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</si>
  <si>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</si>
  <si>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</si>
  <si>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</si>
  <si>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</si>
  <si>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</si>
  <si>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</si>
  <si>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</si>
  <si>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</si>
  <si>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</si>
  <si>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</si>
  <si>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</si>
  <si>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</si>
  <si>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</si>
  <si>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</si>
  <si>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</si>
  <si>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</si>
  <si>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</si>
  <si>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</si>
  <si>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</si>
  <si>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</si>
  <si>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</si>
  <si>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</si>
  <si>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</si>
  <si>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</si>
  <si>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</si>
  <si>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</si>
  <si>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</si>
  <si>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</si>
  <si>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</si>
  <si>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</si>
  <si>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</si>
  <si>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</si>
  <si>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</si>
  <si>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</si>
  <si>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</si>
  <si>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</si>
  <si>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</si>
  <si>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</si>
  <si>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</si>
  <si>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</si>
  <si>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</si>
  <si>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</si>
  <si>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</si>
  <si>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</si>
  <si>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</si>
  <si>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</si>
  <si>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</si>
  <si>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</si>
  <si>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</si>
  <si>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</si>
  <si>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</si>
  <si>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</si>
  <si>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</si>
  <si>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</si>
  <si>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</si>
  <si>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</si>
  <si>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</si>
  <si>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</si>
  <si>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</si>
  <si>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</si>
  <si>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</si>
  <si>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</si>
  <si>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</si>
  <si>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</si>
  <si>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</si>
  <si>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</si>
  <si>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</si>
  <si>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</si>
  <si>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</si>
  <si>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</si>
  <si>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</si>
  <si>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</si>
  <si>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</si>
  <si>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</si>
  <si>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</si>
  <si>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</si>
  <si>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</si>
  <si>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</si>
  <si>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</si>
  <si>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</si>
  <si>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</si>
  <si>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</si>
  <si>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</si>
  <si>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</si>
  <si>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</si>
  <si>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</si>
  <si>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</si>
  <si>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</si>
  <si>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</si>
  <si>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</si>
  <si>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</si>
  <si>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</si>
  <si>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</si>
  <si>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</si>
  <si>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</si>
  <si>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</si>
  <si>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</si>
  <si>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</si>
  <si>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</si>
  <si>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</si>
  <si>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</si>
  <si>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</si>
  <si>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</si>
  <si>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</si>
  <si>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</si>
  <si>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</si>
  <si>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</si>
  <si>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</si>
  <si>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</si>
  <si>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</si>
  <si>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</si>
  <si>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</si>
  <si>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</si>
  <si>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</si>
  <si>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</si>
  <si>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</si>
  <si>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</si>
  <si>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</si>
  <si>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</si>
  <si>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</si>
  <si>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</si>
  <si>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</si>
  <si>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</si>
  <si>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</si>
  <si>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</si>
  <si>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</si>
  <si>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</si>
  <si>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</si>
  <si>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</si>
  <si>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</si>
  <si>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</si>
  <si>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</si>
  <si>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</si>
  <si>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</si>
  <si>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</si>
  <si>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</si>
  <si>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</si>
  <si>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</si>
  <si>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</si>
  <si>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</si>
  <si>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</si>
  <si>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</si>
  <si>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</si>
  <si>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</si>
  <si>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</si>
  <si>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</si>
  <si>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</si>
  <si>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</si>
  <si>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</si>
  <si>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</si>
  <si>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</si>
  <si>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</si>
  <si>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</si>
  <si>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</si>
  <si>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</si>
  <si>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</si>
  <si>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</si>
  <si>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</si>
  <si>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</si>
  <si>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</si>
  <si>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</si>
  <si>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</si>
  <si>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</si>
  <si>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</si>
  <si>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</si>
  <si>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</si>
  <si>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</si>
  <si>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</si>
  <si>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</si>
  <si>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</si>
  <si>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</si>
  <si>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</si>
  <si>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</si>
  <si>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</si>
  <si>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</si>
  <si>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</si>
  <si>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</si>
  <si>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</si>
  <si>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</si>
  <si>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</si>
  <si>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</si>
  <si>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</si>
  <si>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</si>
  <si>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</si>
  <si>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</si>
  <si>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</si>
  <si>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</si>
  <si>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</si>
  <si>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</si>
  <si>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</si>
  <si>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</si>
  <si>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</si>
  <si>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</si>
  <si>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</si>
  <si>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</si>
  <si>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</si>
  <si>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</si>
  <si>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</si>
  <si>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</si>
  <si>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</si>
  <si>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</si>
  <si>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</si>
  <si>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</si>
  <si>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</si>
  <si>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</si>
  <si>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</si>
  <si>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</si>
  <si>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</si>
  <si>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</si>
  <si>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</si>
  <si>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</si>
  <si>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</si>
  <si>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</si>
  <si>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</si>
  <si>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</si>
  <si>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</si>
  <si>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</si>
  <si>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</si>
  <si>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</si>
  <si>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</si>
  <si>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</si>
  <si>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</si>
  <si>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</si>
  <si>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</si>
  <si>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</si>
  <si>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</si>
  <si>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</si>
  <si>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</si>
  <si>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</si>
  <si>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</si>
  <si>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</si>
  <si>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</si>
  <si>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</si>
  <si>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</si>
  <si>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</si>
  <si>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</si>
  <si>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</si>
  <si>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</si>
  <si>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</si>
  <si>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</si>
  <si>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</si>
  <si>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</si>
  <si>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</si>
  <si>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</si>
  <si>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</si>
  <si>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</si>
  <si>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</si>
  <si>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</si>
  <si>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</si>
  <si>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</si>
  <si>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</si>
  <si>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</si>
  <si>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</si>
  <si>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</si>
  <si>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</si>
  <si>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</si>
  <si>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</si>
  <si>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</si>
  <si>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</si>
  <si>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</si>
  <si>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</si>
  <si>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</si>
  <si>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</si>
  <si>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</si>
  <si>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</si>
  <si>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</si>
  <si>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</si>
  <si>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</si>
  <si>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</si>
  <si>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</si>
  <si>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</si>
  <si>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</si>
  <si>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</si>
  <si>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</si>
  <si>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</si>
  <si>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</si>
  <si>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</si>
  <si>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</si>
  <si>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</si>
  <si>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</si>
  <si>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</si>
  <si>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</si>
  <si>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</si>
  <si>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</si>
  <si>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</si>
  <si>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</si>
  <si>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</si>
  <si>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</si>
  <si>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</si>
  <si>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</si>
  <si>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</si>
  <si>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</si>
  <si>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</si>
  <si>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</si>
  <si>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</si>
  <si>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</si>
  <si>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</si>
  <si>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</si>
  <si>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</si>
  <si>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</si>
  <si>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</si>
  <si>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</si>
  <si>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</si>
  <si>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</si>
  <si>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</si>
  <si>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</si>
  <si>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</si>
  <si>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</si>
  <si>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</si>
  <si>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</si>
  <si>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</si>
  <si>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</si>
  <si>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</si>
  <si>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</si>
  <si>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</si>
  <si>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</si>
  <si>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</si>
  <si>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</si>
  <si>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</si>
  <si>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</si>
  <si>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</si>
  <si>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</si>
  <si>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</si>
  <si>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</si>
  <si>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</si>
  <si>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</si>
  <si>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</si>
  <si>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</si>
  <si>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</si>
  <si>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</si>
  <si>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</si>
  <si>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</si>
  <si>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</si>
  <si>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</si>
  <si>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</si>
  <si>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</si>
  <si>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</si>
  <si>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</si>
  <si>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</si>
  <si>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</si>
  <si>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</si>
  <si>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</si>
  <si>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</si>
  <si>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</si>
  <si>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</si>
  <si>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</si>
  <si>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</si>
  <si>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</si>
  <si>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</si>
  <si>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</si>
  <si>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</si>
  <si>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</si>
  <si>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</si>
  <si>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</si>
  <si>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</si>
  <si>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</si>
  <si>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</si>
  <si>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</si>
  <si>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</si>
  <si>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</si>
  <si>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</si>
  <si>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</si>
  <si>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</si>
  <si>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</si>
  <si>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</si>
  <si>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</si>
  <si>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</si>
  <si>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</si>
  <si>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</si>
  <si>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</si>
  <si>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</si>
  <si>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</si>
  <si>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</si>
  <si>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</si>
  <si>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</si>
  <si>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</si>
  <si>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</si>
  <si>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</si>
  <si>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</si>
  <si>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</si>
  <si>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</si>
  <si>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</si>
  <si>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</si>
  <si>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</si>
  <si>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</si>
  <si>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</si>
  <si>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</si>
  <si>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</si>
  <si>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</si>
  <si>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</si>
  <si>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</si>
  <si>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</si>
  <si>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</si>
  <si>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</si>
  <si>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</si>
  <si>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</si>
  <si>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</si>
  <si>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</si>
  <si>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</si>
  <si>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</si>
  <si>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</si>
  <si>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</si>
  <si>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</si>
  <si>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</si>
  <si>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</si>
  <si>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</si>
  <si>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</si>
  <si>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</si>
  <si>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</si>
  <si>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</si>
  <si>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</si>
  <si>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</si>
  <si>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</si>
  <si>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</si>
  <si>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</si>
  <si>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</si>
  <si>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</si>
  <si>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</si>
  <si>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</si>
  <si>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</si>
  <si>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</si>
  <si>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</si>
  <si>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</si>
  <si>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</si>
  <si>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</si>
  <si>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</si>
  <si>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</si>
  <si>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</si>
  <si>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</si>
  <si>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</si>
  <si>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</si>
  <si>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</si>
  <si>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</si>
  <si>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</si>
  <si>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</si>
  <si>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</si>
  <si>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</si>
  <si>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</si>
  <si>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</si>
  <si>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</si>
  <si>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</si>
  <si>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</si>
  <si>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</si>
  <si>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</si>
  <si>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</si>
  <si>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</si>
  <si>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</si>
  <si>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</si>
  <si>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</si>
  <si>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</si>
  <si>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</si>
  <si>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</si>
  <si>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</si>
  <si>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</si>
  <si>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</si>
  <si>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</si>
  <si>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</si>
  <si>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</si>
  <si>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</si>
  <si>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</si>
  <si>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</si>
  <si>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</si>
  <si>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</si>
  <si>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</si>
  <si>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</si>
  <si>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</si>
  <si>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</si>
  <si>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</si>
  <si>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</si>
  <si>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</si>
  <si>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</si>
  <si>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</si>
  <si>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</si>
  <si>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</si>
  <si>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</si>
  <si>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</si>
  <si>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</si>
  <si>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</si>
  <si>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</si>
  <si>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</si>
  <si>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</si>
  <si>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</si>
  <si>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</si>
  <si>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</si>
  <si>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</si>
  <si>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</si>
  <si>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</si>
  <si>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</si>
  <si>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</si>
  <si>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</si>
  <si>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</si>
  <si>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</si>
  <si>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</si>
  <si>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</si>
  <si>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</si>
  <si>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</si>
  <si>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</si>
  <si>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</si>
  <si>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</si>
  <si>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</si>
  <si>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</si>
  <si>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</si>
  <si>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</si>
  <si>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</si>
  <si>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</si>
  <si>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</si>
  <si>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</si>
  <si>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</si>
  <si>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</si>
  <si>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</si>
  <si>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</si>
  <si>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</si>
  <si>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</si>
  <si>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</si>
  <si>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</si>
  <si>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</si>
  <si>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</si>
  <si>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</si>
  <si>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</si>
  <si>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</si>
  <si>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</si>
  <si>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</si>
  <si>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</si>
  <si>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</si>
  <si>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</si>
  <si>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</si>
  <si>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</si>
  <si>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</si>
  <si>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</si>
  <si>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</si>
  <si>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</si>
  <si>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</si>
  <si>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</si>
  <si>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</si>
  <si>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</si>
  <si>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</si>
  <si>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</si>
  <si>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</si>
  <si>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</si>
  <si>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</si>
  <si>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</si>
  <si>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</si>
  <si>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</si>
  <si>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</si>
  <si>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</si>
  <si>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</si>
  <si>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</si>
  <si>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</si>
  <si>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</si>
  <si>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</si>
  <si>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</si>
  <si>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</si>
  <si>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</si>
  <si>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</si>
  <si>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</si>
  <si>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</si>
  <si>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</si>
  <si>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</si>
  <si>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</si>
  <si>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</si>
  <si>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</si>
  <si>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</si>
  <si>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</si>
  <si>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</si>
  <si>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</si>
  <si>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</si>
  <si>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</si>
  <si>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</si>
  <si>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</si>
  <si>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</si>
  <si>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</si>
  <si>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</si>
  <si>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</si>
  <si>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</si>
  <si>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</si>
  <si>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</si>
  <si>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</si>
  <si>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</si>
  <si>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</si>
  <si>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</si>
  <si>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</si>
  <si>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</si>
  <si>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</si>
  <si>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</si>
  <si>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</si>
  <si>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</si>
  <si>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</si>
  <si>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</si>
  <si>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</si>
  <si>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</si>
  <si>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</si>
  <si>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</si>
  <si>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</si>
  <si>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</si>
  <si>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</si>
  <si>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</si>
  <si>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</si>
  <si>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</si>
  <si>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</si>
  <si>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</si>
  <si>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</si>
  <si>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</si>
  <si>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</si>
  <si>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</si>
  <si>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</si>
  <si>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</si>
  <si>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</si>
  <si>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</si>
  <si>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</si>
  <si>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</si>
  <si>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</si>
  <si>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</si>
  <si>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</si>
  <si>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</si>
  <si>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</si>
  <si>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</si>
  <si>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</si>
  <si>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</si>
  <si>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</si>
  <si>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</si>
  <si>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</si>
  <si>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</si>
  <si>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</si>
  <si>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</si>
  <si>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</si>
  <si>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</si>
  <si>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</si>
  <si>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</si>
  <si>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</si>
  <si>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</si>
  <si>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</si>
  <si>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</si>
  <si>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</si>
  <si>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</si>
  <si>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</si>
  <si>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</si>
  <si>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</si>
  <si>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</si>
  <si>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</si>
  <si>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</si>
  <si>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</si>
  <si>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</si>
  <si>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</si>
  <si>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</si>
  <si>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</si>
  <si>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</si>
  <si>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</si>
  <si>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</si>
  <si>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</si>
  <si>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</si>
  <si>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</si>
  <si>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</si>
  <si>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</si>
  <si>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</si>
  <si>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</si>
  <si>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</si>
  <si>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</si>
  <si>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</si>
  <si>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</si>
  <si>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</si>
  <si>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</si>
  <si>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</si>
  <si>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</si>
  <si>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</si>
  <si>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</si>
  <si>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</si>
  <si>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</si>
  <si>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</si>
  <si>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</si>
  <si>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</si>
  <si>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</si>
  <si>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</si>
  <si>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</si>
  <si>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</si>
  <si>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</si>
  <si>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</si>
  <si>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</si>
  <si>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</si>
  <si>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</si>
  <si>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</si>
  <si>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</si>
  <si>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</si>
  <si>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</si>
  <si>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</si>
  <si>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</si>
  <si>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</si>
  <si>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</si>
  <si>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</si>
  <si>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</si>
  <si>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</si>
  <si>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</si>
  <si>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</si>
  <si>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</si>
  <si>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</si>
  <si>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</si>
  <si>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</si>
  <si>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</si>
  <si>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</si>
  <si>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</si>
  <si>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</si>
  <si>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</si>
  <si>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</si>
  <si>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</si>
  <si>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</si>
  <si>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</si>
  <si>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</si>
  <si>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</si>
  <si>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</si>
  <si>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</si>
  <si>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</si>
  <si>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</si>
  <si>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</si>
  <si>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</si>
  <si>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</si>
  <si>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</si>
  <si>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</si>
  <si>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</si>
  <si>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</si>
  <si>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</si>
  <si>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</si>
  <si>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</si>
  <si>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</si>
  <si>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</si>
  <si>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</si>
  <si>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</si>
  <si>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</si>
  <si>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</si>
  <si>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</si>
  <si>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</si>
  <si>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</si>
  <si>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</si>
  <si>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</si>
  <si>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</si>
  <si>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</si>
  <si>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</si>
  <si>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</si>
  <si>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</si>
  <si>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</si>
  <si>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</si>
  <si>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</si>
  <si>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</si>
  <si>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</si>
  <si>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</si>
  <si>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</si>
  <si>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</si>
  <si>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</si>
  <si>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</si>
  <si>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</si>
  <si>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</si>
  <si>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</si>
  <si>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</si>
  <si>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</si>
  <si>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</si>
  <si>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</si>
  <si>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</si>
  <si>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</si>
  <si>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</si>
  <si>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</si>
  <si>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</si>
  <si>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</si>
  <si>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</si>
  <si>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</si>
  <si>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</si>
  <si>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</si>
  <si>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</si>
  <si>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</si>
  <si>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</si>
  <si>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</si>
  <si>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</si>
  <si>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</si>
  <si>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</si>
  <si>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</si>
  <si>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</si>
  <si>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</si>
  <si>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</si>
  <si>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</si>
  <si>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</si>
  <si>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</si>
  <si>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</si>
  <si>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</si>
  <si>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</si>
  <si>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</si>
  <si>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</si>
  <si>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</si>
  <si>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</si>
  <si>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</si>
  <si>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</si>
  <si>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</si>
  <si>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</si>
  <si>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</si>
  <si>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</si>
  <si>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</si>
  <si>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</si>
  <si>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</si>
  <si>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</si>
  <si>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</si>
  <si>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</si>
  <si>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</si>
  <si>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</si>
  <si>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</si>
  <si>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</si>
  <si>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</si>
  <si>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</si>
  <si>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</si>
  <si>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</si>
  <si>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</si>
  <si>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</si>
  <si>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</si>
  <si>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</si>
  <si>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</si>
  <si>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</si>
  <si>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</si>
  <si>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</si>
  <si>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</si>
  <si>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</si>
  <si>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</si>
  <si>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</si>
  <si>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</si>
  <si>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</si>
  <si>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</si>
  <si>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</si>
  <si>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</si>
  <si>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</si>
  <si>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</si>
  <si>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</si>
  <si>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</si>
  <si>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</si>
  <si>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</si>
  <si>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</si>
  <si>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</si>
  <si>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</si>
  <si>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</si>
  <si>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</si>
  <si>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</si>
  <si>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</si>
  <si>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</si>
  <si>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</si>
  <si>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</si>
  <si>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</si>
  <si>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</si>
  <si>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</si>
  <si>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</si>
  <si>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</si>
  <si>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</si>
  <si>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</si>
  <si>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</si>
  <si>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</si>
  <si>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</si>
  <si>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</si>
  <si>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</si>
  <si>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</si>
  <si>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</si>
  <si>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</si>
  <si>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</si>
  <si>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</si>
  <si>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</si>
  <si>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</si>
  <si>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</si>
  <si>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</si>
  <si>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</si>
  <si>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</si>
  <si>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</si>
  <si>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</si>
  <si>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</si>
  <si>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</si>
  <si>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</si>
  <si>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</si>
  <si>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</si>
  <si>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</si>
  <si>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</si>
  <si>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</si>
  <si>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</si>
  <si>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</si>
  <si>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</si>
  <si>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</si>
  <si>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</si>
  <si>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</si>
  <si>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</si>
  <si>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</si>
  <si>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</si>
  <si>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</si>
  <si>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</si>
  <si>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</si>
  <si>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</si>
  <si>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</si>
  <si>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</si>
  <si>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</si>
  <si>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</si>
  <si>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</si>
  <si>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</si>
  <si>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</si>
  <si>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</si>
  <si>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</si>
  <si>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</si>
  <si>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</si>
  <si>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</si>
  <si>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</si>
  <si>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</si>
  <si>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</si>
  <si>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</si>
  <si>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</si>
  <si>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</si>
  <si>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</si>
  <si>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</si>
  <si>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</si>
  <si>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</si>
  <si>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</si>
  <si>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</si>
  <si>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</si>
  <si>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</si>
  <si>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</si>
  <si>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</si>
  <si>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</si>
  <si>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</si>
  <si>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</si>
  <si>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</si>
  <si>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</si>
  <si>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</si>
  <si>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</si>
  <si>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</si>
  <si>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</si>
  <si>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</si>
  <si>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</si>
  <si>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</si>
  <si>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</si>
  <si>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</si>
  <si>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</si>
  <si>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</si>
  <si>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</si>
  <si>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</si>
  <si>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</si>
  <si>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</si>
  <si>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</si>
  <si>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</si>
  <si>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</si>
  <si>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</si>
  <si>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</si>
  <si>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</si>
  <si>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</si>
  <si>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</si>
  <si>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</si>
  <si>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</si>
  <si>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</si>
  <si>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</si>
  <si>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</si>
  <si>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</si>
  <si>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</si>
  <si>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</si>
  <si>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</si>
  <si>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</si>
  <si>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</si>
  <si>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</si>
  <si>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</si>
  <si>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</si>
  <si>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</si>
  <si>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</si>
  <si>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</si>
  <si>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</si>
  <si>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</si>
  <si>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</si>
  <si>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</si>
  <si>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</si>
  <si>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</si>
  <si>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</si>
  <si>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</si>
  <si>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</si>
  <si>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</si>
  <si>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</si>
  <si>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</si>
  <si>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</si>
  <si>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</si>
  <si>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</si>
  <si>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</si>
  <si>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</si>
  <si>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</si>
  <si>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</si>
  <si>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</si>
  <si>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</si>
  <si>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</si>
  <si>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</si>
  <si>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</si>
  <si>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</si>
  <si>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</si>
  <si>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</si>
  <si>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</si>
  <si>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</si>
  <si>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</si>
  <si>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</si>
  <si>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</si>
  <si>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</si>
  <si>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</si>
  <si>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</si>
  <si>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</si>
  <si>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</si>
  <si>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</si>
  <si>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</si>
  <si>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</si>
  <si>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</si>
  <si>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</si>
  <si>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</si>
  <si>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</si>
  <si>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</si>
  <si>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</si>
  <si>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</si>
  <si>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</si>
  <si>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</si>
  <si>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</si>
  <si>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</si>
  <si>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</si>
  <si>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</si>
  <si>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</si>
  <si>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</si>
  <si>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</si>
  <si>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</si>
  <si>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</si>
  <si>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</si>
  <si>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</si>
  <si>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</si>
  <si>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</si>
  <si>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</si>
  <si>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</si>
  <si>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</si>
  <si>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</si>
  <si>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</si>
  <si>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</si>
  <si>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</si>
  <si>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</si>
  <si>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</si>
  <si>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</si>
  <si>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</si>
  <si>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</si>
  <si>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</si>
  <si>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</si>
  <si>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</si>
  <si>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</si>
  <si>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</si>
  <si>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</si>
  <si>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</si>
  <si>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</si>
  <si>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</si>
  <si>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</si>
  <si>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</si>
  <si>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</si>
  <si>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</si>
  <si>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</si>
  <si>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</si>
  <si>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</si>
  <si>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</si>
  <si>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</si>
  <si>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</si>
  <si>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</si>
  <si>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</si>
  <si>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</si>
  <si>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</si>
  <si>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</si>
  <si>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</si>
  <si>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</si>
  <si>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</si>
  <si>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</si>
  <si>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</si>
  <si>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</si>
  <si>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</si>
  <si>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</si>
  <si>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</si>
  <si>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</si>
  <si>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</si>
  <si>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</si>
  <si>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</si>
  <si>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</si>
  <si>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</si>
  <si>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</si>
  <si>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</si>
  <si>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</si>
  <si>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</si>
  <si>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</si>
  <si>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</si>
  <si>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</si>
  <si>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</si>
  <si>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</si>
  <si>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</si>
  <si>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</si>
  <si>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</si>
  <si>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</si>
  <si>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</si>
  <si>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</si>
  <si>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</si>
  <si>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</si>
  <si>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</si>
  <si>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</si>
  <si>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</si>
  <si>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</si>
  <si>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</si>
  <si>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</si>
  <si>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</si>
  <si>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</si>
  <si>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</si>
  <si>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</si>
  <si>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</si>
  <si>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</si>
  <si>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</si>
  <si>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</si>
  <si>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</si>
  <si>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</si>
  <si>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</si>
  <si>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</si>
  <si>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</si>
  <si>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</si>
  <si>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</si>
  <si>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</si>
  <si>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</si>
  <si>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</si>
  <si>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</si>
  <si>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</si>
  <si>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</si>
  <si>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</si>
  <si>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</si>
  <si>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</si>
  <si>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</si>
  <si>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</si>
  <si>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</si>
  <si>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</si>
  <si>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</si>
  <si>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</si>
  <si>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</si>
  <si>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</si>
  <si>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</si>
  <si>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</si>
  <si>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</si>
  <si>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</si>
  <si>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</si>
  <si>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</si>
  <si>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</si>
  <si>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</si>
  <si>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</si>
  <si>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</si>
  <si>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</si>
  <si>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</si>
  <si>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</si>
  <si>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</si>
  <si>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</si>
  <si>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</si>
  <si>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</si>
  <si>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</si>
  <si>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</si>
  <si>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</si>
  <si>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</si>
  <si>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</si>
  <si>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</si>
  <si>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</si>
  <si>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</si>
  <si>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</si>
  <si>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</si>
  <si>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</si>
  <si>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</si>
  <si>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</si>
  <si>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</si>
  <si>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</si>
  <si>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</si>
  <si>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</si>
  <si>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</si>
  <si>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</si>
  <si>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</si>
  <si>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</si>
  <si>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</si>
  <si>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</si>
  <si>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</si>
  <si>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</si>
  <si>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</si>
  <si>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</si>
  <si>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</si>
  <si>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</si>
  <si>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</si>
  <si>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</si>
  <si>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</si>
  <si>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</si>
  <si>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</si>
  <si>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</si>
  <si>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</si>
  <si>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</si>
  <si>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</si>
  <si>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</si>
  <si>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</si>
  <si>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</si>
  <si>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</si>
  <si>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</si>
  <si>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</si>
  <si>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</si>
  <si>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</si>
  <si>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</si>
  <si>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</si>
  <si>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</si>
  <si>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</si>
  <si>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</si>
  <si>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</si>
  <si>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</si>
  <si>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</si>
  <si>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</si>
  <si>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</si>
  <si>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</si>
  <si>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</si>
  <si>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</si>
  <si>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</si>
  <si>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</si>
  <si>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</si>
  <si>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</si>
  <si>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</si>
  <si>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</si>
  <si>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</si>
  <si>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</si>
  <si>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</si>
  <si>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</si>
  <si>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</si>
  <si>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</si>
  <si>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</si>
  <si>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</si>
  <si>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</si>
  <si>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</si>
  <si>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</si>
  <si>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</si>
  <si>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</si>
  <si>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</si>
  <si>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</si>
  <si>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</si>
  <si>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</si>
  <si>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</si>
  <si>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</si>
  <si>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</si>
  <si>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</si>
  <si>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</si>
  <si>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</si>
  <si>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</si>
  <si>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</si>
  <si>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</si>
  <si>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</si>
  <si>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</si>
  <si>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</si>
  <si>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</si>
  <si>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</si>
  <si>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</si>
  <si>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</si>
  <si>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</si>
  <si>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</si>
  <si>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</si>
  <si>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</si>
  <si>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</si>
  <si>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</si>
  <si>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</si>
  <si>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</si>
  <si>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</si>
  <si>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</si>
  <si>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</si>
  <si>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</si>
  <si>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</si>
  <si>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</si>
  <si>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</si>
  <si>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</si>
  <si>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</si>
  <si>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</si>
  <si>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</si>
  <si>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</si>
  <si>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</si>
  <si>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</si>
  <si>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</si>
  <si>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</si>
  <si>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</si>
  <si>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</si>
  <si>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</si>
  <si>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</si>
  <si>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</si>
  <si>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</si>
  <si>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</si>
  <si>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</si>
  <si>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</si>
  <si>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</si>
  <si>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</si>
  <si>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</si>
  <si>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</si>
  <si>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</si>
  <si>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</si>
  <si>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</si>
  <si>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</si>
  <si>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</si>
  <si>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</si>
  <si>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</si>
  <si>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</si>
  <si>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</si>
  <si>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</si>
  <si>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</si>
  <si>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</si>
  <si>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</si>
  <si>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</si>
  <si>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</si>
  <si>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</si>
  <si>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</si>
  <si>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</si>
  <si>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</si>
  <si>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</si>
  <si>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</si>
  <si>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</si>
  <si>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</si>
  <si>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</si>
  <si>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</si>
  <si>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</si>
  <si>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</si>
  <si>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</si>
  <si>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</si>
  <si>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</si>
  <si>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</si>
  <si>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</si>
  <si>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</si>
  <si>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</si>
  <si>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</si>
  <si>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</si>
  <si>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</si>
  <si>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</si>
  <si>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</si>
  <si>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</si>
  <si>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</si>
  <si>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</si>
  <si>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</si>
  <si>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</si>
  <si>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</si>
  <si>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</si>
  <si>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</si>
  <si>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</si>
  <si>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</si>
  <si>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</si>
  <si>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</si>
  <si>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</si>
  <si>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</si>
  <si>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</si>
  <si>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</si>
  <si>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</si>
  <si>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</si>
  <si>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</si>
  <si>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</si>
  <si>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</si>
  <si>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</si>
  <si>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</si>
  <si>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</si>
  <si>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</si>
  <si>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</si>
  <si>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</si>
  <si>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</si>
  <si>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</si>
  <si>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</si>
  <si>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</si>
  <si>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</si>
  <si>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</si>
  <si>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</si>
  <si>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</si>
  <si>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</si>
  <si>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</si>
  <si>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</si>
  <si>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</si>
  <si>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</si>
  <si>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</si>
  <si>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</si>
  <si>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</si>
  <si>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</si>
  <si>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</si>
  <si>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</si>
  <si>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</si>
  <si>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</si>
  <si>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</si>
  <si>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</si>
  <si>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</si>
  <si>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</si>
  <si>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</si>
  <si>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</si>
  <si>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</si>
  <si>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</si>
  <si>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</si>
  <si>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</si>
  <si>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</si>
  <si>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</si>
  <si>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</si>
  <si>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</si>
  <si>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</si>
  <si>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</si>
  <si>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</si>
  <si>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</si>
  <si>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</si>
  <si>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</si>
  <si>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</si>
  <si>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</si>
  <si>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</si>
  <si>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</si>
  <si>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</si>
  <si>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</si>
  <si>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</si>
  <si>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</si>
  <si>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</si>
  <si>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</si>
  <si>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</si>
  <si>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</si>
  <si>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</si>
  <si>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</si>
  <si>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</si>
  <si>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</si>
  <si>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</si>
  <si>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</si>
  <si>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</si>
  <si>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</si>
  <si>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</si>
  <si>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</si>
  <si>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</si>
  <si>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</si>
  <si>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</si>
  <si>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</si>
  <si>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</si>
  <si>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</si>
  <si>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</si>
  <si>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</si>
  <si>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</si>
  <si>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</si>
  <si>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</si>
  <si>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</si>
  <si>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</si>
  <si>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</si>
  <si>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</si>
  <si>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</si>
  <si>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</si>
  <si>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</si>
  <si>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</si>
  <si>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</si>
  <si>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</si>
  <si>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</si>
  <si>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</si>
  <si>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</si>
  <si>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</si>
  <si>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</si>
  <si>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</si>
  <si>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</si>
  <si>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</si>
  <si>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</si>
  <si>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</si>
  <si>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</si>
  <si>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</si>
  <si>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</si>
  <si>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</si>
  <si>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</si>
  <si>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</si>
  <si>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</si>
  <si>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</si>
  <si>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</si>
  <si>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</si>
  <si>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</si>
  <si>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</si>
  <si>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</si>
  <si>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</si>
  <si>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</si>
  <si>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</si>
  <si>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</si>
  <si>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</si>
  <si>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</si>
  <si>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</si>
  <si>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</si>
  <si>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</si>
  <si>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</si>
  <si>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</si>
  <si>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</si>
  <si>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</si>
  <si>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</si>
  <si>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</si>
  <si>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</si>
  <si>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</si>
  <si>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</si>
  <si>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</si>
  <si>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</si>
  <si>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</si>
  <si>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</si>
  <si>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</si>
  <si>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</si>
  <si>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</si>
  <si>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</si>
  <si>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</si>
  <si>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</si>
  <si>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</si>
  <si>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</si>
  <si>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</si>
  <si>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</si>
  <si>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</si>
  <si>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</si>
  <si>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</si>
  <si>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</si>
  <si>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</si>
  <si>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</si>
  <si>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</si>
  <si>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</si>
  <si>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</si>
  <si>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</si>
  <si>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</si>
  <si>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</si>
  <si>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</si>
  <si>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</si>
  <si>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</si>
  <si>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</si>
  <si>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</si>
  <si>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</si>
  <si>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</si>
  <si>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</si>
  <si>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</si>
  <si>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</si>
  <si>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</si>
  <si>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</si>
  <si>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</si>
  <si>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</si>
  <si>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</si>
  <si>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</si>
  <si>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</si>
  <si>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</si>
  <si>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</si>
  <si>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</si>
  <si>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</si>
  <si>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</si>
  <si>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</si>
  <si>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</si>
  <si>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</si>
  <si>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</si>
  <si>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</si>
  <si>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</si>
  <si>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</si>
  <si>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</si>
  <si>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</si>
  <si>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</si>
  <si>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</si>
  <si>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</si>
  <si>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</si>
  <si>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</si>
  <si>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</si>
  <si>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</si>
  <si>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</si>
  <si>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</si>
  <si>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</si>
  <si>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</si>
  <si>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</si>
  <si>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</si>
  <si>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</si>
  <si>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</si>
  <si>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</si>
  <si>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</si>
  <si>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</si>
  <si>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</si>
  <si>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</si>
  <si>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</si>
  <si>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</si>
  <si>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</si>
  <si>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</si>
  <si>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</si>
  <si>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</si>
  <si>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</si>
  <si>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</si>
  <si>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</si>
  <si>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</si>
  <si>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</si>
  <si>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</si>
  <si>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</si>
  <si>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</si>
  <si>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</si>
  <si>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</si>
  <si>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</si>
  <si>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</si>
  <si>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</si>
  <si>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</si>
  <si>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</si>
  <si>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</si>
  <si>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</si>
  <si>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</si>
  <si>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</si>
  <si>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</si>
  <si>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</si>
  <si>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</si>
  <si>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</si>
  <si>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</si>
  <si>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</si>
  <si>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</si>
  <si>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</si>
  <si>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</si>
  <si>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</si>
  <si>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</si>
  <si>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</si>
  <si>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</si>
  <si>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</si>
  <si>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</si>
  <si>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</si>
  <si>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</si>
  <si>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</si>
  <si>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</si>
  <si>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</si>
  <si>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</si>
  <si>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</si>
  <si>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</si>
  <si>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</si>
  <si>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</si>
  <si>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</si>
  <si>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</si>
  <si>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</si>
  <si>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</si>
  <si>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</si>
  <si>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</si>
  <si>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</si>
  <si>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</si>
  <si>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</si>
  <si>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</si>
  <si>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</si>
  <si>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</si>
  <si>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</si>
  <si>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</si>
  <si>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</si>
  <si>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</si>
  <si>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</si>
  <si>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</si>
  <si>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</si>
  <si>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</si>
  <si>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</si>
  <si>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</si>
  <si>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</si>
  <si>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</si>
  <si>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</si>
  <si>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</si>
  <si>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</si>
  <si>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</si>
  <si>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</si>
  <si>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</si>
  <si>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</si>
  <si>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</si>
  <si>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</si>
  <si>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</si>
  <si>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</si>
  <si>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</si>
  <si>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</si>
  <si>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</si>
  <si>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</si>
  <si>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</si>
  <si>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</si>
  <si>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</si>
  <si>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</si>
  <si>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</si>
  <si>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</si>
  <si>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</si>
  <si>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</si>
  <si>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</si>
  <si>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</si>
  <si>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</si>
  <si>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</si>
  <si>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</si>
  <si>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</si>
  <si>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</si>
  <si>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</si>
  <si>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</si>
  <si>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</si>
  <si>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</si>
  <si>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</si>
  <si>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</si>
  <si>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</si>
  <si>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</si>
  <si>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</si>
  <si>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</si>
  <si>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</si>
  <si>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</si>
  <si>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</si>
  <si>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</si>
  <si>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</si>
  <si>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</si>
  <si>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</si>
  <si>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</si>
  <si>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</si>
  <si>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</si>
  <si>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</si>
  <si>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</si>
  <si>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</si>
  <si>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</si>
  <si>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</si>
  <si>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</si>
  <si>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</si>
  <si>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</si>
  <si>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</si>
  <si>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</si>
  <si>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</si>
  <si>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</si>
  <si>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</si>
  <si>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</si>
  <si>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</si>
  <si>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</si>
  <si>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</si>
  <si>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</si>
  <si>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</si>
  <si>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</si>
  <si>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</si>
  <si>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</si>
  <si>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</si>
  <si>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</si>
  <si>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</si>
  <si>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</si>
  <si>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</si>
  <si>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</si>
  <si>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</si>
  <si>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</si>
  <si>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</si>
  <si>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</si>
  <si>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</si>
  <si>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</si>
  <si>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</si>
  <si>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</si>
  <si>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</si>
  <si>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</si>
  <si>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</si>
  <si>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</si>
  <si>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</si>
  <si>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</si>
  <si>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</si>
  <si>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</si>
  <si>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</si>
  <si>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</si>
  <si>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</si>
  <si>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</si>
  <si>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</si>
  <si>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</si>
  <si>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</si>
  <si>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</si>
  <si>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</si>
  <si>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</si>
  <si>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</si>
  <si>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</si>
  <si>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</si>
  <si>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</si>
  <si>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</si>
  <si>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</si>
  <si>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</si>
  <si>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</si>
  <si>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</si>
  <si>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</si>
  <si>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</si>
  <si>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</si>
  <si>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</si>
  <si>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</si>
  <si>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</si>
  <si>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</si>
  <si>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</si>
  <si>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</si>
  <si>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</si>
  <si>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</si>
  <si>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</si>
  <si>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</si>
  <si>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</si>
  <si>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</si>
  <si>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</si>
  <si>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</si>
  <si>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</si>
  <si>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</si>
  <si>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</si>
  <si>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</si>
  <si>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</si>
  <si>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</si>
  <si>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</si>
  <si>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</si>
  <si>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</si>
  <si>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</si>
  <si>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</si>
  <si>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</si>
  <si>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</si>
  <si>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</si>
  <si>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</si>
  <si>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</si>
  <si>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</si>
  <si>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</si>
  <si>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</si>
  <si>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</si>
  <si>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</si>
  <si>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</si>
  <si>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</si>
  <si>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</si>
  <si>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</si>
  <si>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</si>
  <si>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</si>
  <si>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</si>
  <si>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</si>
  <si>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</si>
  <si>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</si>
  <si>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</si>
  <si>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</si>
  <si>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</si>
  <si>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</si>
  <si>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</si>
  <si>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</si>
  <si>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</si>
  <si>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</si>
  <si>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</si>
  <si>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</si>
  <si>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</si>
  <si>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</si>
  <si>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</si>
  <si>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</si>
  <si>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</si>
  <si>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</si>
  <si>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</si>
  <si>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</si>
  <si>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</si>
  <si>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</si>
  <si>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</si>
  <si>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</si>
  <si>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</si>
  <si>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</si>
  <si>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</si>
  <si>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</si>
  <si>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</si>
  <si>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</si>
  <si>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</si>
  <si>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</si>
  <si>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</si>
  <si>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</si>
  <si>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</si>
  <si>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</si>
  <si>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</si>
  <si>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</si>
  <si>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</si>
  <si>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</si>
  <si>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</si>
  <si>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</si>
  <si>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</si>
  <si>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</si>
  <si>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</si>
  <si>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</si>
  <si>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</si>
  <si>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</si>
  <si>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</si>
  <si>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</si>
  <si>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</si>
  <si>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</si>
  <si>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</si>
  <si>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</si>
  <si>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</si>
  <si>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</si>
  <si>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</si>
  <si>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</si>
  <si>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</si>
  <si>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</si>
  <si>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</si>
  <si>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</si>
  <si>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</si>
  <si>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</si>
  <si>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</si>
  <si>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</si>
  <si>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</si>
  <si>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</si>
  <si>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</si>
  <si>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</si>
  <si>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</si>
  <si>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</si>
  <si>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</si>
  <si>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</si>
  <si>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</si>
  <si>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</si>
  <si>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</si>
  <si>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</si>
  <si>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</si>
  <si>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</si>
  <si>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</si>
  <si>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</si>
  <si>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</si>
  <si>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</si>
  <si>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</si>
  <si>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</si>
  <si>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</si>
  <si>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</si>
  <si>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</si>
  <si>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</si>
  <si>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</si>
  <si>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</si>
  <si>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</si>
  <si>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</si>
  <si>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</si>
  <si>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</si>
  <si>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</si>
  <si>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</si>
  <si>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</si>
  <si>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</si>
  <si>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</si>
  <si>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</si>
  <si>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</si>
  <si>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</si>
  <si>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</si>
  <si>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</si>
  <si>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</si>
  <si>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</si>
  <si>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</si>
  <si>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</si>
  <si>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</si>
  <si>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</si>
  <si>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</si>
  <si>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</si>
  <si>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</si>
  <si>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</si>
  <si>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</si>
  <si>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</si>
  <si>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</si>
  <si>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</si>
  <si>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</si>
  <si>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</si>
  <si>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</si>
  <si>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</si>
  <si>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</si>
  <si>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</si>
  <si>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</si>
  <si>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</si>
  <si>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</si>
  <si>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</si>
  <si>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</si>
  <si>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</si>
  <si>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</si>
  <si>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</si>
  <si>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</si>
  <si>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</si>
  <si>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</si>
  <si>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</si>
  <si>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</si>
  <si>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</si>
  <si>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</si>
  <si>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</si>
  <si>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</si>
  <si>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</si>
  <si>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</si>
  <si>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</si>
  <si>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</si>
  <si>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</si>
  <si>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</si>
  <si>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</si>
  <si>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</si>
  <si>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</si>
  <si>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</si>
  <si>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</si>
  <si>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</si>
  <si>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</si>
  <si>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</si>
  <si>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</si>
  <si>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</si>
  <si>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</si>
  <si>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</si>
  <si>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</si>
  <si>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</si>
  <si>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</si>
  <si>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</si>
  <si>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</si>
  <si>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</si>
  <si>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</si>
  <si>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</si>
  <si>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</si>
  <si>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</si>
  <si>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</si>
  <si>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</si>
  <si>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</si>
  <si>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</si>
  <si>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</si>
  <si>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</si>
  <si>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</si>
  <si>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</si>
  <si>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</si>
  <si>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</si>
  <si>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</si>
  <si>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</si>
  <si>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</si>
  <si>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</si>
  <si>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</si>
  <si>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</si>
  <si>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</si>
  <si>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</si>
  <si>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</si>
  <si>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</si>
  <si>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</si>
  <si>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</si>
  <si>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</si>
  <si>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</si>
  <si>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</si>
  <si>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</si>
  <si>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</si>
  <si>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</si>
  <si>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</si>
  <si>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</si>
  <si>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</si>
  <si>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</si>
  <si>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</si>
  <si>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</si>
  <si>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</si>
  <si>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</si>
  <si>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</si>
  <si>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</si>
  <si>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</si>
  <si>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</si>
  <si>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</si>
  <si>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</si>
  <si>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</si>
  <si>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</si>
  <si>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</si>
  <si>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</si>
  <si>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</si>
  <si>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</si>
  <si>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</si>
  <si>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</si>
  <si>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</si>
  <si>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</si>
  <si>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</si>
  <si>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</si>
  <si>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</si>
  <si>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</si>
  <si>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</si>
  <si>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</si>
  <si>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</si>
  <si>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</si>
  <si>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</si>
  <si>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</si>
  <si>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</si>
  <si>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</si>
  <si>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</si>
  <si>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</si>
  <si>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</si>
  <si>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</si>
  <si>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</si>
  <si>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</si>
  <si>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</si>
  <si>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</si>
  <si>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</si>
  <si>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</si>
  <si>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</si>
  <si>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</si>
  <si>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</si>
  <si>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</si>
  <si>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</si>
  <si>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</si>
  <si>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</si>
  <si>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</si>
  <si>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</si>
  <si>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</si>
  <si>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</si>
  <si>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</si>
  <si>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</si>
  <si>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</si>
  <si>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</si>
  <si>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</si>
  <si>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</si>
  <si>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</si>
  <si>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</si>
  <si>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</si>
  <si>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</si>
  <si>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</si>
  <si>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</si>
  <si>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</si>
  <si>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</si>
  <si>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</si>
  <si>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</si>
  <si>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</si>
  <si>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</si>
  <si>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</si>
  <si>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</si>
  <si>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</si>
  <si>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</si>
  <si>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</si>
  <si>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</si>
  <si>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</si>
  <si>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</si>
  <si>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</si>
  <si>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</si>
  <si>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</si>
  <si>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</si>
  <si>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</si>
  <si>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</si>
  <si>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</si>
  <si>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</si>
  <si>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</si>
  <si>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</si>
  <si>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</si>
  <si>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</si>
  <si>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</si>
  <si>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</si>
  <si>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</si>
  <si>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</si>
  <si>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</si>
  <si>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</si>
  <si>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</si>
  <si>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</si>
  <si>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</si>
  <si>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</si>
  <si>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</si>
  <si>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</si>
  <si>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</si>
  <si>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</si>
  <si>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</si>
  <si>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</si>
  <si>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</si>
  <si>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</si>
  <si>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</si>
  <si>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</si>
  <si>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</si>
  <si>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</si>
  <si>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</si>
  <si>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</si>
  <si>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</si>
  <si>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</si>
  <si>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</si>
  <si>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</si>
  <si>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</si>
  <si>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</si>
  <si>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</si>
  <si>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</si>
  <si>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</si>
  <si>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</si>
  <si>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</si>
  <si>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</si>
  <si>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</si>
  <si>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</si>
  <si>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</si>
  <si>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</si>
  <si>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</si>
  <si>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</si>
  <si>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</si>
  <si>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</si>
  <si>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</si>
  <si>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</si>
  <si>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</si>
  <si>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</si>
  <si>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</si>
  <si>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</si>
  <si>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</si>
  <si>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</si>
  <si>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</si>
  <si>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</si>
  <si>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</si>
  <si>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</si>
  <si>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</si>
  <si>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</si>
  <si>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</si>
  <si>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</si>
  <si>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</si>
  <si>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</si>
  <si>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</si>
  <si>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</si>
  <si>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</si>
  <si>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</si>
  <si>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</si>
  <si>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</si>
  <si>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</si>
  <si>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</si>
  <si>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</si>
  <si>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</si>
  <si>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</si>
  <si>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</si>
  <si>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</si>
  <si>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</si>
  <si>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</si>
  <si>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</si>
  <si>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</si>
  <si>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</si>
  <si>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</si>
  <si>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</si>
  <si>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</si>
  <si>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</si>
  <si>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</si>
  <si>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</si>
  <si>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</si>
  <si>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</si>
  <si>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</si>
  <si>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</si>
  <si>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</si>
  <si>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</si>
  <si>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</si>
  <si>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</si>
  <si>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</si>
  <si>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</si>
  <si>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</si>
  <si>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</si>
  <si>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</si>
  <si>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</si>
  <si>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</si>
  <si>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</si>
  <si>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</si>
  <si>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</si>
  <si>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</si>
  <si>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</si>
  <si>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</si>
  <si>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</si>
  <si>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</si>
  <si>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</si>
  <si>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</si>
  <si>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</si>
  <si>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</si>
  <si>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</si>
  <si>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</si>
  <si>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</si>
  <si>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</si>
  <si>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</si>
  <si>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</si>
  <si>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</si>
  <si>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</si>
  <si>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</si>
  <si>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</si>
  <si>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</si>
  <si>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</si>
  <si>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</si>
  <si>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</si>
  <si>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</si>
  <si>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</si>
  <si>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</si>
  <si>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</si>
  <si>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</si>
  <si>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</si>
  <si>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</si>
  <si>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</si>
  <si>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</si>
  <si>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</si>
  <si>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</si>
  <si>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</si>
  <si>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</si>
  <si>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</si>
  <si>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</si>
  <si>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</si>
  <si>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</si>
  <si>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</si>
  <si>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</si>
  <si>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</si>
  <si>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</si>
  <si>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</si>
  <si>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</si>
  <si>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</si>
  <si>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</si>
  <si>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</si>
  <si>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</si>
  <si>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</si>
  <si>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</si>
  <si>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</si>
  <si>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</si>
  <si>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</si>
  <si>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</si>
  <si>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</si>
  <si>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</si>
  <si>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</si>
  <si>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</si>
  <si>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</si>
  <si>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</si>
  <si>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</si>
  <si>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</si>
  <si>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</si>
  <si>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</si>
  <si>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</si>
  <si>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</si>
  <si>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</si>
  <si>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</si>
  <si>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</si>
  <si>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</si>
  <si>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</si>
  <si>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</si>
  <si>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</si>
  <si>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</si>
  <si>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</si>
  <si>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</si>
  <si>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</si>
  <si>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</si>
  <si>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</si>
  <si>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</si>
  <si>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</si>
  <si>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</si>
  <si>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</si>
  <si>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</si>
  <si>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</si>
  <si>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</si>
  <si>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</si>
  <si>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</si>
  <si>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</si>
  <si>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</si>
  <si>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</si>
  <si>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</si>
  <si>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</si>
  <si>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</si>
  <si>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</si>
  <si>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</si>
  <si>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</si>
  <si>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</si>
  <si>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</si>
  <si>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</si>
  <si>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</si>
  <si>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</si>
  <si>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</si>
  <si>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</si>
  <si>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</si>
  <si>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</si>
  <si>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</si>
  <si>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</si>
  <si>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</si>
  <si>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</si>
  <si>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</si>
  <si>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</si>
  <si>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</si>
  <si>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</si>
  <si>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</si>
  <si>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</si>
  <si>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</si>
  <si>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</si>
  <si>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</si>
  <si>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</si>
  <si>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</si>
  <si>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</si>
  <si>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</si>
  <si>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</si>
  <si>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</si>
  <si>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</si>
  <si>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</si>
  <si>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</si>
  <si>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</si>
  <si>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</si>
  <si>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</si>
  <si>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</si>
  <si>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</si>
  <si>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</si>
  <si>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</si>
  <si>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</si>
  <si>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</si>
  <si>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</si>
  <si>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</si>
  <si>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</si>
  <si>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</si>
  <si>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</si>
  <si>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</si>
  <si>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</si>
  <si>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</si>
  <si>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</si>
  <si>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</si>
  <si>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</si>
  <si>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</si>
  <si>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</si>
  <si>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</si>
  <si>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</si>
  <si>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</si>
  <si>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</si>
  <si>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</si>
  <si>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</si>
  <si>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</si>
  <si>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</si>
  <si>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</si>
  <si>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</si>
  <si>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</si>
  <si>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</si>
  <si>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</si>
  <si>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</si>
  <si>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</si>
  <si>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</si>
  <si>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</si>
  <si>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</si>
  <si>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</si>
  <si>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</si>
  <si>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</si>
  <si>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</si>
  <si>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</si>
  <si>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</si>
  <si>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</si>
  <si>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</si>
  <si>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</si>
  <si>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</si>
  <si>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</si>
  <si>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</si>
  <si>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</si>
  <si>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</si>
  <si>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</si>
  <si>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</si>
  <si>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</si>
  <si>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</si>
  <si>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</si>
  <si>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</si>
  <si>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</si>
  <si>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</si>
  <si>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</si>
  <si>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</si>
  <si>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</si>
  <si>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</si>
  <si>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</si>
  <si>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</si>
  <si>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</si>
  <si>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</si>
  <si>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</si>
  <si>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</si>
  <si>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</si>
  <si>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</si>
  <si>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</si>
  <si>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</si>
  <si>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</si>
  <si>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</si>
  <si>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</si>
  <si>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</si>
  <si>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</si>
  <si>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</si>
  <si>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</si>
  <si>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</si>
  <si>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</si>
  <si>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</si>
  <si>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</si>
  <si>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</si>
  <si>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</si>
  <si>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</si>
  <si>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</si>
  <si>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</si>
  <si>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</si>
  <si>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</si>
  <si>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</si>
  <si>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</si>
  <si>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</si>
  <si>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</si>
  <si>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</si>
  <si>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</si>
  <si>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</si>
  <si>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</si>
  <si>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</si>
  <si>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</si>
  <si>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</si>
  <si>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</si>
  <si>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</si>
  <si>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</si>
  <si>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</si>
  <si>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</si>
  <si>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</si>
  <si>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</si>
  <si>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</si>
  <si>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</si>
  <si>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</si>
  <si>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</si>
  <si>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</si>
  <si>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</si>
  <si>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</si>
  <si>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</si>
  <si>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</si>
  <si>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</si>
  <si>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</si>
  <si>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</si>
  <si>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</si>
  <si>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</si>
  <si>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</si>
  <si>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</si>
  <si>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</si>
  <si>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</si>
  <si>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</si>
  <si>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</si>
  <si>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</si>
  <si>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</si>
  <si>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</si>
  <si>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</si>
  <si>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</si>
  <si>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</si>
  <si>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</si>
  <si>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</si>
  <si>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</si>
  <si>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</si>
  <si>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</si>
  <si>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</si>
  <si>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</si>
  <si>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</si>
  <si>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</si>
  <si>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</si>
  <si>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</si>
  <si>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</si>
  <si>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</si>
  <si>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</si>
  <si>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</si>
  <si>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</si>
  <si>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</si>
  <si>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</si>
  <si>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</si>
  <si>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</si>
  <si>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</si>
  <si>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</si>
  <si>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</si>
  <si>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</si>
  <si>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</si>
  <si>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</si>
  <si>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</si>
  <si>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</si>
  <si>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</si>
  <si>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</si>
  <si>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</si>
  <si>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</si>
  <si>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</si>
  <si>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</si>
  <si>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</si>
  <si>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</si>
  <si>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</si>
  <si>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</si>
  <si>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</si>
  <si>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</si>
  <si>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</si>
  <si>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</si>
  <si>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</si>
  <si>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</si>
  <si>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</si>
  <si>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</si>
  <si>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</si>
  <si>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</si>
  <si>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</si>
  <si>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</si>
  <si>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</si>
  <si>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</si>
  <si>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</si>
  <si>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</si>
  <si>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</si>
  <si>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</si>
  <si>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</si>
  <si>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</si>
  <si>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</si>
  <si>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</si>
  <si>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</si>
  <si>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</si>
  <si>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</si>
  <si>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</si>
  <si>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</si>
  <si>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</si>
  <si>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</si>
  <si>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</si>
  <si>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</si>
  <si>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</si>
  <si>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</si>
  <si>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</si>
  <si>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</si>
  <si>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</si>
  <si>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</si>
  <si>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</si>
  <si>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</si>
  <si>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</si>
  <si>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</si>
  <si>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</si>
  <si>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</si>
  <si>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</si>
  <si>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</si>
  <si>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</si>
  <si>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</si>
  <si>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</si>
  <si>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</si>
  <si>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</si>
  <si>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</si>
  <si>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</si>
  <si>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</si>
  <si>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</si>
  <si>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</si>
  <si>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</si>
  <si>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</si>
  <si>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</si>
  <si>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</si>
  <si>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</si>
  <si>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</si>
  <si>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</si>
  <si>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</si>
  <si>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</si>
  <si>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</si>
  <si>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</si>
  <si>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</si>
  <si>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</si>
  <si>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</si>
  <si>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</si>
  <si>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</si>
  <si>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</si>
  <si>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</si>
  <si>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</si>
  <si>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</si>
  <si>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</si>
  <si>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</si>
  <si>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</si>
  <si>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</si>
  <si>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</si>
  <si>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</si>
  <si>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</si>
  <si>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</si>
  <si>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</si>
  <si>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</si>
  <si>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</si>
  <si>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</si>
  <si>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</si>
  <si>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</si>
  <si>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</si>
  <si>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</si>
  <si>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</si>
  <si>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</si>
  <si>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</si>
  <si>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</si>
  <si>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</si>
  <si>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</si>
  <si>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</si>
  <si>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</si>
  <si>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</si>
  <si>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</si>
  <si>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</si>
  <si>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</si>
  <si>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</si>
  <si>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</si>
  <si>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</si>
  <si>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</si>
  <si>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</si>
  <si>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</si>
  <si>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</si>
  <si>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</si>
  <si>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</si>
  <si>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</si>
  <si>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</si>
  <si>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</si>
  <si>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</si>
  <si>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</si>
  <si>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</si>
  <si>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</si>
  <si>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</si>
  <si>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</si>
  <si>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</si>
  <si>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</si>
  <si>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</si>
  <si>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</si>
  <si>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</si>
  <si>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</si>
  <si>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</si>
  <si>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</si>
  <si>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</si>
  <si>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</si>
  <si>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</si>
  <si>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</si>
  <si>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</si>
  <si>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</si>
  <si>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</si>
  <si>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</si>
  <si>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</si>
  <si>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</si>
  <si>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</si>
  <si>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</si>
  <si>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</si>
  <si>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</si>
  <si>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</si>
  <si>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</si>
  <si>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</si>
  <si>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</si>
  <si>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</si>
  <si>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</si>
  <si>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</si>
  <si>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</si>
  <si>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</si>
  <si>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</si>
  <si>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</si>
  <si>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</si>
  <si>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</si>
  <si>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</si>
  <si>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</si>
  <si>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</si>
  <si>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</si>
  <si>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</si>
  <si>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</si>
  <si>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</si>
  <si>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</si>
  <si>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</si>
  <si>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</si>
  <si>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</si>
  <si>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</si>
  <si>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</si>
  <si>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</si>
  <si>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</si>
  <si>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</si>
  <si>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</si>
  <si>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</si>
  <si>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</si>
  <si>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</si>
  <si>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</si>
  <si>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</si>
  <si>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</si>
  <si>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</si>
  <si>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</si>
  <si>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</si>
  <si>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</si>
  <si>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</si>
  <si>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</si>
  <si>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</si>
  <si>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</si>
  <si>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</si>
  <si>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</si>
  <si>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</si>
  <si>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</si>
  <si>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</si>
  <si>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</si>
  <si>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</si>
  <si>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</si>
  <si>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</si>
  <si>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</si>
  <si>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</si>
  <si>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</si>
  <si>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</si>
  <si>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</si>
  <si>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</si>
  <si>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</si>
  <si>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</si>
  <si>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</si>
  <si>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</si>
  <si>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</si>
  <si>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</si>
  <si>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</si>
  <si>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</si>
  <si>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</si>
  <si>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</si>
  <si>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</si>
  <si>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</si>
  <si>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</si>
  <si>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</si>
  <si>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</si>
  <si>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</si>
  <si>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</si>
  <si>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</si>
  <si>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</si>
  <si>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</si>
  <si>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</si>
  <si>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</si>
  <si>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</si>
  <si>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</si>
  <si>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</si>
  <si>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</si>
  <si>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</si>
  <si>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</si>
  <si>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</si>
  <si>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</si>
  <si>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</si>
  <si>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</si>
  <si>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</si>
  <si>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</si>
  <si>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</si>
  <si>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</si>
  <si>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</si>
  <si>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</si>
  <si>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</si>
  <si>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</si>
  <si>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</si>
  <si>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</si>
  <si>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</si>
  <si>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</si>
  <si>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</si>
  <si>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</si>
  <si>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</si>
  <si>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</si>
  <si>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</si>
  <si>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</si>
  <si>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</si>
  <si>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</si>
  <si>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</si>
  <si>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</si>
  <si>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</si>
  <si>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</si>
  <si>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</si>
  <si>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</si>
  <si>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</si>
  <si>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</si>
  <si>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</si>
  <si>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</si>
  <si>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</si>
  <si>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</si>
  <si>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</si>
  <si>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</si>
  <si>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</si>
  <si>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</si>
  <si>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</si>
  <si>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</si>
  <si>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</si>
  <si>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</si>
  <si>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</si>
  <si>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</si>
  <si>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</si>
  <si>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</si>
  <si>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</si>
  <si>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</si>
  <si>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</si>
  <si>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</si>
  <si>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</si>
  <si>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</si>
  <si>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</si>
  <si>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</si>
  <si>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</si>
  <si>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</si>
  <si>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</si>
  <si>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</si>
  <si>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</si>
  <si>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</si>
  <si>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</si>
  <si>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</si>
  <si>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</si>
  <si>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</si>
  <si>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</si>
  <si>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</si>
  <si>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</si>
  <si>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</si>
  <si>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</si>
  <si>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</si>
  <si>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</si>
  <si>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</si>
  <si>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</si>
  <si>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</si>
  <si>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</si>
  <si>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</si>
  <si>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</si>
  <si>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</si>
  <si>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</si>
  <si>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</si>
  <si>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</si>
  <si>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</si>
  <si>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</si>
  <si>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</si>
  <si>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</si>
  <si>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</si>
  <si>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</si>
  <si>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</si>
  <si>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</si>
  <si>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</si>
  <si>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</si>
  <si>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</si>
  <si>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</si>
  <si>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</si>
  <si>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</si>
  <si>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</si>
  <si>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</si>
  <si>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</si>
  <si>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</si>
  <si>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</si>
  <si>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</si>
  <si>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</si>
  <si>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</si>
  <si>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</si>
  <si>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</si>
  <si>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</si>
  <si>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</si>
  <si>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</si>
  <si>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</si>
  <si>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</si>
  <si>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</si>
  <si>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</si>
  <si>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</si>
  <si>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</si>
  <si>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</si>
  <si>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</si>
  <si>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</si>
  <si>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</si>
  <si>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</si>
  <si>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</si>
  <si>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</si>
  <si>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</si>
  <si>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</si>
  <si>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</si>
  <si>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</si>
  <si>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</si>
  <si>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</si>
  <si>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</si>
  <si>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</si>
  <si>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</si>
  <si>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</si>
  <si>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</si>
  <si>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</si>
  <si>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</si>
  <si>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</si>
  <si>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</si>
  <si>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</si>
  <si>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</si>
  <si>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</si>
  <si>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</si>
  <si>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</si>
  <si>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</si>
  <si>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</si>
  <si>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</si>
  <si>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</si>
  <si>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</si>
  <si>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</si>
  <si>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</si>
  <si>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</si>
  <si>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</si>
  <si>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</si>
  <si>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</si>
  <si>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</si>
  <si>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</si>
  <si>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</si>
  <si>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</si>
  <si>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</si>
  <si>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</si>
  <si>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</si>
  <si>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</si>
  <si>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</si>
  <si>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</si>
  <si>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</si>
  <si>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</si>
  <si>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</si>
  <si>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</si>
  <si>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</si>
  <si>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</si>
  <si>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</si>
  <si>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</si>
  <si>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</si>
  <si>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</si>
  <si>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</si>
  <si>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</si>
  <si>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</si>
  <si>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</si>
  <si>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</si>
  <si>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</si>
  <si>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</si>
  <si>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</si>
  <si>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</si>
  <si>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</si>
  <si>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</si>
  <si>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</si>
  <si>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</si>
  <si>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</si>
  <si>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</si>
  <si>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</si>
  <si>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</si>
  <si>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</si>
  <si>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</si>
  <si>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</si>
  <si>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</si>
  <si>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</si>
  <si>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</si>
  <si>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</si>
  <si>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</si>
  <si>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</si>
  <si>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</si>
  <si>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</si>
  <si>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</si>
  <si>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</si>
  <si>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</si>
  <si>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</si>
  <si>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</si>
  <si>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</si>
  <si>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</si>
  <si>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</si>
  <si>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</si>
  <si>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</si>
  <si>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</si>
  <si>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</si>
  <si>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</si>
  <si>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</si>
  <si>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</si>
  <si>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</si>
  <si>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</si>
  <si>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</si>
  <si>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</si>
  <si>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</si>
  <si>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</si>
  <si>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</si>
  <si>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</si>
  <si>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</si>
  <si>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</si>
  <si>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</si>
  <si>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</si>
  <si>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</si>
  <si>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</si>
  <si>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</si>
  <si>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</si>
  <si>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</si>
  <si>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</si>
  <si>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</si>
  <si>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</si>
  <si>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</si>
  <si>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</si>
  <si>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</si>
  <si>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</si>
  <si>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</si>
  <si>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</si>
  <si>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</si>
  <si>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</si>
  <si>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</si>
  <si>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</si>
  <si>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</si>
  <si>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</si>
  <si>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</si>
  <si>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</si>
  <si>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</si>
  <si>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</si>
  <si>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</si>
  <si>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</si>
  <si>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</si>
  <si>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</si>
  <si>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</si>
  <si>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</si>
  <si>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</si>
  <si>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</si>
  <si>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</si>
  <si>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</si>
  <si>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</si>
  <si>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</si>
  <si>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</si>
  <si>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</si>
  <si>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</si>
  <si>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</si>
  <si>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</si>
  <si>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</si>
  <si>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</si>
  <si>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</si>
  <si>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</si>
  <si>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</si>
  <si>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</si>
  <si>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</si>
  <si>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</si>
  <si>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</si>
  <si>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</si>
  <si>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</si>
  <si>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</si>
  <si>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</si>
  <si>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</si>
  <si>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</si>
  <si>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</si>
  <si>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</si>
  <si>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</si>
  <si>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</si>
  <si>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</si>
  <si>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</si>
  <si>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</si>
  <si>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</si>
  <si>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</si>
  <si>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</si>
  <si>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</si>
  <si>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</si>
  <si>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</si>
  <si>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</si>
  <si>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</si>
  <si>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</si>
  <si>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</si>
  <si>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</si>
  <si>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</si>
  <si>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</si>
  <si>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</si>
  <si>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</si>
  <si>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</si>
  <si>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</si>
  <si>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</si>
  <si>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</si>
  <si>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</si>
  <si>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</si>
  <si>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</si>
  <si>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</si>
  <si>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</si>
  <si>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</si>
  <si>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</si>
  <si>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</si>
  <si>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</si>
  <si>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</si>
  <si>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</si>
  <si>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</si>
  <si>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</si>
  <si>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</si>
  <si>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</si>
  <si>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</si>
  <si>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</si>
  <si>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</si>
  <si>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</si>
  <si>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</si>
  <si>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</si>
  <si>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</si>
  <si>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</si>
  <si>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</si>
  <si>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</si>
  <si>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</si>
  <si>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</si>
  <si>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</si>
  <si>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</si>
  <si>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</si>
  <si>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</si>
  <si>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</si>
  <si>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</si>
  <si>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</si>
  <si>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</si>
  <si>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</si>
  <si>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</si>
  <si>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</si>
  <si>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</si>
  <si>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</si>
  <si>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</si>
  <si>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</si>
  <si>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</si>
  <si>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</si>
  <si>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</si>
  <si>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</si>
  <si>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</si>
  <si>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</si>
  <si>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</si>
  <si>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</si>
  <si>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</si>
  <si>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</si>
  <si>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</si>
  <si>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</si>
  <si>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</si>
  <si>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</si>
  <si>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</si>
  <si>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</si>
  <si>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</si>
  <si>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</si>
  <si>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</si>
  <si>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</si>
  <si>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</si>
  <si>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</si>
  <si>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</si>
  <si>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</si>
  <si>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</si>
  <si>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</si>
  <si>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</si>
  <si>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</si>
  <si>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</si>
  <si>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</si>
  <si>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</si>
  <si>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</si>
  <si>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</si>
  <si>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</si>
  <si>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</si>
  <si>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</si>
  <si>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</si>
  <si>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</si>
  <si>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</si>
  <si>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</si>
  <si>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</si>
  <si>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</si>
  <si>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</si>
  <si>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</si>
  <si>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</si>
  <si>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</si>
  <si>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</si>
  <si>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</si>
  <si>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</si>
  <si>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</si>
  <si>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</si>
  <si>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</si>
  <si>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</si>
  <si>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</si>
  <si>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</si>
  <si>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</si>
  <si>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</si>
  <si>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</si>
  <si>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</si>
  <si>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</si>
  <si>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</si>
  <si>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</si>
  <si>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</si>
  <si>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</si>
  <si>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</si>
  <si>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</si>
  <si>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</si>
  <si>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</si>
  <si>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</si>
  <si>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</si>
  <si>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</si>
  <si>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</si>
  <si>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</si>
  <si>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</si>
  <si>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</si>
  <si>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</si>
  <si>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</si>
  <si>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</si>
  <si>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</si>
  <si>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</si>
  <si>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</si>
  <si>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</si>
  <si>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</si>
  <si>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</si>
  <si>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</si>
  <si>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</si>
  <si>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</si>
  <si>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</si>
  <si>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</si>
  <si>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</si>
  <si>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</si>
  <si>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</si>
  <si>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</si>
  <si>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</si>
  <si>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</si>
  <si>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</si>
  <si>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</si>
  <si>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</si>
  <si>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</si>
  <si>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</si>
  <si>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</si>
  <si>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</si>
  <si>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</si>
  <si>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</si>
  <si>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</si>
  <si>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</si>
  <si>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</si>
  <si>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</si>
  <si>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</si>
  <si>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</si>
  <si>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</si>
  <si>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</si>
  <si>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</si>
  <si>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</si>
  <si>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</si>
  <si>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</si>
  <si>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</si>
  <si>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</si>
  <si>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</si>
  <si>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</si>
  <si>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</si>
  <si>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</si>
  <si>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</si>
  <si>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</si>
  <si>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</si>
  <si>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</si>
  <si>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</si>
  <si>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</si>
  <si>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</si>
  <si>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</si>
  <si>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</si>
  <si>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</si>
  <si>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</si>
  <si>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</si>
  <si>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</si>
  <si>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</si>
  <si>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</si>
  <si>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</si>
  <si>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</si>
  <si>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</si>
  <si>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</si>
  <si>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</si>
  <si>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</si>
  <si>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</si>
  <si>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</si>
  <si>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</si>
  <si>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</si>
  <si>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</si>
  <si>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</si>
  <si>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</si>
  <si>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</si>
  <si>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</si>
  <si>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</si>
  <si>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</si>
  <si>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</si>
  <si>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</si>
  <si>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</si>
  <si>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</si>
  <si>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</si>
  <si>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</si>
  <si>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</si>
  <si>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</si>
  <si>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</si>
  <si>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</si>
  <si>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</si>
  <si>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</si>
  <si>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</si>
  <si>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</si>
  <si>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</si>
  <si>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</si>
  <si>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</si>
  <si>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</si>
  <si>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</si>
  <si>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</si>
  <si>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</si>
  <si>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</si>
  <si>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</si>
  <si>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</si>
  <si>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</si>
  <si>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</si>
  <si>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</si>
  <si>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</si>
  <si>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</si>
  <si>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</si>
  <si>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</si>
  <si>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</si>
  <si>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</si>
  <si>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</si>
  <si>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</si>
  <si>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</si>
  <si>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</si>
  <si>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</si>
  <si>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</si>
  <si>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</si>
  <si>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</si>
  <si>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</si>
  <si>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</si>
  <si>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</si>
  <si>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</si>
  <si>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</si>
  <si>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</si>
  <si>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</si>
  <si>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</si>
  <si>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</si>
  <si>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</si>
  <si>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</si>
  <si>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</si>
  <si>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</si>
  <si>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</si>
  <si>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</si>
  <si>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</si>
  <si>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</si>
  <si>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</si>
  <si>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</si>
  <si>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</si>
  <si>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</si>
  <si>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</si>
  <si>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</si>
  <si>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</si>
  <si>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</si>
  <si>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</si>
  <si>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</si>
  <si>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</si>
  <si>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</si>
  <si>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</si>
  <si>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</si>
  <si>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</si>
  <si>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</si>
  <si>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</si>
  <si>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</si>
  <si>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</si>
  <si>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</si>
  <si>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</si>
  <si>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</si>
  <si>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</si>
  <si>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</si>
  <si>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</si>
  <si>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</si>
  <si>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</si>
  <si>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</si>
  <si>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</si>
  <si>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</si>
  <si>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</si>
  <si>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</si>
  <si>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</si>
  <si>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</si>
  <si>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</si>
  <si>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</si>
  <si>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</si>
  <si>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</si>
  <si>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</si>
  <si>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</si>
  <si>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</si>
  <si>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</si>
  <si>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</si>
  <si>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</si>
  <si>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</si>
  <si>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</si>
  <si>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</si>
  <si>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</si>
  <si>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</si>
  <si>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</si>
  <si>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</si>
  <si>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</si>
  <si>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</si>
  <si>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</si>
  <si>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</si>
  <si>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</si>
  <si>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</si>
  <si>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</si>
  <si>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</si>
  <si>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</si>
  <si>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</si>
  <si>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</si>
  <si>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</si>
  <si>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</si>
  <si>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</si>
  <si>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</si>
  <si>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</si>
  <si>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</si>
  <si>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</si>
  <si>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</si>
  <si>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</si>
  <si>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</si>
  <si>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</si>
  <si>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</si>
  <si>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</si>
  <si>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</si>
  <si>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</si>
  <si>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</si>
  <si>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</si>
  <si>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</si>
  <si>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</si>
  <si>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</si>
  <si>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</si>
  <si>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</si>
  <si>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</si>
  <si>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</si>
  <si>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</si>
  <si>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</si>
  <si>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</si>
  <si>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</si>
  <si>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</si>
  <si>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</si>
  <si>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</si>
  <si>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</si>
  <si>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</si>
  <si>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</si>
  <si>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</si>
  <si>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</si>
  <si>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</si>
  <si>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</si>
  <si>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</si>
  <si>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</si>
  <si>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</si>
  <si>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</si>
  <si>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</si>
  <si>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</si>
  <si>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</si>
  <si>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</si>
  <si>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</si>
  <si>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</si>
  <si>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</si>
  <si>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</si>
  <si>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</si>
  <si>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</si>
  <si>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</si>
  <si>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</si>
  <si>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</si>
  <si>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</si>
  <si>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</si>
  <si>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</si>
  <si>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</si>
  <si>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</si>
  <si>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</si>
  <si>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</si>
  <si>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</si>
  <si>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</si>
  <si>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</si>
  <si>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</si>
  <si>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</si>
  <si>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</si>
  <si>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</si>
  <si>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</si>
  <si>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</si>
  <si>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</si>
  <si>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</si>
  <si>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</si>
  <si>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</si>
  <si>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</si>
  <si>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</si>
  <si>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</si>
  <si>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</si>
  <si>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</si>
  <si>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</si>
  <si>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</si>
  <si>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</si>
  <si>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</si>
  <si>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</si>
  <si>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</si>
  <si>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</si>
  <si>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</si>
  <si>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</si>
  <si>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</si>
  <si>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</si>
  <si>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</si>
  <si>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</si>
  <si>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</si>
  <si>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</si>
  <si>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</si>
  <si>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</si>
  <si>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</si>
  <si>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</si>
  <si>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</si>
  <si>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</si>
  <si>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</si>
  <si>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</si>
  <si>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</si>
  <si>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</si>
  <si>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</si>
  <si>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</si>
  <si>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</si>
  <si>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</si>
  <si>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</si>
  <si>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</si>
  <si>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</si>
  <si>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</si>
  <si>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</si>
  <si>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</si>
  <si>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</si>
  <si>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</si>
  <si>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</si>
  <si>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</si>
  <si>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</si>
  <si>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</si>
  <si>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</si>
  <si>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</si>
  <si>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</si>
  <si>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</si>
  <si>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</si>
  <si>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</si>
  <si>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</si>
  <si>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</si>
  <si>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</si>
  <si>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</si>
  <si>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</si>
  <si>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</si>
  <si>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</si>
  <si>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</si>
  <si>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</si>
  <si>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</si>
  <si>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</si>
  <si>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</si>
  <si>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</si>
  <si>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</si>
  <si>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</si>
  <si>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</si>
  <si>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</si>
  <si>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</si>
  <si>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</si>
  <si>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</si>
  <si>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</si>
  <si>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</si>
  <si>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</si>
  <si>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</si>
  <si>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</si>
  <si>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</si>
  <si>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</si>
  <si>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</si>
  <si>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</si>
  <si>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</si>
  <si>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</si>
  <si>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</si>
  <si>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</si>
  <si>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</si>
  <si>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</si>
  <si>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</si>
  <si>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</si>
  <si>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</si>
  <si>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</si>
  <si>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</si>
  <si>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</si>
  <si>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</si>
  <si>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</si>
  <si>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</si>
  <si>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</si>
  <si>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</si>
  <si>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</si>
  <si>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</si>
  <si>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</si>
  <si>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</si>
  <si>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</si>
  <si>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</si>
  <si>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</si>
  <si>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</si>
  <si>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</si>
  <si>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</si>
  <si>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</si>
  <si>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</si>
  <si>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</si>
  <si>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</si>
  <si>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</si>
  <si>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</si>
  <si>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</si>
  <si>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</si>
  <si>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</si>
  <si>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</si>
  <si>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</si>
  <si>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</si>
  <si>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</si>
  <si>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</si>
  <si>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</si>
  <si>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</si>
  <si>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</si>
  <si>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</si>
  <si>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</si>
  <si>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</si>
  <si>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</si>
  <si>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</si>
  <si>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</si>
  <si>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</si>
  <si>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</si>
  <si>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</si>
  <si>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</si>
  <si>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</si>
  <si>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</si>
  <si>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</si>
  <si>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</si>
  <si>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</si>
  <si>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</si>
  <si>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</si>
  <si>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</si>
  <si>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</si>
  <si>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</si>
  <si>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</si>
  <si>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</si>
  <si>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</si>
  <si>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</si>
  <si>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</si>
  <si>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</si>
  <si>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</si>
  <si>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</si>
  <si>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</si>
  <si>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</si>
  <si>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</si>
  <si>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</si>
  <si>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</si>
  <si>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</si>
  <si>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</si>
  <si>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</si>
  <si>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</si>
  <si>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</si>
  <si>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</si>
  <si>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</si>
  <si>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</si>
  <si>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</si>
  <si>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</si>
  <si>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</si>
  <si>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</si>
  <si>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</si>
  <si>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</si>
  <si>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</si>
  <si>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</si>
  <si>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</si>
  <si>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</si>
  <si>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</si>
  <si>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</si>
  <si>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</si>
  <si>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</si>
  <si>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</si>
  <si>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</si>
  <si>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</si>
  <si>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</si>
  <si>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</si>
  <si>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</si>
  <si>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</si>
  <si>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</si>
  <si>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</si>
  <si>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</si>
  <si>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</si>
  <si>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</si>
  <si>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</si>
  <si>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</si>
  <si>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</si>
  <si>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</si>
  <si>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</si>
  <si>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</si>
  <si>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</si>
  <si>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</si>
  <si>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</si>
  <si>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</si>
  <si>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</si>
  <si>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</si>
  <si>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</si>
  <si>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</si>
  <si>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</si>
  <si>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</si>
  <si>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</si>
  <si>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</si>
  <si>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</si>
  <si>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</si>
  <si>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</si>
  <si>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</si>
  <si>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</si>
  <si>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</si>
  <si>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</si>
  <si>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</si>
  <si>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</si>
  <si>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</si>
  <si>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</si>
  <si>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</si>
  <si>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</si>
  <si>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</si>
  <si>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</si>
  <si>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</si>
  <si>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</si>
  <si>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</si>
  <si>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</si>
  <si>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</si>
  <si>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</si>
  <si>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</si>
  <si>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</si>
  <si>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</si>
  <si>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</si>
  <si>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</si>
  <si>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</si>
  <si>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</si>
  <si>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</si>
  <si>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</si>
  <si>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</si>
  <si>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</si>
  <si>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</si>
  <si>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</si>
  <si>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</si>
  <si>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</si>
  <si>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</si>
  <si>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</si>
  <si>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</si>
  <si>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</si>
  <si>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</si>
  <si>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</si>
  <si>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</si>
  <si>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</si>
  <si>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</si>
  <si>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</si>
  <si>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</si>
  <si>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</si>
  <si>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</si>
  <si>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</si>
  <si>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</si>
  <si>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</si>
  <si>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</si>
  <si>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</si>
  <si>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</si>
  <si>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</si>
  <si>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</si>
  <si>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</si>
  <si>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</si>
  <si>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</si>
  <si>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</si>
  <si>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</si>
  <si>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</si>
  <si>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</si>
  <si>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</si>
  <si>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</si>
  <si>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</si>
  <si>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</si>
  <si>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</si>
  <si>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</si>
  <si>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</si>
  <si>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</si>
  <si>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</si>
  <si>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</si>
  <si>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</si>
  <si>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</si>
  <si>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</si>
  <si>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</si>
  <si>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</si>
  <si>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</si>
  <si>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</si>
  <si>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</si>
  <si>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</si>
  <si>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</si>
  <si>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</si>
  <si>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</si>
  <si>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</si>
  <si>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</si>
  <si>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</si>
  <si>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</si>
  <si>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</si>
  <si>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</si>
  <si>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</si>
  <si>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</si>
  <si>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</si>
  <si>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</si>
  <si>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</si>
  <si>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</si>
  <si>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</si>
  <si>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</si>
  <si>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</si>
  <si>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</si>
  <si>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</si>
  <si>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</si>
  <si>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</si>
  <si>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</si>
  <si>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</si>
  <si>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</si>
  <si>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</si>
  <si>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</si>
  <si>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</si>
  <si>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</si>
  <si>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</si>
  <si>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</si>
  <si>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</si>
  <si>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</si>
  <si>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</si>
  <si>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</si>
  <si>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</si>
  <si>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</si>
  <si>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</si>
  <si>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</si>
  <si>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</si>
  <si>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</si>
  <si>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</si>
  <si>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</si>
  <si>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</si>
  <si>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</si>
  <si>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</si>
  <si>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</si>
  <si>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</si>
  <si>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</si>
  <si>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</si>
  <si>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</si>
  <si>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</si>
  <si>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</si>
  <si>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</si>
  <si>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</si>
  <si>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</si>
  <si>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</si>
  <si>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</si>
  <si>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</si>
  <si>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</si>
  <si>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</si>
  <si>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</si>
  <si>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</si>
  <si>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</si>
  <si>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</si>
  <si>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</si>
  <si>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</si>
  <si>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</si>
  <si>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</si>
  <si>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</si>
  <si>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</si>
  <si>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</si>
  <si>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</si>
  <si>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</si>
  <si>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</si>
  <si>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</si>
  <si>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</si>
  <si>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</si>
  <si>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</si>
  <si>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</si>
  <si>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</si>
  <si>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</si>
  <si>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</si>
  <si>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</si>
  <si>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</si>
  <si>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</si>
  <si>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</si>
  <si>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</si>
  <si>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</si>
  <si>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</si>
  <si>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</si>
  <si>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</si>
  <si>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</si>
  <si>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</si>
  <si>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</si>
  <si>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</si>
  <si>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</si>
  <si>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</si>
  <si>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</si>
  <si>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</si>
  <si>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</si>
  <si>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</si>
  <si>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</si>
  <si>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</si>
  <si>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</si>
  <si>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</si>
  <si>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</si>
  <si>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</si>
  <si>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</si>
  <si>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</si>
  <si>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</si>
  <si>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</si>
  <si>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</si>
  <si>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</si>
  <si>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</si>
  <si>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</si>
  <si>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</si>
  <si>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</si>
  <si>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</si>
  <si>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</si>
  <si>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</si>
  <si>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</si>
  <si>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</si>
  <si>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</si>
  <si>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</si>
  <si>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</si>
  <si>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</si>
  <si>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</si>
  <si>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</si>
  <si>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</si>
  <si>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</si>
  <si>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</si>
  <si>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</si>
  <si>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</si>
  <si>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</si>
  <si>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</si>
  <si>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</si>
  <si>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</si>
  <si>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</si>
  <si>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</si>
  <si>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</si>
  <si>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</si>
  <si>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</si>
  <si>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</si>
  <si>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</si>
  <si>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</si>
  <si>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</si>
  <si>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</si>
  <si>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</si>
  <si>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</si>
  <si>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</si>
  <si>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</si>
  <si>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</si>
  <si>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</si>
  <si>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</si>
  <si>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</si>
  <si>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</si>
  <si>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</si>
  <si>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</si>
  <si>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</si>
  <si>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</si>
  <si>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</si>
  <si>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</si>
  <si>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</si>
  <si>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</si>
  <si>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</si>
  <si>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</si>
  <si>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</si>
  <si>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</si>
  <si>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</si>
  <si>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</si>
  <si>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</si>
  <si>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</si>
  <si>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</si>
  <si>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</si>
  <si>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</si>
  <si>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</si>
  <si>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</si>
  <si>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</si>
  <si>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</si>
  <si>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</si>
  <si>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</si>
  <si>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</si>
  <si>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</si>
  <si>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</si>
  <si>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</si>
  <si>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</si>
  <si>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</si>
  <si>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</si>
  <si>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</si>
  <si>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</si>
  <si>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</si>
  <si>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</si>
  <si>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</si>
  <si>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</si>
  <si>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</si>
  <si>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</si>
  <si>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</si>
  <si>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</si>
  <si>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</si>
  <si>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</si>
  <si>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</si>
  <si>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</si>
  <si>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</si>
  <si>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</si>
  <si>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</si>
  <si>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</si>
  <si>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</si>
  <si>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</si>
  <si>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</si>
  <si>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</si>
  <si>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</si>
  <si>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</si>
  <si>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</si>
  <si>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</si>
  <si>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</si>
  <si>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</si>
  <si>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</si>
  <si>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</si>
  <si>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</si>
  <si>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</si>
  <si>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</si>
  <si>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</si>
  <si>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</si>
  <si>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</si>
  <si>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</si>
  <si>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</si>
  <si>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</si>
  <si>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</si>
  <si>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</si>
  <si>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</si>
  <si>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</si>
  <si>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</si>
  <si>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</si>
  <si>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</si>
  <si>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</si>
  <si>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</si>
  <si>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</si>
  <si>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</si>
  <si>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</si>
  <si>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</si>
  <si>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</si>
  <si>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</si>
  <si>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</si>
  <si>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</si>
  <si>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</si>
  <si>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</si>
  <si>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</si>
  <si>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</si>
  <si>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</si>
  <si>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</si>
  <si>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</si>
  <si>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</si>
  <si>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</si>
  <si>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</si>
  <si>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</si>
  <si>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</si>
  <si>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</si>
  <si>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</si>
  <si>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</si>
  <si>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</si>
  <si>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</si>
  <si>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</si>
  <si>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</si>
  <si>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</si>
  <si>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</si>
  <si>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</si>
  <si>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</si>
  <si>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</si>
  <si>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</si>
  <si>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</si>
  <si>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</si>
  <si>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</si>
  <si>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</si>
  <si>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</si>
  <si>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</si>
  <si>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</si>
  <si>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</si>
  <si>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</si>
  <si>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</si>
  <si>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</si>
  <si>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</si>
  <si>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</si>
  <si>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</si>
  <si>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</si>
  <si>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</si>
  <si>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</si>
  <si>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</si>
  <si>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</si>
  <si>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</si>
  <si>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</si>
  <si>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</si>
  <si>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</si>
  <si>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</si>
  <si>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</si>
  <si>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</si>
  <si>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</si>
  <si>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</si>
  <si>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</si>
  <si>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</si>
  <si>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</si>
  <si>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</si>
  <si>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</si>
  <si>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</si>
  <si>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</si>
  <si>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</si>
  <si>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</si>
  <si>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</si>
  <si>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</si>
  <si>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</si>
  <si>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</si>
  <si>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</si>
  <si>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</si>
  <si>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</si>
  <si>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</si>
  <si>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</si>
  <si>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</si>
  <si>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</si>
  <si>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</si>
  <si>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</si>
  <si>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</si>
  <si>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</si>
  <si>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</si>
  <si>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</si>
  <si>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</si>
  <si>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</si>
  <si>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</si>
  <si>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</si>
  <si>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</si>
  <si>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</si>
  <si>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</si>
  <si>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</si>
  <si>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</si>
  <si>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</si>
  <si>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</si>
  <si>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</si>
  <si>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</si>
  <si>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</si>
  <si>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</si>
  <si>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</si>
  <si>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</si>
  <si>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</si>
  <si>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</si>
  <si>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</si>
  <si>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</si>
  <si>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</si>
  <si>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</si>
  <si>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</si>
  <si>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</si>
  <si>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</si>
  <si>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</si>
  <si>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</si>
  <si>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</si>
  <si>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</si>
  <si>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</si>
  <si>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</si>
  <si>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</si>
  <si>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</si>
  <si>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</si>
  <si>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</si>
  <si>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</si>
  <si>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</si>
  <si>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</si>
  <si>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</si>
  <si>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</si>
  <si>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</si>
  <si>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</si>
  <si>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</si>
  <si>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</si>
  <si>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</si>
  <si>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</si>
  <si>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</si>
  <si>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</si>
  <si>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</si>
  <si>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</si>
  <si>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</si>
  <si>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</si>
  <si>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</si>
  <si>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</si>
  <si>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</si>
  <si>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</si>
  <si>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</si>
  <si>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</si>
  <si>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</si>
  <si>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</si>
  <si>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</si>
  <si>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</si>
  <si>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</si>
  <si>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</si>
  <si>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</si>
  <si>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</si>
  <si>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</si>
  <si>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</si>
  <si>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</si>
  <si>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</si>
  <si>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</si>
  <si>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</si>
  <si>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</si>
  <si>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</si>
  <si>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</si>
  <si>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</si>
  <si>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</si>
  <si>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</si>
  <si>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</si>
  <si>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</si>
  <si>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</si>
  <si>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</si>
  <si>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</si>
  <si>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</si>
  <si>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</si>
  <si>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</si>
  <si>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</si>
  <si>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</si>
  <si>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</si>
  <si>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</si>
  <si>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</si>
  <si>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</si>
  <si>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</si>
  <si>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</si>
  <si>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</si>
  <si>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</si>
  <si>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</si>
  <si>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</si>
  <si>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</si>
  <si>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</si>
  <si>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</si>
  <si>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</si>
  <si>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</si>
  <si>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</si>
  <si>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</si>
  <si>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</si>
  <si>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</si>
  <si>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</si>
  <si>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</si>
  <si>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</si>
  <si>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</si>
  <si>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</si>
  <si>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</si>
  <si>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</si>
  <si>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</si>
  <si>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</si>
  <si>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</si>
  <si>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</si>
  <si>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</si>
  <si>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</si>
  <si>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</si>
  <si>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</si>
  <si>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</si>
  <si>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</si>
  <si>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</si>
  <si>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</si>
  <si>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</si>
  <si>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</si>
  <si>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</si>
  <si>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</si>
  <si>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</si>
  <si>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</si>
  <si>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</si>
  <si>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</si>
  <si>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</si>
  <si>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</si>
  <si>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</si>
  <si>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</si>
  <si>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</si>
  <si>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</si>
  <si>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</si>
  <si>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</si>
  <si>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</si>
  <si>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</si>
  <si>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</si>
  <si>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</si>
  <si>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</si>
  <si>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</si>
  <si>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</si>
  <si>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</si>
  <si>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</si>
  <si>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</si>
  <si>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</si>
  <si>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</si>
  <si>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</si>
  <si>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</si>
  <si>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</si>
  <si>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</si>
  <si>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</si>
  <si>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</si>
  <si>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</si>
  <si>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</si>
  <si>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</si>
  <si>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</si>
  <si>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</si>
  <si>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</si>
  <si>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</si>
  <si>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</si>
  <si>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</si>
  <si>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</si>
  <si>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</si>
  <si>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</si>
  <si>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</si>
  <si>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</si>
  <si>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</si>
  <si>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</si>
  <si>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</si>
  <si>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</si>
  <si>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</si>
  <si>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</si>
  <si>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</si>
  <si>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</si>
  <si>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</si>
  <si>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</si>
  <si>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</si>
  <si>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</si>
  <si>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</si>
  <si>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</si>
  <si>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</si>
  <si>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</si>
  <si>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</si>
  <si>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</si>
  <si>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</si>
  <si>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</si>
  <si>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</si>
  <si>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</si>
  <si>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</si>
  <si>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</si>
  <si>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</si>
  <si>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</si>
  <si>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</si>
  <si>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</si>
  <si>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</si>
  <si>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</si>
  <si>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</si>
  <si>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</si>
  <si>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</si>
  <si>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</si>
  <si>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</si>
  <si>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</si>
  <si>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</si>
  <si>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</si>
  <si>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</si>
  <si>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</si>
  <si>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</si>
  <si>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</si>
  <si>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</si>
  <si>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</si>
  <si>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</si>
  <si>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</si>
  <si>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</si>
  <si>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</si>
  <si>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</si>
  <si>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</si>
  <si>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</si>
  <si>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</si>
  <si>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</si>
  <si>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</si>
  <si>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</si>
  <si>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</si>
  <si>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</si>
  <si>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</si>
  <si>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</si>
  <si>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</si>
  <si>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</si>
  <si>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</si>
  <si>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</si>
  <si>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</si>
  <si>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</si>
  <si>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</si>
  <si>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</si>
  <si>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</si>
  <si>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</si>
  <si>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</si>
  <si>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</si>
  <si>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</si>
  <si>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</si>
  <si>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</si>
  <si>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</si>
  <si>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</si>
  <si>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</si>
  <si>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</si>
  <si>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</si>
  <si>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</si>
  <si>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</si>
  <si>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</si>
  <si>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</si>
  <si>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</si>
  <si>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</si>
  <si>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</si>
  <si>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</si>
  <si>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</si>
  <si>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</si>
  <si>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</si>
  <si>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</si>
  <si>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</si>
  <si>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</si>
  <si>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</si>
  <si>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</si>
  <si>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</si>
  <si>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</si>
  <si>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</si>
  <si>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</si>
  <si>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</si>
  <si>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</si>
  <si>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</si>
  <si>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</si>
  <si>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</si>
  <si>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</si>
  <si>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</si>
  <si>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</si>
  <si>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</si>
  <si>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</si>
  <si>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</si>
  <si>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</si>
  <si>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</si>
  <si>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</si>
  <si>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</si>
  <si>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</si>
  <si>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</si>
  <si>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</si>
  <si>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</si>
  <si>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</si>
  <si>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</si>
  <si>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</si>
  <si>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</si>
  <si>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</si>
  <si>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</si>
  <si>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</si>
  <si>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</si>
  <si>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</si>
  <si>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</si>
  <si>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</si>
  <si>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</si>
  <si>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</si>
  <si>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</si>
  <si>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</si>
  <si>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</si>
  <si>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</si>
  <si>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</si>
  <si>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</si>
  <si>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</si>
  <si>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</si>
  <si>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</si>
  <si>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</si>
  <si>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</si>
  <si>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</si>
  <si>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</si>
  <si>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</si>
  <si>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</si>
  <si>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</si>
  <si>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</si>
  <si>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</si>
  <si>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</si>
  <si>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</si>
  <si>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</si>
  <si>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</si>
  <si>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</si>
  <si>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</si>
  <si>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</si>
  <si>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</si>
  <si>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</si>
  <si>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</si>
  <si>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</si>
  <si>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</si>
  <si>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</si>
  <si>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</si>
  <si>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</si>
  <si>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</si>
  <si>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</si>
  <si>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</si>
  <si>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</si>
  <si>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</si>
  <si>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</si>
  <si>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</si>
  <si>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</si>
  <si>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</si>
  <si>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</si>
  <si>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</si>
  <si>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</si>
  <si>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</si>
  <si>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</si>
  <si>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</si>
  <si>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</si>
  <si>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</si>
  <si>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</si>
  <si>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</si>
  <si>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</si>
  <si>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</si>
  <si>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</si>
  <si>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</si>
  <si>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</si>
  <si>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</si>
  <si>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</si>
  <si>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</si>
  <si>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</si>
  <si>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</si>
  <si>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</si>
  <si>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</si>
  <si>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</si>
  <si>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</si>
  <si>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</si>
  <si>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</si>
  <si>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</si>
  <si>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</si>
  <si>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</si>
  <si>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</si>
  <si>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</si>
  <si>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</si>
  <si>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</si>
  <si>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</si>
  <si>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</si>
  <si>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</si>
  <si>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</si>
  <si>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</si>
  <si>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</si>
  <si>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</si>
  <si>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</si>
  <si>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</si>
  <si>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</si>
  <si>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</si>
  <si>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</si>
  <si>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</si>
  <si>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</si>
  <si>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</si>
  <si>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</si>
  <si>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</si>
  <si>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</si>
  <si>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</si>
  <si>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</si>
  <si>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</si>
  <si>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</si>
  <si>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</si>
  <si>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</si>
  <si>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</si>
  <si>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</si>
  <si>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</si>
  <si>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</si>
  <si>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</si>
  <si>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</si>
  <si>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</si>
  <si>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</si>
  <si>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</si>
  <si>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</si>
  <si>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</si>
  <si>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</si>
  <si>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</si>
  <si>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</si>
  <si>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</si>
  <si>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</si>
  <si>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</si>
  <si>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</si>
  <si>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</si>
  <si>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</si>
  <si>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</si>
  <si>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</si>
  <si>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</si>
  <si>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</si>
  <si>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</si>
  <si>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</si>
  <si>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</si>
  <si>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</si>
  <si>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</si>
  <si>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</si>
  <si>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</si>
  <si>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</si>
  <si>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</si>
  <si>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</si>
  <si>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</si>
  <si>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</si>
  <si>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</si>
  <si>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</si>
  <si>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</si>
  <si>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</si>
  <si>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</si>
  <si>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</si>
  <si>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</si>
  <si>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</si>
  <si>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</si>
  <si>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</si>
  <si>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</si>
  <si>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</si>
  <si>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</si>
  <si>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</si>
  <si>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</si>
  <si>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</si>
  <si>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</si>
  <si>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</si>
  <si>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</si>
  <si>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</si>
  <si>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</si>
  <si>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</si>
  <si>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</si>
  <si>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</si>
  <si>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</si>
  <si>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</si>
  <si>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</si>
  <si>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</si>
  <si>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</si>
  <si>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</si>
  <si>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</si>
  <si>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</si>
  <si>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</si>
  <si>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</si>
  <si>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</si>
  <si>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</si>
  <si>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</si>
  <si>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</si>
  <si>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</si>
  <si>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</si>
  <si>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</si>
  <si>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</si>
  <si>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</si>
  <si>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</si>
  <si>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</si>
  <si>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</si>
  <si>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</si>
  <si>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</si>
  <si>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</si>
  <si>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</si>
  <si>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</si>
  <si>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</si>
  <si>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</si>
  <si>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</si>
  <si>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</si>
  <si>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</si>
  <si>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</si>
  <si>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</si>
  <si>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</si>
  <si>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</si>
  <si>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</si>
  <si>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</si>
  <si>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</si>
  <si>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</si>
  <si>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</si>
  <si>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</si>
  <si>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</si>
  <si>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</si>
  <si>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</si>
  <si>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</si>
  <si>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</si>
  <si>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</si>
  <si>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</si>
  <si>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</si>
  <si>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</si>
  <si>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</si>
  <si>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</si>
  <si>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</si>
  <si>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</si>
  <si>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</si>
  <si>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</si>
  <si>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</si>
  <si>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</si>
  <si>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</si>
  <si>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</si>
  <si>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</si>
  <si>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</si>
  <si>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</si>
  <si>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</si>
  <si>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</si>
  <si>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</si>
  <si>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</si>
  <si>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</si>
  <si>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</si>
  <si>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</si>
  <si>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</si>
  <si>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</si>
  <si>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</si>
  <si>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</si>
  <si>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</si>
  <si>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</si>
  <si>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</si>
  <si>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</si>
  <si>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</si>
  <si>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</si>
  <si>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</si>
  <si>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</si>
  <si>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</si>
  <si>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</si>
  <si>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</si>
  <si>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</si>
  <si>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</si>
  <si>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</si>
  <si>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</si>
  <si>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</si>
  <si>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</si>
  <si>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</si>
  <si>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</si>
  <si>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</si>
  <si>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</si>
  <si>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</si>
  <si>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</si>
  <si>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</si>
  <si>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</si>
  <si>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</si>
  <si>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</si>
  <si>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</si>
  <si>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</si>
  <si>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</si>
  <si>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</si>
  <si>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</si>
  <si>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</si>
  <si>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</si>
  <si>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</si>
  <si>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</si>
  <si>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</si>
  <si>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</si>
  <si>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</si>
  <si>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</si>
  <si>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</si>
  <si>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</si>
  <si>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</si>
  <si>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</si>
  <si>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</si>
  <si>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</si>
  <si>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</si>
  <si>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</si>
  <si>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</si>
  <si>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</si>
  <si>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</si>
  <si>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</si>
  <si>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</si>
  <si>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</si>
  <si>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</si>
  <si>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</si>
  <si>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</si>
  <si>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</si>
  <si>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</si>
  <si>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</si>
  <si>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</si>
  <si>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</si>
  <si>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</si>
  <si>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</si>
  <si>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</si>
  <si>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</si>
  <si>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</si>
  <si>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</si>
  <si>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</si>
  <si>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</si>
  <si>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</si>
  <si>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</si>
  <si>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</si>
  <si>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</si>
  <si>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</si>
  <si>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</si>
  <si>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</si>
  <si>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</si>
  <si>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</si>
  <si>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</si>
  <si>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</si>
  <si>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</si>
  <si>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</si>
  <si>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</si>
  <si>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</si>
  <si>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</si>
  <si>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</si>
  <si>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</si>
  <si>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</si>
  <si>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</si>
  <si>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</si>
  <si>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</si>
  <si>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</si>
  <si>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</si>
  <si>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</si>
  <si>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</si>
  <si>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</si>
  <si>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</si>
  <si>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</si>
  <si>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</si>
  <si>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</si>
  <si>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</si>
  <si>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</si>
  <si>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</si>
  <si>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</si>
  <si>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</si>
  <si>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</si>
  <si>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</si>
  <si>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</si>
  <si>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</si>
  <si>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</si>
  <si>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</si>
  <si>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</si>
  <si>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</si>
  <si>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</si>
  <si>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</si>
  <si>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</si>
  <si>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</si>
  <si>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</si>
  <si>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</si>
  <si>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</si>
  <si>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</si>
  <si>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</si>
  <si>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</si>
  <si>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</si>
  <si>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</si>
  <si>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</si>
  <si>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</si>
  <si>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</si>
  <si>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</si>
  <si>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</si>
  <si>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</si>
  <si>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</si>
  <si>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</si>
  <si>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</si>
  <si>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</si>
  <si>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</si>
  <si>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</si>
  <si>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</si>
  <si>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</si>
  <si>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</si>
  <si>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</si>
  <si>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</si>
  <si>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</si>
  <si>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</si>
  <si>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</si>
  <si>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</si>
  <si>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</si>
  <si>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</si>
  <si>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</si>
  <si>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</si>
  <si>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</si>
  <si>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</si>
  <si>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</si>
  <si>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</si>
  <si>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</si>
  <si>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</si>
  <si>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</si>
  <si>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</si>
  <si>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</si>
  <si>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</si>
  <si>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</si>
  <si>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</si>
  <si>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</si>
  <si>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</si>
  <si>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</si>
  <si>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</si>
  <si>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</si>
  <si>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</si>
  <si>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</si>
  <si>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</si>
  <si>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</si>
  <si>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</si>
  <si>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</si>
  <si>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</si>
  <si>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</si>
  <si>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</si>
  <si>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</si>
  <si>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</si>
  <si>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</si>
  <si>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</si>
  <si>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</si>
  <si>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</si>
  <si>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</si>
  <si>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</si>
  <si>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</si>
  <si>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</si>
  <si>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</si>
  <si>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</si>
  <si>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</si>
  <si>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</si>
  <si>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</si>
  <si>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</si>
  <si>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</si>
  <si>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</si>
  <si>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</si>
  <si>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</si>
  <si>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</si>
  <si>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</si>
  <si>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</si>
  <si>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</si>
  <si>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</si>
  <si>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</si>
  <si>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</si>
  <si>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</si>
  <si>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</si>
  <si>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</si>
  <si>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</si>
  <si>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</si>
  <si>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</si>
  <si>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</si>
  <si>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</si>
  <si>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</si>
  <si>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</si>
  <si>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</si>
  <si>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</si>
  <si>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</si>
  <si>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</si>
  <si>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</si>
  <si>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</si>
  <si>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</si>
  <si>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</si>
  <si>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</si>
  <si>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</si>
  <si>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</si>
  <si>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</si>
  <si>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</si>
  <si>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</si>
  <si>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</si>
  <si>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</si>
  <si>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</si>
  <si>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</si>
  <si>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</si>
  <si>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</si>
  <si>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</si>
  <si>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</si>
  <si>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</si>
  <si>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</si>
  <si>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</si>
  <si>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</si>
  <si>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</si>
  <si>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</si>
  <si>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</si>
  <si>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</si>
  <si>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</si>
  <si>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</si>
  <si>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</si>
  <si>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</si>
  <si>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</si>
  <si>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</si>
  <si>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</si>
  <si>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</si>
  <si>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</si>
  <si>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</si>
  <si>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</si>
  <si>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</si>
  <si>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</si>
  <si>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</si>
  <si>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</si>
  <si>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</si>
  <si>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</si>
  <si>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</si>
  <si>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</si>
  <si>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</si>
  <si>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</si>
  <si>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</si>
  <si>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</si>
  <si>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</si>
  <si>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</si>
  <si>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</si>
  <si>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</si>
  <si>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</si>
  <si>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</si>
  <si>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</si>
  <si>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</si>
  <si>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</si>
  <si>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</si>
  <si>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</si>
  <si>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</si>
  <si>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</si>
  <si>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</si>
  <si>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</si>
  <si>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</si>
  <si>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</si>
  <si>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</si>
  <si>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</si>
  <si>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</si>
  <si>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</si>
  <si>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</si>
  <si>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</si>
  <si>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</si>
  <si>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</si>
  <si>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</si>
  <si>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</si>
  <si>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</si>
  <si>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</si>
  <si>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</si>
  <si>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</si>
  <si>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</si>
  <si>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</si>
  <si>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</si>
  <si>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</si>
  <si>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</si>
  <si>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</si>
  <si>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</si>
  <si>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</si>
  <si>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</si>
  <si>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</si>
  <si>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</si>
  <si>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</si>
  <si>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</si>
  <si>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</si>
  <si>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</si>
  <si>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</si>
  <si>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</si>
  <si>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</si>
  <si>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</si>
  <si>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</si>
  <si>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</si>
  <si>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</si>
  <si>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</si>
  <si>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</si>
  <si>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</si>
  <si>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</si>
  <si>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</si>
  <si>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</si>
  <si>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</si>
  <si>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</si>
  <si>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</si>
  <si>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</si>
  <si>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</si>
  <si>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</si>
  <si>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</si>
  <si>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</si>
  <si>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</si>
  <si>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</si>
  <si>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</si>
  <si>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</si>
  <si>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</si>
  <si>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</si>
  <si>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</si>
  <si>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</si>
  <si>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</si>
  <si>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</si>
  <si>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</si>
  <si>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</si>
  <si>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</si>
  <si>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</si>
  <si>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</si>
  <si>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</si>
  <si>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</si>
  <si>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</si>
  <si>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</si>
  <si>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</si>
  <si>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</si>
  <si>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</si>
  <si>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</si>
  <si>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</si>
  <si>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</si>
  <si>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</si>
  <si>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</si>
  <si>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</si>
  <si>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</si>
  <si>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</si>
  <si>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</si>
  <si>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</si>
  <si>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</si>
  <si>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</si>
  <si>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</si>
  <si>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</si>
  <si>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</si>
  <si>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</si>
  <si>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</si>
  <si>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</si>
  <si>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</si>
  <si>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</si>
  <si>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</si>
  <si>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</si>
  <si>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</si>
  <si>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</si>
  <si>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</si>
  <si>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</si>
  <si>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</si>
  <si>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</si>
  <si>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</si>
  <si>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</si>
  <si>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</si>
  <si>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</si>
  <si>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</si>
  <si>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</si>
  <si>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</si>
  <si>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</si>
  <si>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</si>
  <si>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</si>
  <si>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</si>
  <si>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</si>
  <si>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</si>
  <si>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</si>
  <si>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</si>
  <si>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</si>
  <si>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</si>
  <si>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</si>
  <si>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</si>
  <si>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</si>
  <si>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</si>
  <si>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</si>
  <si>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</si>
  <si>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</si>
  <si>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</si>
  <si>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</si>
  <si>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</si>
  <si>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</si>
  <si>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</si>
  <si>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</si>
  <si>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</si>
  <si>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</si>
  <si>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</si>
  <si>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</si>
  <si>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</si>
  <si>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</si>
  <si>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</si>
  <si>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</si>
  <si>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</si>
  <si>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</si>
  <si>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</si>
  <si>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</si>
  <si>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</si>
  <si>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</si>
  <si>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</si>
  <si>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</si>
  <si>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</si>
  <si>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</si>
  <si>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</si>
  <si>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</si>
  <si>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</si>
  <si>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</si>
  <si>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</si>
  <si>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</si>
  <si>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</si>
  <si>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</si>
  <si>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</si>
  <si>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</si>
  <si>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</si>
  <si>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</si>
  <si>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</si>
  <si>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</si>
  <si>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</si>
  <si>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</si>
  <si>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</si>
  <si>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</si>
  <si>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</si>
  <si>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</si>
  <si>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</si>
  <si>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</si>
  <si>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</si>
  <si>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</si>
  <si>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</si>
  <si>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</si>
  <si>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</si>
  <si>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</si>
  <si>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</si>
  <si>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</si>
  <si>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</si>
  <si>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</si>
  <si>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</si>
  <si>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</si>
  <si>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</si>
  <si>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</si>
  <si>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</si>
  <si>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</si>
  <si>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</si>
  <si>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</si>
  <si>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</si>
  <si>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</si>
  <si>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</si>
  <si>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</si>
  <si>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</si>
  <si>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</si>
  <si>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</si>
  <si>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</si>
  <si>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</si>
  <si>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</si>
  <si>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</si>
  <si>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</si>
  <si>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</si>
  <si>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</si>
  <si>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</si>
  <si>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</si>
  <si>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</si>
  <si>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</si>
  <si>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</si>
  <si>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</si>
  <si>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</si>
  <si>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</si>
  <si>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</si>
  <si>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</si>
  <si>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</si>
  <si>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</si>
  <si>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</si>
  <si>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</si>
  <si>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</si>
  <si>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</si>
  <si>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</si>
  <si>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</si>
  <si>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</si>
  <si>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</si>
  <si>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</si>
  <si>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</si>
  <si>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</si>
  <si>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</si>
  <si>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</si>
  <si>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</si>
  <si>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</si>
  <si>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</si>
  <si>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</si>
  <si>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</si>
  <si>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</si>
  <si>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</si>
  <si>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</si>
  <si>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</si>
  <si>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</si>
  <si>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</si>
  <si>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</si>
  <si>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</si>
  <si>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</si>
  <si>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</si>
  <si>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</si>
  <si>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</si>
  <si>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</si>
  <si>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</si>
  <si>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</si>
  <si>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</si>
  <si>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</si>
  <si>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</si>
  <si>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</si>
  <si>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</si>
  <si>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</si>
  <si>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</si>
  <si>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</si>
  <si>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</si>
  <si>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</si>
  <si>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</si>
  <si>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</si>
  <si>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</si>
  <si>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</si>
  <si>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</si>
  <si>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</si>
  <si>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</si>
  <si>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</si>
  <si>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</si>
  <si>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</si>
  <si>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</si>
  <si>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</si>
  <si>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</si>
  <si>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</si>
  <si>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</si>
  <si>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</si>
  <si>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</si>
  <si>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</si>
  <si>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</si>
  <si>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</si>
  <si>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</si>
  <si>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</si>
  <si>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</si>
  <si>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</si>
  <si>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</si>
  <si>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</si>
  <si>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</si>
  <si>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</si>
  <si>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</si>
  <si>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</si>
  <si>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</si>
  <si>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</si>
  <si>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</si>
  <si>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</si>
  <si>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</si>
  <si>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</si>
  <si>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</si>
  <si>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</si>
  <si>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</si>
  <si>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</si>
  <si>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</si>
  <si>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</si>
  <si>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</si>
  <si>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</si>
  <si>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</si>
  <si>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</si>
  <si>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</si>
  <si>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</si>
  <si>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</si>
  <si>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</si>
  <si>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</si>
  <si>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</si>
  <si>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</si>
  <si>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</si>
  <si>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</si>
  <si>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</si>
  <si>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</si>
  <si>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</si>
  <si>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</si>
  <si>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</si>
  <si>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</si>
  <si>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</si>
  <si>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</si>
  <si>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</si>
  <si>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</si>
  <si>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</si>
  <si>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</si>
  <si>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</si>
  <si>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</si>
  <si>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</si>
  <si>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</si>
  <si>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</si>
  <si>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</si>
  <si>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</si>
  <si>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</si>
  <si>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</si>
  <si>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</si>
  <si>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</si>
  <si>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</si>
  <si>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</si>
  <si>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</si>
  <si>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</si>
  <si>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</si>
  <si>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</si>
  <si>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</si>
  <si>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</si>
  <si>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</si>
  <si>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</si>
  <si>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</si>
  <si>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</si>
  <si>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</si>
  <si>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</si>
  <si>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</si>
  <si>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</si>
  <si>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</si>
  <si>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</si>
  <si>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</si>
  <si>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</si>
  <si>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</si>
  <si>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</si>
  <si>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</si>
  <si>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</si>
  <si>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</si>
  <si>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</si>
  <si>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</si>
  <si>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</si>
  <si>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</si>
  <si>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</si>
  <si>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</si>
  <si>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</si>
  <si>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</si>
  <si>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</si>
  <si>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</si>
  <si>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</si>
  <si>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</si>
  <si>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</si>
  <si>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</si>
  <si>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</si>
  <si>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</si>
  <si>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</si>
  <si>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</si>
  <si>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</si>
  <si>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</si>
  <si>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</si>
  <si>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</si>
  <si>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</si>
  <si>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</si>
  <si>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</si>
  <si>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</si>
  <si>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</si>
  <si>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</si>
  <si>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</si>
  <si>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</si>
  <si>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</si>
  <si>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</si>
  <si>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</si>
  <si>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</si>
  <si>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</si>
  <si>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</si>
  <si>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</si>
  <si>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</si>
  <si>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</si>
  <si>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</si>
  <si>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</si>
  <si>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</si>
  <si>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</si>
  <si>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</si>
  <si>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</si>
  <si>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</si>
  <si>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</si>
  <si>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</si>
  <si>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</si>
  <si>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</si>
  <si>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</si>
  <si>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</si>
  <si>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</si>
  <si>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</si>
  <si>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</si>
  <si>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</si>
  <si>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</si>
  <si>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</si>
  <si>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</si>
  <si>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</si>
  <si>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</si>
  <si>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</si>
  <si>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</si>
  <si>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</si>
  <si>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</si>
  <si>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</si>
  <si>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</si>
  <si>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</si>
  <si>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</si>
  <si>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</si>
  <si>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</si>
  <si>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</si>
  <si>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</si>
  <si>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</si>
  <si>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</si>
  <si>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</si>
  <si>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</si>
  <si>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</si>
  <si>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</si>
  <si>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</si>
  <si>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</si>
  <si>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</si>
  <si>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</si>
  <si>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</si>
  <si>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</si>
  <si>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</si>
  <si>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</si>
  <si>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</si>
  <si>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</si>
  <si>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</si>
  <si>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</si>
  <si>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</si>
  <si>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</si>
  <si>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</si>
  <si>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</si>
  <si>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</si>
  <si>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</si>
  <si>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</si>
  <si>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</si>
  <si>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</si>
  <si>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</si>
  <si>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</si>
  <si>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</si>
  <si>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</si>
  <si>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</si>
  <si>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</si>
  <si>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</si>
  <si>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</si>
  <si>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</si>
  <si>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</si>
  <si>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</si>
  <si>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</si>
  <si>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</si>
  <si>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</si>
  <si>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</si>
  <si>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</si>
  <si>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</si>
  <si>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</si>
  <si>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</si>
  <si>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</si>
  <si>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</si>
  <si>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</si>
  <si>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</si>
  <si>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</si>
  <si>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</si>
  <si>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</si>
  <si>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</si>
  <si>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</si>
  <si>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</si>
  <si>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</si>
  <si>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</si>
  <si>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</si>
  <si>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</si>
  <si>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</si>
  <si>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</si>
  <si>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</si>
  <si>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</si>
  <si>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</si>
  <si>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</si>
  <si>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</si>
  <si>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</si>
  <si>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</si>
  <si>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</si>
  <si>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</si>
  <si>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</si>
  <si>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</si>
  <si>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</si>
  <si>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</si>
  <si>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</si>
  <si>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</si>
  <si>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</si>
  <si>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</si>
  <si>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</si>
  <si>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</si>
  <si>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</si>
  <si>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</si>
  <si>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</si>
  <si>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</si>
  <si>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</si>
  <si>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</si>
  <si>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</si>
  <si>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</si>
  <si>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</si>
  <si>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</si>
  <si>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</si>
  <si>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</si>
  <si>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</si>
  <si>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</si>
  <si>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</si>
  <si>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</si>
  <si>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</si>
  <si>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</si>
  <si>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</si>
  <si>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</si>
  <si>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</si>
  <si>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</si>
  <si>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</si>
  <si>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</si>
  <si>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</si>
  <si>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</si>
  <si>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</si>
  <si>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</si>
  <si>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</si>
  <si>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</si>
  <si>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</si>
  <si>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</si>
  <si>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</si>
  <si>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</si>
  <si>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</si>
  <si>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</si>
  <si>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</si>
  <si>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</si>
  <si>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</si>
  <si>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</si>
  <si>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</si>
  <si>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</si>
  <si>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</si>
  <si>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</si>
  <si>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</si>
  <si>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</si>
  <si>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</si>
  <si>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</si>
  <si>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</si>
  <si>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</si>
  <si>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</si>
  <si>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</si>
  <si>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</si>
  <si>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</si>
  <si>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</si>
  <si>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</si>
  <si>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</si>
  <si>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</si>
  <si>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</si>
  <si>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</si>
  <si>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</si>
  <si>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</si>
  <si>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</si>
  <si>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</si>
  <si>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</si>
  <si>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</si>
  <si>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</si>
  <si>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</si>
  <si>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</si>
  <si>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</si>
  <si>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</si>
  <si>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</si>
  <si>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</si>
  <si>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</si>
  <si>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</si>
  <si>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</si>
  <si>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</si>
  <si>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</si>
  <si>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</si>
  <si>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</si>
  <si>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</si>
  <si>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</si>
  <si>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</si>
  <si>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</si>
  <si>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</si>
  <si>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</si>
  <si>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</si>
  <si>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</si>
  <si>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</si>
  <si>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</si>
  <si>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</si>
  <si>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</si>
  <si>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</si>
  <si>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</si>
  <si>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</si>
  <si>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</si>
  <si>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</si>
  <si>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</si>
  <si>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</si>
  <si>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</si>
  <si>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</si>
  <si>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</si>
  <si>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</si>
  <si>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</si>
  <si>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</si>
  <si>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</si>
  <si>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</si>
  <si>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</si>
  <si>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</si>
  <si>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</si>
  <si>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</si>
  <si>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</si>
  <si>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</si>
  <si>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</si>
  <si>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</si>
  <si>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</si>
  <si>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</si>
  <si>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</si>
  <si>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</si>
  <si>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</si>
  <si>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</si>
  <si>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</si>
  <si>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</si>
  <si>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</si>
  <si>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</si>
  <si>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</si>
  <si>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</si>
  <si>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</si>
  <si>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</si>
  <si>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</si>
  <si>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</si>
  <si>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</si>
  <si>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</si>
  <si>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</si>
  <si>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</si>
  <si>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</si>
  <si>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</si>
  <si>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</si>
  <si>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</si>
  <si>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</si>
  <si>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</si>
  <si>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</si>
  <si>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</si>
  <si>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</si>
  <si>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</si>
  <si>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</si>
  <si>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</si>
  <si>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</si>
  <si>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</si>
  <si>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</si>
  <si>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</si>
  <si>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</si>
  <si>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</si>
  <si>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</si>
  <si>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</si>
  <si>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</si>
  <si>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</si>
  <si>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</si>
  <si>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</si>
  <si>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</si>
  <si>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</si>
  <si>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</si>
  <si>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</si>
  <si>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</si>
  <si>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</si>
  <si>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</si>
  <si>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</si>
  <si>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</si>
  <si>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</si>
  <si>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</si>
  <si>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</si>
  <si>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</si>
  <si>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</si>
  <si>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</si>
  <si>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</si>
  <si>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</si>
  <si>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</si>
  <si>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</si>
  <si>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</si>
  <si>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</si>
  <si>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</si>
  <si>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</si>
  <si>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</si>
  <si>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</si>
  <si>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</si>
  <si>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</si>
  <si>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</si>
  <si>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</si>
  <si>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</si>
  <si>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</si>
  <si>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</si>
  <si>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</si>
  <si>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</si>
  <si>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</si>
  <si>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</si>
  <si>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</si>
  <si>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</si>
  <si>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</si>
  <si>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</si>
  <si>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</si>
  <si>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</si>
  <si>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</si>
  <si>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</si>
  <si>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</si>
  <si>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</si>
  <si>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</si>
  <si>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</si>
  <si>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</si>
  <si>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</si>
  <si>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</si>
  <si>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</si>
  <si>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</si>
  <si>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</si>
  <si>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</si>
  <si>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</si>
  <si>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</si>
  <si>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</si>
  <si>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</si>
  <si>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</si>
  <si>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</si>
  <si>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</si>
  <si>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</si>
  <si>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</si>
  <si>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</si>
  <si>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</si>
  <si>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</si>
  <si>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</si>
  <si>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</si>
  <si>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</si>
  <si>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</si>
  <si>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</si>
  <si>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</si>
  <si>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</si>
  <si>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</si>
  <si>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</si>
  <si>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</si>
  <si>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</si>
  <si>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</si>
  <si>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</si>
  <si>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</si>
  <si>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</si>
  <si>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</si>
  <si>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</si>
  <si>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</si>
  <si>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</si>
  <si>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</si>
  <si>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</si>
  <si>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</si>
  <si>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</si>
  <si>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</si>
  <si>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</si>
  <si>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</si>
  <si>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</si>
  <si>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</si>
  <si>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</si>
  <si>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</si>
  <si>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</si>
  <si>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</si>
  <si>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</si>
  <si>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</si>
  <si>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</si>
  <si>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</si>
  <si>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</si>
  <si>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</si>
  <si>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</si>
  <si>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</si>
  <si>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</si>
  <si>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</si>
  <si>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</si>
  <si>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</si>
  <si>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</si>
  <si>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</si>
  <si>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</si>
  <si>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</si>
  <si>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</si>
  <si>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</si>
  <si>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</si>
  <si>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</si>
  <si>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</si>
  <si>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</si>
  <si>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</si>
  <si>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</si>
  <si>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</si>
  <si>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</si>
  <si>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</si>
  <si>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</si>
  <si>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</si>
  <si>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</si>
  <si>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</si>
  <si>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</si>
  <si>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</si>
  <si>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</si>
  <si>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</si>
  <si>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</si>
  <si>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</si>
  <si>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</si>
  <si>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</si>
  <si>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</si>
  <si>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</si>
  <si>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</si>
  <si>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</si>
  <si>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</si>
  <si>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</si>
  <si>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</si>
  <si>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</si>
  <si>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</si>
  <si>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</si>
  <si>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</si>
  <si>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</si>
  <si>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</si>
  <si>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</si>
  <si>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</si>
  <si>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</si>
  <si>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</si>
  <si>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</si>
  <si>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</si>
  <si>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</si>
  <si>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</si>
  <si>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</si>
  <si>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</si>
  <si>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</si>
  <si>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</si>
  <si>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</si>
  <si>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</si>
  <si>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</si>
  <si>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</si>
  <si>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</si>
  <si>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</si>
  <si>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</si>
  <si>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</si>
  <si>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</si>
  <si>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</si>
  <si>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</si>
  <si>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</si>
  <si>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</si>
  <si>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</si>
  <si>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</si>
  <si>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</si>
  <si>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</si>
  <si>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</si>
  <si>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</si>
  <si>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</si>
  <si>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</si>
  <si>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</si>
  <si>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</si>
  <si>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</si>
  <si>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</si>
  <si>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</si>
  <si>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</si>
  <si>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</si>
  <si>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</si>
  <si>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</si>
  <si>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</si>
  <si>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</si>
  <si>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</si>
  <si>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</si>
  <si>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</si>
  <si>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</si>
  <si>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</si>
  <si>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</si>
  <si>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</si>
  <si>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</si>
  <si>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</si>
  <si>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</si>
  <si>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</si>
  <si>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</si>
  <si>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</si>
  <si>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</si>
  <si>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</si>
  <si>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</si>
  <si>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</si>
  <si>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</si>
  <si>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</si>
  <si>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</si>
  <si>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</si>
  <si>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</si>
  <si>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</si>
  <si>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</si>
  <si>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</si>
  <si>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</si>
  <si>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</si>
  <si>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</si>
  <si>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</si>
  <si>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</si>
  <si>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</si>
  <si>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</si>
  <si>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</si>
  <si>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</si>
  <si>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</si>
  <si>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</si>
  <si>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</si>
  <si>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</si>
  <si>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</si>
  <si>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</si>
  <si>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</si>
  <si>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</si>
  <si>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</si>
  <si>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</si>
  <si>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</si>
  <si>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</si>
  <si>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</si>
  <si>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</si>
  <si>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</si>
  <si>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</si>
  <si>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</si>
  <si>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</si>
  <si>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</si>
  <si>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</si>
  <si>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</si>
  <si>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</si>
  <si>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</si>
  <si>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</si>
  <si>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</si>
  <si>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</si>
  <si>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</si>
  <si>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</si>
  <si>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</si>
  <si>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</si>
  <si>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</si>
  <si>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</si>
  <si>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</si>
  <si>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</si>
  <si>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</si>
  <si>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</si>
  <si>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</si>
  <si>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</si>
  <si>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</si>
  <si>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</si>
  <si>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</si>
  <si>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</si>
  <si>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</si>
  <si>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</si>
  <si>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</si>
  <si>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</si>
  <si>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</si>
  <si>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</si>
  <si>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</si>
  <si>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</si>
  <si>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</si>
  <si>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</si>
  <si>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</si>
  <si>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</si>
  <si>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</si>
  <si>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</si>
  <si>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</si>
  <si>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</si>
  <si>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</si>
  <si>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</si>
  <si>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</si>
  <si>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</si>
  <si>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</si>
  <si>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</si>
  <si>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</si>
  <si>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</si>
  <si>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</si>
  <si>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</si>
  <si>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</si>
  <si>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</si>
  <si>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</si>
  <si>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</si>
  <si>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</si>
  <si>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</si>
  <si>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</si>
  <si>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</si>
  <si>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</si>
  <si>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</si>
  <si>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</si>
  <si>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</si>
  <si>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</si>
  <si>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</si>
  <si>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</si>
  <si>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</si>
  <si>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</si>
  <si>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</si>
  <si>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</si>
  <si>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</si>
  <si>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</si>
  <si>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</si>
  <si>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</si>
  <si>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</si>
  <si>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</si>
  <si>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</si>
  <si>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</si>
  <si>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</si>
  <si>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</si>
  <si>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</si>
  <si>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</si>
  <si>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</si>
  <si>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</si>
  <si>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</si>
  <si>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</si>
  <si>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</si>
  <si>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</si>
  <si>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</si>
  <si>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</si>
  <si>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</si>
  <si>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</si>
  <si>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</si>
  <si>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</si>
  <si>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</si>
  <si>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</si>
  <si>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</si>
  <si>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</si>
  <si>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</si>
  <si>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</si>
  <si>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</si>
  <si>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</si>
  <si>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</si>
  <si>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</si>
  <si>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</si>
  <si>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</si>
  <si>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</si>
  <si>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</si>
  <si>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</si>
  <si>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</si>
  <si>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</si>
  <si>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</si>
  <si>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</si>
  <si>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</si>
  <si>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</si>
  <si>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</si>
  <si>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</si>
  <si>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</si>
  <si>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</si>
  <si>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</si>
  <si>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</si>
  <si>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</si>
  <si>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</si>
  <si>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</si>
  <si>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</si>
  <si>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</si>
  <si>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</si>
  <si>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</si>
  <si>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</si>
  <si>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</si>
  <si>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</si>
  <si>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</si>
  <si>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</si>
  <si>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</si>
  <si>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</si>
  <si>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</si>
  <si>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</si>
  <si>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</si>
  <si>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</si>
  <si>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</si>
  <si>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</si>
  <si>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</si>
  <si>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</si>
  <si>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</si>
  <si>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</si>
  <si>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</si>
  <si>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</si>
  <si>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</si>
  <si>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</si>
  <si>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</si>
  <si>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</si>
  <si>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</si>
  <si>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</si>
  <si>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</si>
  <si>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</si>
  <si>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</si>
  <si>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</si>
  <si>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</si>
  <si>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</si>
  <si>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</si>
  <si>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</si>
  <si>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</si>
  <si>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</si>
  <si>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</si>
  <si>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</si>
  <si>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</si>
  <si>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</si>
  <si>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</si>
  <si>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</si>
  <si>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</si>
  <si>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</si>
  <si>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</si>
  <si>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</si>
  <si>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</si>
  <si>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</si>
  <si>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</si>
  <si>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</si>
  <si>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</si>
  <si>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</si>
  <si>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</si>
  <si>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</si>
  <si>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</si>
  <si>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</si>
  <si>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</si>
  <si>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</si>
  <si>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</si>
  <si>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</si>
  <si>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</si>
  <si>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</si>
  <si>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</si>
  <si>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</si>
  <si>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</si>
  <si>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</si>
  <si>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</si>
  <si>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</si>
  <si>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</si>
  <si>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</si>
  <si>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</si>
  <si>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</si>
  <si>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</si>
  <si>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</si>
  <si>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</si>
  <si>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</si>
  <si>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</si>
  <si>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</si>
  <si>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</si>
  <si>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</si>
  <si>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</si>
  <si>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</si>
  <si>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</si>
  <si>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</si>
  <si>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</si>
  <si>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</si>
  <si>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</si>
  <si>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</si>
  <si>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</si>
  <si>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</si>
  <si>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</si>
  <si>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</si>
  <si>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</si>
  <si>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</si>
  <si>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</si>
  <si>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</si>
  <si>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</si>
  <si>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</si>
  <si>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</si>
  <si>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</si>
  <si>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</si>
  <si>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</si>
  <si>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</si>
  <si>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</si>
  <si>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</si>
  <si>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</si>
  <si>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</si>
  <si>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</si>
  <si>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</si>
  <si>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</si>
  <si>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</si>
  <si>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</si>
  <si>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</si>
  <si>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</si>
  <si>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</si>
  <si>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</si>
  <si>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</si>
  <si>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</si>
  <si>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</si>
  <si>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</si>
  <si>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</si>
  <si>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</si>
  <si>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</si>
  <si>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</si>
  <si>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</si>
  <si>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</si>
  <si>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</si>
  <si>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</si>
  <si>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</si>
  <si>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</si>
  <si>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</si>
  <si>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</si>
  <si>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</si>
  <si>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</si>
  <si>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</si>
  <si>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</si>
  <si>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</si>
  <si>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</si>
  <si>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</si>
  <si>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</si>
  <si>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</si>
  <si>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</si>
  <si>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</si>
  <si>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</si>
  <si>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</si>
  <si>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</si>
  <si>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</si>
  <si>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</si>
  <si>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</si>
  <si>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</si>
  <si>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</si>
  <si>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</si>
  <si>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</si>
  <si>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</si>
  <si>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</si>
  <si>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</si>
  <si>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</si>
  <si>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</si>
  <si>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</si>
  <si>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</si>
  <si>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</si>
  <si>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</si>
  <si>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</si>
  <si>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</si>
  <si>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</si>
  <si>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</si>
  <si>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</si>
  <si>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</si>
  <si>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</si>
  <si>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</si>
  <si>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</si>
  <si>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</si>
  <si>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</si>
  <si>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</si>
  <si>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</si>
  <si>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</si>
  <si>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</si>
  <si>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</si>
  <si>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</si>
  <si>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</si>
  <si>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</si>
  <si>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</si>
  <si>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</si>
  <si>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</si>
  <si>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</si>
  <si>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</si>
  <si>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</si>
  <si>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</si>
  <si>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</si>
  <si>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</si>
  <si>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</si>
  <si>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</si>
  <si>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</si>
  <si>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</si>
  <si>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</si>
  <si>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</si>
  <si>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</si>
  <si>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</si>
  <si>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</si>
  <si>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</si>
  <si>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</si>
  <si>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</si>
  <si>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</si>
  <si>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</si>
  <si>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</si>
  <si>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</si>
  <si>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</si>
  <si>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</si>
  <si>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</si>
  <si>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</si>
  <si>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</si>
  <si>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</si>
  <si>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</si>
  <si>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</si>
  <si>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</si>
  <si>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</si>
  <si>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</si>
  <si>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</si>
  <si>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</si>
  <si>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</si>
  <si>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</si>
  <si>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</si>
  <si>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</si>
  <si>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</si>
  <si>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</si>
  <si>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</si>
  <si>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</si>
  <si>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</si>
  <si>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</si>
  <si>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</si>
  <si>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</si>
  <si>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</si>
  <si>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</si>
  <si>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</si>
  <si>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</si>
  <si>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</si>
  <si>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</si>
  <si>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</si>
  <si>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</si>
  <si>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</si>
  <si>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</si>
  <si>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</si>
  <si>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</si>
  <si>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</si>
  <si>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</si>
  <si>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</si>
  <si>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</si>
  <si>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</si>
  <si>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</si>
  <si>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</si>
  <si>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</si>
  <si>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</si>
  <si>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</si>
  <si>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</si>
  <si>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</si>
  <si>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</si>
  <si>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</si>
  <si>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</si>
  <si>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</si>
  <si>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</si>
  <si>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</si>
  <si>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</si>
  <si>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</si>
  <si>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</si>
  <si>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</si>
  <si>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</si>
  <si>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</si>
  <si>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</si>
  <si>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</si>
  <si>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</si>
  <si>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</si>
  <si>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</si>
  <si>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</si>
  <si>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</si>
  <si>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</si>
  <si>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</si>
  <si>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</si>
  <si>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</si>
  <si>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</si>
  <si>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</si>
  <si>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</si>
  <si>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</si>
  <si>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</si>
  <si>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</si>
  <si>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</si>
  <si>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</si>
  <si>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</si>
  <si>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</si>
  <si>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</si>
  <si>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</si>
  <si>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</si>
  <si>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</si>
  <si>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</si>
  <si>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</si>
  <si>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</si>
  <si>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</si>
  <si>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</si>
  <si>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</si>
  <si>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</si>
  <si>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</si>
  <si>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</si>
  <si>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</si>
  <si>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</si>
  <si>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</si>
  <si>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</si>
  <si>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</si>
  <si>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</si>
  <si>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</si>
  <si>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</si>
  <si>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</si>
  <si>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</si>
  <si>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</si>
  <si>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</si>
  <si>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</si>
  <si>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</si>
  <si>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</si>
  <si>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</si>
  <si>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</si>
  <si>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</si>
  <si>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</si>
  <si>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</si>
  <si>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</si>
  <si>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</si>
  <si>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</si>
  <si>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</si>
  <si>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</si>
  <si>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</si>
  <si>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</si>
  <si>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</si>
  <si>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</si>
  <si>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</si>
  <si>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</si>
  <si>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</si>
  <si>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</si>
  <si>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</si>
  <si>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</si>
  <si>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</si>
  <si>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</si>
  <si>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</si>
  <si>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</si>
  <si>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</si>
  <si>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</si>
  <si>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</si>
  <si>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</si>
  <si>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</si>
  <si>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</si>
  <si>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</si>
  <si>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</si>
  <si>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</si>
  <si>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</si>
  <si>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</si>
  <si>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</si>
  <si>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</si>
  <si>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</si>
  <si>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</si>
  <si>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</si>
  <si>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</si>
  <si>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</si>
  <si>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</si>
  <si>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</si>
  <si>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</si>
  <si>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</si>
  <si>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</si>
  <si>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</si>
  <si>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</si>
  <si>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</si>
  <si>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</si>
  <si>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</si>
  <si>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</si>
  <si>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</si>
  <si>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</si>
  <si>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</si>
  <si>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</si>
  <si>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</si>
  <si>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</si>
  <si>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</si>
  <si>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</si>
  <si>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</si>
  <si>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</si>
  <si>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</si>
  <si>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</si>
  <si>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</si>
  <si>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</si>
  <si>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</si>
  <si>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</si>
  <si>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</si>
  <si>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</si>
  <si>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</si>
  <si>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</si>
  <si>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</si>
  <si>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</si>
  <si>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</si>
  <si>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</si>
  <si>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</si>
  <si>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</si>
  <si>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</si>
  <si>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</si>
  <si>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</si>
  <si>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</si>
  <si>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</si>
  <si>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</si>
  <si>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</si>
  <si>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</si>
  <si>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</si>
  <si>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</si>
  <si>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</si>
  <si>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</si>
  <si>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</si>
  <si>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</si>
  <si>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</si>
  <si>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</si>
  <si>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</si>
  <si>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</si>
  <si>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</si>
  <si>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</si>
  <si>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</si>
  <si>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</si>
  <si>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</si>
  <si>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</si>
  <si>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</si>
  <si>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</si>
  <si>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</si>
  <si>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</si>
  <si>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</si>
  <si>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</si>
  <si>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</si>
  <si>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</si>
  <si>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</si>
  <si>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</si>
  <si>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</si>
  <si>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</si>
  <si>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</si>
  <si>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</si>
  <si>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</si>
  <si>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</si>
  <si>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</si>
  <si>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</si>
  <si>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</si>
  <si>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</si>
  <si>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</si>
  <si>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</si>
  <si>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</si>
  <si>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</si>
  <si>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</si>
  <si>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</si>
  <si>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</si>
  <si>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</si>
  <si>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</si>
  <si>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</si>
  <si>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</si>
  <si>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</si>
  <si>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</si>
  <si>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</si>
  <si>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</si>
  <si>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</si>
  <si>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</si>
  <si>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</si>
  <si>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</si>
  <si>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</si>
  <si>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</si>
  <si>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</si>
  <si>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</si>
  <si>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</si>
  <si>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</si>
  <si>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</si>
  <si>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</si>
  <si>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</si>
  <si>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</si>
  <si>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</si>
  <si>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</si>
  <si>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</si>
  <si>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</si>
  <si>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</si>
  <si>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</si>
  <si>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</si>
  <si>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</si>
  <si>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</si>
  <si>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</si>
  <si>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</si>
  <si>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</si>
  <si>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</si>
  <si>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</si>
  <si>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</si>
  <si>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</si>
  <si>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</si>
  <si>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</si>
  <si>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</si>
  <si>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</si>
  <si>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</si>
  <si>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</si>
  <si>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</si>
  <si>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</si>
  <si>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</si>
  <si>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</si>
  <si>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</si>
  <si>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</si>
  <si>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</si>
  <si>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</si>
  <si>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</si>
  <si>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</si>
  <si>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</si>
  <si>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</si>
  <si>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</si>
  <si>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</si>
  <si>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</si>
  <si>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</si>
  <si>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</si>
  <si>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</si>
  <si>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</si>
  <si>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</si>
  <si>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</si>
  <si>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</si>
  <si>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</si>
  <si>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</si>
  <si>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</si>
  <si>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</si>
  <si>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</si>
  <si>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</si>
  <si>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</si>
  <si>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</si>
  <si>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</si>
  <si>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</si>
  <si>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</si>
  <si>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</si>
  <si>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</si>
  <si>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</si>
  <si>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</si>
  <si>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</si>
  <si>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</si>
  <si>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</si>
  <si>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</si>
  <si>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</si>
  <si>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</si>
  <si>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</si>
  <si>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</si>
  <si>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</si>
  <si>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</si>
  <si>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</si>
  <si>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</si>
  <si>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</si>
  <si>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</si>
  <si>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</si>
  <si>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</si>
  <si>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</si>
  <si>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</si>
  <si>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</si>
  <si>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</si>
  <si>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</si>
  <si>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</si>
  <si>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</si>
  <si>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</si>
  <si>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</si>
  <si>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</si>
  <si>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</si>
  <si>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</si>
  <si>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</si>
  <si>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</si>
  <si>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</si>
  <si>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</si>
  <si>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</si>
  <si>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</si>
  <si>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</si>
  <si>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</si>
  <si>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</si>
  <si>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</si>
  <si>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</si>
  <si>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</si>
  <si>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</si>
  <si>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</si>
  <si>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</si>
  <si>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</si>
  <si>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</si>
  <si>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</si>
  <si>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</si>
  <si>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</si>
  <si>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</si>
  <si>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</si>
  <si>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</si>
  <si>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</si>
  <si>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</si>
  <si>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</si>
  <si>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</si>
  <si>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</si>
  <si>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</si>
  <si>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</si>
  <si>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</si>
  <si>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</si>
  <si>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</si>
  <si>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</si>
  <si>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</si>
  <si>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</si>
  <si>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</si>
  <si>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</si>
  <si>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</si>
  <si>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</si>
  <si>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</si>
  <si>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</si>
  <si>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</si>
  <si>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</si>
  <si>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</si>
  <si>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</si>
  <si>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</si>
  <si>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</si>
  <si>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</si>
  <si>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</si>
  <si>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</si>
  <si>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</si>
  <si>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</si>
  <si>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</si>
  <si>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</si>
  <si>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</si>
  <si>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</si>
  <si>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</si>
  <si>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</si>
  <si>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</si>
  <si>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</si>
  <si>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</si>
  <si>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</si>
  <si>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</si>
  <si>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</si>
  <si>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</si>
  <si>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</si>
  <si>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</si>
  <si>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</si>
  <si>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</si>
  <si>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</si>
  <si>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</si>
  <si>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</si>
  <si>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</si>
  <si>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</si>
  <si>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</si>
  <si>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</si>
  <si>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</si>
  <si>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</si>
  <si>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</si>
  <si>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</si>
  <si>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</si>
  <si>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</si>
  <si>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</si>
  <si>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</si>
  <si>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</si>
  <si>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</si>
  <si>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</si>
  <si>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</si>
  <si>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</si>
  <si>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</si>
  <si>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</si>
  <si>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</si>
  <si>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</si>
  <si>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</si>
  <si>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</si>
  <si>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</si>
  <si>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</si>
  <si>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</si>
  <si>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</si>
  <si>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</si>
  <si>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</si>
  <si>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</si>
  <si>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</si>
  <si>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</si>
  <si>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</si>
  <si>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</si>
  <si>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</si>
  <si>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</si>
  <si>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</si>
  <si>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</si>
  <si>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</si>
  <si>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</si>
  <si>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</si>
  <si>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</si>
  <si>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</si>
  <si>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</si>
  <si>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</si>
  <si>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</si>
  <si>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</si>
  <si>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</si>
  <si>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</si>
  <si>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</si>
  <si>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</si>
  <si>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</si>
  <si>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</si>
  <si>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</si>
  <si>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</si>
  <si>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</si>
  <si>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</si>
  <si>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</si>
  <si>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</si>
  <si>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</si>
  <si>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</si>
  <si>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</si>
  <si>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</si>
  <si>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</si>
  <si>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</si>
  <si>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</si>
  <si>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</si>
  <si>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</si>
  <si>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</si>
  <si>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</si>
  <si>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</si>
  <si>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</si>
  <si>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</si>
  <si>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</si>
  <si>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</si>
  <si>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</si>
  <si>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</si>
  <si>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</si>
  <si>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</si>
  <si>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</si>
  <si>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</si>
  <si>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</si>
  <si>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</si>
  <si>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</si>
  <si>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</si>
  <si>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</si>
  <si>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</si>
  <si>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</si>
  <si>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</si>
  <si>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</si>
  <si>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</si>
  <si>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</si>
  <si>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</si>
  <si>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</si>
  <si>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</si>
  <si>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</si>
  <si>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</si>
  <si>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</si>
  <si>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</si>
  <si>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</si>
  <si>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</si>
  <si>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</si>
  <si>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</si>
  <si>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</si>
  <si>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</si>
  <si>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</si>
  <si>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</si>
  <si>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</si>
  <si>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</si>
  <si>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</si>
  <si>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</si>
  <si>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</si>
  <si>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</si>
  <si>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</si>
  <si>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</si>
  <si>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</si>
  <si>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</si>
  <si>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</si>
  <si>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</si>
  <si>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</si>
  <si>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</si>
  <si>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</si>
  <si>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</si>
  <si>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</si>
  <si>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</si>
  <si>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</si>
  <si>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</si>
  <si>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</si>
  <si>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</si>
  <si>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</si>
  <si>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</si>
  <si>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</si>
  <si>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</si>
  <si>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</si>
  <si>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</si>
  <si>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</si>
  <si>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</si>
  <si>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</si>
  <si>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</si>
  <si>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</si>
  <si>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</si>
  <si>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</si>
  <si>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</si>
  <si>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</si>
  <si>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</si>
  <si>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</si>
  <si>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</si>
  <si>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</si>
  <si>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</si>
  <si>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</si>
  <si>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</si>
  <si>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</si>
  <si>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</si>
  <si>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</si>
  <si>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</si>
  <si>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</si>
  <si>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</si>
  <si>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</si>
  <si>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</si>
  <si>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</si>
  <si>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</si>
  <si>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</si>
  <si>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</si>
  <si>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</si>
  <si>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</si>
  <si>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</si>
  <si>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</si>
  <si>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</si>
  <si>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</si>
  <si>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</si>
  <si>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</si>
  <si>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</si>
  <si>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</si>
  <si>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</si>
  <si>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</si>
  <si>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</si>
  <si>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</si>
  <si>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</si>
  <si>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</si>
  <si>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</si>
  <si>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</si>
  <si>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</si>
  <si>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</si>
  <si>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</si>
  <si>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</si>
  <si>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</si>
  <si>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</si>
  <si>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</si>
  <si>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</si>
  <si>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</si>
  <si>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</si>
  <si>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</si>
  <si>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</si>
  <si>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</si>
  <si>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</si>
  <si>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</si>
  <si>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</si>
  <si>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</si>
  <si>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</si>
  <si>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</si>
  <si>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</si>
  <si>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</si>
  <si>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</si>
  <si>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</si>
  <si>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</si>
  <si>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</si>
  <si>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</si>
  <si>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</si>
  <si>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</si>
  <si>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</si>
  <si>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</si>
  <si>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</si>
  <si>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</si>
  <si>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</si>
  <si>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</si>
  <si>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</si>
  <si>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</si>
  <si>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</si>
  <si>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</si>
  <si>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</si>
  <si>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</si>
  <si>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</si>
  <si>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</si>
  <si>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</si>
  <si>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</si>
  <si>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</si>
  <si>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</si>
  <si>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</si>
  <si>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</si>
  <si>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</si>
  <si>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</si>
  <si>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</si>
  <si>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</si>
  <si>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</si>
  <si>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</si>
  <si>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</si>
  <si>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</si>
  <si>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</si>
  <si>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</si>
  <si>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</si>
  <si>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</si>
  <si>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</si>
  <si>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</si>
  <si>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</si>
  <si>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</si>
  <si>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</si>
  <si>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</si>
  <si>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</si>
  <si>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</si>
  <si>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</si>
  <si>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</si>
  <si>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</si>
  <si>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</si>
  <si>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</si>
  <si>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</si>
  <si>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</si>
  <si>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</si>
  <si>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</si>
  <si>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</si>
  <si>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</si>
  <si>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</si>
  <si>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</si>
  <si>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</si>
  <si>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</si>
  <si>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</si>
  <si>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</si>
  <si>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</si>
  <si>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</si>
  <si>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</si>
  <si>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</si>
  <si>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</si>
  <si>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</si>
  <si>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</si>
  <si>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</si>
  <si>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</si>
  <si>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</si>
  <si>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</si>
  <si>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</si>
  <si>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</si>
  <si>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</si>
  <si>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</si>
  <si>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</si>
  <si>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</si>
  <si>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</si>
  <si>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</si>
  <si>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</si>
  <si>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</si>
  <si>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</si>
  <si>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</si>
  <si>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</si>
  <si>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</si>
  <si>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</si>
  <si>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</si>
  <si>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</si>
  <si>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</si>
  <si>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</si>
  <si>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</si>
  <si>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</si>
  <si>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</si>
  <si>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</si>
  <si>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</si>
  <si>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</si>
  <si>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</si>
  <si>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</si>
  <si>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</si>
  <si>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</si>
  <si>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</si>
  <si>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</si>
  <si>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</si>
  <si>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</si>
  <si>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</si>
  <si>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</si>
  <si>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</si>
  <si>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</si>
  <si>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</si>
  <si>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</si>
  <si>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</si>
  <si>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</si>
  <si>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</si>
  <si>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</si>
  <si>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</si>
  <si>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</si>
  <si>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</si>
  <si>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</si>
  <si>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</si>
  <si>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</si>
  <si>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</si>
  <si>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</si>
  <si>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</si>
  <si>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</si>
  <si>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</si>
  <si>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</si>
  <si>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</si>
  <si>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</si>
  <si>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</si>
  <si>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</si>
  <si>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</si>
  <si>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</si>
  <si>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</si>
  <si>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</si>
  <si>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</si>
  <si>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</si>
  <si>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</si>
  <si>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</si>
  <si>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</si>
  <si>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</si>
  <si>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</si>
  <si>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</si>
  <si>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</si>
  <si>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</si>
  <si>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</si>
  <si>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</si>
  <si>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</si>
  <si>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</si>
  <si>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</si>
  <si>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</si>
  <si>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</si>
  <si>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</si>
  <si>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</si>
  <si>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</si>
  <si>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</si>
  <si>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</si>
  <si>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</si>
  <si>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</si>
  <si>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</si>
  <si>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</si>
  <si>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</si>
  <si>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</si>
  <si>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</si>
  <si>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</si>
  <si>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</si>
  <si>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</si>
  <si>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</si>
  <si>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</si>
  <si>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</si>
  <si>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</si>
  <si>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</si>
  <si>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</si>
  <si>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</si>
  <si>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</si>
  <si>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</si>
  <si>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</si>
  <si>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</si>
  <si>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</si>
  <si>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</si>
  <si>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</si>
  <si>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</si>
  <si>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</si>
  <si>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</si>
  <si>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</si>
  <si>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</si>
  <si>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</si>
  <si>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</si>
  <si>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</si>
  <si>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</si>
  <si>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</si>
  <si>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</si>
  <si>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</si>
  <si>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</si>
  <si>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</si>
  <si>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</si>
  <si>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</si>
  <si>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</si>
  <si>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</si>
  <si>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</si>
  <si>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</si>
  <si>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</si>
  <si>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</si>
  <si>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</si>
  <si>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</si>
  <si>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</si>
  <si>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</si>
  <si>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</si>
  <si>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</si>
  <si>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</si>
  <si>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</si>
  <si>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</si>
  <si>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</si>
  <si>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</si>
  <si>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</si>
  <si>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</si>
  <si>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</si>
  <si>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</si>
  <si>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</si>
  <si>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</si>
  <si>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</si>
  <si>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</si>
  <si>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</si>
  <si>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</si>
  <si>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</si>
  <si>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</si>
  <si>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</si>
  <si>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</si>
  <si>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</si>
  <si>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</si>
  <si>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</si>
  <si>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</si>
  <si>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</si>
  <si>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</si>
  <si>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</si>
  <si>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</si>
  <si>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</si>
  <si>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</si>
  <si>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</si>
  <si>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</si>
  <si>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</si>
  <si>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</si>
  <si>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</si>
  <si>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</si>
  <si>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</si>
  <si>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</si>
  <si>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</si>
  <si>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</si>
  <si>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</si>
  <si>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</si>
  <si>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</si>
  <si>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</si>
  <si>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</si>
  <si>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</si>
  <si>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</si>
  <si>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</si>
  <si>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</si>
  <si>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</si>
  <si>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</si>
  <si>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</si>
  <si>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</si>
  <si>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</si>
  <si>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</si>
  <si>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</si>
  <si>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</si>
  <si>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</si>
  <si>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</si>
  <si>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</si>
  <si>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</si>
  <si>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</si>
  <si>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</si>
  <si>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</si>
  <si>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</si>
  <si>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</si>
  <si>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</si>
  <si>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</si>
  <si>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</si>
  <si>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</si>
  <si>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</si>
  <si>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</si>
  <si>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</si>
  <si>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</si>
  <si>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</si>
  <si>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</si>
  <si>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</si>
  <si>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</si>
  <si>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</si>
  <si>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</si>
  <si>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</si>
  <si>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</si>
  <si>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</si>
  <si>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</si>
  <si>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</si>
  <si>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</si>
  <si>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</si>
  <si>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</si>
  <si>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</si>
  <si>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</si>
  <si>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</si>
  <si>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</si>
  <si>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</si>
  <si>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</si>
  <si>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</si>
  <si>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</si>
  <si>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</si>
  <si>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</si>
  <si>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</si>
  <si>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</si>
  <si>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</si>
  <si>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</si>
  <si>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</si>
  <si>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</si>
  <si>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</si>
  <si>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</si>
  <si>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</si>
  <si>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</si>
  <si>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</si>
  <si>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</si>
  <si>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</si>
  <si>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</si>
  <si>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</si>
  <si>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</si>
  <si>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</si>
  <si>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</si>
  <si>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</si>
  <si>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</si>
  <si>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</si>
  <si>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</si>
  <si>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</si>
  <si>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</si>
  <si>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</si>
  <si>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</si>
  <si>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</si>
  <si>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</si>
  <si>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</si>
  <si>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</si>
  <si>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</si>
  <si>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</si>
  <si>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</si>
  <si>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</si>
  <si>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</si>
  <si>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</si>
  <si>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</si>
  <si>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</si>
  <si>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</si>
  <si>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</si>
  <si>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</si>
  <si>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</si>
  <si>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</si>
  <si>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</si>
  <si>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</si>
  <si>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</si>
  <si>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</si>
  <si>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</si>
  <si>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</si>
  <si>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</si>
  <si>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</si>
  <si>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</si>
  <si>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</si>
  <si>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</si>
  <si>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</si>
  <si>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</si>
  <si>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</si>
  <si>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</si>
  <si>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</si>
  <si>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</si>
  <si>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</si>
  <si>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</si>
  <si>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</si>
  <si>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</si>
  <si>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</si>
  <si>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</si>
  <si>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</si>
  <si>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</si>
  <si>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</si>
  <si>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</si>
  <si>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</si>
  <si>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</si>
  <si>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</si>
  <si>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</si>
  <si>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</si>
  <si>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</si>
  <si>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</si>
  <si>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</si>
  <si>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</si>
  <si>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</si>
  <si>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</si>
  <si>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</si>
  <si>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</si>
  <si>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</si>
  <si>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</si>
  <si>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</si>
  <si>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</si>
  <si>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</si>
  <si>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</si>
  <si>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</si>
  <si>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</si>
  <si>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</si>
  <si>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</si>
  <si>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</si>
  <si>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</si>
  <si>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</si>
  <si>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</si>
  <si>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</si>
  <si>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</si>
  <si>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</si>
  <si>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</si>
  <si>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</si>
  <si>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</si>
  <si>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</si>
  <si>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</si>
  <si>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</si>
  <si>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</si>
  <si>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</si>
  <si>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</si>
  <si>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</si>
  <si>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</si>
  <si>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</si>
  <si>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</si>
  <si>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</si>
  <si>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</si>
  <si>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</si>
  <si>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</si>
  <si>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</si>
  <si>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</si>
  <si>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</si>
  <si>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</si>
  <si>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</si>
  <si>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</si>
  <si>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</si>
  <si>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</si>
  <si>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</si>
  <si>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</si>
  <si>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</si>
  <si>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</si>
  <si>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</si>
  <si>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</si>
  <si>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</si>
  <si>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</si>
  <si>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</si>
  <si>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</si>
  <si>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</si>
  <si>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</si>
  <si>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</si>
  <si>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</si>
  <si>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</si>
  <si>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</si>
  <si>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</si>
  <si>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</si>
  <si>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</si>
  <si>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</si>
  <si>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</si>
  <si>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</si>
  <si>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</si>
  <si>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</si>
  <si>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</si>
  <si>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</si>
  <si>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</si>
  <si>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</si>
  <si>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</si>
  <si>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</si>
  <si>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</si>
  <si>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</si>
  <si>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</si>
  <si>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</si>
  <si>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</si>
  <si>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</si>
  <si>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</si>
  <si>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</si>
  <si>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</si>
  <si>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</si>
  <si>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</si>
  <si>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</si>
  <si>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</si>
  <si>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</si>
  <si>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</si>
  <si>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</si>
  <si>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</si>
  <si>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</si>
  <si>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</si>
  <si>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</si>
  <si>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</si>
  <si>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</si>
  <si>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</si>
  <si>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</si>
  <si>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</si>
  <si>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</si>
  <si>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</si>
  <si>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</si>
  <si>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</si>
  <si>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</si>
  <si>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</si>
  <si>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</si>
  <si>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</si>
  <si>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</si>
  <si>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</si>
  <si>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</si>
  <si>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</si>
  <si>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</si>
  <si>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</si>
  <si>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</si>
  <si>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</si>
  <si>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</si>
  <si>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</si>
  <si>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</si>
  <si>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</si>
  <si>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</si>
  <si>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</si>
  <si>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</si>
  <si>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</si>
  <si>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</si>
  <si>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</si>
  <si>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</si>
  <si>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</si>
  <si>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</si>
  <si>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</si>
  <si>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</si>
  <si>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</si>
  <si>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</si>
  <si>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</si>
  <si>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</si>
  <si>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</si>
  <si>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</si>
  <si>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</si>
  <si>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</si>
  <si>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</si>
  <si>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</si>
  <si>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</si>
  <si>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</si>
  <si>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</si>
  <si>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</si>
  <si>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</si>
  <si>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</si>
  <si>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</si>
  <si>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</si>
  <si>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</si>
  <si>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</si>
  <si>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</si>
  <si>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</si>
  <si>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</si>
  <si>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</si>
  <si>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</si>
  <si>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</si>
  <si>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</si>
  <si>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</si>
  <si>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</si>
  <si>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</si>
  <si>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</si>
  <si>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</si>
  <si>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</si>
  <si>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</si>
  <si>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</si>
  <si>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</si>
  <si>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</si>
  <si>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</si>
  <si>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</si>
  <si>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</si>
  <si>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</si>
  <si>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</si>
  <si>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</si>
  <si>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</si>
  <si>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</si>
  <si>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</si>
  <si>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</si>
  <si>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</si>
  <si>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</si>
  <si>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</si>
  <si>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</si>
  <si>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</si>
  <si>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</si>
  <si>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</si>
  <si>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</si>
  <si>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</si>
  <si>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</si>
  <si>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</si>
  <si>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</si>
  <si>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</si>
  <si>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</si>
  <si>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</si>
  <si>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</si>
  <si>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</si>
  <si>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</si>
  <si>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</si>
  <si>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</si>
  <si>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</si>
  <si>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</si>
  <si>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</si>
  <si>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</si>
  <si>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</si>
  <si>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</si>
  <si>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</si>
  <si>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</si>
  <si>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</si>
  <si>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</si>
  <si>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</si>
  <si>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</si>
  <si>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</si>
  <si>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</si>
  <si>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</si>
  <si>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</si>
  <si>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</si>
  <si>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</si>
  <si>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</si>
  <si>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</si>
  <si>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</si>
  <si>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</si>
  <si>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</si>
  <si>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</si>
  <si>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</si>
  <si>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</si>
  <si>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</si>
  <si>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</si>
  <si>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</si>
  <si>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</si>
  <si>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</si>
  <si>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</si>
  <si>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</si>
  <si>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</si>
  <si>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</si>
  <si>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</si>
  <si>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</si>
  <si>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</si>
  <si>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</si>
  <si>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</si>
  <si>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</si>
  <si>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</si>
  <si>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</si>
  <si>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</si>
  <si>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</si>
  <si>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</si>
  <si>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</si>
  <si>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</si>
  <si>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</si>
  <si>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</si>
  <si>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</si>
  <si>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</si>
  <si>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</si>
  <si>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</si>
  <si>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</si>
  <si>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</si>
  <si>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</si>
  <si>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</si>
  <si>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</si>
  <si>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</si>
  <si>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</si>
  <si>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</si>
  <si>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</si>
  <si>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</si>
  <si>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</si>
  <si>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</si>
  <si>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</si>
  <si>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</si>
  <si>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</si>
  <si>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</si>
  <si>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</si>
  <si>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</si>
  <si>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</si>
  <si>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</si>
  <si>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</si>
  <si>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</si>
  <si>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</si>
  <si>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</si>
  <si>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</si>
  <si>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</si>
  <si>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</si>
  <si>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</si>
  <si>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</si>
  <si>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</si>
  <si>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</si>
  <si>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</si>
  <si>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</si>
  <si>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</si>
  <si>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</si>
  <si>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</si>
  <si>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</si>
  <si>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</si>
  <si>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</si>
  <si>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</si>
  <si>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</si>
  <si>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</si>
  <si>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</si>
  <si>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</si>
  <si>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</si>
  <si>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</si>
  <si>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</si>
  <si>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</si>
  <si>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</si>
  <si>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</si>
  <si>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</si>
  <si>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</si>
  <si>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</si>
  <si>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</si>
  <si>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</si>
  <si>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</si>
  <si>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</si>
  <si>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</si>
  <si>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</si>
  <si>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</si>
  <si>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</si>
  <si>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</si>
  <si>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</si>
  <si>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</si>
  <si>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</si>
  <si>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</si>
  <si>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</si>
  <si>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</si>
  <si>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</si>
  <si>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</si>
  <si>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</si>
  <si>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</si>
  <si>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</si>
  <si>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</si>
  <si>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</si>
  <si>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</si>
  <si>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</si>
  <si>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</si>
  <si>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</si>
  <si>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</si>
  <si>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</si>
  <si>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</si>
  <si>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</si>
  <si>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</si>
  <si>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</si>
  <si>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</si>
  <si>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</si>
  <si>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</si>
  <si>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</si>
  <si>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</si>
  <si>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</si>
  <si>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</si>
  <si>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</si>
  <si>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</si>
  <si>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</si>
  <si>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</si>
  <si>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</si>
  <si>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</si>
  <si>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</si>
  <si>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</si>
  <si>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</si>
  <si>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</si>
  <si>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</si>
  <si>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</si>
  <si>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</si>
  <si>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</si>
  <si>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</si>
  <si>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</si>
  <si>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</si>
  <si>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</si>
  <si>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</si>
  <si>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</si>
  <si>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</si>
  <si>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</si>
  <si>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</si>
  <si>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</si>
  <si>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</si>
  <si>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</si>
  <si>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</si>
  <si>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</si>
  <si>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</si>
  <si>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</si>
  <si>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</si>
  <si>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</si>
  <si>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</si>
  <si>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</si>
  <si>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</si>
  <si>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</si>
  <si>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</si>
  <si>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</si>
  <si>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</si>
  <si>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</si>
  <si>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</si>
  <si>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</si>
  <si>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</si>
  <si>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</si>
  <si>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</si>
  <si>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</si>
  <si>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</si>
  <si>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</si>
  <si>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</si>
  <si>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</si>
  <si>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</si>
  <si>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</si>
  <si>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</si>
  <si>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</si>
  <si>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</si>
  <si>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</si>
  <si>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</si>
  <si>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</si>
  <si>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</si>
  <si>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</si>
  <si>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</si>
  <si>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</si>
  <si>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</si>
  <si>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</si>
  <si>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</si>
  <si>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</si>
  <si>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</si>
  <si>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</si>
  <si>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</si>
  <si>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</si>
  <si>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</si>
  <si>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</si>
  <si>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</si>
  <si>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</si>
  <si>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</si>
  <si>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</si>
  <si>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</si>
  <si>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</si>
  <si>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</si>
  <si>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</si>
  <si>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</si>
  <si>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</si>
  <si>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</si>
  <si>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</si>
  <si>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</si>
  <si>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</si>
  <si>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</si>
  <si>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</si>
  <si>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</si>
  <si>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</si>
  <si>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</si>
  <si>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</si>
  <si>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</si>
  <si>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</si>
  <si>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</si>
  <si>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</si>
  <si>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</si>
  <si>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</si>
  <si>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</si>
  <si>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</si>
  <si>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</si>
  <si>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</si>
  <si>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</si>
  <si>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</si>
  <si>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</si>
  <si>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</si>
  <si>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</si>
  <si>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</si>
  <si>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</si>
  <si>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</si>
  <si>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</si>
  <si>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</si>
  <si>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</si>
  <si>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</si>
  <si>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</si>
  <si>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</si>
  <si>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</si>
  <si>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</si>
  <si>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</si>
  <si>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</si>
  <si>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</si>
  <si>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</si>
  <si>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</si>
  <si>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</si>
  <si>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</si>
  <si>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</si>
  <si>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</si>
  <si>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</si>
  <si>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</si>
  <si>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</si>
  <si>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</si>
  <si>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</si>
  <si>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</si>
  <si>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</si>
  <si>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</si>
  <si>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</si>
  <si>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</si>
  <si>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</si>
  <si>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</si>
  <si>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</si>
  <si>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</si>
  <si>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</si>
  <si>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</si>
  <si>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</si>
  <si>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</si>
  <si>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</si>
  <si>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</si>
  <si>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</si>
  <si>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</si>
  <si>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</si>
  <si>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</si>
  <si>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</si>
  <si>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</si>
  <si>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</si>
  <si>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</si>
  <si>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</si>
  <si>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</si>
  <si>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</si>
  <si>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</si>
  <si>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</si>
  <si>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</si>
  <si>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</si>
  <si>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</si>
  <si>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</si>
  <si>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</si>
  <si>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</si>
  <si>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</si>
  <si>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</si>
  <si>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</si>
  <si>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</si>
  <si>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</si>
  <si>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</si>
  <si>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</si>
  <si>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</si>
  <si>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</si>
  <si>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</si>
  <si>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</si>
  <si>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</si>
  <si>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</si>
  <si>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</si>
  <si>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</si>
  <si>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</si>
  <si>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</si>
  <si>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</si>
  <si>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</si>
  <si>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</si>
  <si>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</si>
  <si>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</si>
  <si>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</si>
  <si>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</si>
  <si>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</si>
  <si>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</si>
  <si>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</si>
  <si>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</si>
  <si>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</si>
  <si>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</si>
  <si>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</si>
  <si>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</si>
  <si>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</si>
  <si>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</si>
  <si>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</si>
  <si>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</si>
  <si>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</si>
  <si>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</si>
  <si>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</si>
  <si>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</si>
  <si>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</si>
  <si>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</si>
  <si>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</si>
  <si>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</si>
  <si>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</si>
  <si>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</si>
  <si>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</si>
  <si>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</si>
  <si>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</si>
  <si>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</si>
  <si>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</si>
  <si>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</si>
  <si>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</si>
  <si>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</si>
  <si>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</si>
  <si>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</si>
  <si>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</si>
  <si>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</si>
  <si>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</si>
  <si>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</si>
  <si>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</si>
  <si>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</si>
  <si>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</si>
  <si>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</si>
  <si>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</si>
  <si>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</si>
  <si>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</si>
  <si>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</si>
  <si>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</si>
  <si>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</si>
  <si>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</si>
  <si>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</si>
  <si>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</si>
  <si>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</si>
  <si>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</si>
  <si>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</si>
  <si>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</si>
  <si>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</si>
  <si>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</si>
  <si>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</si>
  <si>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</si>
  <si>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</si>
  <si>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</si>
  <si>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</si>
  <si>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</si>
  <si>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</si>
  <si>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</si>
  <si>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</si>
  <si>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</si>
  <si>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</si>
  <si>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</si>
  <si>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</si>
  <si>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</si>
  <si>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</si>
  <si>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</si>
  <si>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Success</t>
  </si>
  <si>
    <t>Failed</t>
  </si>
  <si>
    <t>Succeeded</t>
  </si>
  <si>
    <t>Goal</t>
  </si>
  <si>
    <t># Successful</t>
  </si>
  <si>
    <t># Failed</t>
  </si>
  <si>
    <t>Total</t>
  </si>
  <si>
    <t>% Successful</t>
  </si>
  <si>
    <t>% Failed</t>
  </si>
  <si>
    <t>1000-4999</t>
  </si>
  <si>
    <t>5000-9999</t>
  </si>
  <si>
    <t>10000-14999</t>
  </si>
  <si>
    <t>45000-49999</t>
  </si>
  <si>
    <t>35000-39999</t>
  </si>
  <si>
    <t>15000-19999</t>
  </si>
  <si>
    <t>20000-24999</t>
  </si>
  <si>
    <t>30000-34999</t>
  </si>
  <si>
    <t>25000-29999</t>
  </si>
  <si>
    <t xml:space="preserve"> Less than 1000</t>
  </si>
  <si>
    <t>More than 50000</t>
  </si>
  <si>
    <t># Canceled</t>
  </si>
  <si>
    <t>40000-44999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</si>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</sst>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9" fontId="0" fillId="0" borderId="0" xfId="2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0" fillId="3" borderId="0" xfId="0" applyFill="1"/>
    <xf numFmtId="165" fontId="0" fillId="0" borderId="0" xfId="2" applyNumberFormat="1" applyFont="1"/>
    <xf numFmtId="0" fontId="3" fillId="0" borderId="0" xfId="0" applyFont="1" applyAlignment="1">
      <alignment horizontal="center"/>
    </xf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  <color rgb="FFC90002"/>
      </font>
      <fill>
        <patternFill>
          <bgColor theme="6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ECF2"/>
      <color rgb="FFDE0002"/>
      <color rgb="FFCA0002"/>
      <color rgb="FFC900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[Josh Chung - Excel Homework.xlsx]Category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35-F34D-9EB6-91153748820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B35-F34D-9EB6-91153748820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B35-F34D-9EB6-911537488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2177711"/>
        <c:axId val="302298223"/>
      </c:barChart>
      <c:catAx>
        <c:axId val="302177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298223"/>
        <c:crosses val="autoZero"/>
        <c:auto val="1"/>
        <c:lblAlgn val="ctr"/>
        <c:lblOffset val="100"/>
        <c:noMultiLvlLbl val="0"/>
      </c:catAx>
      <c:valAx>
        <c:axId val="30229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17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[Josh Chung - Excel Homework.xlsx]Sub-Category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Campaigns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A3-5441-A127-2C3CD6A9AB60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AA3-5441-A127-2C3CD6A9AB60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AA3-5441-A127-2C3CD6A9A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4382847"/>
        <c:axId val="324384527"/>
      </c:barChart>
      <c:catAx>
        <c:axId val="324382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384527"/>
        <c:crosses val="autoZero"/>
        <c:auto val="1"/>
        <c:lblAlgn val="ctr"/>
        <c:lblOffset val="100"/>
        <c:noMultiLvlLbl val="0"/>
      </c:catAx>
      <c:valAx>
        <c:axId val="32438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38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[Josh Chung - Excel Homework.xlsx]Outcomes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8-D546-A353-0E1B66FD02EA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558-D546-A353-0E1B66FD02EA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558-D546-A353-0E1B66FD0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876143"/>
        <c:axId val="346917695"/>
      </c:lineChart>
      <c:catAx>
        <c:axId val="346876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917695"/>
        <c:crosses val="autoZero"/>
        <c:auto val="1"/>
        <c:lblAlgn val="ctr"/>
        <c:lblOffset val="100"/>
        <c:noMultiLvlLbl val="0"/>
      </c:catAx>
      <c:valAx>
        <c:axId val="3469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7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B6-2E47-A0B4-2272AA7073F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B6-2E47-A0B4-2272AA7073F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 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More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B6-2E47-A0B4-2272AA707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383071"/>
        <c:axId val="385473967"/>
      </c:lineChart>
      <c:catAx>
        <c:axId val="382383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Goal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473967"/>
        <c:crosses val="autoZero"/>
        <c:auto val="1"/>
        <c:lblAlgn val="ctr"/>
        <c:lblOffset val="100"/>
        <c:noMultiLvlLbl val="0"/>
      </c:catAx>
      <c:valAx>
        <c:axId val="3854739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38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16</xdr:col>
      <xdr:colOff>812800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FFC0F-8E17-9E4A-B0BF-CE87D2DD7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76200</xdr:rowOff>
    </xdr:from>
    <xdr:to>
      <xdr:col>16</xdr:col>
      <xdr:colOff>787400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A91030-562A-4C41-AEC8-E9DF4E3416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17</xdr:col>
      <xdr:colOff>12700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29506-673B-D545-9A77-D585CC5398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8</xdr:col>
      <xdr:colOff>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2EFE63-ABB3-CE4B-B4CA-F07139F9D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hung" refreshedDate="43503.643574652779" createdVersion="6" refreshedVersion="6" minRefreshableVersion="3" recordCount="4114" xr:uid="{9FC7A8C8-FD7B-D947-BB8D-C85994EB070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12879.8608241758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6915727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 Chung" refreshedDate="43503.652790624998" createdVersion="6" refreshedVersion="6" minRefreshableVersion="3" recordCount="4114" xr:uid="{F6772517-16A6-8841-85FD-D625374E8E0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12879.86082417582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80.510989010989007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.8846153846153846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7.087912087912088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97.3421978021978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4.12087912087912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6.807692307692307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50.054945054945058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9.239120879120879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4614835164835167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6.565934065934066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3.104395604395606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72.46153846153845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30.763736263736263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3.274725274725277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.714285714285714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6.093406593406598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8.296703296703297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75.25456043956044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.7857142857142856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1.010989010989011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10.93406593406593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.2527472527472527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3.021978021978022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209.24554945054948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.39560439560439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.659340659340659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22.7747252747252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6.164835164835168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20.329670329670328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2.263681318681318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1428571428571425E-2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56.703296703296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9.450549450549449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8.637362637362639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9.1483516483516478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6.862637362637365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21.74175824175825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5.115384615384615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79.91758241758242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1.137362637362637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.989010989010989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9.12087912087912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69.593406593406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.989010989010989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2.967032967032964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8.07692307692308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9.56346153846153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1.862637362637363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5.934065934065927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2967032967032965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7.373626373626379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63.85164835164835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8.071428571428573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5.494505494505496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60.934065934065934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7.14835164835165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83.983516483516482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6.54395604395604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10.0282417582417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5.54027472527472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40.741758241758241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5.505494505494507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2.47456043956043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1.428571428571429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41.357142857142854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3.03296703296703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2.774725274725276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1923076923076925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0.957307692307687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.494505494505494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2.258241758241759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3.10439560439560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.9450549450549453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3.1025274725274725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2.197802197802197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.5274725274725274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8.6263736263736259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7.4230769230769234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9.0714285714285712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70.714285714285708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8.1593406593406588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1.9807692307692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.1263736263736264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.7472527472527473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8.2747252747252755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5.098901098901102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4.368131868131869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9.780219780219781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7.934065934065934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.7582417582417582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9.78021978021978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8.901098901098901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6.0769230769230766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.4285714285714286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.5274725274725274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9.4505494505494507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.335164835164835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8.681318681318682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.737857142857143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7.47252747252747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9.23076923076923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42.115384615384613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.5109890109890109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.2967032967032965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.983516483516484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7.609890109890109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42.225274725274723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20.329670329670328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2.06043956043956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9.3406593406593412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9.725274725274726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8.571428571428573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8.73626373626373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7.032967032967033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725274725274726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1.857142857142858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4.84736263736264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31.052637362637363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8.670879120879121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4945054945054944E-2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5.4945054945054949E-3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0.82967032967032972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0.38461538461538464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.6208791208791204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1.043956043956044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10.25824175824175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42.060439560439562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.214285714285714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5.890109890109891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.7472527472527473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7.104395604395604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4945054945054944E-2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1.37362637362637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.8571428571428572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0.63186813186813184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21978021978021978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0.50549450549450547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65.45054945054946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0.76923076923076927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0.16483516483516483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.9725274725274726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0.21978021978021978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0.44505494505494503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.8076923076923084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.3956043956043959E-2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4945054945054944E-2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2.7472527472527472E-2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3901098901098901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.5164835164835164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6.483516483516482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043956043956044E-2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.7857142857142858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3.0769230769230771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.7857142857142858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5.4945054945054949E-3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7.126373626373626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0.9890109890109890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.098901098901099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.203296703296703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.9670329670329672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4.626373626373628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0.28021978021978022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2.087912087912088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.395604395604396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8956043956043955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27472527472527475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3736263736263736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9.3406593406593408E-2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.6483516483516484E-2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8.0494505494505493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.4395604395604396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.5329670329670331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.6348901098901099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2.087912087912088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4.098901098901098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36.071428571428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.1428571428571432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1.703296703296703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6.64835164835165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2.25274725274725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5.4945054945054949E-3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10989010989010989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5.4945054945054949E-3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4945054945054944E-2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53.0176923076923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65.620879120879124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5494505494505495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8.434065934065934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.9780219780219781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0.7142857142857143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.3736263736263736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0.32967032967032966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0.60439560439560436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.2032967032967035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27472527472527475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.3736263736263736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8.70945054945055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25.27472527472528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81.043956043956044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40.92307692307693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1.876373626373628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8.494505494505493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83.917582417582423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6.840659340659343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73.2582417582417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62.043956043956044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74.03846153846155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4.1483516483516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50.703296703296701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8.3021978021978029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54.21615384615384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6.915714285714287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9.35714285714286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205.24324175824174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315.06593406593407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543.70010989010984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8.46153846153846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18.02197802197803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2.967032967032964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62.19928571428571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2.472527472527474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30.521978021978022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.9945054945054945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1.238681318681316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30.604395604395606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808.9767582417581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9.285714285714285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72.54945054945054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9.247307692307693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9.608736263736265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4.285714285714285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9.1153846153846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32.439560439560438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94.2197802197802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23.04395604395606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46.94565934065935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643.45054945054949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6.441318681318677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0.19230769230768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13.01675824175824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29.94758241758242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76.0192857142857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9.961538461538467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45.30219780219781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83.54565934065931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86.390109890109883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6.3780219780219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2.972527472527474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418.29780219780218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44.83516483516485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7.472527472527471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65.684395604395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63.08543956043957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10.5934065934066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754.14747252747247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8.325549450549445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39.7289010989011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84.810714285714283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5.197802197802197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2.659340659340661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43.274725274725277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3.70879120879121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6.093406593406595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34.56043956043956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9.604395604395606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17.63736263736264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.7213736263736266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14.39741758241759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9.175824175824175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7.829670329670336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21.162087912087912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39.07692307692307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3.769230769230774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66.1593406593406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7.835164835164832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30.956043956043956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17.12087912087912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97.4285714285714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8.23076923076923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6.516483516483518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7.450549450549453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86.80219780219778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930.7395604395604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9.978021978021978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426.9824175824176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7.967032967032964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95.824175824175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34.2967032967033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620.96153846153845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75.22527472527474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5.598901098901102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7.994505494505496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60.49329670329669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6.676098901098904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90.769450549450553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5.631868131868131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40.42857142857142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20.521978021978022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303.30505494505491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68.17906593406593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87.9010989010988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8.214285714285708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3.56527472527473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45.25384615384613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6.59340659340659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5.97351648351649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57.63736263736263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37.8901098901099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64.043956043956044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48.68230769230769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9.989010989010989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23.57142857142858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42.318296703296703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43.406593406593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83.2087912087911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39.42307692307693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6.840659340659343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213.60961538461538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5.934065934065927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9.692307692307693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42.36978021978021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85.692307692307693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11.53846153846155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6.785769230769233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71.505494505494511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9.341318681318683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67.609890109890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940.95054945054949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0659340659340661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3.956043956043956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3.071428571428569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.2967032967032965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4.263736263736265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75.428571428571431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8.423076923076923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95.670329670329664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31.098901098901099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43.859890109890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8.4340659340659343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1.346153846153847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23.1923076923076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45.57967032967034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.302197802197802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46.79120879120882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4.659340659340657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78.26439560439553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.4945054945054945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10.5604395604395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02.5659340659340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303.4230769230769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8.895604395604394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9.36510989010989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7.912087912087912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71.04038461538461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51.57692307692308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17.36813186813187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61.704670329670328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85.19780219780222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5.56593406593406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8.917582417582416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98.25274725274724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6.68131868131868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6.569945054945055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1.159340659340659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3.440989010989014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.7582417582417582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7.0494505494505493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66.56593406593407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7.423076923076923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3.906593406593402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04.54945054945055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.857472527472527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.6053296703296711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7.83516483516483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23.85714285714286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4.14835164835165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7.9670329670329665E-2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653846153846153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3626373626373627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0.8406593406593406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.1203296703296703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.2967032967032968E-2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0.7307692307692307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.7142857142857144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13186813186813187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.2802197802197801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3.1318681318681318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0.68681318681318682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.6483516483516484E-2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0.307692307692308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2.7472527472527472E-2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6.763736263736263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.4945054945054944E-2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27472527472527475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.098901098901099E-2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.2087912087912089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2.7472527472527472E-2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0.45060439560439564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24725274725274726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.1758241758241756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6373626373626373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0.14285714285714285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0.45054945054945056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0.24725274725274726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0.33516483516483514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.5109890109890109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13736263736263737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13736263736263737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.8681318681318677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5.4945054945054949E-3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0.75824175824175821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0.4175824175824176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3.708791208791208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0.28021978021978022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5.939560439560438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0.77472527472527475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.7307692307692308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5.4945054945054949E-3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6.959285714285716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6.835164835164836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42.659340659340657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0.054945054945055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4945054945054944E-2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41.37362637362637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0.81868131868131866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5.686868131868131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27472527472527475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1813186813186813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0.170329670329670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5.4945054945054949E-3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6483516483516483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6.45054945054944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0.494505494505495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1813186813186813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2637362637362637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0.6263736263736263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8406593406593406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857142857142857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.3736263736263736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.51648351648351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.197802197802198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4945054945054944E-2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0.82417582417582413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043956043956044E-2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8.252747252747255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27472527472527475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35.44505494505495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1263736263736264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5.08791208791208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8.049450549450551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8.747252747252748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8.901098901098901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3.131868131868131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0.89862637362637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5.934065934065927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9.39560439560439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5.412087912087912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7.3076923076923075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.5989010989010985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20.164835164835164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1.978021978021978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7.719780219780219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.010989010989011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86.263736263736263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1.26373626373626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21.442307692307693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3.241758241758241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83.082417582417577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.7649450549450552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5.4945054945054949E-3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13736263736263737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5.4945054945054949E-3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0.38461538461538464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.2967032967032968E-2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75.23076923076922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0.2857142857142857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4.9450549450549448E-2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37362637362637363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9230769230769232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20.77472527472527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0.67582417582417587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.7802197802197801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.098901098901099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7.5054945054945055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27472527472527475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6.5934065934065936E-2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0.30219780219780218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0.37362637362637363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5.4945054945054949E-3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5.4945054945054949E-3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.3461538461538463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10989010989010989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0.7802197802197802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0.58241758241758246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.901098901098901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43956043956043955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4230769230769231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5.4945054945054949E-3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4945054945054944E-2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7.6923076923076927E-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0.96153846153846156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5.4945054945054949E-3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5.4945054945054949E-3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.4945054945054944E-2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0.30769230769230771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4.972527472527473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.6538461538461537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5.4945054945054949E-3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.2252747252747254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0.33516483516483514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.3736263736263736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0.63186813186813184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0.14285714285714285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.3406593406593408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.2967032967032968E-2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0989010989010989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.6703296703296706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0.17032967032967034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5494505494505495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0.76923076923076927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.2418681318681317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0.7197802197802197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4945054945054944E-2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8.0274725274725274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2.7472527472527472E-2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70.428571428571431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32967032967032966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5.4945054945054949E-3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.6483516483516483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4340659340659341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.873626373626373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3.873626373626372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0.49450549450549453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.9230769230769231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4945054945054944E-2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.791208791208791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.8406593406593403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5.4945054945054949E-3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098901098901099E-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197802197802198E-2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9.8901098901098897E-2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5.4945054945054949E-3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0.55494505494505497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61.89560439560438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604.9285714285713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45.3406593406593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412.24989010989009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30.626373626373628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.796758241758241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1.763736263736265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43.8901098901099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9.225274725274726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9.2637362637362646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38.08791208791209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6.560439560439562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82.8818681318681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76.2362637362637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4.565934065934073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8.670329670329672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03.59890109890109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65.80769230769232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6.576923076923077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.4010989010989015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0.52197802197802201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0.8571428571428571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.8461538461538463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.9670329670329672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0.24175824175824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4.3956043956043959E-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7.527472527472529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7582417582417582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36.34615384615384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44.77472527472528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64.98901098901099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9.417582417582416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1263736263736264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2417582417582416E-2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.89560439560439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8.0824175824175821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0.285714285714292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.0879120879120876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8.5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06.78021978021978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5.4945054945054949E-3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0.29120879120879123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6373626373626373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31.58241758241758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3.038461538461538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9.505494505494507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80.208791208791212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633.50274725274721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3.56043956043956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.428571428571428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.1758241758241761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94.16483516483515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3.2417582417582418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.4945054945054945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5.4945054945054949E-3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.741758241758241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84.560439560439562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88.72934065934066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.2142857142857144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3.61538461538461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5.395659340659343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.5989010989010985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.6428571428571428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3681318681318677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94.8934065934066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8.554945054945058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0.33516483516483514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85.6648351648351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0.57692307692307687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.0934065934065933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2.357142857142858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.6318681318681323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.9285714285714284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6758241758241759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0.49450549450549453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.065934065934065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5.027472527472527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5.016483516483518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81.35164835164835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30.049450549450551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40.565989010989014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10.27472527472527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3.928571428571429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9.906593406593405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3.502472527472527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8.71428571428571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45.26373626373626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4.61538461538461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35164835164835168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6.54945054945055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8.626373626373628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95.4450549450549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62.335164835164832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3.626373626373628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.7967032967032974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52.197802197802197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7.7032967032967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3.042857142857144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8.5164835164835164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.472527472527472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8.109890109890109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1.846153846153847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8.23076923076923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8.478021978021978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1.016483516483516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5.049450549450551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9.532967032967033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30.686813186813186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70.329670329670336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1.401098901098901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.998296703296704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.5274725274725274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2692307692307692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4.01098901098901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8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.2912087912087913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2.7472527472527472E-2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3.851648351648352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0.97252747252747251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9.09890109890109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4945054945054944E-2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27472527472527475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0.17582417582417584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.9285714285714286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0.93406593406593408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9.76923076923077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1538461538461539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098901098901099E-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.197802197802198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.7142857142857144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.8529120879120882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.8461538461538463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2.20879120879120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.6318681318681323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.9623076923076921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9.230769230769234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7.5274725274725274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1.181593406593406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0.219780219780219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9.326703296703286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42.802197802197803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3.797307692307694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5.529835164835164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6.29120879120878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98901098901099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5.68681318681319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7.72527472527472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2.093406593406595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7.478021978021978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2.538461538461538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2.255109890109889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3.406593406593409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5.576923076923077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.219780219780219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7.307692307692307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5.906593406593409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3.104395604395606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4.725274725274726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2.807692307692307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.6538461538461533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.7142857142857144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5.0054945054945055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3.186483516483516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.994505494505494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3.516483516483518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4.277747252747254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1.300329670329669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.9945054945054945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.3901098901098901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4.73076923076923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96.054945054945051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9.642857142857142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.8901098901098905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.813736263736264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8.97802197802197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30.659340659340661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.7032967032967032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.6428571428571432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.8571428571428572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0.664835164835164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9.23076923076923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82.917912087912086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3.51648351648351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9.593406593406591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2.88461538461538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7.728131868131872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6.73076923076923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5.978021978021978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32.037527472527472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6.162967032967032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7.835164835164836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4.32967032967033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4.032967032967036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3.071483516483518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7.373681318681319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4945054945054944E-2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.6483516483516483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6.35164835164835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4.104395604395606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4.335164835164836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20.18681318681318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.6483516483516483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80.57857142857145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8.2417582417582409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.994505494505494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.5934065934065931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.4948901098901093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3.005494505494507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3.956043956043956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0.55494505494505497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0.93406593406593408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0.49450549450549453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4.835164835164836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0.24725274725274726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.5164835164835164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.5989010989010985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27472527472527475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.7142857142857144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0.34065934065934067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.785714285714285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0.3571428571428571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24725274725274726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4.010989010989010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7.0659340659340657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7.4230769230769234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0.3571428571428571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.5384615384615383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0.62087912087912089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0.16483516483516483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.6593406593406594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.99450549450549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0989010989010989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4.1208791208791204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.1263736263736264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0.39560439560439559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2.96879120879121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0.68681318681318682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.4285714285714286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3.434065934065934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.098901098901099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43.043956043956044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.0714285714285714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7.58241758241758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0.38461538461538464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.538461538461538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0.11538461538461539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0.49450549450549453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0.87912087912087911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0.82967032967032972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.0769230769230769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.8571428571428572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0.67582417582417587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0.16483516483516483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.890109890109891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0604395604395602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0.16483516483516483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.0769230769230769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5494505494505495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5.467032967032967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31.208791208791208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31868131868132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.796703296703296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0.87912087912087911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.6538461538461533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8956043956043955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0.71978021978021978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.5879120879120876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0.65934065934065933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8.3516483516483522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2747252747252747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21978021978021978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13736263736263737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21978021978021978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8.4835164835164836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6.3791208791208796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.6703296703296702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.587912087912087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6.609890109890109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3.648351648351648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5714285714285714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.6373626373626373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.5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.7032967032967035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05.46703296703296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07.53846153846153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0.69230769230769229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5.774725274725277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93.318681318681314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.7307692307692308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.2802197802197801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.84065934065934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06.7582417582417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40.96153846153845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20.21428571428572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.91208791208791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071428571428571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.8296703296703294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.6373626373626373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.7582417582417591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9.571428571428573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0.58241758241758246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6.92307692307692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2.615384615384615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.2417582417582418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8.049450549450547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.2582417582417582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5384615384615385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4.3241758241758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5.873626373626374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.994505494505494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534.46703296703299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59.26461538461538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8.1648351648351642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6.043956043956044E-2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.6483516483516484E-2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68.96153846153845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0.5824175824175824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0.373626373626374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4.010989010989011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6.318681318681321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9.214285714285713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0.14285714285714285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.1648351648351649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.5659340659340661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96.489010989010993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5.653846153846153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.989010989010989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0.35714285714285715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3571428571428571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93.04945054945054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64.192307692307693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108.92307692307692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8.571428571428573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6.26373626373626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7.642857142857142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12.92307692307692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824.7362637362637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.2857142857142858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73.054945054945051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.3736263736263736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6.071428571428569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2087912087912087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0.41208791208791207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916.214560439561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7.42857142857143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6.813186813186814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.3186813186813187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5.615384615384615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314.26923076923077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.412087912087912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17.03296703296704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7.505494505494507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7.989615384615391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2.626373626373626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6.060439560439562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30.37115384615385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422.80120879120881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8.464725274725275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42.489010989010985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64.434065934065927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61.406593406593409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7.593406593406591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9.010989010989015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32.191428571428574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7.505494505494505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5.714780219780224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7.208791208791208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7.781428571428574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.6098901098901095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.978021978021978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.5219780219780219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.3736263736263736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4945054945054944E-2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6.906593406593409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.2967032967032968E-2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.461538461538461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5.4945054945054949E-3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1648351648351649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.2417582417582416E-2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27472527472527475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1.043956043956044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4.379120879120876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0.44505494505494503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7.752747252747252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0.714285714285714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0.24725274725274726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.6703296703296706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0.38461538461538464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0.28021978021978022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4945054945054944E-2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8.719780219780219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0.24725274725274726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58.64835164835165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0.35164835164835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24725274725274726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.725274725274725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0.005494505494505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6.5934065934065936E-2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0.30769230769230771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2527472527472527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.6373626373626378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2417582417582416E-2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5.067802197802202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.4505494505494507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2.7472527472527472E-2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13736263736263737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11538461538461539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0.2321428571428571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8.098956043956044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38.3186813186813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1.824175824175825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25824175824175827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.9065934065934069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13736263736263737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5494505494505495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22527472527472528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.3351648351648353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.3351648351648351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6.324175824175825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.8626373626373622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0.90659340659340659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4.0247252747252746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0.24725274725274726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.401098901098901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5.4945054945054949E-3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71.82923076923075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2.7472527472527472E-2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5.4945054945054944E-2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0.29120879120879123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0.98087912087912088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0.45604395604395603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0.59890109890109888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2.7472527472527472E-2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5934065934065933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6.043956043956044E-2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.3351648351648353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.4945054945054944E-2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2142857142857144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5.4945054945054949E-3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0.11538461538461539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6.043956043956044E-2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.9010989010989015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10989010989010989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5.4945054945054949E-3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27472527472527475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.4835164835164836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54.258241758241759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0.68681318681318682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2.7472527472527472E-2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1.0219780219780219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5494505494505495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912087912087912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0.4010989010989011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0.41208791208791207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.3846153846153846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5.0054945054945055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27472527472527475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.7857142857142858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1.0329670329670331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0.82967032967032972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0.19230769230769232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.3461538461538458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0.19230769230769232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1.376373626373626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5.774725274725276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5.3791208791208796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.604395604395604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9.3406593406593408E-2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5494505494505495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13736263736263737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0.16483516483516483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.8681318681318677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3.2142857142857144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4945054945054944E-2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2.7472527472527472E-2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7.582417582417584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32.280219780219781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2.197802197802198E-2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0.23076923076923078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5494505494505495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26.84615384615384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72.41758241758242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3.983516483516482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50.060439560439562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7.642857142857142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53.29670329670329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.7087912087912089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6.181318681318682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.5934065934065933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9.95054945054945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21.318681318681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4.175824175824175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215.0384615384615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208.75824175824175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0.115384615384613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4.796703296703297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3.126373626373628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3.770714285714291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73.6868131868132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91.758241758241752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73.532967032967036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72.043956043956044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.686813186813187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95.582417582417577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85.32967032967033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4.945054945054942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79.46703296703299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5549450549450547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7.725274725274726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6.510989010989015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4.48351648351648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215.95609890109893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12.0769230769230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9.390109890109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85.192307692307693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42.98901098901098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5.521978021978029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3.467087912087914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61.62087912087912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21.96153846153847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.824175824175823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0.72527472527472525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10.642857142857142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8.0494505494505493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13736263736263737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0.21978021978021978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0.637362637362637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.1538461538461537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0.97802197802197799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.3241758241758241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3.93956043956044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2.7472527472527472E-2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9.291208791208792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1.406593406593407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3.214285714285714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2.85714285714285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3.489010989010989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20.829670329670328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8.692307692307693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29.92307692307691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3.560439560439562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6.472527472527471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66.94131868131868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73.203296703296701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3.357142857142854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94.4457692307692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9.065934065934073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40.5360439560439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4.318681318681319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20.60989010989010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1.126373626373626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4.791208791208788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.807692307692308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.9450549450549453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2.913021978021977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2.445054945054942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23.05494505494505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12.23076923076923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3.032967032967036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1.950549450549453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9.12087912087912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2.747252747252748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212.87824175824173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33.6324175824175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7.212252747252748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7.465109890109886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5.335164835164832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6.1767582417582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91.41087912087911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42.582417582417584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01.87912087912088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1.59615384615384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1.098901098901099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1.17032967032967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.9285714285714288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.3241758241758244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2.07692307692307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10.3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0.87912087912088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4.016483516483518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10.27472527472527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84.258241758241752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351648351648351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4.00549450549450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.5934065934065931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20.35714285714286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1.5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3.846153846153847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2.252747252747252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1.291208791208792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3.736263736263735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5.050164835164836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87.093406593406598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42.818681318681321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94.3461538461538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31.631868131868131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6.2417582417582418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70.763736263736263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7.032967032967033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39.94505494505495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0.15384615384615385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8.384615384615387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1.142857142857142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22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5.4945054945054949E-3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3.00549450549450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3.681318681318679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.81318681318681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.763736263736263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3.07142857142856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0.58241758241758246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7.3186813186813184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7.032967032967033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.6703296703296702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6.2087912087912089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9.3681318681318686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9.604395604395604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417582417582418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43.258241758241759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8.774725274725274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8.587912087912088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7.142857142857142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66.74175824175825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35.66483516483515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.445054945054945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8.22527472527472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96.64835164835165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5494505494505495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81.03846153846155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31.13186813186813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2.0604395604395602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9.664835164835168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4.03846153846153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2.884615384615387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6.098901098901102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8.585164835164836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11.280219780219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74.802197802197796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7.3406593406593403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.5879120879120876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6.851648351648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4.151428571428575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3.7692307692307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8.406593406593405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.197802197802198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4.2747252747252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41.532967032967036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.9945054945054945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.098901098901099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73.79120879120882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41.318681318681321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52.12467032967033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31.390109890109891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30.41208791208791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87.31115384615384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8.5439560439560438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41.181318681318679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.406593406593406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7.697802197802197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5.615384615384615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7.65384615384615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1.329670329670328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8.296703296703297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2.346153846153847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61.318681318681321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0.58241758241758246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9.423076923076923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5.873626373626372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5.67582417582417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3.862637362637361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8.530164835164832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.807692307692307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30.02747252747252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7.034999999999997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.9945054945054945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.785714285714285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3.0274725274725274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5.609890109890109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6.23626373626373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.0329670329670328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1.516483516483518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5.373626373626372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62.554945054945058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6.516483516483518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2.379120879120876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.2197802197802199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8.20329670329670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.99450549450549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2.54395604395604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.3241758241758241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57692307692307687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8.2417582417582416E-2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2417582417582416E-2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0.39560439560439559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5.4945054945054949E-3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3.8461538461538464E-2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.758241758241758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5494505494505495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5.4945054945054949E-3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.39560439560439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0.30219780219780218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2967032967032968E-2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4450549450549453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.6483516483516484E-2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.098901098901099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0.14285714285714285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5494505494505495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8.3901098901098905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.302197802197802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0.24725274725274726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.214285714285714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9.840659340659339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.4230769230769234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2417582417582416E-2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0.42307692307692307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.4340659340659343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.296703296703296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0.98901098901098905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5.4945054945054949E-3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1.098901098901099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41208791208791207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5.4945054945054949E-3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.098901098901099E-2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.2417582417582416E-2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8.6538461538461533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0.79670329670329665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83.443351648351651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3.849999999999998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.8681318681318677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4.835164835164832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752.3315934065934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94.837197802197792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52.92307692307693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3.434065934065934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63.61538461538464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10.313186813186814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82.57692307692307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90.52747252747253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.9326373626373634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8.505494505494507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55.49697802197804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18.09494505494504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83.47802197802199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246.1929120879122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2.076923076923077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321.53956043956043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0.57692307692307687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2.7472527472527472E-2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2747252747252747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82417582417582413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0.26373626373626374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9780219780219781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.9175824175824179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5494505494505495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0.16483516483516483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450549450549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5.4945054945054949E-3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0.31318681318681318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2.7472527472527472E-2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.8516483516483517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75.2307692307692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22.62637362637362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2.230384615384615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9.263736263736263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91.060439560439562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9.1813186813186807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4.175824175824175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12.58791208791209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8.88582417582418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8.82197802197802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85.99450549450548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07.45604395604396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5.942307692307693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46.25824175824175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591.0274725274726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01.49450549450549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33.5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69.2582417582417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51.114010989010985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02.3351648351648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20.08241758241758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32.14340659340661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26.9010989010989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4.120879120879124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4.8579670329670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52.06043956043956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21.239285714285714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6.412087912087912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05.10439560439561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59.2802197802198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2.71978021978021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32.97252747252747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58.86263736263737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72.14285714285714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9.10439560439560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65.03851648351647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18.61538461538461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9.472527472527474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49.4352747252747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97.142857142857139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.2967032967032968E-2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10989010989010989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4945054945054944E-2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5.4945054945054949E-3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.5879120879120878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0.32967032967032966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0.93406593406593408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0.55494505494505497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1.62087912087912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.7197802197802199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5494505494505495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0.19230769230769232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27472527472527475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0.51648351648351654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0.36813186813186816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0.46703296703296704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4945054945054944E-2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5494505494505495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5.027472527472526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.9230769230769231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8.736263736263737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3.648351648351648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43956043956043955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0.68681318681318682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2252747252747254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.7802197802197801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2.587912087912088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.5714285714285716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0.30219780219780218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1263736263736264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0.15384615384615385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2.7472527472527472E-2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0.51098901098901095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.2417582417582416E-2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8.6813186813186807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5.4945054945054949E-3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.604395604395604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2.483516483516482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.6483516483516484E-2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.1263736263736264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.5384615384615385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41208791208791207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5.4945054945054949E-3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0164835164835164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4.869395604395605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8.255494505494505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.992637362637364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8.785714285714285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3.195604395604398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4.397417582417582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9.73076923076922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.6758241758241761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9.7527472527472536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9.873626373626372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.5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3.0219780219780219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.5769230769230766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8.214285714285715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50.164835164835168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7.252747252747255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6.098901098901102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.6593406593406588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.989010989010989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.2087912087912089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3.296703296703299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8.565934065934066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.164835164835165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.4835164835164836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64.01098901098900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4.478021978021978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2.8571428571428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2.181318681318682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4.175824175824175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8.296703296703299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5.664835164835168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2.335164835164836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4.945054945054942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1.043956043956044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3.76923076923077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5.60439560439560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516483516483517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.7692307692307692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.890109890109890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.733186813186813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3.928571428571429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.5934065934065931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4.258241758241759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60.164835164835168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30.439560439560438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2.10989010989010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8.76923076923077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5.8296703296703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1.001813186813187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5.55494505494505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1.071428571428571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4.890109890109891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7.86549450549451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7.2472527472527473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1.77472527472527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41.346813186813186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44.13983516483518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3.593406593406591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.098901098901099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.5109890109890109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4.494505494505496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5.115384615384613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.9340659340659343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6.8143956043956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2.972527472527471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2.098901098901099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3.697802197802197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5.11538461538461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5.357142857142858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.6373626373626378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1.063021978021979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10.549450549450549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4.780219780219781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5.412087912087912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.5503296703296705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9.010989010989011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6.8131868131868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.7582417582417591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9.23076923076923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.4560439560439562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62.2218681318681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4.1758241758241761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7.96703296703296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.9780219780219781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8901098901098897E-2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7.170329670329672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9.736263736263735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3.186813186813186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.4890109890109891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5.175824175824175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3.13186813186813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.538461538461538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2.7472527472527472E-2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.719780219780219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3.87912087912088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1868131868131868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8.637362637362639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.4945054945054944E-2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5.4945054945054949E-3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0.28021978021978022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7.1538461538461542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.6758241758241756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0.46703296703296704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0.18681318681318682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.7692307692307692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27472527472527475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0.807692307692308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043956043956044E-2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82417582417582413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.6648351648351651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0.41208791208791207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0.19230769230769232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.236263736263736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5.4945054945054949E-3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.571428571428571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9230769230769232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3.076923076923077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2.065934065934066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5.4945054945054949E-3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.697802197802198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5.4945054945054949E-3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0.60439560439560436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0.12087912087912088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.6703296703296706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10989010989010989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5.4945054945054949E-3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7.3076923076923075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.950549450549451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3.104395604395606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5.79670329670329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3.85164835164835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22.06043956043956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1.901098901098898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8.189560439560438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5.390109890109891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6.53846153846154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7.153846153846153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9.010989010989007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51.620879120879124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6483516483516483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31.074725274725278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31.86813186813186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6.302197802197802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9.285714285714285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5.450549450549453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0.85164835164835162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.8626373626373622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7.192307692307693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1.846153846153847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40.843296703296701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2.56043956043956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.0274725274725274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.9395604395604398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76.07692307692308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.9175824175824179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.7142857142857144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0.313186813186814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6.3076923076923075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16.25274725274726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8406593406593406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.5769230769230771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.4670329670329672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1.901098901098901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5.510989010989007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.7857142857142856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9.791208791208792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2.071428571428569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.923076923076923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6.66483516483516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.9725274725274726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8.4230769230769234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0.4175824175824176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21978021978021978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.9890109890109891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0.58791208791208793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83.961538461538467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21978021978021978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.4780219780219781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9.593406593406591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3.02197802197802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7.115384615384613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.989010989010989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0.38368131868131866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51.978021978021978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2.93956043956044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.324175824175824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9.61538461538461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9.956043956043956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5.00549450549450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3.2472527472527473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3.038461538461538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63.703296703296701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087912087912088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2417582417582416E-2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21978021978021978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.7527472527472527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2.428571428571431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.7967032967032965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51.752747252747255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3736263736263737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9.3791208791208796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8.52884615384615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.648351648351648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4560439560439562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6.494505494505493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1.543956043956044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1.098901098901099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4.247252747252745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10.06593406593407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3.737637362637363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83.681318681318686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.6593406593406597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.7472527472527473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.769230769230769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64.862637362637358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8571428571428572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5.03846153846154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0.115384615384615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.502692307692307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1.280219780219781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5.384615384615385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1.181318681318681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3.763736263736265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8.135219780219785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8.3571428571428577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.4945054945054945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13.67582417582418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6.604395604395606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7.697802197802197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.6538461538461537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0.203296703296701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7.1483516483516487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96.40109890109890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.478021978021978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4.16785714285714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4.066813186813192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1.126373626373626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6.483516483516482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3.19532967032967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1.7307692307692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.5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.994505494505494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.4945054945054944E-2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5.318681318681319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.197802197802198E-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0.68681318681318682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4945054945054944E-2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.686813186813187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.9835164835164836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5.637362637362639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.164835164835164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0.19780219780219779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0.14285714285714285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0.28021978021978022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.2967032967032968E-2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.5164835164835164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8.976318681318681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8.5714285714285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.7527472527472527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7.4230769230769234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9.241758241758241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.7307692307692308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8.32417582417582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2.813186813186814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1.714285714285714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95.330384615384617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7.9945054945054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75274725274725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4.285714285714286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6.2912087912087911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0.703296703296701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3.0714285714285716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747252747252745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.9395604395604398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.5934065934065931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5.02258241758241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4.67032967032967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6.5934065934065936E-2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.6813186813186816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2747252747252747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0.23076923076923078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17.47252747252747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0.46703296703296704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.3791208791208791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7.137362637362639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83.98901098901098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4945054945054944E-2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6.29120879120879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0.32967032967032966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4.3956043956043959E-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0.56043956043956045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126.5109890109891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.4285714285714286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.3021978021978022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3.642857142857142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1.274725274725276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2.697802197802197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.6538461538461537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8.857142857142858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9.0934065934065931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6.102692307692308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.4065934065934065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4.450549450549451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7.637362637362639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.9780219780219781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3.25285714285714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30.862637362637361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6.846153846153847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3.9615384615384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4.890109890109891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8.01653846153846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6.1729120879120885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95.549450549450555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60.8241758241758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6.104395604395604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732.395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5.639670329670331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936.9505494505494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31.99010989011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912.1868131868132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1.708791208791212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.423461538461539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396.763736263736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91.21593406593411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28.8404395604395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83.6373626373626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81.67763736263737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86.21978021978023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920.1868131868132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919.83527472527464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969.34065934065939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76.10664835164835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52.14296703296702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6.117802197802206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53.4725274725274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07.3523076923077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06.00274725274726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32.46153846153845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272.21494505494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2.054945054945051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135.951043956044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406.73626373626371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82.87362637362639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36.35164835164835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310.9340659340659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780.8289560439571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92.64835164835165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794.0934615384617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412.63296703296703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83.4798901098900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6.175824175824175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105.3021978021977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821.0031318681317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262.650054945055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74.79126373626377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2.093406593406593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.796703296703296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7.42857142857142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0.28021978021978022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5.4945054945054949E-3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2.835164835164836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13736263736263737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27472527472527475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.7967032967032965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0.76923076923076927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.098901098901099E-2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0.42857142857142855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.598901098901099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.2967032967032968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.4340659340659339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154.785714285714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95.58851648351651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8.571428571428571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644.01230769230767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203.86829670329669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80.87912087912093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63.576483516483513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10.10439560439560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838.34615384615381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27.55989010989003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251.54945054945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532967032967036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4350.890109890109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2879.860824175823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4.703351648351649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06.34186813186813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71.84395604395604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65.1551098901098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65.7357142857143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.851648351648352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7.2252747252747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87.56593406593402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87.13736263736268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28.64835164835165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84.1758241758242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83.35587912087911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60.70879120879124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0.796703296703296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9.615384615384613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407.3296703296703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30.6318681318681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417.84065934065933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45.4340659340659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657.7999450549453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927.6326373626374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17.0357142857142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65.09692307692308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84.84065934065933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935.55494505494505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40.907362637362638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94.928571428571431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7.873626373626379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8.521978021978022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9.186813186813183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20.5495054945055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6.538461538461533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54.6098901098901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92.76071428571424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30.1942307692307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60.03846153846155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7.30219780219780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969.91208791208794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7.752747252747252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18.44505494505495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5.192307692307693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421.57142857142856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66.67489010989013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.67032967032967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36.46703296703296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69.7802197802198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9.64835164835165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631.74175824175825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32.53846153846154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751.56192307692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37.83543956043957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4.021978021978022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.4505494505494507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44.53829670329671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52.7655494505494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179.4450549450548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308.49450549450552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35.0164835164835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838.48516483516482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.3791208791208791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922.09120879120883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5343.9285164835164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17.32967032967031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44.18131868131869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58.33516483516485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7.901098901098901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2.032967032967033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9.1263736263736259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.6703296703296706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7.857142857142858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40.72527472527472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2.131868131868131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8.5329670329670328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9.040219780219783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6.53851648351648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0.567197802197796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19.1439560439560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3.390109890109891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8.445054945054945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3.181318681318682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3.736263736263735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.351648351648351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6.483516483516482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3.07692307692308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1.818681318681318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.5054945054945055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2.445054945054945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7.4725274725274726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62.439560439560438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.6923076923076925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7.912087912087912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2.93956043956044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.838791208791209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94.340659340659343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3.412087912087912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1.027472527472527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1.70329670329670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.648351648351648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40.32967032967032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8.763736263736263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8.598901098901099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66.12087912087912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.7417582417582409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.3962087912087906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1.071428571428571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4.34302197802198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.560439560439560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.7032967032967032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27472527472527475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0.63186813186813184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.681318681318681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.4945054945054944E-2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4.37362637362637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13736263736263737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.29670329670329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0.46703296703296704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3736263736263737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.60983516483516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8.7912087912087919E-2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0.571428571428571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.6263736263736264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0.2620329670329670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8.038461538461533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0.70329670329670335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.9340659340659343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3.076923076923077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.302197802197802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.2362637362637363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3351648351648353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5.082417582417584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5.4945054945054949E-3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4.92307692307692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.098901098901099E-2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.2252747252747254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0.6483516483516483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2747252747252747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8681318681318682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.098901098901099E-2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0.63186813186813184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8.2032967032967026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16.17582417582418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8.62697802197802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0.14285714285714285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46703296703296704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5439560439560438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7.758241758241759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8.159340659340661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31.016483516483518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9.043956043956044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6.109890109890109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0.9890109890109890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20.24554945054945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0.84065934065934067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4780219780219781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3.313186813186814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.4945054945054945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9.291208791208792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2.631868131868131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9.615384615384615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4.62087912087912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3.752747252747254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90.43956043956044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.86813186813186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9.446208791208793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6.824175824175825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6.401098901098905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8.390109890109891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56.45054945054946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510.1565934065934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20.52197802197803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114.9917582417581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24.42307692307692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3.181318681318679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92.72527472527472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.9340659340659343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712.90560439560443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72.83516483516485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95.25824175824175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30.412087912087912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7.565934065934073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567.6336813186815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92.07142857142856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72.681318681318686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9.57692307692308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.313131868131868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54.7651098901099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2.038461538461538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.950549450549451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6.2637362637362637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6.2087912087912089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.989010989010989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.5824175824175821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4.1428571428571432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4.48901098901098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6.868131868131869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7.708791208791212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4945054945054944E-2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9.6429120879120873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.7252747252747254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.7417582417582418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3351648351648353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3.498131868131868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.5769230769230766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9.450549450549449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4.554945054945058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.4670329670329672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13.35714285714286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33.59890109890111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090.1923626373627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07.27093406593407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12.41208791208791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64.53241758241758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5.29851648351648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8.82417582417582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66.50131868131868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36.20879120879121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5.609890109890109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6.4010989010989015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9.51098901098901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82.631868131868131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49.04945054945057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30.197802197802197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75.86082417582418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4.362637362637358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4.30769230769230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747.3063736263736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1.11263736263736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03.57692307692308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81.76373626373629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3.752747252747254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06.17582417582418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41.236263736263737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456043956043956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339.4395604395604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62.792252747252753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34.64285714285714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9.532967032967036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.631868131868131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62.214285714285715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.8736263736263732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7.381868131868131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.708791208791208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02.58791208791209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4.906593406593409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2.829670329670328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7.950549450549449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7.61538461538461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9.3516483516483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.2802197802197801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6.395604395604394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418.15934065934067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57.84615384615384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47.47802197802199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89.35164835164835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311.08791208791212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4.538461538461533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0.2692307692307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6.428571428571427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4.563186813186814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6.681318681318682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5.89010989010988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9.74725274725274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8.4505494505494507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17.31043956043956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3.049450549450549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.6373626373626378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6.624505494505495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5.017967032967036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0.005494505494507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8.2472527472527464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9.664780219780219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.5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.8516483516483522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8.5769230769230766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3.73626373626373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1.785769230769231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5.054945054945054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40.132087912087911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8.258241758241759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7.335164835164832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.5274725274725274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73.1978021978021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.7719780219780219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.4505494505494507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6.704505494505497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1.565934065934066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8.756098901098902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3.19791208791208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0.1153846153846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20.530494505494506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1.51241758241758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78.3137912087912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5.167417582417585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35.9085714285714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51.483516483516482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7.780219780219781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8.30780219780220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10.34967032967033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4.093406593406593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85.74945054945054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.2857142857142856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3.258241758241759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7.752747252747252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9.85164835164835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2.69230769230769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0.46703296703296704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0.65934065934065933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.5439560439560438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0.43956043956043955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0.59340659340659341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011.7198351648352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39.80769230769232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45.49450549450549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96.96703296703296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63.434615384615384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46.02747252747253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.9945054945054945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2.406593406593405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40.4835164835165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72.23357142857139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2.96153846153846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3.359890109890117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404.13186813186815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32.478021978021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.6483516483516483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5.4945054945054949E-3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0.21428571428571427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.2417582417582416E-2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4835164835164836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0.59340659340659341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13736263736263737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0.30219780219780218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6.0494505494505493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098901098901099E-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0.65934065934065933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4.45054945054945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.6813186813186811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5494505494505495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0.45054945054945056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0.98901098901098905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27472527472527475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4945054945054944E-2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793021978021977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0.3021978021978021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8.6318681318681314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0.41208791208791207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.3901098901098901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4.3956043956043959E-2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4.3296703296703294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.6373626373626378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.543956043956043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0.16483516483516483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13736263736263737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27472527472527475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6483516483516484E-2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4945054945054944E-2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.1043956043956045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0.2857142857142857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.1098901098901099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6.186813186813187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7.390109890109890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30.532967032967033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0.16483516483516483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.5274725274725274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0.82967032967032972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3736263736263737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5274725274725274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840659340659340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2.7472527472527472E-2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2.7472527472527472E-2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3.741758241758241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5.4945054945054949E-3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5.4945054945054949E-3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3956043956043959E-2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.7032967032967032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5.4945054945054949E-3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5.4945054945054949E-3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5.4945054945054949E-3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1.016483516483516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0.11538461538461539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.098901098901099E-2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.098901098901099E-2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0.14285714285714285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.7252747252747254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0.24725274725274726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27472527472527475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.4945054945054944E-2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4.456043956043956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66.07692307692307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22.54390109890107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7.90109890109890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7.472527472527474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6.14835164835165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8.68131868131867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3626373626373627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9.340659340659343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83.68148351648352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3.434065934065934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.4010989010989015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5.5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93.93406593406593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4.906593406593407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29.28571428571428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30.2692307692307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68.54395604395606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7.07142857142856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42.774725274725277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8.248626373626372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.774725274725276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2.208791208791208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.9285714285714288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3.736263736263735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.5109890109890109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.78208791208791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.4945054945054945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.6683516483516492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.5164835164835164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5.94516483516483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.989010989010989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7.473516483516484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4.384615384615385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8.465494505494505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7.0604395604395602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6.043956043956044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.1996153846153845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.989010989010989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4.815604395604392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.5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.8736263736263732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2.9456593406593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1.34615384615384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.379120879120879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8.2459340659340654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7.587912087912088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5.706043956043956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.3351648351648353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.8351648351648353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4.1208791208791204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41.42857142857142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8.324615384615384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10.511263736263736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2.967032967032964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4.784945054945052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.802197802197802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4.532967032967036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.7362637362637363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.54395604395604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0.47252747252747251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0.16483516483516483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.494505494505494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0.41208791208791207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1538461538461537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5.109890109890109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.708791208791208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0.3571428571428571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75.197747252747249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7.472527472527471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.736263736263736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41.868131868131869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4.098901098901102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4.824175824175825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2.445054945054945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3.57137362637362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4.379120879120876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5.714285714285715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4.824175824175825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7.71978021978021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5.604395604395606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1.538461538461538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14.03846153846153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5934065934065933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6.0439560439560438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11.77565934065933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5.08241758241758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4.203296703296703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20.582417582417584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.983516483516483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.1483516483516483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7.697802197802197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21.46153846153846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21.483516483516482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6.2197802197802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3.57692307692308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.8681318681318686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6.016483516483518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20.744505494505493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.55494505494505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2.818681318681319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20.241758241758241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1.796703296703297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186813186813184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.8571428571428568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.478021978021978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.8901098901098905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6.5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41208791208791207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5494505494505495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0.65934065934065933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27472527472527475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0.7967032967032966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0.32417582417582419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3736263736263736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.5219780219780219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0.28021978021978022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912087912087912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5.4945054945054949E-3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2.7472527472527472E-2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27472527472527475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2.7472527472527472E-2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.686813186813187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.2802197802197801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2.7472527472527472E-2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0.14285714285714285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27472527472527475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5.4945054945054949E-3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0.02747252747252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5.362637362637365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0.4670329670329670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6.4285714285714288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0.49450549450549453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9.043956043956044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8.170329670329672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215.00549450549451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.7582417582417591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14.52527472527471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90.22840659340659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6.516483516483518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79.20879120879121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8.428571428571431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84.23291208791204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76.77285714285713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686.6483516483515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94.3743406593406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41.626373626373628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8.846153846153847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8.664835164835164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57.3269230769230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4.109890109890109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86.857142857142861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10.351648351648352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513.04395604395609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20.23076923076923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.811868131868131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2.527472527472527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606.3387362637362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.8791208791208796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5.384615384615385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.3296703296703294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5.0879120879120876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5.093406593406591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7.35164835164835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26.00576923076923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8.0549450549450547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97.4230769230769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.4175824175824179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63.186813186813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10.291208791208792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.5659340659340657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.9395604395604396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.7032967032967035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7.417582417582416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.2417582417582416E-2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843.9412637362636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1.280219780219781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1.538461538461538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31.24406593406593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0.19780219780219779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0.58241758241758246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0.68131868131868134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9670329670329669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8.75274725274725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.8626373626373622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32.285714285714285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28021978021978022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7.335164835164836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94.258241758241752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30.886703296703299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0.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3241758241758239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1043956043956044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8.26923076923077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17.36263736263736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14.94093406593407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9.45054945054944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3.681318681318682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7.524780219780226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.1208791208791204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9.37912087912087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.5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3.70879120879120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5.582417582417582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8.236263736263737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60.615384615384613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0.84615384615384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0.423076923076923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.813186813186813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8.763736263736263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6.0439560439560438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0.72527472527472525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5164835164835164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0.30219780219780218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9.3296703296703303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0.19780219780219779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.395604395604396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4945054945054944E-2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4065934065934065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5.4945054945054949E-3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7.175824175824175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0.19230769230769232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13736263736263737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0.21978021978021978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5.4945054945054949E-3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0.39010989010989011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8.62637362637362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3.302197802197803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0.14291208791208793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0.38461538461538464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.6263736263736259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8.90659340659340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28.02197802197801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2912087912087911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9.5549450549450547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215.9560439560439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54.21741758241757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56.28060439560437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79.13736263736263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507.3637912087912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1.637362637362639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9.703296703296701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842.64835164835165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59.82967032967034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74.47631868131867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5.923131868131875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64.9780219780219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02.44505494505495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5.87912087912087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62.25824175824175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60.247252747252745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9.379120879120876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2.340659340659343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0.25758241758242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317.67582417582418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81.016483516483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70.99450549450552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66.3406593406593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43.03846153846154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52.6319230769231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71.92857142857142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7.967032967032964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95.43406593406593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24.1923076923076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0.307747252747255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4.02197802197802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405.5947252747253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0.642857142857146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3.214285714285715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.7032967032967032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9230769230769232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.016483516483516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.5879120879120876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.620879120879120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.4010989010989015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0.76923076923076927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0.29120879120879123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0.60439560439560436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.021978021978021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087912087912088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.4285714285714286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.7582417582417582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.4945054945054944E-2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.2857142857142858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0.57692307692307687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978021978021977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13736263736263737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0.49450549450549453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0.24725274725274726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549450549450549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0.18681318681318682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.5054945054945055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.098901098901099E-2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1.440934065934066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5.4945054945054949E-3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3.1318681318681318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0.82417582417582413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9.093406593406593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4945054945054944E-2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.7197802197802199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0.2912087912087912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7.2307692307692308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.593406593406593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.2912087912087911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9.23076923076923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8.758241758241759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6.186813186813186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.5769230769230766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1.26373626373626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6.675824175824175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7.362637362637361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1.263736263736265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1.824175824175825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0.751373626373628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41208791208791207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4.0109890109890109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5.0769230769230766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5.118736263736267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7.857142857142858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32.042527472527475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7.3076923076923075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.6593406593406592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6.785714285714285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70.302197802197796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6.3186813186813184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.417582417582417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8.478021978021978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4.615384615384613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4.785714285714285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4.065934065934066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4.862637362637363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5.093406593406591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31.126373626373628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9.627032967032967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.8791208791208796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.3241758241758244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3.335164835164836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857142857142856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8.258241758241759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8.791208791208792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.4945054945054945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.4945054945054945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2.967032967032964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68131868131868134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4.1758241758241761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7.03296703296703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.840659340659341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3.21428571428571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52.395604395604394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4.631868131868131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6.483516483516482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8.241758241758241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5.758186813186812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6.06043956043956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7.4725274725274726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10.280164835164836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6648351648351647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.6703296703296706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3.21428571428571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21.428571428571427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4.285714285714286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4945054945054944E-2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0.16483516483516483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3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0.38461538461538464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2.7472527472527472E-2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.7087912087912087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0.52197802197802201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.2912087912087911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483516483516483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0.8021978021978022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41.208791208791212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0.19230769230769232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.4615384615384615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0.43956043956043955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0.3021978021978021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10989010989010989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0.21978021978021978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0.24725274725274726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.7692307692307692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4.625054945054949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0.97252747252747251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4.1208791208791204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5659340659340661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5.236263736263736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4890109890109891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3.8461538461538464E-2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.5714285714285716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0.3461538461538461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0.15934065934065933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5.38461538461538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3846153846153846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10.483516483516484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1.0164835164835164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0.7142857142857143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4945054945054944E-2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2.7472527472527472E-2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6.2747252747252746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1538461538461539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.5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.7472527472527473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13736263736263737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2637362637362637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.4340659340659339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3.0219780219780219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.736263736263736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8.708791208791208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.2967032967032968E-2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13736263736263737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21428571428571427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0.41208791208791207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.4175824175824174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3.1043956043956045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.098901098901099E-2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4505494505494505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10989010989010989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5.4945054945054949E-3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.6098901098901099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1.153846153846153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.098901098901099E-2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5.4945054945054949E-3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.3571428571428572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0.7967032967032966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401098901098901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7.4835164835164836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28021978021978022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.6868131868131866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0.7087912087912088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.747252747252747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.6483516483516483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41.7582417582417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53.30049450549453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20.604395604395606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2.9395604395604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.4945054945054945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4.865659340659342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5.450549450549453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.3681318681318677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7.901098901098901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4.115384615384615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4.835164835164836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9.401098901098901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7.0329670329670328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.989010989010989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2.280219780219781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5.219780219780219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4.73076923076923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5.4945054945054949E-3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24.45054945054946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5494505494505495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.098901098901099E-2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.8901098901098905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1318681318681318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13736263736263737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6.021978021978021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.818681318681319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.3241758241758244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.9285714285714284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7.2637362637362637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5384615384615385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30.115384615384617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.6923076923076925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8.708791208791212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7.66862637362637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.9835164835164836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62.434065934065934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31.296703296703296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20.384615384615383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.9285714285714288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4.945054945054942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7.60989010989010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1.576923076923077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8.02197802197802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8.02197802197802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4.010989010989015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65934065934065933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8.719780219780219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5.335164835164834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7.857142857142858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7.994505494505493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8.33516483516483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8.03846153846154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933.98851648351649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37.84615384615384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6.840659340659343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3.912087912087912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51.64945054945056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.494505494505494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93.99450549450549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4.945054945054942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8.2417582417582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7.225274725274726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.510989010989010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.5452747252747256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86.505494505494511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30.65934065934067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6.994505494505496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83.0467032967033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.8186813186813193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.7472527472527473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26.32423076923077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41.733131868131871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6.675824175824175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47.94505494505495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70.179120879120887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7.362637362637365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.9340659340659343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6.675824175824175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64.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3.021978021978022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2.0384615384615383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5.741758241758241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86.241758241758248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55.36263736263737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9.274725274725274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7.92307692307692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27.9395604395604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3.241758241758241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9.917582417582423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8.681318681318679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8.686813186813186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5.42857142857143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.96153846153846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41.510989010989015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7.087912087912087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88.87912087912088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6.159340659340657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80.78571428571428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10.258241758241759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8.2417582417582409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.9890109890109891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4.15384615384615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618.32967032967031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49.4324725274725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74.08241758241758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.8571428571428568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.5219780219780219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19.46582417582417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7.719780219780219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50.384615384615387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0.54945054945054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90.664835164835168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72.093406593406598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9.166263736263737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82.840659340659343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4.0934065934065931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5.714285714285715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1.978021978021978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.4945054945054945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5439560439560438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0.41208791208791207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0.21978021978021978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5.4945054945054949E-3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.6483516483516484E-2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78021978021978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840659340659340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6.725274725274723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2252747252747254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6.543956043956044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.4945054945054944E-2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30.49450549450549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.098901098901099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0.96153846153846156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0.77472527472527475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.8351648351648351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9.412087912087912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.098901098901099E-2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.5439560439560438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2087912087912088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7.1208791208791204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8.2747252747252755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0.57692307692307687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0.39010989010989011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61.681318681318679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2.065934065934066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1.554945054945055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0.30769230769230771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.5824175824175826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.3516483516483517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27472527472527475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0.68681318681318682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0.69230769230769229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32.164835164835168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62.81318681318681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.3736263736263732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.5010439560439561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13736263736263737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27472527472527475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.3681318681318677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9.4230769230769234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9.6593406593406588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5274725274725274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0.038461538461538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.6483516483516483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4.384615384615387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043956043956044E-2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6.5109890109890109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3.604395604395604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0.22527472527472528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43.43406593406593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0.14285714285714285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6.445054945054942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4945054945054944E-2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9.2747252747252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.8626373626373627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5.46703296703296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.6483516483516483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626373626373627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5.4945054945054949E-3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8.5164835164835164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2.7472527472527472E-2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0.70329670329670335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4945054945054944E-2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0.63736263736263732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68.0879120879121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428571428571428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.7142857142857144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9.510989010989007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4945054945054944E-2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2.0604395604395602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.5439560439560438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4945054945054944E-2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70329670329672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.2362637362637363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0.89010989010989006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5109890109890109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27472527472527475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4.835164835164836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0.52747252747252749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.4175824175824177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0.24725274725274726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41.428571428571431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8.846153846153847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29.14835164835165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.972527472527473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7.142857142857143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9.42307692307692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9.307692307692307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2.807692307692308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5.315934065934066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3.434065934065934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51.78697802197802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30.76923076923077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2.197802197802197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31.318681318681318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1.001208791208791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5.10439560439560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1.549450549450549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7.94505494505494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9.395604395604394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4.664835164835164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.703296703296703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308.13093406593407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9.14835164835165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7.060439560439562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5.280219780219781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2.33516483516483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41.85164835164835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2.637362637362637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6.593406593406591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6.670329670329672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30.098901098901099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.989010989010989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6.126373626373628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4.153846153846153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6.3451648351648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.895604395604396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9945054945054945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8.802197802197803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4.97252747252747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5.329670329670328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.4945054945054945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7.967032967032967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95.84615384615384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0.7142857142857143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7.252747252747255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0.82967032967032972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0.5604395604395604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.2252747252747254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1.373626373626374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.8901098901098905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6.2912087912087911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0.60439560439560436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4.32967032967033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5.4945054945054949E-3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13736263736263737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4.978021978021978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.3736263736263736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.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4.010989010989011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8.434065934065934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62.28406593406593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20.7307692307692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51.3241758241758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7.747252747252748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3.005494505494504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7.340659340659343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92.9835164835165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.994505494505495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8.686813186813186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7.318681318681314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10.01098901098901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83.10989010989011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2.73076923076923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7.142857142857142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8.653846153846153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68.1868131868132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1.247252747252746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.8681318681318677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8.2417582417582409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9.362637362637365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18.53296703296704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5.697802197802197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.8461538461538467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7.2087912087912089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2.637362637362635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2.064340659340658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060439560439562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10.54945054945055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93.8221978021977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7.2802197802197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4.115274725274723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6.576923076923077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3.85164835164835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947362637362644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5.20329670329670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9.0494505494505493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20.35164835164835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61.109890109890109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4.541208791208792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6.456043956043956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31.70879120879120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39.4945054945054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9.1263736263736259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5.802197802197803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11.8956043956043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2.32692307692308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.8846153846153846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0.362637362637358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1.681263736263736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40.467032967032964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34.16813186813187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30.010989010989011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8.214285714285715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9.07142857142856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5.407472527472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4.14835164835164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4.329670329670328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3.280219780219781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84.14835164835165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4.065934065934066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4.615384615384613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0.054945054945055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.71428571428571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84.8516483516483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3.604395604395606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86.291208791208788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.917582417582417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8.890109890109891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9.835164835164836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4.2032967032967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6.417582417582416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1.318681318681319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3.406593406593409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74.83791208791209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.604395604395604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6.747252747252748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30.791208791208792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83.873626373626379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3.736263736263735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5.09060439560439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6550000000000002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3.318681318681319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3.1318681318681318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.5879120879120878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42.142857142857146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901098901098901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9560989010989012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.873626373626374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30.241758241758241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5.895604395604394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9.15384615384615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2.445054945054945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7.719780219780219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1.461538461538462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6.140109890109883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2.423076923076923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4.450549450549451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.8615384615384611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3.516483516483518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3.0659340659340661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5.741758241758241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5.087912087912088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3.74175824175824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2.752747252747254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9.2637362637362646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4.17582417582417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64.54494505494506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.1263736263736268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3.802197802197803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70329670329672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3.873626373626374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950549450549450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8.40659340659340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.917582417582417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8.3791208791208796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.4725274725274726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4.560439560439562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450549450549450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4.478021978021978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6.4175824175824179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.758241758241759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8.714285714285715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2.967032967032964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20.109890109890109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9.483516483516482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7.5604395604395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.3736263736263736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5.137362637362637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84.21428571428570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5.868131868131869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2.774725274725274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8.406593406593405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3.516483516483518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.5934065934065931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5.082417582417584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.5714285714285716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.065934065934065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3.126373626373626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30.307692307692307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8.4285714285714288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20.082417582417584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7.77472527472527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9.53846153846154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.6538461538461533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6.802197802197803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2.142857142857142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8.3571428571428577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1.09890109890109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6.587912087912088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3.35164835164835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50.131868131868131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31.170329670329672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.9890109890109891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43.18681318681319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7.4615384615384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4.285714285714286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.0714285714285712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.8901098901098905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.7472527472527473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8.543956043956044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9.7032967032967026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.521978021978021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.686813186813187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1.016483516483516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20.49450549450549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6.48351648351648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3.96153846153846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4.417582417582416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2527472527472527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1.390109890109891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7.214285714285715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2.47252747252747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9.373626373626372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0.74175824175824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2.97065934065933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.989010989010989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1.538461538461538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9.263736263736263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.5549450549450547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62.91208791208791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8.4395604395604398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.1263736263736268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7472527472527473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.719780219780219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.302197802197802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5.0549450549450547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8.5989010989010985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.5384615384615385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4.412087912087912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.8406593406593403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5.170329670329672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6.23076923076923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0.467032967032964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.989010989010989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.3516483516483517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.6456043956043955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5.11538461538461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.7692307692307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.7967032967032965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56043956043955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7.884615384615383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85.357142857142861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6.483516483516482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.5714285714285716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7.060439560439562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.098901098901099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6.285714285714285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9.3407142857142862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2.170329670329672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6.098901098901099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.3076923076923075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5.57692307692308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7.983516483516482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.9230769230769231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4.1483516483516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69.7313186813186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2.28021978021978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8.2417582417582409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1.291208791208792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.0714285714285714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.928516483516482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.989010989010989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2.049450549450549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52.335164835164832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7.994505494505496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6.1538461538461542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9.093406593406595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6.64835164835165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4.313186813186814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.8798901098901108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8.90615384615384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4.093406593406593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.3736263736263736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10.19230769230769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.7637362637362637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.989010989010989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.9450549450549453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.9230769230769234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2.664835164835164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7.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4.1758241758241761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.6153846153846154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8.4175824175824179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.1153846153846154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.8736263736263736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5.302197802197803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1.532967032967033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5.406593406593407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.6813186813186816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.4670329670329672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.2197802197802199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.8186813186813189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.7747252747252746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6.802197802197803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8.110879120879122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1.318681318681319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4.450549450549449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6.64835164835165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6.912087912087912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7.445054945054945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0604395604395602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.89560439560439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1.21428571428571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6.923076923076923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1.09890109890109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.8681318681318682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714285714285714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1.406593406593407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2.401098901098901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10.538461538461538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1.758241758241759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65.2747252747252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2.802197802197803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9.439560439560438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5.692307692307692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9.1208791208791204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5.58241758241758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4.038461538461538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9.97802197802197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30.9615384615384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7.0054945054945055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.3461538461538458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1.979230769230767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8.2417582417582409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.197802197802198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9.357142857142858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0.50549450549450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9.2637362637362646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9.2857142857142865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1.593406593406593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.8406593406593403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8.2967032967032974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3.164835164835164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4.774725274725276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.494505494505494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4.252747252747254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6.73076923076923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7.36263736263736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0.98901098901098905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7.527472527472529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.972527472527472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8.3406593406593412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.4945054945054945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8.214285714285715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3.0219780219780219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6.923076923076923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3.736263736263735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1.97802197802197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9.0697252747252755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1.137362637362637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1.071428571428571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.258241758241758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.6648351648351651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4.978021978021978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5.802197802197803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.912087912087912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8.494505494505493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8.543956043956044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9.1703296703296697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.62637362637362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5.109890109890109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7.0329670329670328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6.2747252747252746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.4670329670329672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2.912087912087912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1.335164835164836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.2637362637362637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.692307692307692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4.11538461538461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.945054945054945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0274725274725274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.9230769230769234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30.895604395604394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8.6263736263736259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3.736263736263735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.3791208791208791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6.1813186813186816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20.01785714285714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1.758241758241759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.604395604395604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4.395604395604396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8.3928571428571423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4.2472527472527473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32.115384615384613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31.159945054945052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3.186813186813186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2.142857142857142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49.64835164835165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.7692307692307692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.686813186813187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9.065934065934066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4.065934065934066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.5769230769230771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.8980769230769234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.521978021978021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6.456043956043956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1.510989010989011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.9780219780219781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6.098901098901098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7.604395604395606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2.56593406593406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0.06043956043956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.7472527472527473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6.945054945054945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3.818681318681321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5.675824175824175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5494505494505495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.2857142857142856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8.2428571428571438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7472527472527473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.6318681318681323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8.2417582417582409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5.7692307692307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7.88461538461538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9.0384615384615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2.252747252747252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5.093406593406591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.478021978021978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.1043956043956045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8.021978021978022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7.489010989010989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.7307692307692308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3.98351648351648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8.23626373626373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1.07142857142857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6.928571428571427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.510989010989010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4.093406593406593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6.0494505494505493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.5494505494505493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7.1428571428571425E-2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1.467032967032967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1.989010989010989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4.065934065934066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8.598901098901099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.5274725274725274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21.472527472527471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1868131868131866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.395604395604396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6.51098901098901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.9175824175824179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8.681318681318682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9.670329670329672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.8681318681318677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3.846153846153847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4.67032967032967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7.142857142857142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.8351648351648349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1.09890109890109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.2087912087912089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60.68681318681319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8.087912087912088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.499945054945055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6.483516483516482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7.296703296703296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6.923076923076923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2.37912087912088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.989010989010989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.098901098901099E-2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5.4945054945054949E-3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7.9395604395604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5494505494505495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9.6813186813186807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.5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0109890109890109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5.0879120879120876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.186813186813186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5.4945054945054949E-3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0.3021978021978021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2417582417582416E-2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.5109890109890109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5.4945054945054949E-3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.6428571428571428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0.16483516483516483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20.62087912087912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4.2857142857142856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.7472527472527473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.8571428571428572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.1318681318681323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1.043956043956044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4.37362637362637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31.93956043956043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9.071428571428573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2.17032967032967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8.2967032967032974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6.818681318681318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.37362637362637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8.296703296703296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4.582417582417584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.2857142857142858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.807692307692307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.9230769230769229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.593406593406593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7.00609890109890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.686813186813187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7.5934065934065931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.3241758241758241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9.395604395604394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6.736263736263737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4.972527472527471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4.72527472527472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0.38461538461538464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.6593406593406597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7.84890109890109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1.263736263736265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2.098901098901099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8.587912087912088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.148351648351648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2.945054945054945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21.318681318681318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.7307692307692308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9.0384615384615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9505494505494505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7.539835164835164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7.994505494505493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9.505494505494507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.8901098901098905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81.23076923076923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.9230769230769234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.3626373626373627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20.659340659340661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2.005494505494507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7.032967032967033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1.868131868131869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30.36263736263736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3.846153846153847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.3296703296703298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8.269230769230770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7.994505494505493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7.1208791208791204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.2473076923076922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6.071428571428573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0.219780219780219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1.538461538461538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.947802197802198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0.08241758241758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1318681318681318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63.35164835164835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1.153846153846153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6.236263736263737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9.72527472527472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.8461538461538458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2.142857142857142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.5769230769230766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.307692307692307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8.950549450549449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7.692307692307693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9.1648351648351642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5.23076923076923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4.22829670329670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.0934065934065935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5.81868131868131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1.071428571428571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0.23076923076923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9890109890109891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5494505494505495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.4065934065934065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0.71978021978021978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.3461538461538463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0989010989010989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4945054945054944E-2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0.82417582417582413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.4835164835164836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.4230769230769234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.9670329670329669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549450549450549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4945054945054944E-2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.1098901098901099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13736263736263737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8.439560439560438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.8846153846153846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3.115384615384613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7.2857142857142856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.1043956043956045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8.390109890109891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6.483516483516482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175824175824174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5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20.868131868131869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8.4340659340659343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4.229505494505496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7.751483516483518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.7472527472527473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7.2967032967032965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7.472527472527471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8.2417582417582409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3.637362637362635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6.401153846153846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2.82967032967033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3.659945054945052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6.0439560439560438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.989010989010989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8.0219780219780219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30.274725274725274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9.725274725274726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3.736263736263735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1.016483516483516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6.906593406593409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5.736263736263735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3.851648351648352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85.697802197802204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6.483516483516482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7.115384615384617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1.181318681318681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8.5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6.3186813186813184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6.565934065934066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6.582417582417584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.9285714285714286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.7472527472527473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0.63736263736263732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0.19230769230769232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2.945054945054945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27472527472527475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.4945054945054944E-2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5.4945054945054949E-3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9.56043956043956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.6318681318681323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.2087912087912089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.8406593406593403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3406593406593408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2.956043956043956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6483516483516484E-2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2.7472527472527472E-2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.5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.4945054945054945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1.126373626373626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0.03296703296703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.5329670329670328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2.03846153846153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1.64829670329670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1.549450549450549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.4945604395604395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.827307692307691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1.785714285714286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3.1318681318681318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.8461538461538458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.3626373626373627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20.1043956043956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30.225274725274726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4.56043956043956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.4835164835164836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8.96153846153846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9285714285714284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5.16483516483516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7.472527472527471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.7527472527472527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2362637362637363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.912692307692307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.9010989010989015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.6923076923076925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7.972527472527471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.7582417582417582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.9450549450549453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1.219780219780219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53.97802197802196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1.126373626373626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0.35714285714285715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.7912087912087911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6.0274725274725274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.8516483516483513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2.340659340659339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.6263736263736268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1.038461538461538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9.3241758241758248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1.697802197802197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1.609890109890109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2087912087912088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.6813186813186816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0989010989010989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0.14285714285714285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.8241758241758248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13736263736263737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5.4945054945054949E-3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4285714285714286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4945054945054944E-2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5.4945054945054949E-3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.8241758241758239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5494505494505495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5.4945054945054949E-3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32967032967032966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.5714285714285716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043956043956044E-2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3791208791208791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4945054945054944E-2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.4835164835164836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8.2417582417582409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0.21978021978021978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1.313186813186814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.818681318681318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4945054945054944E-2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.38461538461538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13736263736263737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0.19230769230769232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978021978021978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0.64835164835164838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3.868131868131869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.428571428571428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9.2032967032967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8571428571428572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27472527472527475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0.93406593406593408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417582417582417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.4725274725274726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0.68681318681318682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0.74175824175824179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13736263736263737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8.0494505494505493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6483516483516484E-2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0.950549450549450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.549450549450549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0.84065934065934067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0.3571428571428571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0.74175824175824179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01648351648351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6.445054945054945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5.4945054945054949E-3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.4945054945054945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.9945054945054945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2.7472527472527472E-2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4945054945054944E-2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0.65934065934065933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0.49450549450549453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0.74175824175824179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0.33516483516483514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.604395604395604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2.582417582417582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8.2417582417582416E-2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.2417582417582416E-2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13736263736263737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.5769230769230771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.4890109890109891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5.4945054945054949E-3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6.0549450549450547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3.0219780219780219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7.2252747252747254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3.653846153846153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.1813186813186811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2.7472527472527472E-2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043956043956044E-2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2747252747252747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9.791208791208792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2.7472527472527472E-2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.0714285714285714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0.55494505494505497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.6648351648351642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13736263736263737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5.4945054945054949E-3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13736263736263737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.335164835164835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3.8461538461538464E-2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.5219780219780219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.6043956043956045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0.24725274725274726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0.11538461538461539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0.24725274725274726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0.69230769230769229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5659340659340659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0.24725274725274726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2527472527472527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8956043956043955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.159340659340659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043956043956044E-2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0.74725274725274726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.1593406593406594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21.456043956043956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.7582417582417582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.4065934065934065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7.1703296703296706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.1758241758241759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0.60439560439560436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.472527472527472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.7307692307692308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0.93406593406593408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21.302197802197803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52197802197802201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.5219780219780219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813186813186811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0.82967032967032972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7582417582417584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0.37912087912087911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5494505494505495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.9725274725274726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1.6483516483516484E-2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2.7472527472527472E-2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0.38461538461538464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.730769230769230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.9285714285714284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6.3516483516483513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4945054945054944E-2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.4890109890109891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2637362637362637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.104395604395604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5.4945054945054949E-3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21978021978021978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098901098901099E-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2.7472527472527472E-2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0.32967032967032966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41208791208791207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9.5714285714285712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1043956043956044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0.14285714285714285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5.4945054945054949E-3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38461538461538464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0.57692307692307687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0.7142857142857143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5934065934065933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5494505494505495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0.68681318681318682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8.796703296703299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4945054945054944E-2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3736263736263736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.1813186813186813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3.0824175824175826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.197802197802198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.2692307692307692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3.747197802197803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.098901098901099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20.247252747252748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5.510989010989011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0.43956043956043955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6538461538461537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483516483516483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3.736263736263735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0.11538461538461539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1538461538461539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2362637362637363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5.4945054945054949E-3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5274725274725274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0.60439560439560436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6.489010989010989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7912087912087919E-2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5.4945054945054949E-3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6.186813186813187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0.60439560439560436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.8406593406593403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.3681318681318677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4.2582417582417582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0.52197802197802201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.3736263736263736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5659340659340659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.6923076923076925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0.74175824175824179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2.1153846153846154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3516483516483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13736263736263737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6.73076923076923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0.19203296703296704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.3626373626373627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0.90659340659340659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.197802197802198E-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0.2032967032967033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4.0384615384615383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3.164835164835164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7.3351648351648349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2.7472527472527472E-2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.9230769230769231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6483516483516484E-2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4.1703296703296706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4945054945054944E-2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4945054945054944E-2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25824175824175827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1868131868131868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.3186813186813187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0.17582417582417584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.1208791208791209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10989010989010989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0.32967032967032966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4.0109890109890109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.395604395604396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.197802197802198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27472527472527475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0.75274725274725274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5494505494505495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.521978021978021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2.637362637362637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9.395604395604394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0.22527472527472528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0.3241758241758241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0.47252747252747251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0.51648351648351654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5.4945054945054949E-3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.6483516483516484E-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80.510989010989007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.8846153846153846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7.087912087912088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97.3421978021978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4.12087912087912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6.80769230769230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50.054945054945058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9.239120879120879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.4614835164835167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6.565934065934066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3.104395604395606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72.46153846153845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30.76373626373626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3.274725274725277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.714285714285714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6.093406593406598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8.296703296703297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75.25456043956044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.78571428571428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1.010989010989011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10.93406593406593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.2527472527472527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3.021978021978022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209.24554945054948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.39560439560439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.659340659340659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22.7747252747252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6.164835164835168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20.329670329670328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2.263681318681318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.1428571428571425E-2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56.703296703296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9.450549450549449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8.637362637362639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9.1483516483516478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6.862637362637365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21.74175824175825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5.115384615384615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79.91758241758242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1.13736263736263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.989010989010989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9.1208791208791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69.593406593406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.989010989010989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2.967032967032964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8.07692307692308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9.56346153846153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1.862637362637363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5.934065934065927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.2967032967032965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7.373626373626379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63.85164835164835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8.07142857142857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5.494505494505496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60.934065934065934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7.14835164835165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83.98351648351648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6.54395604395604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10.0282417582417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5.54027472527472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40.74175824175824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5.50549450549450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2.47456043956043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1.428571428571429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41.357142857142854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3.03296703296703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2.77472527472527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4.1923076923076925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0.957307692307687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.494505494505494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2.258241758241759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3.10439560439560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.945054945054945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3.1025274725274725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2.197802197802197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.5274725274725274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8.6263736263736259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7.4230769230769234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9.0714285714285712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70.714285714285708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8.1593406593406588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1.9807692307692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.1263736263736264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.7472527472527473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8.274725274725275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5.098901098901102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4.368131868131869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9.780219780219781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7.934065934065934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.7582417582417582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9.78021978021978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8.901098901098901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6.0769230769230766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.4285714285714286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.5274725274725274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9.4505494505494507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.33516483516483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8.681318681318682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.737857142857143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7.47252747252747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9.23076923076923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42.115384615384613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.510989010989010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.2967032967032965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.983516483516484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7.609890109890109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42.225274725274723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20.329670329670328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2.06043956043956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9.3406593406593412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9.725274725274726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8.571428571428573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8.73626373626373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7.032967032967033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.4725274725274726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1.857142857142858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4.84736263736264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31.052637362637363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8.670879120879121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4945054945054944E-2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5.4945054945054949E-3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0.8296703296703297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0.38461538461538464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.6208791208791204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1.043956043956044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0.25824175824175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42.060439560439562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.214285714285714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5.89010989010989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.7472527472527473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7.104395604395604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4945054945054944E-2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1.37362637362637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.8571428571428572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0.63186813186813184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0.21978021978021978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0.50549450549450547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65.45054945054946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0.76923076923076927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0.16483516483516483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.972527472527472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0.21978021978021978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0.44505494505494503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.8076923076923084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.3956043956043959E-2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4945054945054944E-2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2.7472527472527472E-2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.3901098901098901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.5164835164835164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6.483516483516482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043956043956044E-2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.785714285714285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3.0769230769230771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.7857142857142858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5.4945054945054949E-3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7.126373626373626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0.9890109890109890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.098901098901099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.203296703296703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.9670329670329672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4.626373626373628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0.28021978021978022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2.087912087912088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.395604395604396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.8956043956043955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0.27472527472527475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.3736263736263736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9.3406593406593408E-2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.6483516483516484E-2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8.0494505494505493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.4395604395604396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.5329670329670331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.6348901098901099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2.087912087912088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4.098901098901098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836.071428571428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.1428571428571432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1.703296703296703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6.64835164835165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2.25274725274725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5.4945054945054949E-3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0.10989010989010989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5.4945054945054949E-3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4945054945054944E-2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53.0176923076923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65.62087912087912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0.5494505494505495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8.434065934065934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.9780219780219781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0.7142857142857143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.3736263736263736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0.32967032967032966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0.6043956043956043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.2032967032967035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0.27472527472527475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.3736263736263736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8.70945054945055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25.27472527472528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81.043956043956044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40.92307692307693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1.876373626373628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8.494505494505493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83.917582417582423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6.840659340659343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73.2582417582417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62.043956043956044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74.03846153846155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4.1483516483516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50.703296703296701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8.3021978021978029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54.21615384615384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6.915714285714287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9.35714285714286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205.24324175824174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315.06593406593407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543.70010989010984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8.46153846153846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18.02197802197803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2.967032967032964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62.1992857142857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2.472527472527474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30.521978021978022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.9945054945054945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1.238681318681316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30.604395604395606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808.9767582417581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9.285714285714285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72.54945054945054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9.247307692307693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9.608736263736265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4.28571428571428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9.1153846153846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32.439560439560438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94.2197802197802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23.04395604395606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46.94565934065935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643.45054945054949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6.441318681318677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0.19230769230768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13.01675824175824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29.94758241758242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76.01928571428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9.961538461538467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45.3021978021978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83.54565934065931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86.390109890109883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6.3780219780219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2.972527472527474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418.29780219780218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44.83516483516485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7.47252747252747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65.684395604395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63.08543956043957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10.5934065934066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754.14747252747247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8.325549450549445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39.7289010989011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84.810714285714283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5.197802197802197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2.659340659340661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43.274725274725277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3.70879120879121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6.093406593406595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34.56043956043956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9.604395604395606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17.63736263736264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.7213736263736266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14.3974175824175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9.175824175824175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7.829670329670336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21.16208791208791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39.07692307692307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3.769230769230774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66.1593406593406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7.835164835164832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30.956043956043956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17.12087912087912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97.4285714285714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8.23076923076923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6.516483516483518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7.450549450549453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86.80219780219778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930.7395604395604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9.978021978021978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426.9824175824176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7.967032967032964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95.824175824175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34.296703296703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620.96153846153845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75.22527472527474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5.598901098901102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7.994505494505496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60.4932967032966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6.676098901098904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90.769450549450553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5.631868131868131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40.42857142857142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20.521978021978022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303.30505494505491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68.17906593406593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87.9010989010988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8.214285714285708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3.56527472527473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45.25384615384613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6.59340659340659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5.97351648351649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57.63736263736263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37.8901098901099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64.043956043956044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48.68230769230769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9.989010989010989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23.57142857142858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42.318296703296703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43.406593406593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83.2087912087911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39.42307692307693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6.840659340659343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213.60961538461538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5.934065934065927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9.692307692307693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42.36978021978021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85.692307692307693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11.53846153846155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6.785769230769233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71.505494505494511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9.34131868131868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67.609890109890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940.95054945054949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2.0659340659340661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3.956043956043956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3.071428571428569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.2967032967032965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4.263736263736265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75.428571428571431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8.423076923076923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95.670329670329664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31.098901098901099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43.859890109890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8.4340659340659343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1.346153846153847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23.1923076923076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45.57967032967034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.302197802197802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46.79120879120882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4.659340659340657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78.26439560439553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.4945054945054945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10.5604395604395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02.5659340659340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303.4230769230769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8.895604395604394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9.36510989010989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7.91208791208791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71.04038461538461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51.57692307692308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17.36813186813187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61.704670329670328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85.1978021978022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5.5659340659340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8.917582417582416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98.25274725274724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6.68131868131868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6.569945054945055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1.159340659340659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3.440989010989014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.7582417582417582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7.049450549450549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66.56593406593407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7.42307692307692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3.906593406593402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04.54945054945055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.857472527472527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.6053296703296711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7.83516483516483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23.85714285714286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4.14835164835165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7.9670329670329665E-2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.653846153846153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.3626373626373627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0.8406593406593406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.1203296703296703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.2967032967032968E-2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0.7307692307692307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.7142857142857144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0.13186813186813187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.2802197802197801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3.1318681318681318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0.68681318681318682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.6483516483516484E-2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0.307692307692308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2.7472527472527472E-2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6.763736263736263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.4945054945054944E-2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0.27472527472527475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.098901098901099E-2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.2087912087912089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2.7472527472527472E-2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0.45060439560439564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0.24725274725274726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.1758241758241756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.6373626373626373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0.14285714285714285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0.4505494505494505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0.24725274725274726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0.33516483516483514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.5109890109890109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0.13736263736263737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0.13736263736263737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.8681318681318677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5.4945054945054949E-3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0.75824175824175821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0.4175824175824176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3.708791208791208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0.28021978021978022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5.9395604395604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0.77472527472527475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.7307692307692308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5.4945054945054949E-3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6.959285714285716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6.835164835164836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42.659340659340657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0.054945054945055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4945054945054944E-2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41.37362637362637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0.81868131868131866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5.686868131868131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0.27472527472527475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.1813186813186813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0.170329670329670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5.4945054945054949E-3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0.16483516483516483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6.45054945054944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0.494505494505495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.1813186813186813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.2637362637362637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0.6263736263736263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.8406593406593406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0.2857142857142857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.3736263736263736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.51648351648351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.197802197802198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4945054945054944E-2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0.82417582417582413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043956043956044E-2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8.252747252747255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0.27472527472527475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35.4450549450549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.126373626373626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5.08791208791208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8.049450549450551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8.747252747252748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8.90109890109890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3.131868131868131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0.89862637362637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5.934065934065927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9.39560439560439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5.412087912087912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7.3076923076923075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.598901098901098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20.164835164835164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1.978021978021978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7.719780219780219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.010989010989011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86.263736263736263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1.26373626373626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21.442307692307693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3.2417582417582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83.082417582417577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.7649450549450552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5.4945054945054949E-3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0.13736263736263737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5.4945054945054949E-3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0.38461538461538464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.2967032967032968E-2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75.23076923076922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0.2857142857142857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4.9450549450549448E-2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0.37362637362637363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0.19230769230769232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20.77472527472527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0.67582417582417587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.7802197802197801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.098901098901099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7.5054945054945055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0.27472527472527475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6.5934065934065936E-2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0.3021978021978021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0.37362637362637363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5.4945054945054949E-3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5.4945054945054949E-3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.3461538461538463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0.10989010989010989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0.7802197802197802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0.58241758241758246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.901098901098901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0.4395604395604395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.4230769230769231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5.4945054945054949E-3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4945054945054944E-2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7.6923076923076927E-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0.96153846153846156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5.4945054945054949E-3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5.4945054945054949E-3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.4945054945054944E-2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0.30769230769230771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4.972527472527473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.6538461538461537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5.4945054945054949E-3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.2252747252747254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0.33516483516483514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.3736263736263736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0.63186813186813184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0.14285714285714285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.3406593406593408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.2967032967032968E-2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0.10989010989010989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.6703296703296706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0.17032967032967034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0.5494505494505495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0.76923076923076927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.2418681318681317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0.7197802197802197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4945054945054944E-2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8.0274725274725274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2.7472527472527472E-2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70.428571428571431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0.32967032967032966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5.4945054945054949E-3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.6483516483516483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.4340659340659341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.873626373626373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3.873626373626372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0.49450549450549453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.9230769230769231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4945054945054944E-2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.791208791208791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.8406593406593403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5.4945054945054949E-3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098901098901099E-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197802197802198E-2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9.8901098901098897E-2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5.4945054945054949E-3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0.55494505494505497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61.89560439560438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604.9285714285713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45.3406593406593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412.24989010989009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30.626373626373628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.796758241758241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1.763736263736265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43.8901098901099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9.225274725274726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9.263736263736264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38.0879120879120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6.560439560439562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82.8818681318681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76.2362637362637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4.56593406593407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8.670329670329672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03.59890109890109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65.80769230769232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6.576923076923077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.401098901098901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0.5219780219780220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0.8571428571428571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.8461538461538463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.9670329670329672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0.24175824175824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4.3956043956043959E-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7.52747252747252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.758241758241758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36.34615384615384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44.77472527472528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64.98901098901099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9.417582417582416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.126373626373626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2417582417582416E-2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.89560439560439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8.082417582417582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70.285714285714292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.0879120879120876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8.5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06.78021978021978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5.4945054945054949E-3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0.2912087912087912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.637362637362637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31.58241758241758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3.038461538461538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9.505494505494507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80.208791208791212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633.50274725274721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3.56043956043956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.428571428571428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.1758241758241761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94.16483516483515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3.2417582417582418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.494505494505494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5.4945054945054949E-3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.741758241758241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84.560439560439562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88.72934065934066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.2142857142857144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3.61538461538461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5.395659340659343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.5989010989010985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.6428571428571428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.3681318681318677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94.8934065934066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8.554945054945058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0.33516483516483514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85.6648351648351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0.57692307692307687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.0934065934065933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2.357142857142858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.6318681318681323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.9285714285714284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.6758241758241759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0.4945054945054945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.065934065934065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5.02747252747252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5.016483516483518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81.35164835164835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30.049450549450551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40.565989010989014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10.27472527472527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3.928571428571429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9.906593406593405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3.502472527472527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8.71428571428571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45.26373626373626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4.61538461538461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0.35164835164835168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6.54945054945055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8.626373626373628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95.4450549450549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62.335164835164832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3.62637362637362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.7967032967032974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52.197802197802197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7.7032967032967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73.042857142857144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8.5164835164835164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.472527472527472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8.109890109890109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1.846153846153847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8.23076923076923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8.478021978021978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1.01648351648351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5.049450549450551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9.532967032967033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30.686813186813186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70.329670329670336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1.401098901098901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.998296703296704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.5274725274725274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.2692307692307692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4.01098901098901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8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.2912087912087913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2.7472527472527472E-2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3.851648351648352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0.97252747252747251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9.09890109890109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4945054945054944E-2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0.27472527472527475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0.17582417582417584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.9285714285714286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0.93406593406593408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9.76923076923077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0.11538461538461539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098901098901099E-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.197802197802198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.7142857142857144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.852912087912088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.846153846153846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2.20879120879120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.631868131868132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.962307692307692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9.230769230769234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7.5274725274725274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1.181593406593406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0.219780219780219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9.326703296703286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42.802197802197803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3.797307692307694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5.529835164835164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6.29120879120878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98901098901099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5.68681318681319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7.72527472527472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2.093406593406595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7.478021978021978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2.538461538461538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2.255109890109889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3.406593406593409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5.576923076923077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.219780219780219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7.307692307692307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5.906593406593409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3.104395604395606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4.725274725274726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2.807692307692307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.65384615384615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.714285714285714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5.0054945054945055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3.186483516483516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.99450549450549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3.516483516483518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4.277747252747254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1.30032967032966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.9945054945054945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.390109890109890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4.73076923076923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96.054945054945051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9.64285714285714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.8901098901098905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.813736263736264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8.97802197802197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30.659340659340661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.7032967032967032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.6428571428571432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.8571428571428572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0.664835164835164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9.23076923076923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82.917912087912086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3.51648351648351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9.59340659340659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2.88461538461538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7.728131868131872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6.73076923076923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5.97802197802197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32.037527472527472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6.162967032967032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7.835164835164836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4.32967032967033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4.032967032967036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3.071483516483518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7.37368131868131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4945054945054944E-2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.6483516483516483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6.3516483516483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4.10439560439560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4.335164835164836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20.18681318681318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.6483516483516483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80.57857142857145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8.2417582417582409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.994505494505494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.5934065934065931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.494890109890109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3.005494505494507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3.956043956043956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0.55494505494505497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0.93406593406593408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0.49450549450549453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4.835164835164836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0.24725274725274726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.5164835164835164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.5989010989010985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0.27472527472527475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.7142857142857144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0.34065934065934067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.785714285714285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0.3571428571428571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0.24725274725274726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4.010989010989010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7.0659340659340657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7.4230769230769234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0.3571428571428571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.5384615384615383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0.62087912087912089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0.16483516483516483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.6593406593406594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.99450549450549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0.10989010989010989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4.1208791208791204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.1263736263736264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0.39560439560439559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2.96879120879121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0.68681318681318682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.4285714285714286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3.43406593406593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.098901098901099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43.043956043956044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.0714285714285714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7.58241758241758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0.38461538461538464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.538461538461538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0.11538461538461539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0.49450549450549453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0.87912087912087911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0.82967032967032972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.0769230769230769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.8571428571428572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0.67582417582417587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0.16483516483516483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.890109890109891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2.060439560439560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0.16483516483516483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.0769230769230769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0.5494505494505495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5.467032967032967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31.208791208791208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.8131868131868132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.796703296703296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0.87912087912087911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.6538461538461533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.8956043956043955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0.71978021978021978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.587912087912087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0.65934065934065933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8.3516483516483522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0.2747252747252747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0.21978021978021978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0.13736263736263737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0.21978021978021978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8.4835164835164836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6.379120879120879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.670329670329670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.587912087912087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6.60989010989010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3.648351648351648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.5714285714285714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.6373626373626373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.5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.7032967032967035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05.46703296703296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07.53846153846153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0.69230769230769229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5.774725274725277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93.318681318681314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.7307692307692308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.2802197802197801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.84065934065934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06.7582417582417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40.96153846153845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20.21428571428572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.91208791208791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2.071428571428571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.8296703296703294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.6373626373626373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.7582417582417591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9.571428571428573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0.58241758241758246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6.92307692307692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2.615384615384615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.2417582417582418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8.049450549450547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.2582417582417582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.5384615384615385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4.3241758241758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5.873626373626374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.994505494505494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534.46703296703299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59.26461538461538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8.1648351648351642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6.043956043956044E-2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.6483516483516484E-2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68.96153846153845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0.5824175824175824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0.373626373626374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4.0109890109890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6.31868131868132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9.214285714285713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0.14285714285714285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.164835164835164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.5659340659340661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96.489010989010993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5.653846153846153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.989010989010989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0.35714285714285715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0.3571428571428571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93.04945054945054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64.192307692307693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108.92307692307692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8.571428571428573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6.26373626373626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7.642857142857142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12.92307692307692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824.7362637362637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.2857142857142858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73.054945054945051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.3736263736263736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6.071428571428569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.2087912087912087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0.41208791208791207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916.214560439561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7.42857142857143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6.813186813186814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.3186813186813187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5.61538461538461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314.26923076923077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.41208791208791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17.03296703296704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7.505494505494507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7.989615384615391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2.626373626373626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6.060439560439562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30.37115384615385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422.80120879120881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8.464725274725275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42.489010989010985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64.434065934065927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61.40659340659340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7.593406593406591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9.010989010989015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32.191428571428574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7.505494505494505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5.714780219780224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7.208791208791208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7.78142857142857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.6098901098901095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.978021978021978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.5219780219780219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.3736263736263736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4945054945054944E-2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6.90659340659340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.2967032967032968E-2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.461538461538461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5.4945054945054949E-3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.1648351648351649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.2417582417582416E-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0.27472527472527475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.043956043956044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4.37912087912087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0.44505494505494503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7.752747252747252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0.714285714285714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0.24725274725274726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.6703296703296706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0.38461538461538464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0.28021978021978022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4945054945054944E-2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8.719780219780219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0.24725274725274726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58.64835164835165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0.35164835164835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0.24725274725274726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.725274725274725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0.00549450549450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6.5934065934065936E-2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0.30769230769230771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.2527472527472527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.6373626373626378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2417582417582416E-2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5.06780219780220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.4505494505494507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2.7472527472527472E-2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0.13736263736263737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0.11538461538461539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0.2321428571428571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8.098956043956044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38.3186813186813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1.824175824175825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0.2582417582417582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.9065934065934069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0.13736263736263737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0.5494505494505495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0.22527472527472528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.3351648351648353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.3351648351648351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6.324175824175825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.862637362637362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0.90659340659340659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4.0247252747252746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0.24725274725274726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.401098901098901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5.4945054945054949E-3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71.82923076923075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2.7472527472527472E-2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5.4945054945054944E-2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0.2912087912087912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0.9808791208791208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0.45604395604395603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0.59890109890109888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2.7472527472527472E-2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0.15934065934065933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6.043956043956044E-2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.3351648351648353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.4945054945054944E-2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.2142857142857144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5.4945054945054949E-3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0.11538461538461539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6.043956043956044E-2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.9010989010989015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0.10989010989010989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5.4945054945054949E-3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0.27472527472527475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.4835164835164836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54.258241758241759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0.68681318681318682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2.7472527472527472E-2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1.0219780219780219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0.5494505494505495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.912087912087912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0.4010989010989011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0.41208791208791207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.3846153846153846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5.0054945054945055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0.27472527472527475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.785714285714285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1.0329670329670331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0.82967032967032972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0.1923076923076923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.3461538461538458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0.19230769230769232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1.376373626373626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5.774725274725276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5.3791208791208796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.604395604395604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9.3406593406593408E-2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0.5494505494505495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0.13736263736263737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0.16483516483516483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.868131868131867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3.2142857142857144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4945054945054944E-2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2.7472527472527472E-2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7.582417582417584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32.280219780219781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2.197802197802198E-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0.23076923076923078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0.5494505494505495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26.84615384615384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72.41758241758242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3.983516483516482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50.060439560439562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7.642857142857142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53.29670329670329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.7087912087912089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6.181318681318682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.5934065934065933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9.95054945054945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21.318681318681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4.17582417582417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215.0384615384615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208.75824175824175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0.115384615384613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4.796703296703297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3.126373626373628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3.770714285714291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73.6868131868132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91.758241758241752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73.532967032967036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72.043956043956044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.686813186813187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95.582417582417577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85.32967032967033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4.945054945054942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79.46703296703299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.5549450549450547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7.725274725274726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6.510989010989015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4.48351648351648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215.95609890109893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12.0769230769230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9.390109890109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85.192307692307693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42.98901098901098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85.521978021978029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3.46708791208791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61.62087912087912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21.96153846153847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.824175824175823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0.7252747252747252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10.642857142857142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8.0494505494505493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0.13736263736263737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0.21978021978021978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0.637362637362637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.1538461538461537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0.9780219780219779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.3241758241758241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3.93956043956044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2.7472527472527472E-2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9.291208791208792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1.406593406593407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3.214285714285714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2.85714285714285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3.489010989010989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20.829670329670328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8.692307692307693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29.92307692307691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3.560439560439562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6.472527472527471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66.94131868131868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73.203296703296701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3.357142857142854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94.4457692307692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9.06593406593407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40.5360439560439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4.318681318681319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20.60989010989010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1.126373626373626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4.79120879120878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.807692307692308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.9450549450549453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2.913021978021977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52.445054945054942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23.0549450549450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12.23076923076923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3.032967032967036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41.950549450549453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9.12087912087912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2.747252747252748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212.8782417582417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33.6324175824175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7.212252747252748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7.465109890109886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5.335164835164832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6.1767582417582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91.41087912087911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42.582417582417584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01.8791208791208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1.59615384615384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1.098901098901099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1.17032967032967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.9285714285714288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.324175824175824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2.07692307692307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0.3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20.87912087912088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4.016483516483518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0.27472527472527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84.258241758241752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.351648351648351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4.00549450549450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.5934065934065931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20.35714285714286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1.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3.846153846153847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2.252747252747252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1.291208791208792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3.736263736263735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5.050164835164836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87.093406593406598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42.81868131868132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94.3461538461538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31.631868131868131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6.2417582417582418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70.763736263736263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7.032967032967033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39.94505494505495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0.15384615384615385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8.384615384615387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1.142857142857142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22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5.4945054945054949E-3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3.0054945054945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3.681318681318679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.81318681318681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.763736263736263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3.07142857142856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0.58241758241758246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7.3186813186813184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7.032967032967033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.6703296703296702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6.2087912087912089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9.3681318681318686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9.604395604395604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.2417582417582418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43.258241758241759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8.774725274725274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8.587912087912088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7.142857142857142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66.74175824175825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35.66483516483515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.445054945054945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8.22527472527472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96.64835164835165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0.5494505494505495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81.03846153846155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31.13186813186813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2.0604395604395602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9.66483516483516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4.03846153846153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2.884615384615387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6.098901098901102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8.585164835164836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11.280219780219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74.802197802197796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7.3406593406593403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.5879120879120876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6.851648351648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4.151428571428575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3.7692307692307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8.406593406593405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.197802197802198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4.2747252747252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41.532967032967036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.9945054945054945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.098901098901099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73.79120879120882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41.318681318681321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52.12467032967033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31.390109890109891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30.41208791208791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87.311153846153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8.543956043956043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41.181318681318679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.406593406593406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7.697802197802197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5.615384615384615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7.65384615384615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1.329670329670328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8.296703296703297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2.346153846153847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61.31868131868132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0.58241758241758246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9.42307692307692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5.873626373626372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5.67582417582417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3.862637362637361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8.530164835164832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.807692307692307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30.02747252747252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7.034999999999997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.9945054945054945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.785714285714285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3.0274725274725274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5.609890109890109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6.23626373626373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.032967032967032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21.51648351648351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5.373626373626372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62.554945054945058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6.516483516483518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2.379120879120876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.2197802197802199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8.20329670329670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.99450549450549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2.54395604395604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.3241758241758241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0.57692307692307687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8.2417582417582416E-2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2417582417582416E-2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0.39560439560439559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5.4945054945054949E-3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3.8461538461538464E-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.758241758241758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0.5494505494505495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5.4945054945054949E-3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.39560439560439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0.3021978021978021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2967032967032968E-2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.4450549450549453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.6483516483516484E-2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.098901098901099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0.14285714285714285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0.5494505494505495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8.3901098901098905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.302197802197802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0.24725274725274726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.214285714285714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9.840659340659339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.4230769230769234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2417582417582416E-2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0.42307692307692307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.4340659340659343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.296703296703296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0.98901098901098905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5.4945054945054949E-3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1.098901098901099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0.41208791208791207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5.4945054945054949E-3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.098901098901099E-2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.2417582417582416E-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8.6538461538461533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0.79670329670329665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83.443351648351651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3.849999999999998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.8681318681318677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4.835164835164832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752.3315934065934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94.837197802197792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52.92307692307693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3.434065934065934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63.61538461538464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0.313186813186814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82.5769230769230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90.5274725274725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.9326373626373634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8.505494505494507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55.4969780219780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18.09494505494504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83.47802197802199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246.1929120879122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2.076923076923077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321.53956043956043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0.57692307692307687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2.7472527472527472E-2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0.2747252747252747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0.8241758241758241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0.26373626373626374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.9780219780219781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.9175824175824179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0.5494505494505495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0.16483516483516483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.4450549450549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5.4945054945054949E-3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0.31318681318681318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2.7472527472527472E-2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.851648351648351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75.2307692307692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22.62637362637362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2.230384615384615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9.263736263736263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91.060439560439562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9.181318681318680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4.175824175824175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12.58791208791209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8.88582417582418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8.82197802197802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85.99450549450548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07.45604395604396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5.942307692307693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46.2582417582417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591.0274725274726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01.4945054945054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33.5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69.2582417582417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51.114010989010985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02.3351648351648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20.08241758241758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32.14340659340661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26.9010989010989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4.120879120879124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4.8579670329670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52.06043956043956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21.239285714285714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6.412087912087912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05.10439560439561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59.2802197802198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2.71978021978021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32.97252747252747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58.86263736263737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72.14285714285714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9.10439560439560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65.03851648351647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18.61538461538461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9.472527472527474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49.4352747252747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97.142857142857139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.2967032967032968E-2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0.10989010989010989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4945054945054944E-2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5.4945054945054949E-3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.5879120879120878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0.32967032967032966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0.9340659340659340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0.55494505494505497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1.6208791208791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.7197802197802199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0.5494505494505495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0.1923076923076923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0.27472527472527475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0.5164835164835165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0.36813186813186816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0.46703296703296704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4945054945054944E-2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0.5494505494505495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5.027472527472526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.9230769230769231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8.736263736263737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3.6483516483516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0.4395604395604395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0.6868131868131868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.225274725274725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.7802197802197801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2.587912087912088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.5714285714285716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0.3021978021978021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.1263736263736264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0.15384615384615385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2.7472527472527472E-2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0.51098901098901095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.2417582417582416E-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8.6813186813186807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5.4945054945054949E-3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.604395604395604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2.483516483516482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.6483516483516484E-2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.1263736263736264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.5384615384615385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0.41208791208791207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5.4945054945054949E-3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.0164835164835164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4.869395604395605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8.255494505494505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.992637362637364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8.785714285714285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3.195604395604398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4.397417582417582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9.73076923076922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.6758241758241761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9.7527472527472536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9.873626373626372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.5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3.0219780219780219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.5769230769230766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8.214285714285715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50.164835164835168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7.252747252747255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6.09890109890110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.659340659340658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.989010989010989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.2087912087912089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3.296703296703299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8.565934065934066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.164835164835165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.4835164835164836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64.01098901098900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4.478021978021978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2.8571428571428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2.181318681318682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4.175824175824175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8.296703296703299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85.66483516483516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2.33516483516483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4.94505494505494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1.043956043956044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3.76923076923077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5.60439560439560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.8516483516483517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.7692307692307692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.890109890109890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.733186813186813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3.928571428571429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.5934065934065931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4.25824175824175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60.164835164835168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30.439560439560438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2.10989010989010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8.76923076923077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5.8296703296703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21.00181318681318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5.55494505494505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1.07142857142857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4.890109890109891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7.86549450549451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7.2472527472527473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1.77472527472527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41.346813186813186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44.13983516483518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3.593406593406591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.098901098901099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.5109890109890109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4.494505494505496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5.11538461538461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.9340659340659343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6.8143956043956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2.972527472527471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2.098901098901099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3.697802197802197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5.11538461538461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5.357142857142858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.6373626373626378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1.063021978021979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0.54945054945054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4.780219780219781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5.412087912087912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.5503296703296705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9.01098901098901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6.8131868131868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.7582417582417591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9.2307692307692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.4560439560439562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62.2218681318681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4.1758241758241761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7.96703296703296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.9780219780219781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8901098901098897E-2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7.170329670329672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9.736263736263735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3.186813186813186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.4890109890109891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5.175824175824175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3.13186813186813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.538461538461538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2.7472527472527472E-2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.719780219780219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3.87912087912088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.1868131868131868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8.637362637362639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.4945054945054944E-2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5.4945054945054949E-3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0.28021978021978022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7.1538461538461542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.6758241758241756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0.46703296703296704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0.18681318681318682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.7692307692307692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0.27472527472527475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0.807692307692308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043956043956044E-2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0.8241758241758241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.6648351648351651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0.41208791208791207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0.1923076923076923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.236263736263736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5.4945054945054949E-3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.571428571428571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0.19230769230769232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3.076923076923077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2.065934065934066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5.4945054945054949E-3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.697802197802198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5.4945054945054949E-3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0.60439560439560436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0.12087912087912088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.6703296703296706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0.10989010989010989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5.4945054945054949E-3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7.3076923076923075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.950549450549451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3.104395604395606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5.79670329670329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3.8516483516483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22.0604395604395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1.901098901098898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8.189560439560438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5.39010989010989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6.53846153846154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7.153846153846153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9.010989010989007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51.62087912087912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0.16483516483516483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31.074725274725278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31.86813186813186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6.30219780219780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9.285714285714285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5.450549450549453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0.8516483516483516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.8626373626373622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7.192307692307693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1.846153846153847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40.843296703296701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2.56043956043956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.0274725274725274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.9395604395604398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76.07692307692308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.9175824175824179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.7142857142857144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0.313186813186814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6.3076923076923075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16.25274725274726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.8406593406593406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.5769230769230771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.4670329670329672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1.901098901098901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5.510989010989007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.7857142857142856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9.791208791208792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2.071428571428569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.923076923076923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6.66483516483516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.9725274725274726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8.423076923076923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0.4175824175824176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0.21978021978021978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.9890109890109891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0.58791208791208793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83.961538461538467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0.21978021978021978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.4780219780219781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9.593406593406591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3.02197802197802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7.115384615384613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.98901098901098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0.38368131868131866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51.978021978021978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2.9395604395604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.324175824175824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9.61538461538461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9.956043956043956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5.00549450549450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3.2472527472527473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3.038461538461538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63.70329670329670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2.087912087912088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2417582417582416E-2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0.21978021978021978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.7527472527472527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2.428571428571431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.796703296703296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51.752747252747255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0.13736263736263737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9.3791208791208796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8.52884615384615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.648351648351648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.4560439560439562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6.494505494505493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1.543956043956044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1.098901098901099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4.24725274725274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10.0659340659340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3.737637362637363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83.681318681318686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.6593406593406597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.7472527472527473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.769230769230769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64.862637362637358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.8571428571428572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5.03846153846154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0.115384615384615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.502692307692307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1.280219780219781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5.38461538461538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1.18131868131868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3.763736263736265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8.135219780219785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8.3571428571428577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.4945054945054945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13.67582417582418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6.604395604395606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7.697802197802197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.6538461538461537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0.20329670329670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7.1483516483516487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96.40109890109890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.478021978021978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4.16785714285714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4.066813186813192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1.126373626373626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6.483516483516482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3.1953296703296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1.7307692307692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.5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.994505494505494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.4945054945054944E-2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5.318681318681319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.197802197802198E-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0.68681318681318682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4945054945054944E-2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.686813186813187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.9835164835164836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5.63736263736263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.164835164835164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0.19780219780219779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0.14285714285714285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0.28021978021978022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.2967032967032968E-2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.516483516483516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8.976318681318681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8.5714285714285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.7527472527472527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7.4230769230769234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9.24175824175824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.7307692307692308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8.32417582417582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2.813186813186814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1.714285714285714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95.330384615384617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7.9945054945054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.75274725274725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4.285714285714286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6.2912087912087911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50.703296703296701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3.0714285714285716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74725274725274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.9395604395604398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.5934065934065931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5.02258241758241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4.6703296703296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6.5934065934065936E-2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.681318681318681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0.2747252747252747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0.23076923076923078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17.47252747252747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0.46703296703296704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.3791208791208791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7.13736263736263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83.98901098901098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4945054945054944E-2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6.29120879120879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0.32967032967032966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4.3956043956043959E-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0.56043956043956045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126.5109890109891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.4285714285714286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.3021978021978022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3.642857142857142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1.274725274725276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2.697802197802197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.653846153846153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8.857142857142858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9.0934065934065931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6.102692307692308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.4065934065934065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4.450549450549451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7.637362637362639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.9780219780219781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3.25285714285714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30.862637362637361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6.84615384615384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3.9615384615384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4.890109890109891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8.01653846153846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6.1729120879120885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95.549450549450555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60.8241758241758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6.10439560439560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732.39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5.639670329670331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936.9505494505494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31.99010989011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912.186813186813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61.708791208791212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.423461538461539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396.763736263736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91.21593406593411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28.8404395604395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83.6373626373626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81.67763736263737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86.21978021978023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920.186813186813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919.83527472527464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969.34065934065939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76.10664835164835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52.14296703296702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6.117802197802206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53.4725274725274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07.3523076923077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06.00274725274726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32.46153846153845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272.21494505494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72.054945054945051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135.951043956044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406.73626373626371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82.8736263736263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36.35164835164835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310.9340659340659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780.8289560439571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92.64835164835165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794.0934615384617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412.63296703296703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83.4798901098900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6.175824175824175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105.3021978021977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821.0031318681317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262.650054945055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74.79126373626377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2.093406593406593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.796703296703296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7.42857142857142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0.28021978021978022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5.4945054945054949E-3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2.835164835164836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0.13736263736263737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0.27472527472527475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.7967032967032965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0.7692307692307692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.098901098901099E-2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0.42857142857142855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.598901098901099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.2967032967032968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.4340659340659339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154.785714285714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95.58851648351651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8.571428571428571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644.01230769230767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203.86829670329669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80.87912087912093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63.576483516483513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0.10439560439560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838.34615384615381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27.55989010989003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251.54945054945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532967032967036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4350.890109890109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2879.860824175823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4.703351648351649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06.34186813186813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71.84395604395604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65.1551098901098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65.7357142857143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.851648351648352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7.2252747252747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87.56593406593402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87.13736263736268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28.64835164835165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84.1758241758242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83.35587912087911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60.70879120879124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20.796703296703296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9.615384615384613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407.3296703296703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30.6318681318681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417.8406593406593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45.4340659340659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657.7999450549453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927.6326373626374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17.0357142857142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65.09692307692308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84.84065934065933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935.55494505494505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40.907362637362638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94.928571428571431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7.873626373626379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8.521978021978022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9.186813186813183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20.5495054945055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6.538461538461533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54.6098901098901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92.76071428571424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30.1942307692307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60.03846153846155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7.30219780219780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969.91208791208794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7.75274725274725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18.44505494505495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5.192307692307693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421.57142857142856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66.67489010989013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.67032967032967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36.46703296703296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69.7802197802198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9.64835164835165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631.74175824175825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32.53846153846154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751.56192307692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37.83543956043957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4.021978021978022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.4505494505494507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44.53829670329671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52.7655494505494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179.4450549450548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308.4945054945055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435.0164835164835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838.48516483516482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.3791208791208791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922.09120879120883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5343.9285164835164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17.32967032967031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44.18131868131869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58.33516483516485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7.901098901098901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2.03296703296703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9.1263736263736259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.6703296703296706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7.857142857142858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40.72527472527472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2.131868131868131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8.5329670329670328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9.040219780219783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6.53851648351648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0.567197802197796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19.1439560439560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3.390109890109891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8.445054945054945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3.181318681318682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3.736263736263735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.351648351648351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6.483516483516482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3.0769230769230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1.818681318681318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.5054945054945055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2.445054945054945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7.472527472527472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62.439560439560438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.6923076923076925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7.912087912087912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2.9395604395604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.838791208791209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94.340659340659343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3.412087912087912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1.027472527472527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1.70329670329670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.648351648351648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40.32967032967032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8.763736263736263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8.598901098901099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66.12087912087912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.7417582417582409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.396208791208790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1.071428571428571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4.34302197802198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.560439560439560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.7032967032967032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0.27472527472527475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0.63186813186813184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.681318681318681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.4945054945054944E-2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4.37362637362637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0.13736263736263737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.29670329670329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0.46703296703296704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0.13736263736263737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.60983516483516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8.7912087912087919E-2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0.571428571428571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.6263736263736264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0.2620329670329670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8.038461538461533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0.70329670329670335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.934065934065934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3.076923076923077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.302197802197802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.2362637362637363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.3351648351648353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5.082417582417584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5.4945054945054949E-3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4.92307692307692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.098901098901099E-2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.2252747252747254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0.6483516483516483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0.2747252747252747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0.18681318681318682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.098901098901099E-2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0.63186813186813184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8.2032967032967026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16.17582417582418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8.6269780219780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0.14285714285714285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0.46703296703296704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.5439560439560438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7.758241758241759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8.15934065934066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31.01648351648351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9.043956043956044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6.109890109890109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0.9890109890109890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20.24554945054945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0.84065934065934067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.4780219780219781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3.313186813186814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.4945054945054945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9.291208791208792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2.631868131868131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9.615384615384615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4.62087912087912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3.752747252747254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90.43956043956044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.86813186813186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9.446208791208793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6.824175824175825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6.401098901098905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8.390109890109891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56.45054945054946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510.1565934065934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20.52197802197803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114.9917582417581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24.42307692307692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3.18131868131867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92.72527472527472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.9340659340659343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712.90560439560443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72.83516483516485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95.2582417582417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30.412087912087912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7.565934065934073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567.6336813186815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92.0714285714285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72.681318681318686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9.57692307692308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.313131868131868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54.765109890109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2.038461538461538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.950549450549451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6.2637362637362637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6.2087912087912089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.989010989010989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.5824175824175821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4.1428571428571432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4.48901098901098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6.868131868131869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7.708791208791212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4945054945054944E-2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9.64291208791208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.7252747252747254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.7417582417582418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.3351648351648353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3.498131868131868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.5769230769230766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9.450549450549449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4.554945054945058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.4670329670329672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13.3571428571428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33.59890109890111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090.1923626373627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07.27093406593407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12.41208791208791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64.53241758241758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5.29851648351648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8.82417582417582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66.50131868131868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36.20879120879121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5.609890109890109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6.4010989010989015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9.51098901098901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82.631868131868131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49.04945054945057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30.197802197802197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75.86082417582418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74.362637362637358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4.30769230769230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747.3063736263736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1.11263736263736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03.57692307692308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81.76373626373629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3.75274725274725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06.17582417582418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41.236263736263737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456043956043956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339.4395604395604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62.792252747252753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34.64285714285714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9.532967032967036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.631868131868131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62.214285714285715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.8736263736263732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7.38186813186813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.708791208791208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02.58791208791209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4.906593406593409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2.829670329670328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7.950549450549449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7.61538461538461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9.3516483516483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.2802197802197801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6.395604395604394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418.15934065934067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57.84615384615384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47.47802197802199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89.35164835164835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311.08791208791212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4.538461538461533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0.2692307692307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6.428571428571427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4.56318681318681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6.681318681318682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5.89010989010988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9.74725274725274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8.4505494505494507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17.31043956043956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3.049450549450549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.6373626373626378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6.624505494505495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5.017967032967036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20.005494505494507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8.2472527472527464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9.664780219780219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.5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.8516483516483522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8.5769230769230766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3.73626373626373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1.785769230769231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5.054945054945054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40.132087912087911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8.258241758241759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7.33516483516483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.5274725274725274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73.1978021978021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.7719780219780219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.4505494505494507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6.704505494505497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1.56593406593406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8.756098901098902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3.19791208791208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0.1153846153846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20.530494505494506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1.51241758241758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78.313791208791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5.167417582417585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35.9085714285714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51.483516483516482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7.78021978021978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8.30780219780220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10.34967032967033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4.093406593406593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85.74945054945054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.2857142857142856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3.258241758241759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7.75274725274725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9.85164835164835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2.69230769230769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0.46703296703296704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0.65934065934065933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.5439560439560438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0.43956043956043955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0.59340659340659341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011.7198351648352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39.80769230769232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45.49450549450549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96.9670329670329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63.434615384615384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46.02747252747253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.9945054945054945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2.406593406593405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40.4835164835165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72.23357142857139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2.96153846153846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83.359890109890117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404.13186813186815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32.478021978021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.6483516483516483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5.4945054945054949E-3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0.21428571428571427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.2417582417582416E-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.4835164835164836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0.59340659340659341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0.13736263736263737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0.3021978021978021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6.0494505494505493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098901098901099E-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0.65934065934065933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4.45054945054945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.6813186813186811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0.5494505494505495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0.45054945054945056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0.98901098901098905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0.27472527472527475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4945054945054944E-2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.793021978021977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0.302197802197802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8.631868131868131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0.41208791208791207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.3901098901098901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4.3956043956043959E-2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4.3296703296703294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.6373626373626378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.543956043956043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0.16483516483516483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0.13736263736263737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0.27472527472527475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6483516483516484E-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4945054945054944E-2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.1043956043956045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0.2857142857142857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.1098901098901099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6.186813186813187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7.390109890109890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30.532967032967033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0.16483516483516483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.5274725274725274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0.82967032967032972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0.13736263736263737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.5274725274725274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.840659340659340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2.7472527472527472E-2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2.7472527472527472E-2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3.741758241758241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5.4945054945054949E-3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5.4945054945054949E-3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3956043956043959E-2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.7032967032967032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5.4945054945054949E-3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5.4945054945054949E-3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5.4945054945054949E-3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1.016483516483516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0.11538461538461539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.098901098901099E-2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.098901098901099E-2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0.14285714285714285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.7252747252747254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0.24725274725274726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0.27472527472527475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.4945054945054944E-2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4.456043956043956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66.07692307692307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22.54390109890107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7.90109890109890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7.472527472527474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6.14835164835165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8.68131868131867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.3626373626373627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9.340659340659343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83.68148351648352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3.434065934065934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.4010989010989015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5.5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93.9340659340659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4.906593406593407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29.28571428571428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30.2692307692307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68.54395604395606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7.07142857142856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42.774725274725277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8.248626373626372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.774725274725276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2.208791208791208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.9285714285714288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3.736263736263735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.5109890109890109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.78208791208791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.4945054945054945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.6683516483516492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.5164835164835164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5.94516483516483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.989010989010989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7.473516483516484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4.384615384615385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8.465494505494505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7.0604395604395602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6.043956043956044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.199615384615384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.989010989010989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4.815604395604392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.5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.8736263736263732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2.9456593406593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1.34615384615384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.379120879120879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8.2459340659340654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7.587912087912088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5.706043956043956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.3351648351648353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.8351648351648353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4.1208791208791204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41.42857142857142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8.324615384615384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10.51126373626373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2.967032967032964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4.784945054945052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.802197802197802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4.532967032967036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.736263736263736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.54395604395604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0.47252747252747251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0.16483516483516483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.494505494505494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0.41208791208791207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.1538461538461537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5.109890109890109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.708791208791208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0.3571428571428571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75.197747252747249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7.472527472527471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.736263736263736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41.868131868131869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4.098901098901102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4.824175824175825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2.445054945054945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3.57137362637362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4.379120879120876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5.71428571428571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4.824175824175825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7.71978021978021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5.604395604395606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1.538461538461538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14.03846153846153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0.15934065934065933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6.0439560439560438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1.77565934065933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5.08241758241758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4.203296703296703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20.582417582417584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.983516483516483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.1483516483516483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7.697802197802197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21.4615384615384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21.483516483516482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6.2197802197802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3.57692307692308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.8681318681318686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6.016483516483518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20.744505494505493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.55494505494505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2.81868131868131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20.241758241758241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1.796703296703297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.3186813186813184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.8571428571428568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.478021978021978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.8901098901098905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6.5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0.41208791208791207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0.5494505494505495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0.65934065934065933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0.27472527472527475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0.7967032967032966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0.32417582417582419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.3736263736263736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.5219780219780219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0.28021978021978022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.912087912087912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5.4945054945054949E-3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2.7472527472527472E-2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0.27472527472527475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2.7472527472527472E-2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.686813186813187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.2802197802197801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2.7472527472527472E-2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0.14285714285714285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0.27472527472527475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5.4945054945054949E-3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0.02747252747252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5.362637362637365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0.4670329670329670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6.4285714285714288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0.49450549450549453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9.043956043956044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8.17032967032967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215.00549450549451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.7582417582417591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14.52527472527471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90.22840659340659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6.516483516483518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79.20879120879121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8.428571428571431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84.23291208791204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76.77285714285713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686.6483516483515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94.3743406593406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41.626373626373628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8.84615384615384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8.664835164835164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57.3269230769230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4.109890109890109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86.857142857142861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0.351648351648352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513.04395604395609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20.23076923076923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.811868131868131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2.52747252747252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606.3387362637362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.8791208791208796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5.384615384615385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.3296703296703294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5.0879120879120876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5.093406593406591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7.35164835164835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26.00576923076923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8.0549450549450547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97.4230769230769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.417582417582417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63.186813186813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10.291208791208792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.5659340659340657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.9395604395604396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.7032967032967035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7.41758241758241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.2417582417582416E-2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843.9412637362636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1.280219780219781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1.538461538461538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31.24406593406593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0.19780219780219779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0.5824175824175824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0.68131868131868134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.9670329670329669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8.75274725274725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.8626373626373622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32.285714285714285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0.28021978021978022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7.335164835164836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94.258241758241752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30.886703296703299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0.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7.3241758241758239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0.104395604395604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8.26923076923077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17.36263736263736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14.94093406593407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9.45054945054944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3.681318681318682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7.524780219780226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.1208791208791204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9.37912087912087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.5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3.70879120879120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5.582417582417582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8.236263736263737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60.615384615384613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0.84615384615384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0.423076923076923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.813186813186813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8.763736263736263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6.0439560439560438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0.72527472527472525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.5164835164835164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0.3021978021978021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9.3296703296703303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0.19780219780219779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.395604395604396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4945054945054944E-2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0.4065934065934065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5.4945054945054949E-3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7.17582417582417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0.19230769230769232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0.13736263736263737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0.21978021978021978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5.4945054945054949E-3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0.39010989010989011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8.62637362637362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3.302197802197803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0.1429120879120879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0.38461538461538464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.6263736263736259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8.90659340659340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28.02197802197801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6.2912087912087911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9.554945054945054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215.9560439560439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54.21741758241757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56.28060439560437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79.13736263736263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507.3637912087912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1.637362637362639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9.70329670329670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842.64835164835165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59.82967032967034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74.47631868131867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5.923131868131875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64.9780219780219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02.44505494505495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5.87912087912087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62.25824175824175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60.247252747252745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9.379120879120876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2.340659340659343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0.25758241758242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317.67582417582418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81.016483516483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70.99450549450552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66.3406593406593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43.03846153846154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52.6319230769231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71.92857142857142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7.967032967032964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95.43406593406593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24.1923076923076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0.307747252747255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54.02197802197802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405.5947252747253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0.642857142857146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3.214285714285715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.7032967032967032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0.19230769230769232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.016483516483516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.5879120879120876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.620879120879120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.4010989010989015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0.76923076923076927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0.2912087912087912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0.60439560439560436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.021978021978021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.08791208791208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.4285714285714286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.758241758241758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.4945054945054944E-2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.2857142857142858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0.57692307692307687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0.1978021978021977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0.13736263736263737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0.49450549450549453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0.24725274725274726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0.549450549450549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0.18681318681318682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.5054945054945055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.098901098901099E-2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1.440934065934066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5.4945054945054949E-3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3.1318681318681318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0.82417582417582413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9.093406593406593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4945054945054944E-2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.7197802197802199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0.2912087912087912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7.2307692307692308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.593406593406593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.2912087912087911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9.23076923076923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8.758241758241759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6.186813186813186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.5769230769230766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1.26373626373626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6.675824175824175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7.362637362637361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1.263736263736265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1.824175824175825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60.751373626373628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0.41208791208791207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4.0109890109890109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5.0769230769230766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5.11873626373626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7.857142857142858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32.04252747252747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7.3076923076923075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.6593406593406592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6.785714285714285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70.302197802197796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6.3186813186813184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.417582417582417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8.478021978021978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4.615384615384613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4.78571428571428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4.065934065934066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4.862637362637363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5.093406593406591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31.12637362637362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9.62703296703296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.8791208791208796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.3241758241758244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3.335164835164836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.2857142857142856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8.258241758241759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8.791208791208792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.4945054945054945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.4945054945054945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2.9670329670329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0.68131868131868134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4.175824175824176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7.03296703296703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.840659340659341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3.21428571428571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52.395604395604394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4.631868131868131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6.483516483516482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8.241758241758241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5.758186813186812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6.06043956043956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7.4725274725274726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0.280164835164836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.6648351648351647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.6703296703296706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3.21428571428571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21.428571428571427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4.28571428571428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4945054945054944E-2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0.16483516483516483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3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0.38461538461538464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2.7472527472527472E-2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.7087912087912087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0.52197802197802201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.2912087912087911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.6483516483516483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0.8021978021978022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41.208791208791212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0.19230769230769232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.4615384615384615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0.43956043956043955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0.302197802197802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0.10989010989010989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0.21978021978021978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0.24725274725274726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.7692307692307692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4.625054945054949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0.97252747252747251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4.1208791208791204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.5659340659340661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5.236263736263736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.4890109890109891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3.8461538461538464E-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.5714285714285716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0.3461538461538461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0.15934065934065933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5.38461538461538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.3846153846153846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10.483516483516484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1.0164835164835164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0.7142857142857143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4945054945054944E-2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2.7472527472527472E-2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6.2747252747252746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0.11538461538461539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.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.7472527472527473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0.13736263736263737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0.12637362637362637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.4340659340659339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3.0219780219780219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.736263736263736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8.708791208791208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.2967032967032968E-2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0.13736263736263737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0.21428571428571427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0.41208791208791207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.4175824175824174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3.1043956043956045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.098901098901099E-2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.4505494505494505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0.10989010989010989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5.4945054945054949E-3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.6098901098901099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1.153846153846153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.098901098901099E-2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5.4945054945054949E-3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.3571428571428572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0.7967032967032966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.401098901098901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7.4835164835164836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0.28021978021978022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.6868131868131866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0.7087912087912088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.747252747252747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.6483516483516483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41.7582417582417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53.30049450549453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20.604395604395606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2.9395604395604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.4945054945054945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4.865659340659342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5.45054945054945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.3681318681318677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7.901098901098901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4.115384615384615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4.835164835164836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9.40109890109890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7.032967032967032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.989010989010989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2.280219780219781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5.21978021978021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4.73076923076923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5.4945054945054949E-3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24.4505494505494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0.5494505494505495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.098901098901099E-2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.8901098901098905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0.1318681318681318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0.13736263736263737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6.02197802197802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.818681318681319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.3241758241758244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.9285714285714284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7.2637362637362637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.5384615384615385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30.115384615384617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.6923076923076925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8.708791208791212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7.66862637362637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.9835164835164836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62.434065934065934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31.296703296703296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20.384615384615383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.9285714285714288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4.945054945054942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7.60989010989010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1.576923076923077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8.02197802197802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8.02197802197802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4.010989010989015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0.65934065934065933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8.719780219780219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5.335164835164834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7.857142857142858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7.994505494505493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8.33516483516483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8.03846153846154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933.98851648351649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37.84615384615384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6.840659340659343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3.912087912087912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51.64945054945056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.494505494505494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93.99450549450549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4.945054945054942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8.2417582417582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7.225274725274726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.510989010989010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.5452747252747256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86.505494505494511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30.65934065934067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6.994505494505496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83.0467032967033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.8186813186813193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.747252747252747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26.32423076923077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41.733131868131871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6.675824175824175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47.94505494505495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70.179120879120887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7.362637362637365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.9340659340659343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6.675824175824175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64.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3.021978021978022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2.0384615384615383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5.741758241758241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86.241758241758248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55.36263736263737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9.274725274725274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7.9230769230769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27.9395604395604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3.241758241758241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9.917582417582423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8.681318681318679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8.686813186813186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5.42857142857143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.96153846153846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41.510989010989015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7.087912087912087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88.87912087912088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6.159340659340657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80.78571428571428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0.258241758241759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8.2417582417582409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.989010989010989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4.15384615384615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618.329670329670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49.4324725274725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74.08241758241758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.8571428571428568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.5219780219780219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19.46582417582417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7.719780219780219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50.38461538461538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0.54945054945054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90.664835164835168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72.093406593406598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9.166263736263737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82.84065934065934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4.0934065934065931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5.71428571428571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1.978021978021978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.4945054945054945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.5439560439560438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0.41208791208791207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0.21978021978021978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5.4945054945054949E-3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.6483516483516484E-2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.478021978021978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.840659340659340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6.725274725274723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.2252747252747254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6.543956043956044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.4945054945054944E-2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30.49450549450549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.098901098901099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0.96153846153846156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0.77472527472527475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.835164835164835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9.412087912087912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.098901098901099E-2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.5439560439560438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0.12087912087912088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7.1208791208791204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8.2747252747252755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0.57692307692307687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0.39010989010989011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61.681318681318679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2.065934065934066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1.554945054945055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0.30769230769230771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.5824175824175826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.3516483516483517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0.27472527472527475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0.68681318681318682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0.69230769230769229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32.164835164835168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62.81318681318681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.3736263736263732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.5010439560439561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0.13736263736263737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0.27472527472527475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.368131868131867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9.4230769230769234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9.6593406593406588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.5274725274725274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0.038461538461538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.6483516483516483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4.384615384615387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043956043956044E-2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6.5109890109890109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3.604395604395604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0.22527472527472528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43.43406593406593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0.14285714285714285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6.445054945054942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4945054945054944E-2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9.2747252747252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.8626373626373627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5.46703296703296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.6483516483516483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.3626373626373627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5.4945054945054949E-3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8.5164835164835164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2.7472527472527472E-2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0.70329670329670335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4945054945054944E-2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0.63736263736263732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68.0879120879121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0.1428571428571428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.7142857142857144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9.510989010989007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4945054945054944E-2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2.0604395604395602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.5439560439560438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4945054945054944E-2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.9670329670329672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.2362637362637363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0.89010989010989006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.510989010989010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0.27472527472527475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4.835164835164836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0.52747252747252749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.4175824175824177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0.24725274725274726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41.42857142857143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8.846153846153847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29.1483516483516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.972527472527473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7.142857142857143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9.42307692307692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9.307692307692307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2.807692307692308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5.315934065934066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3.43406593406593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51.78697802197802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30.76923076923077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2.197802197802197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31.318681318681318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1.00120879120879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5.10439560439560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1.549450549450549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7.94505494505494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9.395604395604394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4.664835164835164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.703296703296703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308.13093406593407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9.14835164835165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7.060439560439562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5.28021978021978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2.33516483516483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41.8516483516483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2.637362637362637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6.593406593406591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6.67032967032967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30.098901098901099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.989010989010989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6.12637362637362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4.15384615384615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6.3451648351648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.895604395604396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.9945054945054945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8.802197802197803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4.97252747252747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5.329670329670328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.4945054945054945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7.96703296703296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95.84615384615384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0.7142857142857143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7.252747252747255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0.82967032967032972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0.5604395604395604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.225274725274725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1.373626373626374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.8901098901098905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6.2912087912087911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0.60439560439560436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4.32967032967033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5.4945054945054949E-3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0.13736263736263737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4.978021978021978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.3736263736263736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.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4.01098901098901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8.434065934065934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62.28406593406593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20.7307692307692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51.3241758241758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7.747252747252748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3.005494505494504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7.340659340659343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92.9835164835165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.994505494505495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8.68681318681318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7.318681318681314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10.01098901098901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83.10989010989011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2.73076923076923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7.142857142857142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8.653846153846153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68.186813186813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1.247252747252746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.8681318681318677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8.2417582417582409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9.362637362637365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18.53296703296704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5.69780219780219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.8461538461538467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7.2087912087912089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2.637362637362635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2.064340659340658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060439560439562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10.54945054945055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93.8221978021977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7.2802197802197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4.115274725274723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6.576923076923077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3.85164835164835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947362637362644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5.20329670329670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9.0494505494505493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20.35164835164835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61.109890109890109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4.541208791208792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6.456043956043956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31.70879120879120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39.4945054945054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9.1263736263736259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5.802197802197803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11.8956043956043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2.32692307692308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.8846153846153846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0.362637362637358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1.681263736263736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40.467032967032964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34.16813186813187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30.010989010989011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8.214285714285715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9.07142857142856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5.407472527472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4.14835164835164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4.329670329670328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3.280219780219781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84.14835164835165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4.065934065934066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4.615384615384613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0.054945054945055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.71428571428571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84.8516483516483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3.604395604395606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86.291208791208788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.917582417582417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8.890109890109891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9.835164835164836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4.2032967032967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6.41758241758241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1.31868131868131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3.40659340659340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74.83791208791209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.604395604395604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6.747252747252748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30.79120879120879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83.873626373626379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3.736263736263735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5.09060439560439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.6550000000000002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3.318681318681319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3.1318681318681318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.5879120879120878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42.142857142857146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.901098901098901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.9560989010989012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.873626373626374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30.241758241758241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5.895604395604394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9.15384615384615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2.445054945054945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7.719780219780219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1.461538461538462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6.140109890109883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2.423076923076923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4.450549450549451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.8615384615384611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3.516483516483518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3.0659340659340661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5.741758241758241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5.087912087912088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3.74175824175824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2.752747252747254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9.2637362637362646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4.17582417582417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64.54494505494506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.1263736263736268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3.802197802197803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.9670329670329672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3.873626373626374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.950549450549450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8.40659340659340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.917582417582417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8.3791208791208796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.4725274725274726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4.56043956043956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.450549450549450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4.478021978021978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6.4175824175824179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.758241758241759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8.714285714285715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2.967032967032964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20.109890109890109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9.483516483516482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7.5604395604395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.3736263736263736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5.137362637362637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84.21428571428570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5.868131868131869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2.774725274725274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8.406593406593405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3.51648351648351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.5934065934065931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5.08241758241758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.5714285714285716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.065934065934065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3.126373626373626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30.307692307692307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8.4285714285714288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20.082417582417584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7.77472527472527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9.53846153846154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.6538461538461533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6.802197802197803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2.142857142857142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8.3571428571428577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1.09890109890109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6.587912087912088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3.3516483516483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50.131868131868131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31.170329670329672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.9890109890109891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43.18681318681319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7.4615384615384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4.285714285714286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.0714285714285712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.8901098901098905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.7472527472527473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8.543956043956044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9.7032967032967026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.521978021978021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.686813186813187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1.016483516483516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20.49450549450549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6.48351648351648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3.96153846153846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4.417582417582416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.2527472527472527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1.390109890109891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7.214285714285715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2.47252747252747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9.373626373626372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0.74175824175824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2.97065934065933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.989010989010989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1.538461538461538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9.263736263736263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.5549450549450547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62.91208791208791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8.4395604395604398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.1263736263736268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.7472527472527473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.719780219780219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.302197802197802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5.0549450549450547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8.598901098901098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.5384615384615385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4.412087912087912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.8406593406593403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5.170329670329672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6.23076923076923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0.467032967032964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.989010989010989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.3516483516483517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.6456043956043955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5.11538461538461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.7692307692307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.7967032967032965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.3956043956043955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7.884615384615383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85.357142857142861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6.483516483516482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.571428571428571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7.060439560439562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.098901098901099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6.285714285714285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9.3407142857142862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2.1703296703296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6.098901098901099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.3076923076923075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5.57692307692308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7.983516483516482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.9230769230769231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4.1483516483516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69.7313186813186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2.28021978021978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8.2417582417582409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1.291208791208792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.0714285714285714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.928516483516482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.989010989010989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2.049450549450549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52.335164835164832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7.994505494505496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6.1538461538461542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9.093406593406595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6.64835164835165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4.313186813186814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.8798901098901108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8.90615384615384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4.093406593406593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.3736263736263736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10.19230769230769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.7637362637362637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.989010989010989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.945054945054945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.9230769230769234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2.664835164835164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7.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4.1758241758241761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.6153846153846154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8.4175824175824179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.1153846153846154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.8736263736263736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5.302197802197803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1.532967032967033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5.406593406593407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.6813186813186816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.467032967032967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.2197802197802199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.8186813186813189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.7747252747252746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6.802197802197803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8.110879120879122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1.318681318681319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4.450549450549449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6.64835164835165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6.912087912087912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7.445054945054945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.060439560439560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.89560439560439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1.21428571428571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6.923076923076923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1.09890109890109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.8681318681318682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.714285714285714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1.406593406593407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2.401098901098901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0.538461538461538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1.758241758241759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65.2747252747252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2.802197802197803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9.439560439560438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5.69230769230769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9.1208791208791204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5.58241758241758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4.038461538461538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9.97802197802197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30.9615384615384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7.0054945054945055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.3461538461538458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1.979230769230767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8.2417582417582409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.197802197802198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9.357142857142858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20.50549450549450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9.2637362637362646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9.2857142857142865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1.593406593406593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.8406593406593403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8.2967032967032974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3.164835164835164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4.774725274725276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.494505494505494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4.252747252747254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6.73076923076923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7.36263736263736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0.98901098901098905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7.527472527472529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.972527472527472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8.3406593406593412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.4945054945054945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8.21428571428571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3.0219780219780219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6.923076923076923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3.736263736263735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1.97802197802197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9.0697252747252755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1.137362637362637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1.071428571428571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.258241758241758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.664835164835165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4.978021978021978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5.802197802197803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.912087912087912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8.494505494505493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8.543956043956044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9.1703296703296697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.62637362637362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5.109890109890109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7.0329670329670328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6.2747252747252746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.4670329670329672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2.912087912087912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1.335164835164836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.2637362637362637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.692307692307692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4.11538461538461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.945054945054945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2.0274725274725274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.9230769230769234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30.895604395604394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8.6263736263736259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3.736263736263735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.379120879120879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6.1813186813186816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20.01785714285714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1.758241758241759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.60439560439560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4.395604395604396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8.3928571428571423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4.2472527472527473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32.115384615384613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31.159945054945052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3.186813186813186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2.142857142857142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49.64835164835165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.7692307692307692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.686813186813187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9.065934065934066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4.065934065934066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.5769230769230771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.8980769230769234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.521978021978021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6.456043956043956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1.510989010989011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.9780219780219781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6.098901098901098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7.604395604395606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2.56593406593406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0.06043956043956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.7472527472527473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6.945054945054945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3.818681318681321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5.675824175824175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0.549450549450549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.2857142857142856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8.2428571428571438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.7472527472527473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.6318681318681323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8.2417582417582409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5.7692307692307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7.88461538461538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9.0384615384615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2.252747252747252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5.093406593406591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.478021978021978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.1043956043956045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8.02197802197802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7.48901098901098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.730769230769230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3.98351648351648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8.23626373626373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1.07142857142857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6.928571428571427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.510989010989010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4.09340659340659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6.0494505494505493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.5494505494505493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7.1428571428571425E-2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1.467032967032967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1.989010989010989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4.065934065934066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8.59890109890109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.5274725274725274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21.47252747252747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.1868131868131866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.395604395604396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6.51098901098901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.9175824175824179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8.681318681318682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9.670329670329672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.8681318681318677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3.846153846153847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4.6703296703296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7.142857142857142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.8351648351648349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1.09890109890109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.2087912087912089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60.68681318681319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8.087912087912088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.499945054945055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6.483516483516482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7.296703296703296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6.923076923076923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2.37912087912088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.98901098901098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.098901098901099E-2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5.4945054945054949E-3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7.9395604395604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0.5494505494505495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9.681318681318680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.5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7.0109890109890109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5.087912087912087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.186813186813186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5.4945054945054949E-3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0.302197802197802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2417582417582416E-2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.5109890109890109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5.4945054945054949E-3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.6428571428571428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0.16483516483516483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20.62087912087912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4.2857142857142856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.7472527472527473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.8571428571428572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.1318681318681323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1.043956043956044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4.37362637362637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31.93956043956043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9.071428571428573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2.17032967032967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8.2967032967032974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6.818681318681318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.37362637362637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8.296703296703296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4.582417582417584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.2857142857142858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.807692307692307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.9230769230769229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.593406593406593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7.00609890109890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.68681318681318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7.593406593406593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.3241758241758241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9.395604395604394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6.736263736263737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4.972527472527471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4.72527472527472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0.38461538461538464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.6593406593406597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7.84890109890109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1.263736263736265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2.098901098901099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8.587912087912088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.148351648351648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2.945054945054945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21.318681318681318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.7307692307692308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9.0384615384615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.9505494505494505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7.539835164835164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7.994505494505493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9.50549450549450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.8901098901098905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81.23076923076923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.923076923076923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.3626373626373627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20.659340659340661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2.005494505494507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7.032967032967033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1.868131868131869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30.36263736263736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3.846153846153847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.3296703296703298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8.269230769230770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7.994505494505493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7.1208791208791204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.2473076923076922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6.071428571428573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0.219780219780219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1.538461538461538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.947802197802198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0.08241758241758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3.1318681318681318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63.35164835164835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1.153846153846153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6.236263736263737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9.72527472527472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.8461538461538458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2.142857142857142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.576923076923076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.307692307692307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8.950549450549449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7.692307692307693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9.1648351648351642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5.2307692307692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4.22829670329670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.093406593406593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5.81868131868131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1.07142857142857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0.23076923076923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.9890109890109891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0.5494505494505495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.4065934065934065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0.71978021978021978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.3461538461538463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0.10989010989010989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4945054945054944E-2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0.82417582417582413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.4835164835164836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.4230769230769234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.9670329670329669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0.549450549450549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4945054945054944E-2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.1098901098901099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0.13736263736263737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8.439560439560438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.884615384615384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3.115384615384613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7.2857142857142856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.1043956043956045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8.390109890109891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6.483516483516482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.9175824175824174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5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20.868131868131869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8.4340659340659343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4.229505494505496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7.751483516483518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.7472527472527473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7.2967032967032965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7.472527472527471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8.2417582417582409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3.637362637362635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6.401153846153846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2.82967032967033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3.659945054945052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6.0439560439560438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.989010989010989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8.0219780219780219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30.274725274725274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9.725274725274726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3.736263736263735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1.016483516483516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6.906593406593409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5.736263736263735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3.851648351648352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85.697802197802204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6.483516483516482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7.115384615384617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1.18131868131868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8.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6.3186813186813184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6.565934065934066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6.58241758241758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.9285714285714286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.7472527472527473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0.63736263736263732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0.19230769230769232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2.945054945054945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0.27472527472527475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.4945054945054944E-2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5.4945054945054949E-3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9.56043956043956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.6318681318681323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.2087912087912089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.8406593406593403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.3406593406593408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2.956043956043956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6483516483516484E-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2.7472527472527472E-2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.5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.4945054945054945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1.126373626373626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0.03296703296703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.5329670329670328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2.03846153846153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1.64829670329670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1.549450549450549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.4945604395604395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.827307692307691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1.785714285714286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3.1318681318681318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.8461538461538458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.3626373626373627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20.1043956043956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30.225274725274726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4.56043956043956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.4835164835164836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8.96153846153846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.9285714285714284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5.16483516483516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7.472527472527471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.7527472527472527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.2362637362637363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.912692307692307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.9010989010989015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.6923076923076925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7.972527472527471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.7582417582417582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.9450549450549453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1.219780219780219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53.97802197802196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1.126373626373626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0.35714285714285715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.7912087912087911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6.0274725274725274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.8516483516483513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2.340659340659339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.6263736263736268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1.038461538461538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9.3241758241758248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1.697802197802197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1.609890109890109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0.2087912087912088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.681318681318681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0.10989010989010989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0.14285714285714285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.8241758241758248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0.13736263736263737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5.4945054945054949E-3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.4285714285714286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4945054945054944E-2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5.4945054945054949E-3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.8241758241758239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0.5494505494505495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5.4945054945054949E-3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0.32967032967032966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.571428571428571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043956043956044E-2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.3791208791208791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4945054945054944E-2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.4835164835164836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8.2417582417582409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0.21978021978021978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1.313186813186814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.818681318681318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4945054945054944E-2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.38461538461538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0.13736263736263737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0.19230769230769232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.978021978021978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0.64835164835164838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3.868131868131869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.428571428571428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9.2032967032967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.8571428571428572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0.27472527472527475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0.93406593406593408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.417582417582417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.4725274725274726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0.6868131868131868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0.74175824175824179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0.13736263736263737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8.0494505494505493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6483516483516484E-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0.950549450549450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.549450549450549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0.84065934065934067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0.3571428571428571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0.74175824175824179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.01648351648351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6.445054945054945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5.4945054945054949E-3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.4945054945054945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.9945054945054945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2.7472527472527472E-2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4945054945054944E-2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0.65934065934065933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0.49450549450549453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0.74175824175824179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0.33516483516483514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.604395604395604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2.582417582417582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8.2417582417582416E-2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.2417582417582416E-2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0.13736263736263737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.5769230769230771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.4890109890109891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5.4945054945054949E-3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6.0549450549450547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3.0219780219780219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7.2252747252747254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3.653846153846153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.1813186813186811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2.7472527472527472E-2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043956043956044E-2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0.2747252747252747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9.791208791208792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2.7472527472527472E-2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.0714285714285714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0.55494505494505497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.6648351648351642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0.13736263736263737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5.4945054945054949E-3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0.13736263736263737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.33516483516483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3.8461538461538464E-2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.5219780219780219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.6043956043956045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0.24725274725274726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0.11538461538461539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0.24725274725274726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0.69230769230769229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.5659340659340659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0.24725274725274726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.2527472527472527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.8956043956043955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.159340659340659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043956043956044E-2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0.74725274725274726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.1593406593406594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21.45604395604395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.7582417582417582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.4065934065934065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7.1703296703296706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.1758241758241759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0.60439560439560436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.472527472527472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.7307692307692308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0.93406593406593408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21.302197802197803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0.52197802197802201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.5219780219780219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.6813186813186811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0.8296703296703297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0.17582417582417584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0.37912087912087911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0.5494505494505495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.9725274725274726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1.6483516483516484E-2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2.7472527472527472E-2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0.38461538461538464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.730769230769230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.9285714285714284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6.351648351648351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4945054945054944E-2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.4890109890109891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0.12637362637362637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.104395604395604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5.4945054945054949E-3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0.21978021978021978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098901098901099E-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2.7472527472527472E-2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0.32967032967032966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0.41208791208791207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9.5714285714285712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0.1043956043956044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0.14285714285714285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5.4945054945054949E-3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0.38461538461538464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0.57692307692307687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0.714285714285714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0.15934065934065933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0.5494505494505495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0.68681318681318682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8.796703296703299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4945054945054944E-2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.3736263736263736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.1813186813186813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3.0824175824175826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.197802197802198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.2692307692307692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3.747197802197803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.098901098901099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20.247252747252748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5.510989010989011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0.43956043956043955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.6538461538461537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.6483516483516483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3.736263736263735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0.11538461538461539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0.11538461538461539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.2362637362637363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5.4945054945054949E-3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.5274725274725274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0.60439560439560436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6.489010989010989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7912087912087919E-2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5.4945054945054949E-3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6.1868131868131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0.60439560439560436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.8406593406593403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.3681318681318677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4.2582417582417582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0.52197802197802201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.37362637362637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.5659340659340659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.6923076923076925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0.74175824175824179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2.115384615384615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0.1483516483516483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0.13736263736263737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6.73076923076923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0.19203296703296704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.3626373626373627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0.90659340659340659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.197802197802198E-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0.2032967032967033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4.0384615384615383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3.164835164835164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7.3351648351648349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2.7472527472527472E-2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.9230769230769231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6483516483516484E-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4.1703296703296706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4945054945054944E-2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4945054945054944E-2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0.25824175824175827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.1868131868131868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.3186813186813187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0.17582417582417584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.1208791208791209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0.10989010989010989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0.32967032967032966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4.0109890109890109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.395604395604396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.197802197802198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0.27472527472527475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0.75274725274725274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0.5494505494505495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.521978021978021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2.637362637362637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9.395604395604394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0.22527472527472528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0.3241758241758241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0.47252747252747251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0.51648351648351654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5.4945054945054949E-3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.6483516483516484E-2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C76FBF-C296-A548-BDA5-78FB2B34562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CBC4E-372B-124C-AA12-57A5A3E1E68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47" firstHeaderRow="1" firstDataRow="2" firstDataCol="1" rowPageCount="2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0FD8AA-2BBE-7B44-9AD3-640B644A461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1" zoomScale="60" zoomScaleNormal="6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332031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bestFit="1" customWidth="1"/>
    <col min="16" max="16" width="20.5" customWidth="1"/>
    <col min="17" max="17" width="18.6640625" customWidth="1"/>
    <col min="18" max="18" width="22.1640625" customWidth="1"/>
    <col min="19" max="19" width="24.83203125" bestFit="1" customWidth="1"/>
    <col min="20" max="20" width="23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E2/182</f>
        <v>63.917582417582416</v>
      </c>
      <c r="Q2" t="str">
        <f>LEFT(N2, SEARCH("/",N2,1)-1)</f>
        <v>film &amp; video</v>
      </c>
      <c r="R2" t="str">
        <f>RIGHT(N2,LEN(N2)-SEARCH("/", N2))</f>
        <v>television</v>
      </c>
      <c r="S2" s="13">
        <f>(J2/86400)+25569+(-5/24)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E3/182</f>
        <v>80.510989010989007</v>
      </c>
      <c r="Q3" t="str">
        <f t="shared" ref="Q3:Q66" si="2">LEFT(N3, SEARCH("/",N3,1)-1)</f>
        <v>film &amp; video</v>
      </c>
      <c r="R3" t="str">
        <f t="shared" ref="R3:R66" si="3">RIGHT(N3,LEN(N3)-SEARCH("/", N3))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2.8846153846153846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57.087912087912088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297.3421978021978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24.12087912087912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46.807692307692307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50.054945054945058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19.239120879120879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3.4614835164835167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16.565934065934066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33.104395604395606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272.46153846153845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30.763736263736263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33.274725274725277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11.714285714285714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66.093406593406598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8.2967032967032974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175.25456043956044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 t="shared" si="5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6.7857142857142856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11.010989010989011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 t="shared" si="5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110.93406593406593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2.2527472527472527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13.021978021978022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209.24554945054948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4.395604395604396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10.659340659340659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122.77472527472527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66.164835164835168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20.329670329670328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22.263681318681318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7.1428571428571425E-2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156.7032967032967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29.450549450549449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18.637362637362639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9.1483516483516478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46.862637362637365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221.74175824175825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15.115384615384615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 t="shared" si="5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179.91758241758242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11.137362637362637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10.989010989010989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109.12087912087912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169.5934065934066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10.989010989010989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 t="shared" si="5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32.967032967032964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48.07692307692308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 t="shared" si="5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29.563461538461539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11.862637362637363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65.934065934065927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3.2967032967032965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77.373626373626379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 t="shared" si="5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63.85164835164835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18.071428571428573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55.494505494505496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60.934065934065934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47.14835164835165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83.983516483516482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56.543956043956044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110.02824175824175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25.540274725274724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40.741758241758241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 t="shared" si="5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25.505494505494507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12.474560439560438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11.428571428571429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8">
        <f t="shared" ref="P67:P130" si="7">E67/182</f>
        <v>41.357142857142854</v>
      </c>
      <c r="Q67" t="str">
        <f t="shared" ref="Q67:Q130" si="8">LEFT(N67, SEARCH("/",N67,1)-1)</f>
        <v>film &amp; video</v>
      </c>
      <c r="R67" t="str">
        <f t="shared" ref="R67:R130" si="9">RIGHT(N67,LEN(N67)-SEARCH("/", N67))</f>
        <v>shorts</v>
      </c>
      <c r="S67" s="13">
        <f t="shared" ref="S67:S130" si="10">(J67/86400)+25569+(-5/24)</f>
        <v>41835.612893518519</v>
      </c>
      <c r="T67" s="13">
        <f t="shared" ref="T67:T130" si="11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8">
        <f t="shared" si="7"/>
        <v>13.032967032967033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8">
        <f t="shared" si="7"/>
        <v>12.774725274725276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8">
        <f t="shared" si="7"/>
        <v>4.1923076923076925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8">
        <f t="shared" si="7"/>
        <v>60.957307692307687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8">
        <f t="shared" si="7"/>
        <v>3.4945054945054945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8">
        <f t="shared" si="7"/>
        <v>12.258241758241759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8">
        <f t="shared" si="7"/>
        <v>13.104395604395604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41207.801863425928</v>
      </c>
      <c r="T74" s="13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8">
        <f t="shared" si="7"/>
        <v>4.9450549450549453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8">
        <f t="shared" si="7"/>
        <v>3.1025274725274725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8">
        <f t="shared" si="7"/>
        <v>22.197802197802197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8">
        <f t="shared" si="7"/>
        <v>2.5274725274725274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8">
        <f t="shared" si="7"/>
        <v>8.6263736263736259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40996.936539351846</v>
      </c>
      <c r="T79" s="13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8">
        <f t="shared" si="7"/>
        <v>7.4230769230769234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8">
        <f t="shared" si="7"/>
        <v>9.0714285714285712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8">
        <f t="shared" si="7"/>
        <v>70.714285714285708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8">
        <f t="shared" si="7"/>
        <v>8.1593406593406588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41099.950543981475</v>
      </c>
      <c r="T83" s="13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8">
        <f t="shared" si="7"/>
        <v>21.98076923076923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8">
        <f t="shared" si="7"/>
        <v>1.1263736263736264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8">
        <f t="shared" si="7"/>
        <v>2.7472527472527473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8">
        <f t="shared" si="7"/>
        <v>8.2747252747252755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8">
        <f t="shared" si="7"/>
        <v>35.098901098901102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8">
        <f t="shared" si="7"/>
        <v>14.368131868131869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40322.331053240741</v>
      </c>
      <c r="T89" s="13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8">
        <f t="shared" si="7"/>
        <v>19.780219780219781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8">
        <f t="shared" si="7"/>
        <v>37.934065934065934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41402.543888888882</v>
      </c>
      <c r="T91" s="13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8">
        <f t="shared" si="7"/>
        <v>2.7582417582417582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8">
        <f t="shared" si="7"/>
        <v>19.780219780219781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8">
        <f t="shared" si="7"/>
        <v>28.901098901098901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8">
        <f t="shared" si="7"/>
        <v>6.0769230769230766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8">
        <f t="shared" si="7"/>
        <v>1.4285714285714286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8">
        <f t="shared" si="7"/>
        <v>2.5274725274725274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8">
        <f t="shared" si="7"/>
        <v>9.4505494505494507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8">
        <f t="shared" si="7"/>
        <v>2.3351648351648353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8">
        <f t="shared" si="7"/>
        <v>18.681318681318682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41214.586504629631</v>
      </c>
      <c r="T100" s="13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8">
        <f t="shared" si="7"/>
        <v>8.737857142857143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8">
        <f t="shared" si="7"/>
        <v>27.472527472527471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8">
        <f t="shared" si="7"/>
        <v>19.23076923076923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8">
        <f t="shared" si="7"/>
        <v>42.115384615384613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8">
        <f t="shared" si="7"/>
        <v>7.5109890109890109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8">
        <f t="shared" si="7"/>
        <v>3.2967032967032965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8">
        <f t="shared" si="7"/>
        <v>12.983516483516484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8">
        <f t="shared" si="7"/>
        <v>27.609890109890109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40987.568298611106</v>
      </c>
      <c r="T108" s="13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8">
        <f t="shared" si="7"/>
        <v>42.225274725274723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8">
        <f t="shared" si="7"/>
        <v>20.329670329670328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8">
        <f t="shared" si="7"/>
        <v>12.06043956043956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8">
        <f t="shared" si="7"/>
        <v>9.3406593406593412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8">
        <f t="shared" si="7"/>
        <v>29.725274725274726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8">
        <f t="shared" si="7"/>
        <v>28.571428571428573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41717.834699074076</v>
      </c>
      <c r="T114" s="13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8">
        <f t="shared" si="7"/>
        <v>38.736263736263737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8">
        <f t="shared" si="7"/>
        <v>17.032967032967033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8">
        <f t="shared" si="7"/>
        <v>3.4725274725274726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40918.530601851853</v>
      </c>
      <c r="T117" s="13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8">
        <f t="shared" si="7"/>
        <v>21.857142857142858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8">
        <f t="shared" si="7"/>
        <v>24.84736263736264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8">
        <f t="shared" si="7"/>
        <v>31.052637362637363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8">
        <f t="shared" si="7"/>
        <v>18.670879120879121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8">
        <f t="shared" si="7"/>
        <v>5.4945054945054944E-2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8">
        <f t="shared" si="7"/>
        <v>5.4945054945054949E-3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8">
        <f t="shared" si="7"/>
        <v>0.82967032967032972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8">
        <f t="shared" si="7"/>
        <v>0.38461538461538464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8">
        <f t="shared" si="7"/>
        <v>7.6208791208791204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8">
        <f t="shared" si="7"/>
        <v>1.043956043956044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8">
        <f t="shared" si="7"/>
        <v>10.258241758241759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8">
        <f t="shared" ref="P131:P194" si="13">E131/182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 N131))</f>
        <v>science fiction</v>
      </c>
      <c r="S131" s="13">
        <f t="shared" ref="S131:S194" si="16">(J131/86400)+25569+(-5/24)</f>
        <v>41882.728969907403</v>
      </c>
      <c r="T131" s="13">
        <f t="shared" ref="T131:T194" si="17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41778.707083333335</v>
      </c>
      <c r="T132" s="13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8">
        <f t="shared" si="13"/>
        <v>42.060439560439562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8">
        <f t="shared" si="13"/>
        <v>2.2142857142857144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8">
        <f t="shared" si="13"/>
        <v>25.890109890109891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8">
        <f t="shared" si="13"/>
        <v>2.7472527472527473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8">
        <f t="shared" si="13"/>
        <v>7.104395604395604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8">
        <f t="shared" si="13"/>
        <v>5.4945054945054944E-2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42558.855810185181</v>
      </c>
      <c r="T145" s="13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8">
        <f t="shared" si="13"/>
        <v>11.373626373626374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8">
        <f t="shared" si="13"/>
        <v>1.8571428571428572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8">
        <f t="shared" si="13"/>
        <v>0.63186813186813184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8">
        <f t="shared" si="13"/>
        <v>0.21978021978021978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8">
        <f t="shared" si="13"/>
        <v>0.50549450549450547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8">
        <f t="shared" si="13"/>
        <v>165.45054945054946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8">
        <f t="shared" si="13"/>
        <v>0.76923076923076927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8">
        <f t="shared" si="13"/>
        <v>0.16483516483516483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41874.869212962956</v>
      </c>
      <c r="T154" s="13">
        <f t="shared" si="17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8">
        <f t="shared" si="13"/>
        <v>1.9725274725274726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8">
        <f t="shared" si="13"/>
        <v>0.21978021978021978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8">
        <f t="shared" si="13"/>
        <v>0.44505494505494503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8">
        <f t="shared" si="13"/>
        <v>9.8076923076923084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8">
        <f t="shared" si="13"/>
        <v>4.3956043956043959E-2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8">
        <f t="shared" si="13"/>
        <v>5.4945054945054944E-2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</v>
      </c>
      <c r="T162" s="13">
        <f t="shared" si="17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8">
        <f t="shared" si="13"/>
        <v>2.7472527472527472E-2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8">
        <f t="shared" si="13"/>
        <v>2.3901098901098901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8">
        <f t="shared" si="13"/>
        <v>3.5164835164835164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8">
        <f t="shared" si="13"/>
        <v>16.483516483516482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8">
        <f t="shared" si="13"/>
        <v>6.043956043956044E-2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8">
        <f t="shared" si="13"/>
        <v>1.7857142857142858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8">
        <f t="shared" si="13"/>
        <v>3.0769230769230771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8">
        <f t="shared" si="13"/>
        <v>1.7857142857142858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8">
        <f t="shared" si="13"/>
        <v>5.4945054945054949E-3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8">
        <f t="shared" si="13"/>
        <v>7.1263736263736268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8">
        <f t="shared" si="13"/>
        <v>0.98901098901098905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8">
        <f t="shared" si="13"/>
        <v>1.098901098901099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8">
        <f t="shared" si="13"/>
        <v>2.2032967032967035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8">
        <f t="shared" si="13"/>
        <v>3.9670329670329672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8">
        <f t="shared" si="13"/>
        <v>24.626373626373628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8">
        <f t="shared" si="13"/>
        <v>0.28021978021978022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8">
        <f t="shared" si="13"/>
        <v>12.087912087912088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8">
        <f t="shared" si="13"/>
        <v>4.395604395604396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8">
        <f t="shared" si="13"/>
        <v>1.8956043956043955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8">
        <f t="shared" si="13"/>
        <v>0.27472527472527475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8">
        <f t="shared" si="13"/>
        <v>1.3736263736263736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8">
        <f t="shared" si="13"/>
        <v>9.3406593406593408E-2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8">
        <f t="shared" ref="P195:P258" si="19">E195/182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 N195))</f>
        <v>drama</v>
      </c>
      <c r="S195" s="13">
        <f t="shared" ref="S195:S258" si="22">(J195/86400)+25569+(-5/24)</f>
        <v>41911.726458333331</v>
      </c>
      <c r="T195" s="13">
        <f t="shared" ref="T195:T258" si="23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8">
        <f t="shared" si="19"/>
        <v>1.6483516483516484E-2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8">
        <f t="shared" si="19"/>
        <v>8.0494505494505493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8">
        <f t="shared" si="19"/>
        <v>1.4395604395604396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8">
        <f t="shared" si="19"/>
        <v>1.5329670329670331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8">
        <f t="shared" si="19"/>
        <v>8.6348901098901099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41866.875034722216</v>
      </c>
      <c r="T202" s="13">
        <f t="shared" si="23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8">
        <f t="shared" si="19"/>
        <v>2.087912087912088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8">
        <f t="shared" si="19"/>
        <v>4.0989010989010985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8">
        <f t="shared" si="19"/>
        <v>836.07142857142856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8">
        <f t="shared" si="19"/>
        <v>7.1428571428571432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8">
        <f t="shared" si="19"/>
        <v>11.703296703296703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8">
        <f t="shared" si="19"/>
        <v>16.64835164835165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8">
        <f t="shared" si="19"/>
        <v>12.252747252747254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42235.951585648145</v>
      </c>
      <c r="T213" s="13">
        <f t="shared" si="23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8">
        <f t="shared" si="19"/>
        <v>5.4945054945054949E-3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8">
        <f t="shared" si="19"/>
        <v>0.10989010989010989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8">
        <f t="shared" si="19"/>
        <v>5.4945054945054949E-3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8">
        <f t="shared" si="19"/>
        <v>5.4945054945054944E-2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8">
        <f t="shared" si="19"/>
        <v>153.0176923076923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8">
        <f t="shared" si="19"/>
        <v>65.620879120879124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8">
        <f t="shared" si="19"/>
        <v>0.5494505494505495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8">
        <f t="shared" si="19"/>
        <v>48.434065934065934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8">
        <f t="shared" si="19"/>
        <v>1.9780219780219781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8">
        <f t="shared" si="19"/>
        <v>0.7142857142857143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8">
        <f t="shared" si="19"/>
        <v>1.3736263736263736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8">
        <f t="shared" si="19"/>
        <v>0.32967032967032966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42129.568877314814</v>
      </c>
      <c r="T232" s="13">
        <f t="shared" si="23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</v>
      </c>
      <c r="T233" s="13">
        <f t="shared" si="23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8">
        <f t="shared" si="19"/>
        <v>0.60439560439560436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8">
        <f t="shared" si="19"/>
        <v>2.2032967032967035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42320.876145833332</v>
      </c>
      <c r="T238" s="13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8">
        <f t="shared" si="19"/>
        <v>0.27472527472527475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42713.754166666666</v>
      </c>
      <c r="T240" s="13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8">
        <f t="shared" si="19"/>
        <v>1.3736263736263736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8">
        <f t="shared" si="19"/>
        <v>88.709450549450551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8">
        <f t="shared" si="19"/>
        <v>225.27472527472528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8">
        <f t="shared" si="19"/>
        <v>81.043956043956044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8">
        <f t="shared" si="19"/>
        <v>140.92307692307693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8">
        <f t="shared" si="19"/>
        <v>21.876373626373628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8">
        <f t="shared" si="19"/>
        <v>28.494505494505493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8">
        <f t="shared" si="19"/>
        <v>83.917582417582423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8">
        <f t="shared" si="19"/>
        <v>36.840659340659343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8">
        <f t="shared" si="19"/>
        <v>473.25824175824175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8">
        <f t="shared" si="19"/>
        <v>62.043956043956044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8">
        <f t="shared" si="19"/>
        <v>174.03846153846155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8">
        <f t="shared" si="19"/>
        <v>24.14835164835165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8">
        <f t="shared" si="19"/>
        <v>50.703296703296701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40266.454374999994</v>
      </c>
      <c r="T254" s="13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8">
        <f t="shared" si="19"/>
        <v>8.3021978021978029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8">
        <f t="shared" si="19"/>
        <v>154.21615384615384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42263.744328703702</v>
      </c>
      <c r="T256" s="13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8">
        <f t="shared" si="19"/>
        <v>46.915714285714287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8">
        <f t="shared" si="19"/>
        <v>99.357142857142861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8">
        <f t="shared" ref="P259:P322" si="25">E259/182</f>
        <v>205.24324175824174</v>
      </c>
      <c r="Q259" t="str">
        <f t="shared" ref="Q259:Q322" si="26">LEFT(N259, SEARCH("/",N259,1)-1)</f>
        <v>film &amp; video</v>
      </c>
      <c r="R259" t="str">
        <f t="shared" ref="R259:R322" si="27">RIGHT(N259,LEN(N259)-SEARCH("/", N259))</f>
        <v>documentary</v>
      </c>
      <c r="S259" s="13">
        <f t="shared" ref="S259:S322" si="28">(J259/86400)+25569+(-5/24)</f>
        <v>42479.418541666666</v>
      </c>
      <c r="T259" s="13">
        <f t="shared" ref="T259:T322" si="2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8">
        <f t="shared" si="25"/>
        <v>315.06593406593407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8">
        <f t="shared" si="25"/>
        <v>543.70010989010984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8">
        <f t="shared" si="25"/>
        <v>58.46153846153846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8">
        <f t="shared" si="25"/>
        <v>118.02197802197803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8">
        <f t="shared" si="25"/>
        <v>32.967032967032964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8">
        <f t="shared" si="25"/>
        <v>162.19928571428571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8">
        <f t="shared" si="25"/>
        <v>32.472527472527474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8">
        <f t="shared" si="25"/>
        <v>30.521978021978022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40267.03738425926</v>
      </c>
      <c r="T267" s="13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8">
        <f t="shared" si="25"/>
        <v>7.9945054945054945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8">
        <f t="shared" si="25"/>
        <v>71.238681318681316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8">
        <f t="shared" si="25"/>
        <v>30.604395604395606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8">
        <f t="shared" si="25"/>
        <v>808.97675824175815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8">
        <f t="shared" si="25"/>
        <v>19.285714285714285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40637.658217592594</v>
      </c>
      <c r="T272" s="13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8">
        <f t="shared" si="25"/>
        <v>172.54945054945054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41611.891909722217</v>
      </c>
      <c r="T273" s="13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8">
        <f t="shared" si="25"/>
        <v>29.247307692307693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8">
        <f t="shared" si="25"/>
        <v>29.608736263736265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8">
        <f t="shared" si="25"/>
        <v>34.285714285714285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8">
        <f t="shared" si="25"/>
        <v>119.11538461538461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8">
        <f t="shared" si="25"/>
        <v>32.439560439560438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40966.873541666668</v>
      </c>
      <c r="T278" s="13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8">
        <f t="shared" si="25"/>
        <v>394.2197802197802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8">
        <f t="shared" si="25"/>
        <v>223.04395604395606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8">
        <f t="shared" si="25"/>
        <v>146.94565934065935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8">
        <f t="shared" si="25"/>
        <v>643.45054945054949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41744.382349537038</v>
      </c>
      <c r="T282" s="13">
        <f t="shared" si="2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8">
        <f t="shared" si="25"/>
        <v>36.441318681318677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8">
        <f t="shared" si="25"/>
        <v>250.19230769230768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8">
        <f t="shared" si="25"/>
        <v>113.01675824175824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8">
        <f t="shared" si="25"/>
        <v>229.94758241758242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8">
        <f t="shared" si="25"/>
        <v>176.0192857142857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8">
        <f t="shared" si="25"/>
        <v>89.961538461538467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41313.607916666668</v>
      </c>
      <c r="T288" s="13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8">
        <f t="shared" si="25"/>
        <v>145.30219780219781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8">
        <f t="shared" si="25"/>
        <v>283.54565934065931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8">
        <f t="shared" si="25"/>
        <v>86.390109890109883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8">
        <f t="shared" si="25"/>
        <v>26.37802197802198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8">
        <f t="shared" si="25"/>
        <v>32.972527472527474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8">
        <f t="shared" si="25"/>
        <v>418.29780219780218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8">
        <f t="shared" si="25"/>
        <v>144.83516483516485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8">
        <f t="shared" si="25"/>
        <v>27.472527472527471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8">
        <f t="shared" si="25"/>
        <v>365.6843956043956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8">
        <f t="shared" si="25"/>
        <v>163.08543956043957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8">
        <f t="shared" si="25"/>
        <v>110.5934065934066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42089.519687499997</v>
      </c>
      <c r="T299" s="13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8">
        <f t="shared" si="25"/>
        <v>754.14747252747247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8">
        <f t="shared" si="25"/>
        <v>98.325549450549445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8">
        <f t="shared" si="25"/>
        <v>139.7289010989011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8">
        <f t="shared" si="25"/>
        <v>84.810714285714283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8">
        <f t="shared" si="25"/>
        <v>55.197802197802197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8">
        <f t="shared" si="25"/>
        <v>22.659340659340661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41031.862800925919</v>
      </c>
      <c r="T305" s="13">
        <f t="shared" si="2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8">
        <f t="shared" si="25"/>
        <v>43.274725274725277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8">
        <f t="shared" si="25"/>
        <v>53.708791208791212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8">
        <f t="shared" si="25"/>
        <v>16.093406593406595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8">
        <f t="shared" si="25"/>
        <v>134.56043956043956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41282.736122685186</v>
      </c>
      <c r="T309" s="13">
        <f t="shared" si="2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8">
        <f t="shared" si="25"/>
        <v>69.604395604395606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8">
        <f t="shared" si="25"/>
        <v>117.63736263736264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8">
        <f t="shared" si="25"/>
        <v>5.7213736263736266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8">
        <f t="shared" si="25"/>
        <v>114.39741758241759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8">
        <f t="shared" si="25"/>
        <v>49.175824175824175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8">
        <f t="shared" si="25"/>
        <v>97.829670329670336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8">
        <f t="shared" si="25"/>
        <v>21.162087912087912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8">
        <f t="shared" si="25"/>
        <v>139.07692307692307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8">
        <f t="shared" si="25"/>
        <v>93.769230769230774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8">
        <f t="shared" si="25"/>
        <v>166.15934065934067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8">
        <f t="shared" si="25"/>
        <v>77.835164835164832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8">
        <f t="shared" si="25"/>
        <v>30.956043956043956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8">
        <f t="shared" si="25"/>
        <v>117.12087912087912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8">
        <f t="shared" ref="P323:P386" si="31">E323/182</f>
        <v>197.42857142857142</v>
      </c>
      <c r="Q323" t="str">
        <f t="shared" ref="Q323:Q386" si="32">LEFT(N323, SEARCH("/",N323,1)-1)</f>
        <v>film &amp; video</v>
      </c>
      <c r="R323" t="str">
        <f t="shared" ref="R323:R386" si="33">RIGHT(N323,LEN(N323)-SEARCH("/", N323))</f>
        <v>documentary</v>
      </c>
      <c r="S323" s="13">
        <f t="shared" ref="S323:S386" si="34">(J323/86400)+25569+(-5/24)</f>
        <v>42647.238263888888</v>
      </c>
      <c r="T323" s="13">
        <f t="shared" ref="T323:T386" si="35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8">
        <f t="shared" si="31"/>
        <v>148.23076923076923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8">
        <f t="shared" si="31"/>
        <v>36.516483516483518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8">
        <f t="shared" si="31"/>
        <v>47.450549450549453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8">
        <f t="shared" si="31"/>
        <v>286.80219780219778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8">
        <f t="shared" si="31"/>
        <v>930.73956043956048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8">
        <f t="shared" si="31"/>
        <v>29.978021978021978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8">
        <f t="shared" si="31"/>
        <v>426.98241758241761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8">
        <f t="shared" si="31"/>
        <v>57.967032967032964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8">
        <f t="shared" si="31"/>
        <v>195.82417582417582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8">
        <f t="shared" si="31"/>
        <v>234.2967032967033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8">
        <f t="shared" si="31"/>
        <v>620.96153846153845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8">
        <f t="shared" si="31"/>
        <v>275.22527472527474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8">
        <f t="shared" si="31"/>
        <v>55.598901098901102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8">
        <f t="shared" si="31"/>
        <v>47.994505494505496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8">
        <f t="shared" si="31"/>
        <v>160.49329670329669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8">
        <f t="shared" si="31"/>
        <v>16.676098901098904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8">
        <f t="shared" si="31"/>
        <v>90.769450549450553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8">
        <f t="shared" si="31"/>
        <v>35.631868131868131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8">
        <f t="shared" si="31"/>
        <v>240.42857142857142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8">
        <f t="shared" si="31"/>
        <v>20.521978021978022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8">
        <f t="shared" si="31"/>
        <v>303.30505494505491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8">
        <f t="shared" si="31"/>
        <v>168.17906593406593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8">
        <f t="shared" si="31"/>
        <v>187.90109890109889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8">
        <f t="shared" si="31"/>
        <v>98.214285714285708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8">
        <f t="shared" si="31"/>
        <v>93.565274725274733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42261.291909722218</v>
      </c>
      <c r="T348" s="13">
        <f t="shared" si="35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8">
        <f t="shared" si="31"/>
        <v>245.25384615384613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8">
        <f t="shared" si="31"/>
        <v>56.593406593406591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8">
        <f t="shared" si="31"/>
        <v>65.973516483516491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8">
        <f t="shared" si="31"/>
        <v>157.63736263736263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8">
        <f t="shared" si="31"/>
        <v>237.8901098901099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8">
        <f t="shared" si="31"/>
        <v>64.043956043956044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8">
        <f t="shared" si="31"/>
        <v>348.68230769230769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8">
        <f t="shared" si="31"/>
        <v>19.989010989010989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8">
        <f t="shared" si="31"/>
        <v>223.57142857142858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8">
        <f t="shared" si="31"/>
        <v>42.318296703296703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8">
        <f t="shared" si="31"/>
        <v>143.4065934065934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8">
        <f t="shared" si="31"/>
        <v>283.20879120879118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8">
        <f t="shared" si="31"/>
        <v>139.42307692307693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41934.86215277778</v>
      </c>
      <c r="T361" s="13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8">
        <f t="shared" si="31"/>
        <v>66.840659340659343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8">
        <f t="shared" si="31"/>
        <v>213.60961538461538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8">
        <f t="shared" si="31"/>
        <v>65.934065934065927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8">
        <f t="shared" si="31"/>
        <v>49.692307692307693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8">
        <f t="shared" si="31"/>
        <v>42.369780219780218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8">
        <f t="shared" si="31"/>
        <v>85.692307692307693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8">
        <f t="shared" si="31"/>
        <v>211.53846153846155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41019.584699074076</v>
      </c>
      <c r="T368" s="13">
        <f t="shared" si="35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8">
        <f t="shared" si="31"/>
        <v>56.785769230769233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8">
        <f t="shared" si="31"/>
        <v>71.505494505494511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8">
        <f t="shared" si="31"/>
        <v>39.341318681318683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8">
        <f t="shared" si="31"/>
        <v>167.6098901098901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8">
        <f t="shared" si="31"/>
        <v>940.95054945054949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8">
        <f t="shared" si="31"/>
        <v>2.0659340659340661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8">
        <f t="shared" si="31"/>
        <v>43.956043956043956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8">
        <f t="shared" si="31"/>
        <v>43.071428571428569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8">
        <f t="shared" si="31"/>
        <v>3.2967032967032965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8">
        <f t="shared" si="31"/>
        <v>14.263736263736265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8">
        <f t="shared" si="31"/>
        <v>75.428571428571431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8">
        <f t="shared" si="31"/>
        <v>18.423076923076923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8">
        <f t="shared" si="31"/>
        <v>95.670329670329664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8">
        <f t="shared" si="31"/>
        <v>31.098901098901099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8">
        <f t="shared" si="31"/>
        <v>143.8598901098901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8">
        <f t="shared" si="31"/>
        <v>8.4340659340659343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8">
        <f t="shared" si="31"/>
        <v>11.346153846153847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8">
        <f t="shared" si="31"/>
        <v>123.19230769230769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8">
        <f t="shared" ref="P387:P450" si="37">E387/182</f>
        <v>145.57967032967034</v>
      </c>
      <c r="Q387" t="str">
        <f t="shared" ref="Q387:Q450" si="38">LEFT(N387, SEARCH("/",N387,1)-1)</f>
        <v>film &amp; video</v>
      </c>
      <c r="R387" t="str">
        <f t="shared" ref="R387:R450" si="39">RIGHT(N387,LEN(N387)-SEARCH("/", N387))</f>
        <v>documentary</v>
      </c>
      <c r="S387" s="13">
        <f t="shared" ref="S387:S450" si="40">(J387/86400)+25569+(-5/24)</f>
        <v>41934.376168981478</v>
      </c>
      <c r="T387" s="13">
        <f t="shared" ref="T387:T450" si="41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8">
        <f t="shared" si="37"/>
        <v>3.302197802197802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8">
        <f t="shared" si="37"/>
        <v>446.79120879120882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8">
        <f t="shared" si="37"/>
        <v>34.659340659340657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</v>
      </c>
      <c r="T390" s="13">
        <f t="shared" si="41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8">
        <f t="shared" si="37"/>
        <v>678.26439560439553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41673.854745370372</v>
      </c>
      <c r="T391" s="13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8">
        <f t="shared" si="37"/>
        <v>5.4945054945054945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8">
        <f t="shared" si="37"/>
        <v>110.56043956043956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40864.833923611106</v>
      </c>
      <c r="T393" s="13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8">
        <f t="shared" si="37"/>
        <v>102.56593406593407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8">
        <f t="shared" si="37"/>
        <v>303.42307692307691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8">
        <f t="shared" si="37"/>
        <v>28.895604395604394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8">
        <f t="shared" si="37"/>
        <v>59.365109890109892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8">
        <f t="shared" si="37"/>
        <v>87.912087912087912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41082.356550925928</v>
      </c>
      <c r="T398" s="13">
        <f t="shared" si="41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8">
        <f t="shared" si="37"/>
        <v>71.04038461538461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8">
        <f t="shared" si="37"/>
        <v>51.57692307692308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8">
        <f t="shared" si="37"/>
        <v>117.36813186813187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8">
        <f t="shared" si="37"/>
        <v>61.704670329670328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8">
        <f t="shared" si="37"/>
        <v>285.19780219780222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8">
        <f t="shared" si="37"/>
        <v>15.565934065934066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8">
        <f t="shared" si="37"/>
        <v>28.917582417582416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8">
        <f t="shared" si="37"/>
        <v>198.25274725274724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41646.419699074067</v>
      </c>
      <c r="T406" s="13">
        <f t="shared" si="41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8">
        <f t="shared" si="37"/>
        <v>16.681318681318682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8">
        <f t="shared" si="37"/>
        <v>16.569945054945055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8">
        <f t="shared" si="37"/>
        <v>11.159340659340659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8">
        <f t="shared" si="37"/>
        <v>33.440989010989014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8">
        <f t="shared" si="37"/>
        <v>3.7582417582417582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8">
        <f t="shared" si="37"/>
        <v>7.0494505494505493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42113.773113425923</v>
      </c>
      <c r="T412" s="13">
        <f t="shared" si="41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8">
        <f t="shared" si="37"/>
        <v>166.56593406593407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8">
        <f t="shared" si="37"/>
        <v>17.423076923076923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8">
        <f t="shared" si="37"/>
        <v>73.906593406593402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8">
        <f t="shared" si="37"/>
        <v>104.54945054945055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8">
        <f t="shared" si="37"/>
        <v>7.8574725274725274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8">
        <f t="shared" si="37"/>
        <v>6.6053296703296711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8">
        <f t="shared" si="37"/>
        <v>57.835164835164832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41360.762268518512</v>
      </c>
      <c r="T419" s="13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8">
        <f t="shared" si="37"/>
        <v>123.85714285714286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8">
        <f t="shared" si="37"/>
        <v>44.14835164835165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8">
        <f t="shared" si="37"/>
        <v>7.9670329670329665E-2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8">
        <f t="shared" si="37"/>
        <v>1.6538461538461537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8">
        <f t="shared" si="37"/>
        <v>2.3626373626373627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41863.052048611113</v>
      </c>
      <c r="T424" s="13">
        <f t="shared" si="41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8">
        <f t="shared" si="37"/>
        <v>0.84065934065934067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8">
        <f t="shared" si="37"/>
        <v>1.1203296703296703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8">
        <f t="shared" si="37"/>
        <v>3.2967032967032968E-2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8">
        <f t="shared" si="37"/>
        <v>0.73076923076923073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42285.700694444444</v>
      </c>
      <c r="T429" s="13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8">
        <f t="shared" si="37"/>
        <v>3.7142857142857144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8">
        <f t="shared" si="37"/>
        <v>0.13186813186813187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8">
        <f t="shared" si="37"/>
        <v>2.2802197802197801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42526.662997685184</v>
      </c>
      <c r="T433" s="13">
        <f t="shared" si="41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8">
        <f t="shared" si="37"/>
        <v>3.1318681318681318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42228.421550925923</v>
      </c>
      <c r="T435" s="13">
        <f t="shared" si="41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8">
        <f t="shared" si="37"/>
        <v>0.68681318681318682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8">
        <f t="shared" si="37"/>
        <v>1.6483516483516484E-2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8">
        <f t="shared" si="37"/>
        <v>10.307692307692308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41919.553449074076</v>
      </c>
      <c r="T441" s="13">
        <f t="shared" si="41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8">
        <f t="shared" si="37"/>
        <v>2.7472527472527472E-2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8">
        <f t="shared" si="37"/>
        <v>36.763736263736263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8">
        <f t="shared" si="37"/>
        <v>5.4945054945054944E-2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8">
        <f t="shared" si="37"/>
        <v>0.27472527472527475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8">
        <f t="shared" si="37"/>
        <v>1.098901098901099E-2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8">
        <f t="shared" si="37"/>
        <v>4.2087912087912089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8">
        <f t="shared" si="37"/>
        <v>2.7472527472527472E-2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8">
        <f t="shared" si="37"/>
        <v>0.45060439560439564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8">
        <f t="shared" ref="P451:P514" si="43">E451/182</f>
        <v>0.24725274725274726</v>
      </c>
      <c r="Q451" t="str">
        <f t="shared" ref="Q451:Q514" si="44">LEFT(N451, SEARCH("/",N451,1)-1)</f>
        <v>film &amp; video</v>
      </c>
      <c r="R451" t="str">
        <f t="shared" ref="R451:R514" si="45">RIGHT(N451,LEN(N451)-SEARCH("/", N451))</f>
        <v>animation</v>
      </c>
      <c r="S451" s="13">
        <f t="shared" ref="S451:S514" si="46">(J451/86400)+25569+(-5/24)</f>
        <v>41534.359780092593</v>
      </c>
      <c r="T451" s="13">
        <f t="shared" ref="T451:T514" si="47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8">
        <f t="shared" si="43"/>
        <v>2.1758241758241756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8">
        <f t="shared" si="43"/>
        <v>2.6373626373626373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42107.49554398148</v>
      </c>
      <c r="T454" s="13">
        <f t="shared" si="47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8">
        <f t="shared" si="43"/>
        <v>0.14285714285714285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8">
        <f t="shared" si="43"/>
        <v>0.45054945054945056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8">
        <f t="shared" si="43"/>
        <v>0.24725274725274726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40970.794236111113</v>
      </c>
      <c r="T457" s="13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8">
        <f t="shared" si="43"/>
        <v>0.33516483516483514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41547.486122685186</v>
      </c>
      <c r="T458" s="13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8">
        <f t="shared" si="43"/>
        <v>4.5109890109890109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8">
        <f t="shared" si="43"/>
        <v>0.13736263736263737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8">
        <f t="shared" si="43"/>
        <v>0.13736263736263737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40704.918298611105</v>
      </c>
      <c r="T464" s="13">
        <f t="shared" si="47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8">
        <f t="shared" si="43"/>
        <v>6.8681318681318677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8">
        <f t="shared" si="43"/>
        <v>5.4945054945054949E-3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42488.640451388885</v>
      </c>
      <c r="T466" s="13">
        <f t="shared" si="47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8">
        <f t="shared" si="43"/>
        <v>0.75824175824175821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8">
        <f t="shared" si="43"/>
        <v>0.4175824175824176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8">
        <f t="shared" si="43"/>
        <v>23.708791208791208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41040.959293981483</v>
      </c>
      <c r="T470" s="13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8">
        <f t="shared" si="43"/>
        <v>0.28021978021978022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8">
        <f t="shared" si="43"/>
        <v>35.939560439560438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8">
        <f t="shared" si="43"/>
        <v>0.77472527472527475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8">
        <f t="shared" si="43"/>
        <v>4.7307692307692308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8">
        <f t="shared" si="43"/>
        <v>5.4945054945054949E-3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8">
        <f t="shared" si="43"/>
        <v>26.959285714285716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8">
        <f t="shared" si="43"/>
        <v>26.835164835164836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8">
        <f t="shared" si="43"/>
        <v>42.659340659340657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41465.29184027778</v>
      </c>
      <c r="T482" s="13">
        <f t="shared" si="47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8">
        <f t="shared" si="43"/>
        <v>10.054945054945055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8">
        <f t="shared" si="43"/>
        <v>5.4945054945054944E-2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42447.688541666663</v>
      </c>
      <c r="T484" s="13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8">
        <f t="shared" si="43"/>
        <v>41.373626373626372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8">
        <f t="shared" si="43"/>
        <v>0.81868131868131866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8">
        <f t="shared" si="43"/>
        <v>45.686868131868131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41381.297442129631</v>
      </c>
      <c r="T487" s="13">
        <f t="shared" si="47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8">
        <f t="shared" si="43"/>
        <v>0.27472527472527475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8">
        <f t="shared" si="43"/>
        <v>1.1813186813186813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41113.760243055549</v>
      </c>
      <c r="T492" s="13">
        <f t="shared" si="47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42366.774293981478</v>
      </c>
      <c r="T493" s="13">
        <f t="shared" si="47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42114.517800925925</v>
      </c>
      <c r="T495" s="13">
        <f t="shared" si="47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8">
        <f t="shared" si="43"/>
        <v>0.17032967032967034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8">
        <f t="shared" si="43"/>
        <v>5.4945054945054949E-3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8">
        <f t="shared" si="43"/>
        <v>0.16483516483516483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8">
        <f t="shared" si="43"/>
        <v>16.450549450549449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8">
        <f t="shared" si="43"/>
        <v>10.494505494505495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8">
        <f t="shared" si="43"/>
        <v>1.1813186813186813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40247.677673611106</v>
      </c>
      <c r="T502" s="13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8">
        <f t="shared" si="43"/>
        <v>1.2637362637362637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8">
        <f t="shared" si="43"/>
        <v>0.62637362637362637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8">
        <f t="shared" si="43"/>
        <v>1.8406593406593406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8">
        <f t="shared" si="43"/>
        <v>0.2857142857142857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8">
        <f t="shared" si="43"/>
        <v>1.3736263736263736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8">
        <f t="shared" si="43"/>
        <v>3.5164835164835164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8">
        <f t="shared" si="43"/>
        <v>2.197802197802198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8">
        <f t="shared" si="43"/>
        <v>5.4945054945054944E-2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8">
        <f t="shared" si="43"/>
        <v>0.82417582417582413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8">
        <f t="shared" si="43"/>
        <v>6.043956043956044E-2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8">
        <f t="shared" ref="P515:P578" si="49">E515/182</f>
        <v>38.252747252747255</v>
      </c>
      <c r="Q515" t="str">
        <f t="shared" ref="Q515:Q578" si="50">LEFT(N515, SEARCH("/",N515,1)-1)</f>
        <v>film &amp; video</v>
      </c>
      <c r="R515" t="str">
        <f t="shared" ref="R515:R578" si="51">RIGHT(N515,LEN(N515)-SEARCH("/", N515))</f>
        <v>animation</v>
      </c>
      <c r="S515" s="13">
        <f t="shared" ref="S515:S578" si="52">(J515/86400)+25569+(-5/24)</f>
        <v>42552.445659722223</v>
      </c>
      <c r="T515" s="13">
        <f t="shared" ref="T515:T578" si="53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8">
        <f t="shared" si="49"/>
        <v>0.27472527472527475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8">
        <f t="shared" si="49"/>
        <v>135.44505494505495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8">
        <f t="shared" si="49"/>
        <v>1.1263736263736264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8">
        <f t="shared" si="49"/>
        <v>15.087912087912088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41218.183113425919</v>
      </c>
      <c r="T521" s="13">
        <f t="shared" si="5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8">
        <f t="shared" si="49"/>
        <v>28.049450549450551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8">
        <f t="shared" si="49"/>
        <v>28.747252747252748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8">
        <f t="shared" si="49"/>
        <v>18.901098901098901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8">
        <f t="shared" si="49"/>
        <v>33.131868131868131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8">
        <f t="shared" si="49"/>
        <v>20.898626373626374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8">
        <f t="shared" si="49"/>
        <v>65.934065934065927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8">
        <f t="shared" si="49"/>
        <v>9.395604395604396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8">
        <f t="shared" si="49"/>
        <v>55.412087912087912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8">
        <f t="shared" si="49"/>
        <v>7.3076923076923075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8">
        <f t="shared" si="49"/>
        <v>8.5989010989010985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8">
        <f t="shared" si="49"/>
        <v>20.164835164835164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8">
        <f t="shared" si="49"/>
        <v>21.978021978021978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8">
        <f t="shared" si="49"/>
        <v>67.719780219780219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8">
        <f t="shared" si="49"/>
        <v>11.010989010989011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8">
        <f t="shared" si="49"/>
        <v>86.263736263736263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8">
        <f t="shared" si="49"/>
        <v>11.263736263736265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42711.336863425924</v>
      </c>
      <c r="T537" s="13">
        <f t="shared" si="5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8">
        <f t="shared" si="49"/>
        <v>21.442307692307693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42179.136655092589</v>
      </c>
      <c r="T538" s="13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8">
        <f t="shared" si="49"/>
        <v>13.241758241758241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8">
        <f t="shared" si="49"/>
        <v>83.082417582417577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8">
        <f t="shared" si="49"/>
        <v>2.7649450549450552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8">
        <f t="shared" si="49"/>
        <v>5.4945054945054949E-3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8">
        <f t="shared" si="49"/>
        <v>0.13736263736263737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8">
        <f t="shared" si="49"/>
        <v>5.4945054945054949E-3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8">
        <f t="shared" si="49"/>
        <v>0.38461538461538464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8">
        <f t="shared" si="49"/>
        <v>3.2967032967032968E-2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8">
        <f t="shared" si="49"/>
        <v>75.230769230769226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8">
        <f t="shared" si="49"/>
        <v>0.2857142857142857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8">
        <f t="shared" si="49"/>
        <v>4.9450549450549448E-2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8">
        <f t="shared" si="49"/>
        <v>0.37362637362637363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8">
        <f t="shared" si="49"/>
        <v>0.19230769230769232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8">
        <f t="shared" si="49"/>
        <v>20.774725274725274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8">
        <f t="shared" si="49"/>
        <v>0.67582417582417587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8">
        <f t="shared" si="49"/>
        <v>7.7802197802197801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8">
        <f t="shared" si="49"/>
        <v>1.098901098901099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8">
        <f t="shared" si="49"/>
        <v>7.5054945054945055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8">
        <f t="shared" si="49"/>
        <v>0.27472527472527475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8">
        <f t="shared" si="49"/>
        <v>6.5934065934065936E-2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8">
        <f t="shared" si="49"/>
        <v>0.30219780219780218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42692.180729166663</v>
      </c>
      <c r="T564" s="13">
        <f t="shared" si="53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8">
        <f t="shared" si="49"/>
        <v>0.37362637362637363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8">
        <f t="shared" si="49"/>
        <v>5.4945054945054949E-3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42165.576956018514</v>
      </c>
      <c r="T567" s="13">
        <f t="shared" si="53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8">
        <f t="shared" si="49"/>
        <v>5.4945054945054949E-3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8">
        <f t="shared" si="49"/>
        <v>1.3461538461538463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8">
        <f t="shared" si="49"/>
        <v>0.10989010989010989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8">
        <f t="shared" si="49"/>
        <v>0.78021978021978022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42388.589918981474</v>
      </c>
      <c r="T572" s="13">
        <f t="shared" si="53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8">
        <f t="shared" si="49"/>
        <v>0.58241758241758246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42282.507962962962</v>
      </c>
      <c r="T574" s="13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8">
        <f t="shared" si="49"/>
        <v>1.901098901098901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8">
        <f t="shared" si="49"/>
        <v>0.43956043956043955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8">
        <f t="shared" si="49"/>
        <v>1.4230769230769231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8">
        <f t="shared" si="49"/>
        <v>5.4945054945054949E-3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8">
        <f t="shared" ref="P579:P642" si="55">E579/182</f>
        <v>5.4945054945054944E-2</v>
      </c>
      <c r="Q579" t="str">
        <f t="shared" ref="Q579:Q642" si="56">LEFT(N579, SEARCH("/",N579,1)-1)</f>
        <v>technology</v>
      </c>
      <c r="R579" t="str">
        <f t="shared" ref="R579:R642" si="57">RIGHT(N579,LEN(N579)-SEARCH("/", N579))</f>
        <v>web</v>
      </c>
      <c r="S579" s="13">
        <f t="shared" ref="S579:S642" si="58">(J579/86400)+25569+(-5/24)</f>
        <v>42450.380810185183</v>
      </c>
      <c r="T579" s="13">
        <f t="shared" ref="T579:T642" si="5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8">
        <f t="shared" si="55"/>
        <v>7.6923076923076927E-2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8">
        <f t="shared" si="55"/>
        <v>0.96153846153846156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8">
        <f t="shared" si="55"/>
        <v>5.4945054945054949E-3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8">
        <f t="shared" si="55"/>
        <v>5.4945054945054949E-3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8">
        <f t="shared" si="55"/>
        <v>5.4945054945054944E-2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8">
        <f t="shared" si="55"/>
        <v>0.30769230769230771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8">
        <f t="shared" si="55"/>
        <v>14.972527472527473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8">
        <f t="shared" si="55"/>
        <v>1.6538461538461537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42631.561180555553</v>
      </c>
      <c r="T590" s="13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8">
        <f t="shared" si="55"/>
        <v>5.4945054945054949E-3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8">
        <f t="shared" si="55"/>
        <v>1.2252747252747254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8">
        <f t="shared" si="55"/>
        <v>0.33516483516483514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8">
        <f t="shared" si="55"/>
        <v>1.3736263736263736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8">
        <f t="shared" si="55"/>
        <v>0.63186813186813184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8">
        <f t="shared" si="55"/>
        <v>0.14285714285714285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8">
        <f t="shared" si="55"/>
        <v>2.3406593406593408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42082.861550925925</v>
      </c>
      <c r="T597" s="13">
        <f t="shared" si="5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8">
        <f t="shared" si="55"/>
        <v>3.2967032967032968E-2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8">
        <f t="shared" si="55"/>
        <v>0.10989010989010989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8">
        <f t="shared" si="55"/>
        <v>4.6703296703296706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8">
        <f t="shared" si="55"/>
        <v>0.17032967032967034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8">
        <f t="shared" si="55"/>
        <v>0.5494505494505495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8">
        <f t="shared" si="55"/>
        <v>0.76923076923076927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8">
        <f t="shared" si="55"/>
        <v>3.2418681318681317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8">
        <f t="shared" si="55"/>
        <v>0.71978021978021978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42194.149398148147</v>
      </c>
      <c r="T607" s="13">
        <f t="shared" si="5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8">
        <f t="shared" si="55"/>
        <v>5.4945054945054944E-2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8">
        <f t="shared" si="55"/>
        <v>8.0274725274725274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8">
        <f t="shared" si="55"/>
        <v>2.7472527472527472E-2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42584.823449074072</v>
      </c>
      <c r="T614" s="13">
        <f t="shared" si="5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8">
        <f t="shared" si="55"/>
        <v>70.428571428571431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42761.167905092589</v>
      </c>
      <c r="T618" s="13">
        <f t="shared" si="5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8">
        <f t="shared" si="55"/>
        <v>0.32967032967032966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8">
        <f t="shared" si="55"/>
        <v>5.4945054945054949E-3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8">
        <f t="shared" si="55"/>
        <v>1.6483516483516483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8">
        <f t="shared" si="55"/>
        <v>1.4340659340659341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8">
        <f t="shared" si="55"/>
        <v>1.8736263736263736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8">
        <f t="shared" si="55"/>
        <v>23.873626373626372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8">
        <f t="shared" si="55"/>
        <v>0.49450549450549453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8">
        <f t="shared" si="55"/>
        <v>1.9230769230769231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8">
        <f t="shared" si="55"/>
        <v>5.4945054945054944E-2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8">
        <f t="shared" si="55"/>
        <v>3.7912087912087911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8">
        <f t="shared" si="55"/>
        <v>6.8406593406593403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42507.090995370367</v>
      </c>
      <c r="T635" s="13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8">
        <f t="shared" si="55"/>
        <v>5.4945054945054949E-3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8">
        <f t="shared" si="55"/>
        <v>1.098901098901099E-2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8">
        <f t="shared" si="55"/>
        <v>2.197802197802198E-2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8">
        <f t="shared" si="55"/>
        <v>9.8901098901098897E-2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8">
        <f t="shared" si="55"/>
        <v>5.4945054945054949E-3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8">
        <f t="shared" si="55"/>
        <v>0.55494505494505497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42683.211979166663</v>
      </c>
      <c r="T642" s="13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8">
        <f t="shared" ref="P643:P706" si="61">E643/182</f>
        <v>261.89560439560438</v>
      </c>
      <c r="Q643" t="str">
        <f t="shared" ref="Q643:Q706" si="62">LEFT(N643, SEARCH("/",N643,1)-1)</f>
        <v>technology</v>
      </c>
      <c r="R643" t="str">
        <f t="shared" ref="R643:R706" si="63">RIGHT(N643,LEN(N643)-SEARCH("/", N643))</f>
        <v>wearables</v>
      </c>
      <c r="S643" s="13">
        <f t="shared" ref="S643:S706" si="64">(J643/86400)+25569+(-5/24)</f>
        <v>42199.361666666664</v>
      </c>
      <c r="T643" s="13">
        <f t="shared" ref="T643:T706" si="65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8">
        <f t="shared" si="61"/>
        <v>1604.9285714285713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8">
        <f t="shared" si="61"/>
        <v>145.34065934065933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8">
        <f t="shared" si="61"/>
        <v>412.24989010989009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8">
        <f t="shared" si="61"/>
        <v>30.626373626373628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8">
        <f t="shared" si="61"/>
        <v>5.7967582417582415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8">
        <f t="shared" si="61"/>
        <v>11.763736263736265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8">
        <f t="shared" si="61"/>
        <v>243.8901098901099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8">
        <f t="shared" si="61"/>
        <v>19.225274725274726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8">
        <f t="shared" si="61"/>
        <v>9.2637362637362646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8">
        <f t="shared" si="61"/>
        <v>138.08791208791209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8">
        <f t="shared" si="61"/>
        <v>16.560439560439562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8">
        <f t="shared" si="61"/>
        <v>582.88186813186815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8">
        <f t="shared" si="61"/>
        <v>176.23626373626374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8">
        <f t="shared" si="61"/>
        <v>64.565934065934073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8">
        <f t="shared" si="61"/>
        <v>58.670329670329672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8">
        <f t="shared" si="61"/>
        <v>103.59890109890109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8">
        <f t="shared" si="61"/>
        <v>165.80769230769232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8">
        <f t="shared" si="61"/>
        <v>16.576923076923077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8">
        <f t="shared" si="61"/>
        <v>8.4010989010989015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8">
        <f t="shared" si="61"/>
        <v>0.52197802197802201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8">
        <f t="shared" si="61"/>
        <v>0.8571428571428571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8">
        <f t="shared" si="61"/>
        <v>3.8461538461538463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8">
        <f t="shared" si="61"/>
        <v>4.9670329670329672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8">
        <f t="shared" si="61"/>
        <v>10.241758241758241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8">
        <f t="shared" si="61"/>
        <v>4.3956043956043959E-2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41838.623819444438</v>
      </c>
      <c r="T668" s="13">
        <f t="shared" si="65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8">
        <f t="shared" si="61"/>
        <v>27.527472527472529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8">
        <f t="shared" si="61"/>
        <v>3.7582417582417582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8">
        <f t="shared" si="61"/>
        <v>236.34615384615384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8">
        <f t="shared" si="61"/>
        <v>144.77472527472528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8">
        <f t="shared" si="61"/>
        <v>64.989010989010993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8">
        <f t="shared" si="61"/>
        <v>59.417582417582416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8">
        <f t="shared" si="61"/>
        <v>1.1263736263736264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8">
        <f t="shared" si="61"/>
        <v>8.2417582417582416E-2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8">
        <f t="shared" si="61"/>
        <v>4.895604395604396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8">
        <f t="shared" si="61"/>
        <v>8.0824175824175821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42012.559965277775</v>
      </c>
      <c r="T678" s="13">
        <f t="shared" si="65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8">
        <f t="shared" si="61"/>
        <v>70.285714285714292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8">
        <f t="shared" si="61"/>
        <v>6.0879120879120876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8">
        <f t="shared" si="61"/>
        <v>48.5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8">
        <f t="shared" si="61"/>
        <v>106.78021978021978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8">
        <f t="shared" si="61"/>
        <v>5.4945054945054949E-3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8">
        <f t="shared" si="61"/>
        <v>0.29120879120879123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8">
        <f t="shared" si="61"/>
        <v>1.6373626373626373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8">
        <f t="shared" si="61"/>
        <v>131.58241758241758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8">
        <f t="shared" si="61"/>
        <v>3.0384615384615383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8">
        <f t="shared" si="61"/>
        <v>19.505494505494507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8">
        <f t="shared" si="61"/>
        <v>80.208791208791212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8">
        <f t="shared" si="61"/>
        <v>633.50274725274721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8">
        <f t="shared" si="61"/>
        <v>13.56043956043956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8">
        <f t="shared" si="61"/>
        <v>1.4285714285714286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8">
        <f t="shared" si="61"/>
        <v>7.1758241758241761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8">
        <f t="shared" si="61"/>
        <v>194.16483516483515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8">
        <f t="shared" si="61"/>
        <v>3.2417582417582418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8">
        <f t="shared" si="61"/>
        <v>3.4945054945054945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8">
        <f t="shared" si="61"/>
        <v>5.4945054945054949E-3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8">
        <f t="shared" si="61"/>
        <v>12.741758241758241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8">
        <f t="shared" si="61"/>
        <v>84.560439560439562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41866.722743055558</v>
      </c>
      <c r="T700" s="13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8">
        <f t="shared" si="61"/>
        <v>588.72934065934066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8">
        <f t="shared" si="61"/>
        <v>2.2142857142857144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8">
        <f t="shared" si="61"/>
        <v>33.615384615384613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8">
        <f t="shared" si="61"/>
        <v>25.395659340659343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8">
        <f t="shared" si="61"/>
        <v>4.5989010989010985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8">
        <f t="shared" si="61"/>
        <v>2.6428571428571428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8">
        <f t="shared" ref="P707:P770" si="67">E707/182</f>
        <v>5.3681318681318677</v>
      </c>
      <c r="Q707" t="str">
        <f t="shared" ref="Q707:Q770" si="68">LEFT(N707, SEARCH("/",N707,1)-1)</f>
        <v>technology</v>
      </c>
      <c r="R707" t="str">
        <f t="shared" ref="R707:R770" si="69">RIGHT(N707,LEN(N707)-SEARCH("/", N707))</f>
        <v>wearables</v>
      </c>
      <c r="S707" s="13">
        <f t="shared" ref="S707:S770" si="70">(J707/86400)+25569+(-5/24)</f>
        <v>42726.283310185179</v>
      </c>
      <c r="T707" s="13">
        <f t="shared" ref="T707:T770" si="71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8">
        <f t="shared" si="67"/>
        <v>294.89340659340661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8">
        <f t="shared" si="67"/>
        <v>48.554945054945058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8">
        <f t="shared" si="67"/>
        <v>0.33516483516483514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8">
        <f t="shared" si="67"/>
        <v>185.66483516483515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8">
        <f t="shared" si="67"/>
        <v>0.57692307692307687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42384.472592592589</v>
      </c>
      <c r="T714" s="13">
        <f t="shared" si="71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8">
        <f t="shared" si="67"/>
        <v>1.0934065934065933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8">
        <f t="shared" si="67"/>
        <v>12.357142857142858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8">
        <f t="shared" si="67"/>
        <v>7.6318681318681323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8">
        <f t="shared" si="67"/>
        <v>3.9285714285714284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8">
        <f t="shared" si="67"/>
        <v>1.6758241758241759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41857.645856481475</v>
      </c>
      <c r="T719" s="13">
        <f t="shared" si="71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8">
        <f t="shared" si="67"/>
        <v>0.49450549450549453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8">
        <f t="shared" si="67"/>
        <v>1.0659340659340659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8">
        <f t="shared" si="67"/>
        <v>15.027472527472527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8">
        <f t="shared" si="67"/>
        <v>55.016483516483518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8">
        <f t="shared" si="67"/>
        <v>181.35164835164835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8">
        <f t="shared" si="67"/>
        <v>30.049450549450551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42184.608206018514</v>
      </c>
      <c r="T725" s="13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8">
        <f t="shared" si="67"/>
        <v>40.565989010989014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8">
        <f t="shared" si="67"/>
        <v>110.27472527472527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8">
        <f t="shared" si="67"/>
        <v>13.928571428571429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8">
        <f t="shared" si="67"/>
        <v>29.906593406593405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41246.811909722222</v>
      </c>
      <c r="T729" s="13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8">
        <f t="shared" si="67"/>
        <v>43.502472527472527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8">
        <f t="shared" si="67"/>
        <v>28.714285714285715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8">
        <f t="shared" si="67"/>
        <v>145.26373626373626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8">
        <f t="shared" si="67"/>
        <v>34.615384615384613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8">
        <f t="shared" si="67"/>
        <v>0.35164835164835168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8">
        <f t="shared" si="67"/>
        <v>16.549450549450551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8">
        <f t="shared" si="67"/>
        <v>58.626373626373628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8">
        <f t="shared" si="67"/>
        <v>295.44505494505495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8">
        <f t="shared" si="67"/>
        <v>62.335164835164832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8">
        <f t="shared" si="67"/>
        <v>33.626373626373628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8">
        <f t="shared" si="67"/>
        <v>8.7967032967032974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41943.39576388889</v>
      </c>
      <c r="T740" s="13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8">
        <f t="shared" si="67"/>
        <v>52.197802197802197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8">
        <f t="shared" si="67"/>
        <v>17.703296703296704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8">
        <f t="shared" si="67"/>
        <v>73.042857142857144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8">
        <f t="shared" si="67"/>
        <v>8.5164835164835164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8">
        <f t="shared" si="67"/>
        <v>4.4725274725274726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8">
        <f t="shared" si="67"/>
        <v>28.109890109890109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8">
        <f t="shared" si="67"/>
        <v>21.846153846153847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8">
        <f t="shared" si="67"/>
        <v>18.23076923076923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8">
        <f t="shared" si="67"/>
        <v>38.478021978021978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8">
        <f t="shared" si="67"/>
        <v>11.016483516483516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8">
        <f t="shared" si="67"/>
        <v>58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8">
        <f t="shared" si="67"/>
        <v>25.049450549450551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8">
        <f t="shared" si="67"/>
        <v>19.532967032967033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8">
        <f t="shared" si="67"/>
        <v>30.686813186813186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8">
        <f t="shared" si="67"/>
        <v>70.329670329670336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8">
        <f t="shared" si="67"/>
        <v>11.401098901098901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8">
        <f t="shared" si="67"/>
        <v>13.998296703296704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8">
        <f t="shared" si="67"/>
        <v>4.5274725274725274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8">
        <f t="shared" si="67"/>
        <v>3.2692307692307692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8">
        <f t="shared" si="67"/>
        <v>14.010989010989011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8">
        <f t="shared" si="67"/>
        <v>28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8">
        <f t="shared" si="67"/>
        <v>1.2912087912087913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8">
        <f t="shared" si="67"/>
        <v>2.7472527472527472E-2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41471.238518518519</v>
      </c>
      <c r="T765" s="13">
        <f t="shared" si="71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8">
        <f t="shared" si="67"/>
        <v>13.851648351648352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8">
        <f t="shared" si="67"/>
        <v>0.97252747252747251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8">
        <f t="shared" ref="P771:P834" si="73">E771/182</f>
        <v>9.0989010989010985</v>
      </c>
      <c r="Q771" t="str">
        <f t="shared" ref="Q771:Q834" si="74">LEFT(N771, SEARCH("/",N771,1)-1)</f>
        <v>publishing</v>
      </c>
      <c r="R771" t="str">
        <f t="shared" ref="R771:R834" si="75">RIGHT(N771,LEN(N771)-SEARCH("/", N771))</f>
        <v>fiction</v>
      </c>
      <c r="S771" s="13">
        <f t="shared" ref="S771:S834" si="76">(J771/86400)+25569+(-5/24)</f>
        <v>41604.788124999999</v>
      </c>
      <c r="T771" s="13">
        <f t="shared" ref="T771:T834" si="77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41289.791307870364</v>
      </c>
      <c r="T772" s="13">
        <f t="shared" si="77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8">
        <f t="shared" si="73"/>
        <v>5.4945054945054944E-2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8">
        <f t="shared" si="73"/>
        <v>0.27472527472527475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8">
        <f t="shared" si="73"/>
        <v>0.17582417582417584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42100.527604166666</v>
      </c>
      <c r="T775" s="13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8">
        <f t="shared" si="73"/>
        <v>1.9285714285714286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8">
        <f t="shared" si="73"/>
        <v>0.93406593406593408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8">
        <f t="shared" si="73"/>
        <v>19.76923076923077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8">
        <f t="shared" si="73"/>
        <v>0.11538461538461539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8">
        <f t="shared" si="73"/>
        <v>1.098901098901099E-2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8">
        <f t="shared" si="73"/>
        <v>2.197802197802198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8">
        <f t="shared" si="73"/>
        <v>5.7142857142857144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8">
        <f t="shared" si="73"/>
        <v>5.8529120879120882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41402.792523148142</v>
      </c>
      <c r="T783" s="13">
        <f t="shared" si="77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8">
        <f t="shared" si="73"/>
        <v>3.8461538461538463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8">
        <f t="shared" si="73"/>
        <v>12.208791208791208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8">
        <f t="shared" si="73"/>
        <v>5.6318681318681323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8">
        <f t="shared" si="73"/>
        <v>4.9623076923076921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41303.38559027778</v>
      </c>
      <c r="T787" s="13">
        <f t="shared" si="77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8">
        <f t="shared" si="73"/>
        <v>39.230769230769234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8">
        <f t="shared" si="73"/>
        <v>7.5274725274725274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8">
        <f t="shared" si="73"/>
        <v>11.181593406593406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8">
        <f t="shared" si="73"/>
        <v>10.219780219780219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41276.977777777771</v>
      </c>
      <c r="T791" s="13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8">
        <f t="shared" si="73"/>
        <v>79.326703296703286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8">
        <f t="shared" si="73"/>
        <v>42.802197802197803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8">
        <f t="shared" si="73"/>
        <v>13.797307692307694</v>
      </c>
      <c r="Q794" t="str">
        <f t="shared" si="74"/>
        <v>music</v>
      </c>
      <c r="R794" t="str">
        <f t="shared" si="75"/>
        <v>rock</v>
      </c>
      <c r="S794" s="13">
        <f t="shared" si="76"/>
        <v>41555.665312499994</v>
      </c>
      <c r="T794" s="13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8">
        <f t="shared" si="73"/>
        <v>15.529835164835164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8">
        <f t="shared" si="73"/>
        <v>46.291208791208788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8">
        <f t="shared" si="73"/>
        <v>85.989010989010993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8">
        <f t="shared" si="73"/>
        <v>55.68681318681319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8">
        <f t="shared" si="73"/>
        <v>17.725274725274726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8">
        <f t="shared" si="73"/>
        <v>22.093406593406595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8">
        <f t="shared" si="73"/>
        <v>27.478021978021978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8">
        <f t="shared" si="73"/>
        <v>12.538461538461538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8">
        <f t="shared" si="73"/>
        <v>12.255109890109889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8">
        <f t="shared" si="73"/>
        <v>33.406593406593409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41122.813935185179</v>
      </c>
      <c r="T804" s="13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8">
        <f t="shared" si="73"/>
        <v>15.576923076923077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8">
        <f t="shared" si="73"/>
        <v>30.219780219780219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40729.897291666661</v>
      </c>
      <c r="T806" s="13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8">
        <f t="shared" si="73"/>
        <v>17.307692307692307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8">
        <f t="shared" si="73"/>
        <v>45.906593406593409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8">
        <f t="shared" si="73"/>
        <v>23.104395604395606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8">
        <f t="shared" si="73"/>
        <v>24.725274725274726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8">
        <f t="shared" si="73"/>
        <v>22.807692307692307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8">
        <f t="shared" si="73"/>
        <v>8.6538461538461533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8">
        <f t="shared" si="73"/>
        <v>5.7142857142857144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8">
        <f t="shared" si="73"/>
        <v>5.0054945054945055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8">
        <f t="shared" si="73"/>
        <v>13.186483516483516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8">
        <f t="shared" si="73"/>
        <v>6.9945054945054945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8">
        <f t="shared" si="73"/>
        <v>23.516483516483518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8">
        <f t="shared" si="73"/>
        <v>44.277747252747254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8">
        <f t="shared" si="73"/>
        <v>11.300329670329669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8">
        <f t="shared" si="73"/>
        <v>2.9945054945054945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8">
        <f t="shared" si="73"/>
        <v>2.3901098901098901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8">
        <f t="shared" si="73"/>
        <v>14.73076923076923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8">
        <f t="shared" si="73"/>
        <v>96.054945054945051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8">
        <f t="shared" si="73"/>
        <v>19.642857142857142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8">
        <f t="shared" si="73"/>
        <v>7.8901098901098905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8">
        <f t="shared" si="73"/>
        <v>11.813736263736264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8">
        <f t="shared" si="73"/>
        <v>68.978021978021971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8">
        <f t="shared" si="73"/>
        <v>30.659340659340661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8">
        <f t="shared" si="73"/>
        <v>1.7032967032967032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8">
        <f t="shared" si="73"/>
        <v>7.6428571428571432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41072.842384259253</v>
      </c>
      <c r="T830" s="13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8">
        <f t="shared" si="73"/>
        <v>2.8571428571428572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8">
        <f t="shared" si="73"/>
        <v>10.664835164835164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8">
        <f t="shared" si="73"/>
        <v>19.23076923076923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8">
        <f t="shared" si="73"/>
        <v>82.917912087912086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8">
        <f t="shared" ref="P835:P898" si="79">E835/182</f>
        <v>33.516483516483518</v>
      </c>
      <c r="Q835" t="str">
        <f t="shared" ref="Q835:Q898" si="80">LEFT(N835, SEARCH("/",N835,1)-1)</f>
        <v>music</v>
      </c>
      <c r="R835" t="str">
        <f t="shared" ref="R835:R898" si="81">RIGHT(N835,LEN(N835)-SEARCH("/", N835))</f>
        <v>rock</v>
      </c>
      <c r="S835" s="13">
        <f t="shared" ref="S835:S898" si="82">(J835/86400)+25569+(-5/24)</f>
        <v>41718.669849537036</v>
      </c>
      <c r="T835" s="13">
        <f t="shared" ref="T835:T898" si="83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8">
        <f t="shared" si="79"/>
        <v>39.593406593406591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8">
        <f t="shared" si="79"/>
        <v>12.884615384615385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8">
        <f t="shared" si="79"/>
        <v>27.728131868131872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8">
        <f t="shared" si="79"/>
        <v>16.73076923076923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8">
        <f t="shared" si="79"/>
        <v>15.978021978021978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8">
        <f t="shared" si="79"/>
        <v>32.037527472527472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8">
        <f t="shared" si="79"/>
        <v>66.162967032967032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8">
        <f t="shared" si="79"/>
        <v>27.835164835164836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41923.630358796298</v>
      </c>
      <c r="T843" s="13">
        <f t="shared" si="8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8">
        <f t="shared" si="79"/>
        <v>14.32967032967033</v>
      </c>
      <c r="Q844" t="str">
        <f t="shared" si="80"/>
        <v>music</v>
      </c>
      <c r="R844" t="str">
        <f t="shared" si="81"/>
        <v>metal</v>
      </c>
      <c r="S844" s="13">
        <f t="shared" si="82"/>
        <v>41526.384062499994</v>
      </c>
      <c r="T844" s="13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8">
        <f t="shared" si="79"/>
        <v>44.032967032967036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8">
        <f t="shared" si="79"/>
        <v>32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8">
        <f t="shared" si="79"/>
        <v>33.071483516483518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8">
        <f t="shared" si="79"/>
        <v>7.373681318681319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8">
        <f t="shared" si="79"/>
        <v>5.4945054945054944E-2</v>
      </c>
      <c r="Q849" t="str">
        <f t="shared" si="80"/>
        <v>music</v>
      </c>
      <c r="R849" t="str">
        <f t="shared" si="81"/>
        <v>metal</v>
      </c>
      <c r="S849" s="13">
        <f t="shared" si="82"/>
        <v>42165.59</v>
      </c>
      <c r="T849" s="13">
        <f t="shared" si="8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8">
        <f t="shared" si="79"/>
        <v>1.6483516483516483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8">
        <f t="shared" si="79"/>
        <v>26.35164835164835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8">
        <f t="shared" si="79"/>
        <v>34.104395604395606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8">
        <f t="shared" si="79"/>
        <v>14.335164835164836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8">
        <f t="shared" si="79"/>
        <v>20.186813186813186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8">
        <f t="shared" si="79"/>
        <v>1.6483516483516483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8">
        <f t="shared" si="79"/>
        <v>180.57857142857145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8">
        <f t="shared" si="79"/>
        <v>8.2417582417582409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42544.916863425919</v>
      </c>
      <c r="T857" s="13">
        <f t="shared" si="8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8">
        <f t="shared" si="79"/>
        <v>2.9945054945054945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8">
        <f t="shared" si="79"/>
        <v>6.5934065934065931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8">
        <f t="shared" si="79"/>
        <v>9.4948901098901093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8">
        <f t="shared" si="79"/>
        <v>23.005494505494507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8">
        <f t="shared" si="79"/>
        <v>13.956043956043956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8">
        <f t="shared" si="79"/>
        <v>0.55494505494505497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8">
        <f t="shared" si="79"/>
        <v>0.93406593406593408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8">
        <f t="shared" si="79"/>
        <v>0.49450549450549453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8">
        <f t="shared" si="79"/>
        <v>14.835164835164836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8">
        <f t="shared" si="79"/>
        <v>0.24725274725274726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41230.564780092587</v>
      </c>
      <c r="T867" s="13">
        <f t="shared" si="83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8">
        <f t="shared" si="79"/>
        <v>3.5164835164835164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8">
        <f t="shared" si="79"/>
        <v>6.5989010989010985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8">
        <f t="shared" si="79"/>
        <v>0.27472527472527475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8">
        <f t="shared" si="79"/>
        <v>5.7142857142857144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41342.637233796289</v>
      </c>
      <c r="T871" s="13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8">
        <f t="shared" si="79"/>
        <v>0.34065934065934067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8">
        <f t="shared" si="79"/>
        <v>1.7857142857142858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8">
        <f t="shared" si="79"/>
        <v>0.35714285714285715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8">
        <f t="shared" si="79"/>
        <v>0.24725274725274726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41183.958796296291</v>
      </c>
      <c r="T875" s="13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8">
        <f t="shared" si="79"/>
        <v>4.0109890109890109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8">
        <f t="shared" si="79"/>
        <v>7.0659340659340657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8">
        <f t="shared" si="79"/>
        <v>7.4230769230769234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41597.580555555549</v>
      </c>
      <c r="T879" s="13">
        <f t="shared" si="83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8">
        <f t="shared" si="79"/>
        <v>0.35714285714285715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8">
        <f t="shared" si="79"/>
        <v>3.5384615384615383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8">
        <f t="shared" si="79"/>
        <v>0.62087912087912089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8">
        <f t="shared" si="79"/>
        <v>0.16483516483516483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8">
        <f t="shared" si="79"/>
        <v>1.6593406593406594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8">
        <f t="shared" si="79"/>
        <v>10.994505494505495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8">
        <f t="shared" si="79"/>
        <v>0.10989010989010989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40981.594282407408</v>
      </c>
      <c r="T886" s="13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8">
        <f t="shared" si="79"/>
        <v>4.1208791208791204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8">
        <f t="shared" si="79"/>
        <v>1.1263736263736264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8">
        <f t="shared" si="79"/>
        <v>0.39560439560439559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8">
        <f t="shared" si="79"/>
        <v>12.96879120879121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8">
        <f t="shared" si="79"/>
        <v>0.68681318681318682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8">
        <f t="shared" si="79"/>
        <v>1.4285714285714286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8">
        <f t="shared" si="79"/>
        <v>13.434065934065934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8">
        <f t="shared" si="79"/>
        <v>1.098901098901099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8">
        <f t="shared" si="79"/>
        <v>43.043956043956044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42496.773263888885</v>
      </c>
      <c r="T896" s="13">
        <f t="shared" si="83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8">
        <f t="shared" si="79"/>
        <v>1.0714285714285714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8">
        <f t="shared" si="79"/>
        <v>17.582417582417584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</v>
      </c>
      <c r="T898" s="13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8">
        <f t="shared" ref="P899:P962" si="85">E899/182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 N899))</f>
        <v>indie rock</v>
      </c>
      <c r="S899" s="13">
        <f t="shared" ref="S899:S962" si="88">(J899/86400)+25569+(-5/24)</f>
        <v>41211.480416666665</v>
      </c>
      <c r="T899" s="13">
        <f t="shared" ref="T899:T962" si="8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8">
        <f t="shared" si="85"/>
        <v>0.38461538461538464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8">
        <f t="shared" si="85"/>
        <v>1.5384615384615385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8">
        <f t="shared" si="85"/>
        <v>0.11538461538461539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8">
        <f t="shared" si="85"/>
        <v>0.49450549450549453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8">
        <f t="shared" si="85"/>
        <v>0.87912087912087911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8">
        <f t="shared" si="85"/>
        <v>0.82967032967032972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8">
        <f t="shared" si="85"/>
        <v>1.0769230769230769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8">
        <f t="shared" si="85"/>
        <v>2.8571428571428572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8">
        <f t="shared" si="85"/>
        <v>0.67582417582417587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8">
        <f t="shared" si="85"/>
        <v>0.16483516483516483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8">
        <f t="shared" si="85"/>
        <v>10.890109890109891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41116.554942129624</v>
      </c>
      <c r="T916" s="13">
        <f t="shared" si="8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8">
        <f t="shared" si="85"/>
        <v>2.0604395604395602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8">
        <f t="shared" si="85"/>
        <v>0.16483516483516483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8">
        <f t="shared" si="85"/>
        <v>1.0769230769230769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8">
        <f t="shared" si="85"/>
        <v>0.5494505494505495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41562.463217592587</v>
      </c>
      <c r="T922" s="13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8">
        <f t="shared" si="85"/>
        <v>25.467032967032967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40846.962685185186</v>
      </c>
      <c r="T923" s="13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8">
        <f t="shared" si="85"/>
        <v>31.208791208791208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8">
        <f t="shared" si="85"/>
        <v>1.8131868131868132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8">
        <f t="shared" si="85"/>
        <v>1.7967032967032968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41288.734594907401</v>
      </c>
      <c r="T926" s="13">
        <f t="shared" si="8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8">
        <f t="shared" si="85"/>
        <v>0.87912087912087911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8">
        <f t="shared" si="85"/>
        <v>8.6538461538461533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8">
        <f t="shared" si="85"/>
        <v>1.8956043956043955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8">
        <f t="shared" si="85"/>
        <v>0.71978021978021978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8">
        <f t="shared" si="85"/>
        <v>7.5879120879120876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8">
        <f t="shared" si="85"/>
        <v>0.65934065934065933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41710.960752314808</v>
      </c>
      <c r="T935" s="13">
        <f t="shared" si="8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8">
        <f t="shared" si="85"/>
        <v>8.3516483516483522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8">
        <f t="shared" si="85"/>
        <v>0.27472527472527475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8">
        <f t="shared" si="85"/>
        <v>0.21978021978021978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8">
        <f t="shared" si="85"/>
        <v>0.13736263736263737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8">
        <f t="shared" si="85"/>
        <v>0.21978021978021978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8">
        <f t="shared" si="85"/>
        <v>8.4835164835164836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8">
        <f t="shared" si="85"/>
        <v>6.3791208791208796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8">
        <f t="shared" si="85"/>
        <v>3.6703296703296702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42382.634953703702</v>
      </c>
      <c r="T944" s="13">
        <f t="shared" si="8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8">
        <f t="shared" si="85"/>
        <v>1.5879120879120878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8">
        <f t="shared" si="85"/>
        <v>36.609890109890109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8">
        <f t="shared" si="85"/>
        <v>13.648351648351648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</v>
      </c>
      <c r="T947" s="13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8">
        <f t="shared" si="85"/>
        <v>1.5714285714285714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8">
        <f t="shared" si="85"/>
        <v>2.6373626373626373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8">
        <f t="shared" si="85"/>
        <v>1.5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8">
        <f t="shared" si="85"/>
        <v>7.7032967032967035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8">
        <f t="shared" si="85"/>
        <v>105.46703296703296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42480.445277777777</v>
      </c>
      <c r="T953" s="13">
        <f t="shared" si="8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8">
        <f t="shared" si="85"/>
        <v>107.53846153846153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8">
        <f t="shared" si="85"/>
        <v>0.69230769230769229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8">
        <f t="shared" si="85"/>
        <v>35.774725274725277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8">
        <f t="shared" si="85"/>
        <v>93.318681318681314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8">
        <f t="shared" si="85"/>
        <v>4.7307692307692308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8">
        <f t="shared" si="85"/>
        <v>1.2802197802197801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8">
        <f t="shared" si="85"/>
        <v>4.8406593406593403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8">
        <f t="shared" si="85"/>
        <v>106.75824175824175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8">
        <f t="shared" si="85"/>
        <v>140.96153846153845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8">
        <f t="shared" ref="P963:P1026" si="91">E963/182</f>
        <v>220.21428571428572</v>
      </c>
      <c r="Q963" t="str">
        <f t="shared" ref="Q963:Q1026" si="92">LEFT(N963, SEARCH("/",N963,1)-1)</f>
        <v>technology</v>
      </c>
      <c r="R963" t="str">
        <f t="shared" ref="R963:R1026" si="93">RIGHT(N963,LEN(N963)-SEARCH("/", N963))</f>
        <v>wearables</v>
      </c>
      <c r="S963" s="13">
        <f t="shared" ref="S963:S1026" si="94">(J963/86400)+25569+(-5/24)</f>
        <v>42740.485358796293</v>
      </c>
      <c r="T963" s="13">
        <f t="shared" ref="T963:T1026" si="95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8">
        <f t="shared" si="91"/>
        <v>3.912087912087912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8">
        <f t="shared" si="91"/>
        <v>2.0714285714285716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8">
        <f t="shared" si="91"/>
        <v>4.8296703296703294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8">
        <f t="shared" si="91"/>
        <v>1.6373626373626373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8">
        <f t="shared" si="91"/>
        <v>9.7582417582417591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8">
        <f t="shared" si="91"/>
        <v>19.571428571428573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8">
        <f t="shared" si="91"/>
        <v>0.58241758241758246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8">
        <f t="shared" si="91"/>
        <v>76.92307692307692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8">
        <f t="shared" si="91"/>
        <v>12.615384615384615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8">
        <f t="shared" si="91"/>
        <v>1.2417582417582418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8">
        <f t="shared" si="91"/>
        <v>38.049450549450547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8">
        <f t="shared" si="91"/>
        <v>2.2582417582417582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8">
        <f t="shared" si="91"/>
        <v>1.5384615384615385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8">
        <f t="shared" si="91"/>
        <v>14.324175824175825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8">
        <f t="shared" si="91"/>
        <v>15.873626373626374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8">
        <f t="shared" si="91"/>
        <v>4.9945054945054945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8">
        <f t="shared" si="91"/>
        <v>534.46703296703299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8">
        <f t="shared" si="91"/>
        <v>159.26461538461538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42506.208657407406</v>
      </c>
      <c r="T981" s="13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8">
        <f t="shared" si="91"/>
        <v>8.1648351648351642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8">
        <f t="shared" si="91"/>
        <v>6.043956043956044E-2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8">
        <f t="shared" si="91"/>
        <v>1.6483516483516484E-2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8">
        <f t="shared" si="91"/>
        <v>168.96153846153845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42574.459317129622</v>
      </c>
      <c r="T985" s="13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8">
        <f t="shared" si="91"/>
        <v>0.58241758241758246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8">
        <f t="shared" si="91"/>
        <v>10.373626373626374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8">
        <f t="shared" si="91"/>
        <v>14.010989010989011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8">
        <f t="shared" si="91"/>
        <v>36.318681318681321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8">
        <f t="shared" si="91"/>
        <v>9.2142857142857135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8">
        <f t="shared" si="91"/>
        <v>0.14285714285714285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8">
        <f t="shared" si="91"/>
        <v>1.1648351648351649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8">
        <f t="shared" si="91"/>
        <v>2.5659340659340661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8">
        <f t="shared" si="91"/>
        <v>96.489010989010993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8">
        <f t="shared" si="91"/>
        <v>25.653846153846153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8">
        <f t="shared" si="91"/>
        <v>3.9890109890109891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8">
        <f t="shared" si="91"/>
        <v>0.35714285714285715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8">
        <f t="shared" si="91"/>
        <v>0.35714285714285715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8">
        <f t="shared" si="91"/>
        <v>193.04945054945054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8">
        <f t="shared" si="91"/>
        <v>64.192307692307693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8">
        <f t="shared" si="91"/>
        <v>108.92307692307692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42748.851388888885</v>
      </c>
      <c r="T1002" s="13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8">
        <f t="shared" si="91"/>
        <v>28.571428571428573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8">
        <f t="shared" si="91"/>
        <v>16.263736263736263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8">
        <f t="shared" si="91"/>
        <v>17.642857142857142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8">
        <f t="shared" si="91"/>
        <v>112.92307692307692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8">
        <f t="shared" si="91"/>
        <v>824.73626373626371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42276.41646990741</v>
      </c>
      <c r="T1007" s="13">
        <f t="shared" si="95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8">
        <f t="shared" si="91"/>
        <v>1.2857142857142858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8">
        <f t="shared" si="91"/>
        <v>73.054945054945051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8">
        <f t="shared" si="91"/>
        <v>1.3736263736263736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8">
        <f t="shared" si="91"/>
        <v>36.071428571428569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8">
        <f t="shared" si="91"/>
        <v>1.2087912087912087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8">
        <f t="shared" si="91"/>
        <v>0.41208791208791207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8">
        <f t="shared" si="91"/>
        <v>5916.214560439561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8">
        <f t="shared" si="91"/>
        <v>47.428571428571431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8">
        <f t="shared" si="91"/>
        <v>16.813186813186814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8">
        <f t="shared" si="91"/>
        <v>1.3186813186813187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8">
        <f t="shared" si="91"/>
        <v>15.615384615384615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8">
        <f t="shared" si="91"/>
        <v>314.26923076923077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8">
        <f t="shared" si="91"/>
        <v>3.412087912087912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8">
        <f t="shared" si="91"/>
        <v>117.03296703296704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8">
        <f t="shared" si="91"/>
        <v>17.505494505494507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8">
        <f t="shared" si="91"/>
        <v>57.989615384615391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8">
        <f t="shared" si="91"/>
        <v>12.626373626373626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42111.438391203701</v>
      </c>
      <c r="T1024" s="13">
        <f t="shared" si="95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8">
        <f t="shared" si="91"/>
        <v>26.060439560439562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8">
        <f t="shared" si="91"/>
        <v>130.37115384615385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8">
        <f t="shared" ref="P1027:P1090" si="97">E1027/182</f>
        <v>422.80120879120881</v>
      </c>
      <c r="Q1027" t="str">
        <f t="shared" ref="Q1027:Q1090" si="98">LEFT(N1027, SEARCH("/",N1027,1)-1)</f>
        <v>music</v>
      </c>
      <c r="R1027" t="str">
        <f t="shared" ref="R1027:R1090" si="99">RIGHT(N1027,LEN(N1027)-SEARCH("/", N1027))</f>
        <v>electronic music</v>
      </c>
      <c r="S1027" s="13">
        <f t="shared" ref="S1027:S1090" si="100">(J1027/86400)+25569+(-5/24)</f>
        <v>42049.625428240739</v>
      </c>
      <c r="T1027" s="13">
        <f t="shared" ref="T1027:T1090" si="101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8">
        <f t="shared" si="97"/>
        <v>38.464725274725275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8">
        <f t="shared" si="97"/>
        <v>42.489010989010985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8">
        <f t="shared" si="97"/>
        <v>64.434065934065927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8">
        <f t="shared" si="97"/>
        <v>61.406593406593409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8">
        <f t="shared" si="97"/>
        <v>37.593406593406591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8">
        <f t="shared" si="97"/>
        <v>59.010989010989015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8">
        <f t="shared" si="97"/>
        <v>32.191428571428574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8">
        <f t="shared" si="97"/>
        <v>7.5054945054945055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</v>
      </c>
      <c r="T1035" s="13">
        <f t="shared" si="10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8">
        <f t="shared" si="97"/>
        <v>35.714780219780224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8">
        <f t="shared" si="97"/>
        <v>27.208791208791208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8">
        <f t="shared" si="97"/>
        <v>27.781428571428574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8">
        <f t="shared" si="97"/>
        <v>5.6098901098901095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8">
        <f t="shared" si="97"/>
        <v>11.978021978021978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8">
        <f t="shared" si="97"/>
        <v>3.5219780219780219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8">
        <f t="shared" si="97"/>
        <v>1.3736263736263736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41830.851759259254</v>
      </c>
      <c r="T1043" s="13">
        <f t="shared" si="101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8">
        <f t="shared" si="97"/>
        <v>5.4945054945054944E-2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8">
        <f t="shared" si="97"/>
        <v>46.906593406593409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8">
        <f t="shared" si="97"/>
        <v>3.2967032967032968E-2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8">
        <f t="shared" si="97"/>
        <v>1.4615384615384615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41844.666087962956</v>
      </c>
      <c r="T1047" s="13">
        <f t="shared" si="101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8">
        <f t="shared" si="97"/>
        <v>5.4945054945054949E-3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41918.610127314816</v>
      </c>
      <c r="T1049" s="13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8">
        <f t="shared" si="97"/>
        <v>1.1648351648351649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8">
        <f t="shared" si="97"/>
        <v>8.2417582417582416E-2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42678.662997685184</v>
      </c>
      <c r="T1059" s="13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8">
        <f t="shared" si="97"/>
        <v>0.27472527472527475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8">
        <f t="shared" si="97"/>
        <v>1.043956043956044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8">
        <f t="shared" si="97"/>
        <v>44.379120879120876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8">
        <f t="shared" si="97"/>
        <v>0.44505494505494503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8">
        <f t="shared" si="97"/>
        <v>27.752747252747252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41445.754421296289</v>
      </c>
      <c r="T1068" s="13">
        <f t="shared" si="101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8">
        <f t="shared" si="97"/>
        <v>0.7142857142857143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8">
        <f t="shared" si="97"/>
        <v>0.24725274725274726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42440.162777777776</v>
      </c>
      <c r="T1070" s="13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8">
        <f t="shared" si="97"/>
        <v>4.6703296703296706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8">
        <f t="shared" si="97"/>
        <v>0.38461538461538464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8">
        <f t="shared" si="97"/>
        <v>0.28021978021978022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8">
        <f t="shared" si="97"/>
        <v>5.4945054945054944E-2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8">
        <f t="shared" si="97"/>
        <v>18.719780219780219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8">
        <f t="shared" si="97"/>
        <v>0.24725274725274726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8">
        <f t="shared" si="97"/>
        <v>258.64835164835165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8">
        <f t="shared" si="97"/>
        <v>40.35164835164835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8">
        <f t="shared" si="97"/>
        <v>0.24725274725274726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8">
        <f t="shared" si="97"/>
        <v>3.7252747252747254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42479.358055555553</v>
      </c>
      <c r="T1081" s="13">
        <f t="shared" si="101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8">
        <f t="shared" si="97"/>
        <v>10.005494505494505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8">
        <f t="shared" si="97"/>
        <v>6.5934065934065936E-2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8">
        <f t="shared" si="97"/>
        <v>0.30769230769230771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41101.697777777772</v>
      </c>
      <c r="T1084" s="13">
        <f t="shared" si="101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8">
        <f t="shared" si="97"/>
        <v>2.2527472527472527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8">
        <f t="shared" si="97"/>
        <v>5.6373626373626378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8">
        <f t="shared" si="97"/>
        <v>8.2417582417582416E-2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41775.505636574067</v>
      </c>
      <c r="T1089" s="13">
        <f t="shared" si="101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8">
        <f t="shared" si="97"/>
        <v>35.067802197802202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8">
        <f t="shared" ref="P1091:P1154" si="103">E1091/182</f>
        <v>6.4505494505494507</v>
      </c>
      <c r="Q1091" t="str">
        <f t="shared" ref="Q1091:Q1154" si="104">LEFT(N1091, SEARCH("/",N1091,1)-1)</f>
        <v>games</v>
      </c>
      <c r="R1091" t="str">
        <f t="shared" ref="R1091:R1154" si="105">RIGHT(N1091,LEN(N1091)-SEARCH("/", N1091))</f>
        <v>video games</v>
      </c>
      <c r="S1091" s="13">
        <f t="shared" ref="S1091:S1154" si="106">(J1091/86400)+25569+(-5/24)</f>
        <v>42150.981192129628</v>
      </c>
      <c r="T1091" s="13">
        <f t="shared" ref="T1091:T1154" si="107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8">
        <f t="shared" si="103"/>
        <v>2.7472527472527472E-2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8">
        <f t="shared" si="103"/>
        <v>0.13736263736263737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8">
        <f t="shared" si="103"/>
        <v>0.11538461538461539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8">
        <f t="shared" si="103"/>
        <v>0.23214285714285715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8">
        <f t="shared" si="103"/>
        <v>18.098956043956044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40795.505011574074</v>
      </c>
      <c r="T1096" s="13">
        <f t="shared" si="107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8">
        <f t="shared" si="103"/>
        <v>138.31868131868131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8">
        <f t="shared" si="103"/>
        <v>11.824175824175825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8">
        <f t="shared" si="103"/>
        <v>0.25824175824175827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8">
        <f t="shared" si="103"/>
        <v>9.9065934065934069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8">
        <f t="shared" si="103"/>
        <v>0.13736263736263737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8">
        <f t="shared" si="103"/>
        <v>0.5494505494505495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8">
        <f t="shared" si="103"/>
        <v>0.22527472527472528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8">
        <f t="shared" si="103"/>
        <v>2.3351648351648353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8">
        <f t="shared" si="103"/>
        <v>1.3351648351648351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8">
        <f t="shared" si="103"/>
        <v>16.324175824175825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8">
        <f t="shared" si="103"/>
        <v>7.8626373626373622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8">
        <f t="shared" si="103"/>
        <v>0.90659340659340659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8">
        <f t="shared" si="103"/>
        <v>4.0247252747252746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8">
        <f t="shared" si="103"/>
        <v>0.24725274725274726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8">
        <f t="shared" si="103"/>
        <v>1.401098901098901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8">
        <f t="shared" si="103"/>
        <v>5.4945054945054949E-3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42346.995254629626</v>
      </c>
      <c r="T1113" s="13">
        <f t="shared" si="107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8">
        <f t="shared" si="103"/>
        <v>171.82923076923075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8">
        <f t="shared" si="103"/>
        <v>2.7472527472527472E-2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8">
        <f t="shared" si="103"/>
        <v>5.4945054945054944E-2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8">
        <f t="shared" si="103"/>
        <v>0.29120879120879123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8">
        <f t="shared" si="103"/>
        <v>0.98087912087912088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41009.638981481483</v>
      </c>
      <c r="T1118" s="13">
        <f t="shared" si="107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8">
        <f t="shared" si="103"/>
        <v>0.45604395604395603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8">
        <f t="shared" si="103"/>
        <v>0.59890109890109888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8">
        <f t="shared" si="103"/>
        <v>2.7472527472527472E-2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8">
        <f t="shared" si="103"/>
        <v>0.15934065934065933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8">
        <f t="shared" si="103"/>
        <v>6.043956043956044E-2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8">
        <f t="shared" si="103"/>
        <v>2.3351648351648353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8">
        <f t="shared" si="103"/>
        <v>5.4945054945054944E-2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42535.119143518517</v>
      </c>
      <c r="T1128" s="13">
        <f t="shared" si="107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8">
        <f t="shared" si="103"/>
        <v>3.2142857142857144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8">
        <f t="shared" si="103"/>
        <v>5.4945054945054949E-3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8">
        <f t="shared" si="103"/>
        <v>0.11538461538461539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8">
        <f t="shared" si="103"/>
        <v>6.043956043956044E-2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8">
        <f t="shared" si="103"/>
        <v>7.9010989010989015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8">
        <f t="shared" si="103"/>
        <v>0.10989010989010989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8">
        <f t="shared" si="103"/>
        <v>5.4945054945054949E-3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8">
        <f t="shared" si="103"/>
        <v>0.27472527472527475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42558.781180555554</v>
      </c>
      <c r="T1137" s="13">
        <f t="shared" si="107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8">
        <f t="shared" si="103"/>
        <v>1.4835164835164836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42327.46329861111</v>
      </c>
      <c r="T1138" s="13">
        <f t="shared" si="107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8">
        <f t="shared" si="103"/>
        <v>54.258241758241759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8">
        <f t="shared" si="103"/>
        <v>0.68681318681318682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8">
        <f t="shared" si="103"/>
        <v>2.7472527472527472E-2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41975.139189814814</v>
      </c>
      <c r="T1141" s="13">
        <f t="shared" si="107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42021.797766203701</v>
      </c>
      <c r="T1144" s="13">
        <f t="shared" si="107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8">
        <f t="shared" si="103"/>
        <v>1.0219780219780219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8">
        <f t="shared" si="103"/>
        <v>0.5494505494505495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41854.539259259254</v>
      </c>
      <c r="T1147" s="13">
        <f t="shared" si="107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8">
        <f t="shared" si="103"/>
        <v>2.912087912087912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8">
        <f t="shared" si="103"/>
        <v>0.40109890109890112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8">
        <f t="shared" si="103"/>
        <v>0.41208791208791207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8">
        <f t="shared" si="103"/>
        <v>1.3846153846153846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42223.894247685188</v>
      </c>
      <c r="T1153" s="13">
        <f t="shared" si="107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8">
        <f t="shared" si="103"/>
        <v>5.0054945054945055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8">
        <f t="shared" ref="P1155:P1218" si="109">E1155/182</f>
        <v>0.27472527472527475</v>
      </c>
      <c r="Q1155" t="str">
        <f t="shared" ref="Q1155:Q1218" si="110">LEFT(N1155, SEARCH("/",N1155,1)-1)</f>
        <v>food</v>
      </c>
      <c r="R1155" t="str">
        <f t="shared" ref="R1155:R1218" si="111">RIGHT(N1155,LEN(N1155)-SEARCH("/", N1155))</f>
        <v>food trucks</v>
      </c>
      <c r="S1155" s="13">
        <f t="shared" ref="S1155:S1218" si="112">(J1155/86400)+25569+(-5/24)</f>
        <v>42143.505844907406</v>
      </c>
      <c r="T1155" s="13">
        <f t="shared" ref="T1155:T1218" si="113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8">
        <f t="shared" si="109"/>
        <v>1.7857142857142858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8">
        <f t="shared" si="109"/>
        <v>1.0329670329670331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8">
        <f t="shared" si="109"/>
        <v>0.82967032967032972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8">
        <f t="shared" si="109"/>
        <v>0.19230769230769232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8">
        <f t="shared" si="109"/>
        <v>6.3461538461538458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8">
        <f t="shared" si="109"/>
        <v>0.19230769230769232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8">
        <f t="shared" si="109"/>
        <v>11.376373626373626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41792.00613425926</v>
      </c>
      <c r="T1167" s="13">
        <f t="shared" si="113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8">
        <f t="shared" si="109"/>
        <v>15.774725274725276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8">
        <f t="shared" si="109"/>
        <v>5.3791208791208796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8">
        <f t="shared" si="109"/>
        <v>5.604395604395604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8">
        <f t="shared" si="109"/>
        <v>9.3406593406593408E-2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8">
        <f t="shared" si="109"/>
        <v>0.5494505494505495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8">
        <f t="shared" si="109"/>
        <v>0.13736263736263737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41841.473981481475</v>
      </c>
      <c r="T1174" s="13">
        <f t="shared" si="113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8">
        <f t="shared" si="109"/>
        <v>0.16483516483516483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8">
        <f t="shared" si="109"/>
        <v>4.8681318681318677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8">
        <f t="shared" si="109"/>
        <v>3.2142857142857144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8">
        <f t="shared" si="109"/>
        <v>5.4945054945054944E-2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8">
        <f t="shared" si="109"/>
        <v>2.7472527472527472E-2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8">
        <f t="shared" si="109"/>
        <v>17.582417582417584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8">
        <f t="shared" si="109"/>
        <v>32.280219780219781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8">
        <f t="shared" si="109"/>
        <v>2.197802197802198E-2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8">
        <f t="shared" si="109"/>
        <v>0.23076923076923078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8">
        <f t="shared" si="109"/>
        <v>0.5494505494505495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8">
        <f t="shared" si="109"/>
        <v>126.84615384615384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8">
        <f t="shared" si="109"/>
        <v>72.417582417582423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8">
        <f t="shared" si="109"/>
        <v>43.983516483516482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8">
        <f t="shared" si="109"/>
        <v>50.060439560439562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8">
        <f t="shared" si="109"/>
        <v>17.642857142857142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8">
        <f t="shared" si="109"/>
        <v>53.296703296703299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8">
        <f t="shared" si="109"/>
        <v>3.7087912087912089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8">
        <f t="shared" si="109"/>
        <v>16.181318681318682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8">
        <f t="shared" si="109"/>
        <v>1.5934065934065933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8">
        <f t="shared" si="109"/>
        <v>119.95054945054945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42409.567743055552</v>
      </c>
      <c r="T1195" s="13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8">
        <f t="shared" si="109"/>
        <v>221.31868131868131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8">
        <f t="shared" si="109"/>
        <v>74.175824175824175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8">
        <f t="shared" si="109"/>
        <v>215.03846153846155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8">
        <f t="shared" si="109"/>
        <v>208.75824175824175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8">
        <f t="shared" si="109"/>
        <v>50.115384615384613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8">
        <f t="shared" si="109"/>
        <v>14.796703296703297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8">
        <f t="shared" si="109"/>
        <v>33.126373626373628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8">
        <f t="shared" si="109"/>
        <v>33.770714285714291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8">
        <f t="shared" si="109"/>
        <v>273.6868131868132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42152.08048611111</v>
      </c>
      <c r="T1204" s="13">
        <f t="shared" si="11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8">
        <f t="shared" si="109"/>
        <v>91.758241758241752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8">
        <f t="shared" si="109"/>
        <v>73.532967032967036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8">
        <f t="shared" si="109"/>
        <v>72.043956043956044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8">
        <f t="shared" si="109"/>
        <v>5.686813186813187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42772.567743055552</v>
      </c>
      <c r="T1208" s="13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8">
        <f t="shared" si="109"/>
        <v>95.582417582417577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8">
        <f t="shared" si="109"/>
        <v>85.329670329670336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8">
        <f t="shared" si="109"/>
        <v>34.945054945054942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8">
        <f t="shared" si="109"/>
        <v>279.46703296703299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8">
        <f t="shared" si="109"/>
        <v>5.5549450549450547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8">
        <f t="shared" si="109"/>
        <v>17.725274725274726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8">
        <f t="shared" si="109"/>
        <v>36.510989010989015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8">
        <f t="shared" si="109"/>
        <v>14.483516483516484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8">
        <f t="shared" si="109"/>
        <v>215.95609890109893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8">
        <f t="shared" si="109"/>
        <v>112.07692307692308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8">
        <f t="shared" ref="P1219:P1282" si="115">E1219/182</f>
        <v>149.3901098901099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 N1219))</f>
        <v>photobooks</v>
      </c>
      <c r="S1219" s="13">
        <f t="shared" ref="S1219:S1282" si="118">(J1219/86400)+25569+(-5/24)</f>
        <v>42535.6011574074</v>
      </c>
      <c r="T1219" s="13">
        <f t="shared" ref="T1219:T1282" si="11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8">
        <f t="shared" si="115"/>
        <v>85.192307692307693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8">
        <f t="shared" si="115"/>
        <v>142.98901098901098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42633.253622685188</v>
      </c>
      <c r="T1221" s="13">
        <f t="shared" si="11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8">
        <f t="shared" si="115"/>
        <v>85.521978021978029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8">
        <f t="shared" si="115"/>
        <v>13.467087912087914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8">
        <f t="shared" si="115"/>
        <v>61.620879120879124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8">
        <f t="shared" si="115"/>
        <v>121.96153846153847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8">
        <f t="shared" si="115"/>
        <v>5.8241758241758239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8">
        <f t="shared" si="115"/>
        <v>0.72527472527472525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8">
        <f t="shared" si="115"/>
        <v>10.642857142857142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8">
        <f t="shared" si="115"/>
        <v>8.0494505494505493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8">
        <f t="shared" si="115"/>
        <v>0.13736263736263737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8">
        <f t="shared" si="115"/>
        <v>0.21978021978021978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41506.639699074069</v>
      </c>
      <c r="T1234" s="13">
        <f t="shared" si="11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8">
        <f t="shared" si="115"/>
        <v>0.63736263736263732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8">
        <f t="shared" si="115"/>
        <v>1.1538461538461537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8">
        <f t="shared" si="115"/>
        <v>0.97802197802197799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8">
        <f t="shared" si="115"/>
        <v>1.3241758241758241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8">
        <f t="shared" si="115"/>
        <v>13.93956043956044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8">
        <f t="shared" si="115"/>
        <v>2.7472527472527472E-2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8">
        <f t="shared" si="115"/>
        <v>9.291208791208792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8">
        <f t="shared" si="115"/>
        <v>11.406593406593407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41355.617164351854</v>
      </c>
      <c r="T1246" s="13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8">
        <f t="shared" si="115"/>
        <v>13.214285714285714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41774.391597222224</v>
      </c>
      <c r="T1247" s="13">
        <f t="shared" si="11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8">
        <f t="shared" si="115"/>
        <v>12.857142857142858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8">
        <f t="shared" si="115"/>
        <v>23.489010989010989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8">
        <f t="shared" si="115"/>
        <v>20.829670329670328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8">
        <f t="shared" si="115"/>
        <v>28.692307692307693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41067.532534722217</v>
      </c>
      <c r="T1251" s="13">
        <f t="shared" si="11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8">
        <f t="shared" si="115"/>
        <v>329.92307692307691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8">
        <f t="shared" si="115"/>
        <v>33.560439560439562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8">
        <f t="shared" si="115"/>
        <v>26.472527472527471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8">
        <f t="shared" si="115"/>
        <v>166.94131868131868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8">
        <f t="shared" si="115"/>
        <v>73.203296703296701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8">
        <f t="shared" si="115"/>
        <v>33.357142857142854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8">
        <f t="shared" si="115"/>
        <v>194.44576923076923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40921.711006944439</v>
      </c>
      <c r="T1258" s="13">
        <f t="shared" si="11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8">
        <f t="shared" si="115"/>
        <v>89.065934065934073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8">
        <f t="shared" si="115"/>
        <v>140.53604395604395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8">
        <f t="shared" si="115"/>
        <v>14.318681318681319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8">
        <f t="shared" si="115"/>
        <v>20.609890109890109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8">
        <f t="shared" si="115"/>
        <v>11.126373626373626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8">
        <f t="shared" si="115"/>
        <v>44.791208791208788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8">
        <f t="shared" si="115"/>
        <v>9.8076923076923084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8">
        <f t="shared" si="115"/>
        <v>5.9450549450549453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8">
        <f t="shared" si="115"/>
        <v>22.913021978021977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8">
        <f t="shared" si="115"/>
        <v>52.445054945054942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8">
        <f t="shared" si="115"/>
        <v>123.05494505494505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8">
        <f t="shared" si="115"/>
        <v>112.23076923076923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42445.614722222221</v>
      </c>
      <c r="T1271" s="13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8">
        <f t="shared" si="115"/>
        <v>63.032967032967036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40933.648634259254</v>
      </c>
      <c r="T1272" s="13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8">
        <f t="shared" si="115"/>
        <v>41.950549450549453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8">
        <f t="shared" si="115"/>
        <v>29.12087912087912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8">
        <f t="shared" si="115"/>
        <v>22.747252747252748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8">
        <f t="shared" si="115"/>
        <v>212.87824175824173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8">
        <f t="shared" si="115"/>
        <v>133.63241758241759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8">
        <f t="shared" si="115"/>
        <v>17.212252747252748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8">
        <f t="shared" si="115"/>
        <v>87.465109890109886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8">
        <f t="shared" si="115"/>
        <v>55.335164835164832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8">
        <f t="shared" si="115"/>
        <v>76.176758241758236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8">
        <f t="shared" si="115"/>
        <v>91.410879120879116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8">
        <f t="shared" ref="P1283:P1346" si="121">E1283/182</f>
        <v>42.582417582417584</v>
      </c>
      <c r="Q1283" t="str">
        <f t="shared" ref="Q1283:Q1346" si="122">LEFT(N1283, SEARCH("/",N1283,1)-1)</f>
        <v>music</v>
      </c>
      <c r="R1283" t="str">
        <f t="shared" ref="R1283:R1346" si="123">RIGHT(N1283,LEN(N1283)-SEARCH("/", N1283))</f>
        <v>rock</v>
      </c>
      <c r="S1283" s="13">
        <f t="shared" ref="S1283:S1346" si="124">(J1283/86400)+25569+(-5/24)</f>
        <v>41463.535138888888</v>
      </c>
      <c r="T1283" s="13">
        <f t="shared" ref="T1283:T1346" si="125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8">
        <f t="shared" si="121"/>
        <v>101.87912087912088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41586.266840277771</v>
      </c>
      <c r="T1284" s="13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8">
        <f t="shared" si="121"/>
        <v>11.596153846153847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8">
        <f t="shared" si="121"/>
        <v>11.098901098901099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8">
        <f t="shared" si="121"/>
        <v>11.17032967032967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8">
        <f t="shared" si="121"/>
        <v>8.9285714285714288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8">
        <f t="shared" si="121"/>
        <v>3.3241758241758244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8">
        <f t="shared" si="121"/>
        <v>22.076923076923077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8">
        <f t="shared" si="121"/>
        <v>10.307692307692308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42708.926446759258</v>
      </c>
      <c r="T1291" s="13">
        <f t="shared" si="125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8">
        <f t="shared" si="121"/>
        <v>20.87912087912088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8">
        <f t="shared" si="121"/>
        <v>24.016483516483518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8">
        <f t="shared" si="121"/>
        <v>10.274725274725276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8">
        <f t="shared" si="121"/>
        <v>84.258241758241752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8">
        <f t="shared" si="121"/>
        <v>3.3516483516483517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8">
        <f t="shared" si="121"/>
        <v>14.005494505494505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8">
        <f t="shared" si="121"/>
        <v>6.5934065934065931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8">
        <f t="shared" si="121"/>
        <v>120.35714285714286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8">
        <f t="shared" si="121"/>
        <v>11.5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42458.472592592589</v>
      </c>
      <c r="T1300" s="13">
        <f t="shared" si="125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8">
        <f t="shared" si="121"/>
        <v>23.846153846153847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8">
        <f t="shared" si="121"/>
        <v>22.252747252747252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8">
        <f t="shared" si="121"/>
        <v>11.291208791208792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8">
        <f t="shared" si="121"/>
        <v>13.736263736263735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8">
        <f t="shared" si="121"/>
        <v>25.050164835164836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8">
        <f t="shared" si="121"/>
        <v>87.093406593406598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8">
        <f t="shared" si="121"/>
        <v>42.818681318681321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8">
        <f t="shared" si="121"/>
        <v>394.34615384615387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8">
        <f t="shared" si="121"/>
        <v>31.631868131868131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42387.294895833336</v>
      </c>
      <c r="T1309" s="13">
        <f t="shared" si="125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8">
        <f t="shared" si="121"/>
        <v>6.2417582417582418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8">
        <f t="shared" si="121"/>
        <v>70.763736263736263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8">
        <f t="shared" si="121"/>
        <v>17.032967032967033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8">
        <f t="shared" si="121"/>
        <v>439.94505494505495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8">
        <f t="shared" si="121"/>
        <v>0.15384615384615385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8">
        <f t="shared" si="121"/>
        <v>68.384615384615387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8">
        <f t="shared" si="121"/>
        <v>11.142857142857142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8">
        <f t="shared" si="121"/>
        <v>222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8">
        <f t="shared" si="121"/>
        <v>5.4945054945054949E-3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42393.753576388888</v>
      </c>
      <c r="T1318" s="13">
        <f t="shared" si="125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8">
        <f t="shared" si="121"/>
        <v>63.005494505494504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8">
        <f t="shared" si="121"/>
        <v>33.681318681318679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8">
        <f t="shared" si="121"/>
        <v>4.813186813186813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8">
        <f t="shared" si="121"/>
        <v>2.7637362637362637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8">
        <f t="shared" si="121"/>
        <v>33.071428571428569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8">
        <f t="shared" si="121"/>
        <v>0.58241758241758246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8">
        <f t="shared" si="121"/>
        <v>7.3186813186813184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8">
        <f t="shared" si="121"/>
        <v>27.032967032967033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8">
        <f t="shared" si="121"/>
        <v>2.6703296703296702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8">
        <f t="shared" si="121"/>
        <v>6.2087912087912089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41974.583657407406</v>
      </c>
      <c r="T1328" s="13">
        <f t="shared" si="125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8">
        <f t="shared" si="121"/>
        <v>9.3681318681318686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8">
        <f t="shared" si="121"/>
        <v>9.604395604395604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8">
        <f t="shared" si="121"/>
        <v>2.2417582417582418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8">
        <f t="shared" si="121"/>
        <v>43.258241758241759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8">
        <f t="shared" si="121"/>
        <v>18.774725274725274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8">
        <f t="shared" si="121"/>
        <v>78.587912087912088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8">
        <f t="shared" si="121"/>
        <v>27.142857142857142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8">
        <f t="shared" si="121"/>
        <v>466.74175824175825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8">
        <f t="shared" si="121"/>
        <v>135.66483516483515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8">
        <f t="shared" si="121"/>
        <v>5.4450549450549453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8">
        <f t="shared" si="121"/>
        <v>18.225274725274726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8">
        <f t="shared" si="121"/>
        <v>96.64835164835165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8">
        <f t="shared" si="121"/>
        <v>0.5494505494505495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42172.608090277776</v>
      </c>
      <c r="T1344" s="13">
        <f t="shared" si="125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8">
        <f t="shared" si="121"/>
        <v>281.03846153846155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8">
        <f t="shared" si="121"/>
        <v>31.131868131868131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8">
        <f t="shared" ref="P1347:P1410" si="127">E1347/182</f>
        <v>2.0604395604395602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 N1347))</f>
        <v>nonfiction</v>
      </c>
      <c r="S1347" s="13">
        <f t="shared" ref="S1347:S1410" si="130">(J1347/86400)+25569+(-5/24)</f>
        <v>41799.606006944443</v>
      </c>
      <c r="T1347" s="13">
        <f t="shared" ref="T1347:T1410" si="131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8">
        <f t="shared" si="127"/>
        <v>39.664835164835168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8">
        <f t="shared" si="127"/>
        <v>14.038461538461538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8">
        <f t="shared" si="127"/>
        <v>32.884615384615387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41963.297835648147</v>
      </c>
      <c r="T1350" s="13">
        <f t="shared" si="13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8">
        <f t="shared" si="127"/>
        <v>56.098901098901102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8">
        <f t="shared" si="127"/>
        <v>28.585164835164836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8">
        <f t="shared" si="127"/>
        <v>111.28021978021978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8">
        <f t="shared" si="127"/>
        <v>74.802197802197796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8">
        <f t="shared" si="127"/>
        <v>7.3406593406593403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8">
        <f t="shared" si="127"/>
        <v>8.5879120879120876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8">
        <f t="shared" si="127"/>
        <v>16.85164835164835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8">
        <f t="shared" si="127"/>
        <v>34.151428571428575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41429.830555555549</v>
      </c>
      <c r="T1358" s="13">
        <f t="shared" si="13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8">
        <f t="shared" si="127"/>
        <v>13.76923076923077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8">
        <f t="shared" si="127"/>
        <v>18.406593406593405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8">
        <f t="shared" si="127"/>
        <v>4.197802197802198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8">
        <f t="shared" si="127"/>
        <v>14.274725274725276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8">
        <f t="shared" si="127"/>
        <v>41.532967032967036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8">
        <f t="shared" si="127"/>
        <v>5.9945054945054945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8">
        <f t="shared" si="127"/>
        <v>1.098901098901099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8">
        <f t="shared" si="127"/>
        <v>273.79120879120882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41951.487337962964</v>
      </c>
      <c r="T1366" s="13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8">
        <f t="shared" si="127"/>
        <v>41.318681318681321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8">
        <f t="shared" si="127"/>
        <v>52.12467032967033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8">
        <f t="shared" si="127"/>
        <v>31.390109890109891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8">
        <f t="shared" si="127"/>
        <v>30.412087912087912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8">
        <f t="shared" si="127"/>
        <v>187.31115384615384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8">
        <f t="shared" si="127"/>
        <v>8.5439560439560438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8">
        <f t="shared" si="127"/>
        <v>41.181318681318679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8">
        <f t="shared" si="127"/>
        <v>3.4065934065934065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8">
        <f t="shared" si="127"/>
        <v>57.697802197802197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8">
        <f t="shared" si="127"/>
        <v>15.615384615384615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8">
        <f t="shared" si="127"/>
        <v>37.653846153846153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8">
        <f t="shared" si="127"/>
        <v>51.329670329670328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8">
        <f t="shared" si="127"/>
        <v>8.2967032967032974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8">
        <f t="shared" si="127"/>
        <v>22.346153846153847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42568.551041666666</v>
      </c>
      <c r="T1380" s="13">
        <f t="shared" si="13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8">
        <f t="shared" si="127"/>
        <v>61.318681318681321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42130.283287037033</v>
      </c>
      <c r="T1381" s="13">
        <f t="shared" si="13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8">
        <f t="shared" si="127"/>
        <v>0.58241758241758246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8">
        <f t="shared" si="127"/>
        <v>29.423076923076923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8">
        <f t="shared" si="127"/>
        <v>45.873626373626372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8">
        <f t="shared" si="127"/>
        <v>25.675824175824175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8">
        <f t="shared" si="127"/>
        <v>23.862637362637361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8">
        <f t="shared" si="127"/>
        <v>48.530164835164832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8">
        <f t="shared" si="127"/>
        <v>4.8076923076923075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8">
        <f t="shared" si="127"/>
        <v>30.027472527472529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8">
        <f t="shared" si="127"/>
        <v>37.034999999999997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8">
        <f t="shared" si="127"/>
        <v>3.9945054945054945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8">
        <f t="shared" si="127"/>
        <v>16.785714285714285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42087.594976851855</v>
      </c>
      <c r="T1392" s="13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8">
        <f t="shared" si="127"/>
        <v>3.0274725274725274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8">
        <f t="shared" si="127"/>
        <v>15.609890109890109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8">
        <f t="shared" si="127"/>
        <v>56.236263736263737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8">
        <f t="shared" si="127"/>
        <v>5.0329670329670328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8">
        <f t="shared" si="127"/>
        <v>21.516483516483518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8">
        <f t="shared" si="127"/>
        <v>35.373626373626372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8">
        <f t="shared" si="127"/>
        <v>62.554945054945058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8">
        <f t="shared" si="127"/>
        <v>26.516483516483518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8">
        <f t="shared" si="127"/>
        <v>62.379120879120876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8">
        <f t="shared" si="127"/>
        <v>3.2197802197802199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8">
        <f t="shared" si="127"/>
        <v>68.203296703296701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8">
        <f t="shared" si="127"/>
        <v>14.994505494505495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8">
        <f t="shared" si="127"/>
        <v>22.543956043956044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8">
        <f t="shared" si="127"/>
        <v>1.3241758241758241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8">
        <f t="shared" si="127"/>
        <v>0.57692307692307687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8">
        <f t="shared" si="127"/>
        <v>8.2417582417582416E-2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8">
        <f t="shared" si="127"/>
        <v>8.2417582417582416E-2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8">
        <f t="shared" si="127"/>
        <v>0.39560439560439559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8">
        <f t="shared" ref="P1411:P1474" si="133">E1411/182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 N1411))</f>
        <v>translations</v>
      </c>
      <c r="S1411" s="13">
        <f t="shared" ref="S1411:S1474" si="136">(J1411/86400)+25569+(-5/24)</f>
        <v>41944.925173611111</v>
      </c>
      <c r="T1411" s="13">
        <f t="shared" ref="T1411:T1474" si="137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8">
        <f t="shared" si="133"/>
        <v>5.4945054945054949E-3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8">
        <f t="shared" si="133"/>
        <v>3.8461538461538464E-2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8">
        <f t="shared" si="133"/>
        <v>1.7582417582417582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8">
        <f t="shared" si="133"/>
        <v>0.5494505494505495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8">
        <f t="shared" si="133"/>
        <v>5.4945054945054949E-3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8">
        <f t="shared" si="133"/>
        <v>4.395604395604396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8">
        <f t="shared" si="133"/>
        <v>0.30219780219780218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8">
        <f t="shared" si="133"/>
        <v>3.2967032967032968E-2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8">
        <f t="shared" si="133"/>
        <v>2.4450549450549453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8">
        <f t="shared" si="133"/>
        <v>1.6483516483516484E-2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8">
        <f t="shared" si="133"/>
        <v>1.098901098901099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8">
        <f t="shared" si="133"/>
        <v>0.14285714285714285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8">
        <f t="shared" si="133"/>
        <v>0.5494505494505495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8">
        <f t="shared" si="133"/>
        <v>8.3901098901098905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8">
        <f t="shared" si="133"/>
        <v>2.302197802197802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8">
        <f t="shared" si="133"/>
        <v>0.24725274725274726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42073.852337962962</v>
      </c>
      <c r="T1431" s="13">
        <f t="shared" si="137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8">
        <f t="shared" si="133"/>
        <v>2.2142857142857144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41961.605185185188</v>
      </c>
      <c r="T1432" s="13">
        <f t="shared" si="137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8">
        <f t="shared" si="133"/>
        <v>29.840659340659339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8">
        <f t="shared" si="133"/>
        <v>4.4230769230769234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8">
        <f t="shared" si="133"/>
        <v>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8">
        <f t="shared" si="133"/>
        <v>8.2417582417582416E-2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8">
        <f t="shared" si="133"/>
        <v>0.42307692307692307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8">
        <f t="shared" si="133"/>
        <v>4.4340659340659343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8">
        <f t="shared" si="133"/>
        <v>3.2967032967032965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8">
        <f t="shared" si="133"/>
        <v>0.98901098901098905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42040.621539351851</v>
      </c>
      <c r="T1441" s="13">
        <f t="shared" si="137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8">
        <f t="shared" si="133"/>
        <v>5.4945054945054949E-3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8">
        <f t="shared" si="133"/>
        <v>11.098901098901099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8">
        <f t="shared" si="133"/>
        <v>0.41208791208791207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8">
        <f t="shared" si="133"/>
        <v>5.4945054945054949E-3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8">
        <f t="shared" si="133"/>
        <v>1.098901098901099E-2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8">
        <f t="shared" si="133"/>
        <v>8.2417582417582416E-2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8">
        <f t="shared" si="133"/>
        <v>8.6538461538461533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8">
        <f t="shared" si="133"/>
        <v>0.79670329670329665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8">
        <f t="shared" si="133"/>
        <v>83.443351648351651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8">
        <f t="shared" si="133"/>
        <v>23.849999999999998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8">
        <f t="shared" si="133"/>
        <v>4.8681318681318677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8">
        <f t="shared" si="133"/>
        <v>44.835164835164832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8">
        <f t="shared" si="133"/>
        <v>752.33159340659347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8">
        <f t="shared" si="133"/>
        <v>94.837197802197792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8">
        <f t="shared" si="133"/>
        <v>252.92307692307693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8">
        <f t="shared" si="133"/>
        <v>53.434065934065934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40645.806122685179</v>
      </c>
      <c r="T1470" s="13">
        <f t="shared" si="137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8">
        <f t="shared" si="133"/>
        <v>263.61538461538464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8">
        <f t="shared" si="133"/>
        <v>10.313186813186814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8">
        <f t="shared" si="133"/>
        <v>182.57692307692307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8">
        <f t="shared" si="133"/>
        <v>190.52747252747253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8">
        <f t="shared" ref="P1475:P1538" si="139">E1475/182</f>
        <v>9.9326373626373634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 N1475))</f>
        <v>radio &amp; podcasts</v>
      </c>
      <c r="S1475" s="13">
        <f t="shared" ref="S1475:S1538" si="142">(J1475/86400)+25569+(-5/24)</f>
        <v>40939.771284722221</v>
      </c>
      <c r="T1475" s="13">
        <f t="shared" ref="T1475:T1538" si="143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8">
        <f t="shared" si="139"/>
        <v>18.505494505494507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41500.519583333335</v>
      </c>
      <c r="T1476" s="13">
        <f t="shared" si="143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8">
        <f t="shared" si="139"/>
        <v>155.49697802197804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8">
        <f t="shared" si="139"/>
        <v>218.09494505494504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8">
        <f t="shared" si="139"/>
        <v>183.47802197802199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8">
        <f t="shared" si="139"/>
        <v>3246.1929120879122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8">
        <f t="shared" si="139"/>
        <v>12.076923076923077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8">
        <f t="shared" si="139"/>
        <v>321.53956043956043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8">
        <f t="shared" si="139"/>
        <v>0.57692307692307687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8">
        <f t="shared" si="139"/>
        <v>2.7472527472527472E-2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41136.649722222217</v>
      </c>
      <c r="T1484" s="13">
        <f t="shared" si="143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8">
        <f t="shared" si="139"/>
        <v>0.27472527472527475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8">
        <f t="shared" si="139"/>
        <v>0.82417582417582413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8">
        <f t="shared" si="139"/>
        <v>0.26373626373626374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8">
        <f t="shared" si="139"/>
        <v>1.9780219780219781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8">
        <f t="shared" si="139"/>
        <v>4.9175824175824179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8">
        <f t="shared" si="139"/>
        <v>0.5494505494505495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8">
        <f t="shared" si="139"/>
        <v>0.16483516483516483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41411.658275462956</v>
      </c>
      <c r="T1495" s="13">
        <f t="shared" si="143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8">
        <f t="shared" si="139"/>
        <v>2.4450549450549453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8">
        <f t="shared" si="139"/>
        <v>5.4945054945054949E-3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8">
        <f t="shared" si="139"/>
        <v>0.31318681318681318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8">
        <f t="shared" si="139"/>
        <v>2.7472527472527472E-2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8">
        <f t="shared" si="139"/>
        <v>3.8516483516483517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8">
        <f t="shared" si="139"/>
        <v>475.23076923076923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8">
        <f t="shared" si="139"/>
        <v>122.62637362637362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8">
        <f t="shared" si="139"/>
        <v>22.230384615384615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8">
        <f t="shared" si="139"/>
        <v>99.263736263736263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8">
        <f t="shared" si="139"/>
        <v>91.060439560439562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8">
        <f t="shared" si="139"/>
        <v>9.1813186813186807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8">
        <f t="shared" si="139"/>
        <v>14.175824175824175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40254.242002314808</v>
      </c>
      <c r="T1509" s="13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8">
        <f t="shared" si="139"/>
        <v>112.58791208791209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8">
        <f t="shared" si="139"/>
        <v>118.88582417582418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8">
        <f t="shared" si="139"/>
        <v>88.821978021978026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41809.176828703705</v>
      </c>
      <c r="T1512" s="13">
        <f t="shared" si="143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8">
        <f t="shared" si="139"/>
        <v>85.994505494505489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8">
        <f t="shared" si="139"/>
        <v>107.45604395604396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8">
        <f t="shared" si="139"/>
        <v>65.942307692307693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8">
        <f t="shared" si="139"/>
        <v>146.25824175824175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8">
        <f t="shared" si="139"/>
        <v>2591.0274725274726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8">
        <f t="shared" si="139"/>
        <v>101.49450549450549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8">
        <f t="shared" si="139"/>
        <v>133.5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8">
        <f t="shared" si="139"/>
        <v>169.25824175824175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8">
        <f t="shared" si="139"/>
        <v>51.114010989010985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8">
        <f t="shared" si="139"/>
        <v>102.33516483516483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8">
        <f t="shared" si="139"/>
        <v>220.08241758241758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8">
        <f t="shared" si="139"/>
        <v>332.14340659340661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8">
        <f t="shared" si="139"/>
        <v>126.90109890109891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8">
        <f t="shared" si="139"/>
        <v>34.120879120879124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8">
        <f t="shared" si="139"/>
        <v>24.857967032967032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8">
        <f t="shared" si="139"/>
        <v>152.06043956043956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8">
        <f t="shared" si="139"/>
        <v>21.239285714285714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8">
        <f t="shared" si="139"/>
        <v>46.412087912087912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8">
        <f t="shared" si="139"/>
        <v>105.10439560439561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8">
        <f t="shared" si="139"/>
        <v>259.2802197802198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42275.558969907404</v>
      </c>
      <c r="T1532" s="13">
        <f t="shared" si="14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8">
        <f t="shared" si="139"/>
        <v>22.719780219780219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8">
        <f t="shared" si="139"/>
        <v>132.97252747252747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8">
        <f t="shared" si="139"/>
        <v>358.86263736263737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8">
        <f t="shared" si="139"/>
        <v>172.14285714285714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42221.465995370367</v>
      </c>
      <c r="T1536" s="13">
        <f t="shared" si="14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8">
        <f t="shared" si="139"/>
        <v>29.104395604395606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8">
        <f t="shared" si="139"/>
        <v>165.03851648351647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8">
        <f t="shared" ref="P1539:P1602" si="145">E1539/182</f>
        <v>118.61538461538461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 N1539))</f>
        <v>photobooks</v>
      </c>
      <c r="S1539" s="13">
        <f t="shared" ref="S1539:S1602" si="148">(J1539/86400)+25569+(-5/24)</f>
        <v>42552.106793981475</v>
      </c>
      <c r="T1539" s="13">
        <f t="shared" ref="T1539:T1602" si="14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8">
        <f t="shared" si="145"/>
        <v>39.472527472527474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8">
        <f t="shared" si="145"/>
        <v>149.43527472527472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42705.710868055554</v>
      </c>
      <c r="T1541" s="13">
        <f t="shared" si="1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8">
        <f t="shared" si="145"/>
        <v>97.142857142857139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8">
        <f t="shared" si="145"/>
        <v>3.2967032967032968E-2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8">
        <f t="shared" si="145"/>
        <v>0.10989010989010989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8">
        <f t="shared" si="145"/>
        <v>5.4945054945054944E-2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8">
        <f t="shared" si="145"/>
        <v>5.4945054945054949E-3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8">
        <f t="shared" si="145"/>
        <v>1.5879120879120878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8">
        <f t="shared" si="145"/>
        <v>0.32967032967032966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8">
        <f t="shared" si="145"/>
        <v>0.93406593406593408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8">
        <f t="shared" si="145"/>
        <v>0.55494505494505497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8">
        <f t="shared" si="145"/>
        <v>11.62087912087912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8">
        <f t="shared" si="145"/>
        <v>3.7197802197802199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8">
        <f t="shared" si="145"/>
        <v>0.5494505494505495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8">
        <f t="shared" si="145"/>
        <v>0.19230769230769232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8">
        <f t="shared" si="145"/>
        <v>0.27472527472527475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42107.844895833332</v>
      </c>
      <c r="T1561" s="13">
        <f t="shared" si="14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8">
        <f t="shared" si="145"/>
        <v>0.51648351648351654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8">
        <f t="shared" si="145"/>
        <v>0.36813186813186816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8">
        <f t="shared" si="145"/>
        <v>0.46703296703296704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8">
        <f t="shared" si="145"/>
        <v>5.4945054945054944E-2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8">
        <f t="shared" si="145"/>
        <v>0.5494505494505495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8">
        <f t="shared" si="145"/>
        <v>35.027472527472526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8">
        <f t="shared" si="145"/>
        <v>1.9230769230769231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41671.728530092594</v>
      </c>
      <c r="T1569" s="13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8">
        <f t="shared" si="145"/>
        <v>18.736263736263737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8">
        <f t="shared" si="145"/>
        <v>13.648351648351648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8">
        <f t="shared" si="145"/>
        <v>0.43956043956043955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</v>
      </c>
      <c r="T1573" s="13">
        <f t="shared" si="14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8">
        <f t="shared" si="145"/>
        <v>0.68681318681318682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8">
        <f t="shared" si="145"/>
        <v>1.2252747252747254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8">
        <f t="shared" si="145"/>
        <v>2.7802197802197801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8">
        <f t="shared" si="145"/>
        <v>12.587912087912088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41799.315925925919</v>
      </c>
      <c r="T1577" s="13">
        <f t="shared" si="14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8">
        <f t="shared" si="145"/>
        <v>3.5714285714285716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8">
        <f t="shared" si="145"/>
        <v>0.30219780219780218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41054.639444444438</v>
      </c>
      <c r="T1579" s="13">
        <f t="shared" si="14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8">
        <f t="shared" si="145"/>
        <v>1.1263736263736264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8">
        <f t="shared" si="145"/>
        <v>0.15384615384615385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40989.841736111106</v>
      </c>
      <c r="T1582" s="13">
        <f t="shared" si="14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8">
        <f t="shared" si="145"/>
        <v>2.7472527472527472E-2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8">
        <f t="shared" si="145"/>
        <v>0.51098901098901095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8">
        <f t="shared" si="145"/>
        <v>8.2417582417582416E-2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8">
        <f t="shared" si="145"/>
        <v>8.6813186813186807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42068.896087962959</v>
      </c>
      <c r="T1588" s="13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8">
        <f t="shared" si="145"/>
        <v>5.4945054945054949E-3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8">
        <f t="shared" si="145"/>
        <v>5.604395604395604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8">
        <f t="shared" si="145"/>
        <v>22.483516483516482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8">
        <f t="shared" si="145"/>
        <v>1.6483516483516484E-2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8">
        <f t="shared" si="145"/>
        <v>1.1263736263736264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8">
        <f t="shared" si="145"/>
        <v>1.5384615384615385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8">
        <f t="shared" si="145"/>
        <v>0.41208791208791207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8">
        <f t="shared" si="145"/>
        <v>5.4945054945054949E-3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8">
        <f t="shared" si="145"/>
        <v>2.0164835164835164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41790.848981481475</v>
      </c>
      <c r="T1602" s="13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8">
        <f t="shared" ref="P1603:P1666" si="151">E1603/182</f>
        <v>14.869395604395605</v>
      </c>
      <c r="Q1603" t="str">
        <f t="shared" ref="Q1603:Q1666" si="152">LEFT(N1603, SEARCH("/",N1603,1)-1)</f>
        <v>music</v>
      </c>
      <c r="R1603" t="str">
        <f t="shared" ref="R1603:R1666" si="153">RIGHT(N1603,LEN(N1603)-SEARCH("/", N1603))</f>
        <v>rock</v>
      </c>
      <c r="S1603" s="13">
        <f t="shared" ref="S1603:S1666" si="154">(J1603/86400)+25569+(-5/24)</f>
        <v>40637.884641203702</v>
      </c>
      <c r="T1603" s="13">
        <f t="shared" ref="T1603:T1666" si="155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8">
        <f t="shared" si="151"/>
        <v>8.2554945054945055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8">
        <f t="shared" si="151"/>
        <v>10.992637362637364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8">
        <f t="shared" si="151"/>
        <v>18.785714285714285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8">
        <f t="shared" si="151"/>
        <v>33.195604395604398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8">
        <f t="shared" si="151"/>
        <v>44.397417582417582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8">
        <f t="shared" si="151"/>
        <v>79.730769230769226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8">
        <f t="shared" si="151"/>
        <v>6.6758241758241761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8">
        <f t="shared" si="151"/>
        <v>9.7527472527472536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8">
        <f t="shared" si="151"/>
        <v>29.873626373626372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8">
        <f t="shared" si="151"/>
        <v>5.5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8">
        <f t="shared" si="151"/>
        <v>3.0219780219780219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8">
        <f t="shared" si="151"/>
        <v>5.5769230769230766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8">
        <f t="shared" si="151"/>
        <v>28.214285714285715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41794.772789351853</v>
      </c>
      <c r="T1616" s="13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8">
        <f t="shared" si="151"/>
        <v>50.164835164835168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8">
        <f t="shared" si="151"/>
        <v>57.252747252747255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8">
        <f t="shared" si="151"/>
        <v>56.098901098901102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8">
        <f t="shared" si="151"/>
        <v>8.6593406593406588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8">
        <f t="shared" si="151"/>
        <v>10.989010989010989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41875.977847222217</v>
      </c>
      <c r="T1621" s="13">
        <f t="shared" si="155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8">
        <f t="shared" si="151"/>
        <v>6.2087912087912089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8">
        <f t="shared" si="151"/>
        <v>33.296703296703299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8">
        <f t="shared" si="151"/>
        <v>38.565934065934066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41950.086504629631</v>
      </c>
      <c r="T1624" s="13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8">
        <f t="shared" si="151"/>
        <v>4.1648351648351651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8">
        <f t="shared" si="151"/>
        <v>6.4835164835164836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8">
        <f t="shared" si="151"/>
        <v>64.010989010989007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8">
        <f t="shared" si="151"/>
        <v>44.478021978021978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41579.639664351846</v>
      </c>
      <c r="T1628" s="13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8">
        <f t="shared" si="151"/>
        <v>12.857142857142858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8">
        <f t="shared" si="151"/>
        <v>22.181318681318682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8">
        <f t="shared" si="151"/>
        <v>34.175824175824175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8">
        <f t="shared" si="151"/>
        <v>58.296703296703299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8">
        <f t="shared" si="151"/>
        <v>85.664835164835168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8">
        <f t="shared" si="151"/>
        <v>22.335164835164836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40750.132569444446</v>
      </c>
      <c r="T1634" s="13">
        <f t="shared" si="155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8">
        <f t="shared" si="151"/>
        <v>54.945054945054942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8">
        <f t="shared" si="151"/>
        <v>11.043956043956044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8">
        <f t="shared" si="151"/>
        <v>13.76923076923077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8">
        <f t="shared" si="151"/>
        <v>25.604395604395606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8">
        <f t="shared" si="151"/>
        <v>2.8516483516483517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8">
        <f t="shared" si="151"/>
        <v>5.7692307692307692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8">
        <f t="shared" si="151"/>
        <v>9.8901098901098905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8">
        <f t="shared" si="151"/>
        <v>3.7331868131868133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8">
        <f t="shared" si="151"/>
        <v>13.928571428571429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8">
        <f t="shared" si="151"/>
        <v>6.5934065934065931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8">
        <f t="shared" si="151"/>
        <v>34.258241758241759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8">
        <f t="shared" si="151"/>
        <v>60.164835164835168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8">
        <f t="shared" si="151"/>
        <v>30.439560439560438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41521.40902777778</v>
      </c>
      <c r="T1647" s="13">
        <f t="shared" si="155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8">
        <f t="shared" si="151"/>
        <v>12.109890109890109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8">
        <f t="shared" si="151"/>
        <v>28.76923076923077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8">
        <f t="shared" si="151"/>
        <v>15.82967032967033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8">
        <f t="shared" si="151"/>
        <v>21.001813186813187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8">
        <f t="shared" si="151"/>
        <v>15.554945054945055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8">
        <f t="shared" si="151"/>
        <v>11.071428571428571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8">
        <f t="shared" si="151"/>
        <v>24.890109890109891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8">
        <f t="shared" si="151"/>
        <v>47.86549450549451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8">
        <f t="shared" si="151"/>
        <v>7.2472527472527473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8">
        <f t="shared" si="151"/>
        <v>11.774725274725276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8">
        <f t="shared" si="151"/>
        <v>41.346813186813186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8">
        <f t="shared" si="151"/>
        <v>144.13983516483518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8">
        <f t="shared" si="151"/>
        <v>43.593406593406591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8">
        <f t="shared" si="151"/>
        <v>3.098901098901099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8">
        <f t="shared" si="151"/>
        <v>5.5109890109890109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8">
        <f t="shared" si="151"/>
        <v>44.494505494505496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8">
        <f t="shared" si="151"/>
        <v>45.115384615384613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8">
        <f t="shared" si="151"/>
        <v>5.9340659340659343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8">
        <f t="shared" si="151"/>
        <v>16.814395604395603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40939.553449074076</v>
      </c>
      <c r="T1666" s="13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8">
        <f t="shared" ref="P1667:P1730" si="157">E1667/182</f>
        <v>22.972527472527471</v>
      </c>
      <c r="Q1667" t="str">
        <f t="shared" ref="Q1667:Q1730" si="158">LEFT(N1667, SEARCH("/",N1667,1)-1)</f>
        <v>music</v>
      </c>
      <c r="R1667" t="str">
        <f t="shared" ref="R1667:R1730" si="159">RIGHT(N1667,LEN(N1667)-SEARCH("/", N1667))</f>
        <v>pop</v>
      </c>
      <c r="S1667" s="13">
        <f t="shared" ref="S1667:S1730" si="160">(J1667/86400)+25569+(-5/24)</f>
        <v>40564.441122685181</v>
      </c>
      <c r="T1667" s="13">
        <f t="shared" ref="T1667:T1730" si="161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8">
        <f t="shared" si="157"/>
        <v>22.098901098901099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8">
        <f t="shared" si="157"/>
        <v>23.697802197802197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8">
        <f t="shared" si="157"/>
        <v>45.115384615384613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40844.941423611112</v>
      </c>
      <c r="T1670" s="13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8">
        <f t="shared" si="157"/>
        <v>15.357142857142858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8">
        <f t="shared" si="157"/>
        <v>5.6373626373626378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40313.722210648142</v>
      </c>
      <c r="T1672" s="13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8">
        <f t="shared" si="157"/>
        <v>11.063021978021979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8">
        <f t="shared" si="157"/>
        <v>10.549450549450549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8">
        <f t="shared" si="157"/>
        <v>14.780219780219781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8">
        <f t="shared" si="157"/>
        <v>55.412087912087912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8">
        <f t="shared" si="157"/>
        <v>7.5503296703296705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8">
        <f t="shared" si="157"/>
        <v>19.010989010989011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40973.517905092587</v>
      </c>
      <c r="T1678" s="13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8">
        <f t="shared" si="157"/>
        <v>36.81318681318681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8">
        <f t="shared" si="157"/>
        <v>9.7582417582417591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8">
        <f t="shared" si="157"/>
        <v>19.23076923076923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8">
        <f t="shared" si="157"/>
        <v>6.4560439560439562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8">
        <f t="shared" si="157"/>
        <v>362.22186813186818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8">
        <f t="shared" si="157"/>
        <v>4.1758241758241761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8">
        <f t="shared" si="157"/>
        <v>47.967032967032964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8">
        <f t="shared" si="157"/>
        <v>1.9780219780219781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8">
        <f t="shared" si="157"/>
        <v>9.8901098901098897E-2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8">
        <f t="shared" si="157"/>
        <v>17.170329670329672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8">
        <f t="shared" si="157"/>
        <v>9.7362637362637354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8">
        <f t="shared" si="157"/>
        <v>13.186813186813186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8">
        <f t="shared" si="157"/>
        <v>3.4890109890109891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8">
        <f t="shared" si="157"/>
        <v>55.175824175824175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42795.493148148147</v>
      </c>
      <c r="T1693" s="13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8">
        <f t="shared" si="157"/>
        <v>13.131868131868131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8">
        <f t="shared" si="157"/>
        <v>1.5384615384615385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8">
        <f t="shared" si="157"/>
        <v>2.7472527472527472E-2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8">
        <f t="shared" si="157"/>
        <v>7.7197802197802199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8">
        <f t="shared" si="157"/>
        <v>13.87912087912088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42804.824629629627</v>
      </c>
      <c r="T1699" s="13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8">
        <f t="shared" si="157"/>
        <v>1.1868131868131868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8">
        <f t="shared" si="157"/>
        <v>28.637362637362639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8">
        <f t="shared" si="157"/>
        <v>5.4945054945054944E-2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8">
        <f t="shared" si="157"/>
        <v>5.4945054945054949E-3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8">
        <f t="shared" si="157"/>
        <v>0.28021978021978022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42187.073344907403</v>
      </c>
      <c r="T1705" s="13">
        <f t="shared" si="161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8">
        <f t="shared" si="157"/>
        <v>7.1538461538461542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8">
        <f t="shared" si="157"/>
        <v>2.6758241758241756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8">
        <f t="shared" si="157"/>
        <v>0.46703296703296704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41841.355486111112</v>
      </c>
      <c r="T1711" s="13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8">
        <f t="shared" si="157"/>
        <v>0.18681318681318682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42341.382962962962</v>
      </c>
      <c r="T1712" s="13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8">
        <f t="shared" si="157"/>
        <v>5.7692307692307692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8">
        <f t="shared" si="157"/>
        <v>0.27472527472527475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8">
        <f t="shared" si="157"/>
        <v>10.807692307692308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8">
        <f t="shared" si="157"/>
        <v>6.043956043956044E-2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8">
        <f t="shared" si="157"/>
        <v>0.82417582417582413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8">
        <f t="shared" si="157"/>
        <v>7.6648351648351651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42460.773587962962</v>
      </c>
      <c r="T1719" s="13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8">
        <f t="shared" si="157"/>
        <v>0.41208791208791207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8">
        <f t="shared" si="157"/>
        <v>0.19230769230769232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8">
        <f t="shared" si="157"/>
        <v>1.2362637362637363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8">
        <f t="shared" si="157"/>
        <v>5.4945054945054949E-3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8">
        <f t="shared" si="157"/>
        <v>3.5714285714285716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8">
        <f t="shared" si="157"/>
        <v>0.19230769230769232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8">
        <f t="shared" si="157"/>
        <v>3.0769230769230771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8">
        <f t="shared" si="157"/>
        <v>12.065934065934066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8">
        <f t="shared" si="157"/>
        <v>5.4945054945054949E-3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42044.719641203701</v>
      </c>
      <c r="T1729" s="13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8">
        <f t="shared" si="157"/>
        <v>4.697802197802198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8">
        <f t="shared" ref="P1731:P1794" si="163">E1731/182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 N1731))</f>
        <v>faith</v>
      </c>
      <c r="S1731" s="13">
        <f t="shared" ref="S1731:S1794" si="166">(J1731/86400)+25569+(-5/24)</f>
        <v>42470.843819444439</v>
      </c>
      <c r="T1731" s="13">
        <f t="shared" ref="T1731:T1794" si="167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42271.879432870366</v>
      </c>
      <c r="T1732" s="13">
        <f t="shared" si="167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8">
        <f t="shared" si="163"/>
        <v>5.4945054945054949E-3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8">
        <f t="shared" si="163"/>
        <v>0.60439560439560436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42559.605844907404</v>
      </c>
      <c r="T1737" s="13">
        <f t="shared" si="167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8">
        <f t="shared" si="163"/>
        <v>0.12087912087912088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8">
        <f t="shared" si="163"/>
        <v>4.6703296703296706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42175.740648148145</v>
      </c>
      <c r="T1739" s="13">
        <f t="shared" si="167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8">
        <f t="shared" si="163"/>
        <v>0.10989010989010989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8">
        <f t="shared" si="163"/>
        <v>5.4945054945054949E-3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42171.609050925923</v>
      </c>
      <c r="T1742" s="13">
        <f t="shared" si="167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8">
        <f t="shared" si="163"/>
        <v>7.3076923076923075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8">
        <f t="shared" si="163"/>
        <v>11.950549450549451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42710.668634259258</v>
      </c>
      <c r="T1744" s="13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8">
        <f t="shared" si="163"/>
        <v>33.104395604395606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8">
        <f t="shared" si="163"/>
        <v>35.796703296703299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8">
        <f t="shared" si="163"/>
        <v>43.85164835164835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8">
        <f t="shared" si="163"/>
        <v>122.06043956043956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8">
        <f t="shared" si="163"/>
        <v>51.901098901098898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</v>
      </c>
      <c r="T1749" s="13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8">
        <f t="shared" si="163"/>
        <v>357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8">
        <f t="shared" si="163"/>
        <v>68.189560439560438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8">
        <f t="shared" si="163"/>
        <v>55.390109890109891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8">
        <f t="shared" si="163"/>
        <v>56.53846153846154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8">
        <f t="shared" si="163"/>
        <v>17.153846153846153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8">
        <f t="shared" si="163"/>
        <v>89.010989010989007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8">
        <f t="shared" si="163"/>
        <v>51.620879120879124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8">
        <f t="shared" si="163"/>
        <v>0.16483516483516483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8">
        <f t="shared" si="163"/>
        <v>31.074725274725278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8">
        <f t="shared" si="163"/>
        <v>31.868131868131869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8">
        <f t="shared" si="163"/>
        <v>6.302197802197802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8">
        <f t="shared" si="163"/>
        <v>29.285714285714285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8">
        <f t="shared" si="163"/>
        <v>45.450549450549453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8">
        <f t="shared" si="163"/>
        <v>0.85164835164835162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8">
        <f t="shared" si="163"/>
        <v>4.8626373626373622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8">
        <f t="shared" si="163"/>
        <v>67.192307692307693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8">
        <f t="shared" si="163"/>
        <v>11.846153846153847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8">
        <f t="shared" si="163"/>
        <v>40.843296703296701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8">
        <f t="shared" si="163"/>
        <v>12.56043956043956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8">
        <f t="shared" si="163"/>
        <v>1.0274725274725274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8">
        <f t="shared" si="163"/>
        <v>5.9395604395604398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8">
        <f t="shared" si="163"/>
        <v>76.07692307692308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8">
        <f t="shared" si="163"/>
        <v>4.9175824175824179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41905.771296296291</v>
      </c>
      <c r="T1773" s="13">
        <f t="shared" si="167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8">
        <f t="shared" si="163"/>
        <v>4.7142857142857144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8">
        <f t="shared" si="163"/>
        <v>10.313186813186814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8">
        <f t="shared" si="163"/>
        <v>6.3076923076923075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8">
        <f t="shared" si="163"/>
        <v>116.25274725274726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41891.768055555549</v>
      </c>
      <c r="T1777" s="13">
        <f t="shared" si="167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8">
        <f t="shared" si="163"/>
        <v>1.8406593406593406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8">
        <f t="shared" si="163"/>
        <v>3.5769230769230771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8">
        <f t="shared" si="163"/>
        <v>5.4670329670329672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8">
        <f t="shared" si="163"/>
        <v>21.901098901098901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8">
        <f t="shared" si="163"/>
        <v>65.510989010989007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42493.392476851848</v>
      </c>
      <c r="T1782" s="13">
        <f t="shared" si="167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8">
        <f t="shared" si="163"/>
        <v>7.7857142857142856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8">
        <f t="shared" si="163"/>
        <v>29.791208791208792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8">
        <f t="shared" si="163"/>
        <v>52.071428571428569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8">
        <f t="shared" si="163"/>
        <v>10.923076923076923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8">
        <f t="shared" si="163"/>
        <v>26.664835164835164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8">
        <f t="shared" si="163"/>
        <v>4.9725274725274726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8">
        <f t="shared" si="163"/>
        <v>8.4230769230769234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8">
        <f t="shared" si="163"/>
        <v>0.4175824175824176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8">
        <f t="shared" si="163"/>
        <v>0.21978021978021978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8">
        <f t="shared" si="163"/>
        <v>8.9890109890109891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42010.466180555552</v>
      </c>
      <c r="T1792" s="13">
        <f t="shared" si="167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8">
        <f t="shared" si="163"/>
        <v>0.58791208791208793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8">
        <f t="shared" si="163"/>
        <v>83.961538461538467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8">
        <f t="shared" ref="P1795:P1858" si="169">E1795/182</f>
        <v>0.21978021978021978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 N1795))</f>
        <v>photobooks</v>
      </c>
      <c r="S1795" s="13">
        <f t="shared" ref="S1795:S1858" si="172">(J1795/86400)+25569+(-5/24)</f>
        <v>41940.683333333327</v>
      </c>
      <c r="T1795" s="13">
        <f t="shared" ref="T1795:T1858" si="173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8">
        <f t="shared" si="169"/>
        <v>5.4780219780219781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8">
        <f t="shared" si="169"/>
        <v>59.593406593406591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8">
        <f t="shared" si="169"/>
        <v>23.021978021978022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8">
        <f t="shared" si="169"/>
        <v>37.115384615384613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8">
        <f t="shared" si="169"/>
        <v>11.989010989010989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8">
        <f t="shared" si="169"/>
        <v>0.38368131868131866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8">
        <f t="shared" si="169"/>
        <v>51.978021978021978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8">
        <f t="shared" si="169"/>
        <v>12.93956043956044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8">
        <f t="shared" si="169"/>
        <v>9.3241758241758248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8">
        <f t="shared" si="169"/>
        <v>29.615384615384617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42017.863217592589</v>
      </c>
      <c r="T1805" s="13">
        <f t="shared" si="173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8">
        <f t="shared" si="169"/>
        <v>29.956043956043956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8">
        <f t="shared" si="169"/>
        <v>45.005494505494504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8">
        <f t="shared" si="169"/>
        <v>3.2472527472527473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8">
        <f t="shared" si="169"/>
        <v>3.0384615384615383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8">
        <f t="shared" si="169"/>
        <v>63.703296703296701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8">
        <f t="shared" si="169"/>
        <v>2.087912087912088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8">
        <f t="shared" si="169"/>
        <v>8.2417582417582416E-2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8">
        <f t="shared" si="169"/>
        <v>0.21978021978021978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8">
        <f t="shared" si="169"/>
        <v>4.7527472527472527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8">
        <f t="shared" si="169"/>
        <v>32.428571428571431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42172.698344907403</v>
      </c>
      <c r="T1817" s="13">
        <f t="shared" si="173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8">
        <f t="shared" si="169"/>
        <v>2.7967032967032965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8">
        <f t="shared" si="169"/>
        <v>51.752747252747255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8">
        <f t="shared" si="169"/>
        <v>0.13736263736263737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8">
        <f t="shared" si="169"/>
        <v>9.3791208791208796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42064.876041666663</v>
      </c>
      <c r="T1822" s="13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8">
        <f t="shared" si="169"/>
        <v>18.528846153846153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8">
        <f t="shared" si="169"/>
        <v>1.6483516483516483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41634.588680555556</v>
      </c>
      <c r="T1824" s="13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8">
        <f t="shared" si="169"/>
        <v>4.4560439560439562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8">
        <f t="shared" si="169"/>
        <v>16.494505494505493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41626.707951388882</v>
      </c>
      <c r="T1826" s="13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8">
        <f t="shared" si="169"/>
        <v>11.543956043956044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8">
        <f t="shared" si="169"/>
        <v>11.098901098901099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8">
        <f t="shared" si="169"/>
        <v>44.247252747252745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8">
        <f t="shared" si="169"/>
        <v>110.06593406593407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8">
        <f t="shared" si="169"/>
        <v>13.737637362637363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8">
        <f t="shared" si="169"/>
        <v>83.681318681318686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8">
        <f t="shared" si="169"/>
        <v>5.6593406593406597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8">
        <f t="shared" si="169"/>
        <v>2.7472527472527473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8">
        <f t="shared" si="169"/>
        <v>5.7692307692307692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8">
        <f t="shared" si="169"/>
        <v>64.862637362637358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8">
        <f t="shared" si="169"/>
        <v>2.8571428571428572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8">
        <f t="shared" si="169"/>
        <v>55.03846153846154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8">
        <f t="shared" si="169"/>
        <v>10.115384615384615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8">
        <f t="shared" si="169"/>
        <v>5.5026923076923078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8">
        <f t="shared" si="169"/>
        <v>11.280219780219781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8">
        <f t="shared" si="169"/>
        <v>5.384615384615385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8">
        <f t="shared" si="169"/>
        <v>11.181318681318681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8">
        <f t="shared" si="169"/>
        <v>13.763736263736265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8">
        <f t="shared" si="169"/>
        <v>68.135219780219785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8">
        <f t="shared" si="169"/>
        <v>8.3571428571428577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8">
        <f t="shared" si="169"/>
        <v>5.4945054945054945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8">
        <f t="shared" si="169"/>
        <v>113.67582417582418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8">
        <f t="shared" si="169"/>
        <v>16.604395604395606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8">
        <f t="shared" si="169"/>
        <v>17.697802197802197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8">
        <f t="shared" si="169"/>
        <v>1.6538461538461537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8">
        <f t="shared" si="169"/>
        <v>50.203296703296701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8">
        <f t="shared" si="169"/>
        <v>7.1483516483516487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8">
        <f t="shared" si="169"/>
        <v>96.401098901098905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8">
        <f t="shared" si="169"/>
        <v>4.4780219780219781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8">
        <f t="shared" si="169"/>
        <v>84.167857142857144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8">
        <f t="shared" si="169"/>
        <v>74.066813186813192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8">
        <f t="shared" si="169"/>
        <v>11.126373626373626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8">
        <f t="shared" ref="P1859:P1922" si="175">E1859/182</f>
        <v>16.483516483516482</v>
      </c>
      <c r="Q1859" t="str">
        <f t="shared" ref="Q1859:Q1922" si="176">LEFT(N1859, SEARCH("/",N1859,1)-1)</f>
        <v>music</v>
      </c>
      <c r="R1859" t="str">
        <f t="shared" ref="R1859:R1922" si="177">RIGHT(N1859,LEN(N1859)-SEARCH("/", N1859))</f>
        <v>rock</v>
      </c>
      <c r="S1859" s="13">
        <f t="shared" ref="S1859:S1922" si="178">(J1859/86400)+25569+(-5/24)</f>
        <v>41864.560335648144</v>
      </c>
      <c r="T1859" s="13">
        <f t="shared" ref="T1859:T1922" si="17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8">
        <f t="shared" si="175"/>
        <v>33.19532967032967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8">
        <f t="shared" si="175"/>
        <v>21.73076923076923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8">
        <f t="shared" si="175"/>
        <v>5.5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41655.500972222224</v>
      </c>
      <c r="T1862" s="13">
        <f t="shared" si="17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8">
        <f t="shared" si="175"/>
        <v>7.9945054945054945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42755.284421296295</v>
      </c>
      <c r="T1864" s="13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8">
        <f t="shared" si="175"/>
        <v>5.4945054945054944E-2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8">
        <f t="shared" si="175"/>
        <v>15.318681318681319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8">
        <f t="shared" si="175"/>
        <v>2.197802197802198E-2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8">
        <f t="shared" si="175"/>
        <v>0.68681318681318682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8">
        <f t="shared" si="175"/>
        <v>5.4945054945054944E-2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8">
        <f t="shared" si="175"/>
        <v>6.686813186813187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8">
        <f t="shared" si="175"/>
        <v>1.9835164835164836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8">
        <f t="shared" si="175"/>
        <v>25.637362637362639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8">
        <f t="shared" si="175"/>
        <v>1.1648351648351649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8">
        <f t="shared" si="175"/>
        <v>0.19780219780219779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8">
        <f t="shared" si="175"/>
        <v>0.14285714285714285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8">
        <f t="shared" si="175"/>
        <v>0.28021978021978022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41776.07644675926</v>
      </c>
      <c r="T1878" s="13">
        <f t="shared" si="17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8">
        <f t="shared" si="175"/>
        <v>3.2967032967032968E-2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8">
        <f t="shared" si="175"/>
        <v>5.5164835164835164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8">
        <f t="shared" si="175"/>
        <v>18.976318681318681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8">
        <f t="shared" si="175"/>
        <v>18.571428571428573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8">
        <f t="shared" si="175"/>
        <v>5.7527472527472527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8">
        <f t="shared" si="175"/>
        <v>7.4230769230769234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8">
        <f t="shared" si="175"/>
        <v>29.241758241758241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8">
        <f t="shared" si="175"/>
        <v>6.7307692307692308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8">
        <f t="shared" si="175"/>
        <v>18.324175824175825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8">
        <f t="shared" si="175"/>
        <v>22.813186813186814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8">
        <f t="shared" si="175"/>
        <v>11.714285714285714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8">
        <f t="shared" si="175"/>
        <v>95.330384615384617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8">
        <f t="shared" si="175"/>
        <v>57.994505494505496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8">
        <f t="shared" si="175"/>
        <v>3.7527472527472527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8">
        <f t="shared" si="175"/>
        <v>14.285714285714286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8">
        <f t="shared" si="175"/>
        <v>6.2912087912087911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40920.696562499994</v>
      </c>
      <c r="T1896" s="13">
        <f t="shared" si="17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8">
        <f t="shared" si="175"/>
        <v>50.703296703296701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8">
        <f t="shared" si="175"/>
        <v>3.0714285714285716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8">
        <f t="shared" si="175"/>
        <v>35.747252747252745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41680.375069444439</v>
      </c>
      <c r="T1899" s="13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8">
        <f t="shared" si="175"/>
        <v>7.9395604395604398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8">
        <f t="shared" si="175"/>
        <v>6.5934065934065931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8">
        <f t="shared" si="175"/>
        <v>15.022582417582418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8">
        <f t="shared" si="175"/>
        <v>14.67032967032967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8">
        <f t="shared" si="175"/>
        <v>6.5934065934065936E-2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8">
        <f t="shared" si="175"/>
        <v>7.6813186813186816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8">
        <f t="shared" si="175"/>
        <v>0.27472527472527475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8">
        <f t="shared" si="175"/>
        <v>0.23076923076923078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8">
        <f t="shared" si="175"/>
        <v>117.47252747252747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8">
        <f t="shared" si="175"/>
        <v>0.46703296703296704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8">
        <f t="shared" si="175"/>
        <v>2.3791208791208791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8">
        <f t="shared" si="175"/>
        <v>27.137362637362639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8">
        <f t="shared" si="175"/>
        <v>183.98901098901098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8">
        <f t="shared" si="175"/>
        <v>5.4945054945054944E-2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8">
        <f t="shared" si="175"/>
        <v>16.291208791208792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8">
        <f t="shared" si="175"/>
        <v>3.5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8">
        <f t="shared" si="175"/>
        <v>0.32967032967032966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8">
        <f t="shared" si="175"/>
        <v>4.3956043956043959E-2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8">
        <f t="shared" si="175"/>
        <v>0.56043956043956045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8">
        <f t="shared" si="175"/>
        <v>1126.5109890109891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8">
        <f t="shared" si="175"/>
        <v>1.4285714285714286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8">
        <f t="shared" si="175"/>
        <v>1.3021978021978022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42113.667233796295</v>
      </c>
      <c r="T1921" s="13">
        <f t="shared" si="17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8">
        <f t="shared" si="175"/>
        <v>23.642857142857142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8">
        <f t="shared" ref="P1923:P1986" si="181">E1923/182</f>
        <v>11.274725274725276</v>
      </c>
      <c r="Q1923" t="str">
        <f t="shared" ref="Q1923:Q1986" si="182">LEFT(N1923, SEARCH("/",N1923,1)-1)</f>
        <v>music</v>
      </c>
      <c r="R1923" t="str">
        <f t="shared" ref="R1923:R1986" si="183">RIGHT(N1923,LEN(N1923)-SEARCH("/", N1923))</f>
        <v>indie rock</v>
      </c>
      <c r="S1923" s="13">
        <f t="shared" ref="S1923:S1986" si="184">(J1923/86400)+25569+(-5/24)</f>
        <v>41074.013229166667</v>
      </c>
      <c r="T1923" s="13">
        <f t="shared" ref="T1923:T1986" si="185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8">
        <f t="shared" si="181"/>
        <v>12.697802197802197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8">
        <f t="shared" si="181"/>
        <v>1.6538461538461537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8">
        <f t="shared" si="181"/>
        <v>18.857142857142858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8">
        <f t="shared" si="181"/>
        <v>9.0934065934065931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8">
        <f t="shared" si="181"/>
        <v>16.102692307692308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8">
        <f t="shared" si="181"/>
        <v>3.4065934065934065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8">
        <f t="shared" si="181"/>
        <v>14.450549450549451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41371.439745370364</v>
      </c>
      <c r="T1930" s="13">
        <f t="shared" si="185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8">
        <f t="shared" si="181"/>
        <v>17.637362637362639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8">
        <f t="shared" si="181"/>
        <v>6.9780219780219781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8">
        <f t="shared" si="181"/>
        <v>13.252857142857144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8">
        <f t="shared" si="181"/>
        <v>30.862637362637361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40911.601539351854</v>
      </c>
      <c r="T1934" s="13">
        <f t="shared" si="185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8">
        <f t="shared" si="181"/>
        <v>56.846153846153847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8">
        <f t="shared" si="181"/>
        <v>33.96153846153846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8">
        <f t="shared" si="181"/>
        <v>14.890109890109891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41773.724201388883</v>
      </c>
      <c r="T1937" s="13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8">
        <f t="shared" si="181"/>
        <v>48.01653846153846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8">
        <f t="shared" si="181"/>
        <v>6.1729120879120885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8">
        <f t="shared" si="181"/>
        <v>95.549450549450555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8">
        <f t="shared" si="181"/>
        <v>60.824175824175825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8">
        <f t="shared" si="181"/>
        <v>6.104395604395604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8">
        <f t="shared" si="181"/>
        <v>1732.395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8">
        <f t="shared" si="181"/>
        <v>45.639670329670331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8">
        <f t="shared" si="181"/>
        <v>936.95054945054949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8">
        <f t="shared" si="181"/>
        <v>1731.99010989011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8">
        <f t="shared" si="181"/>
        <v>1912.1868131868132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42157.043495370366</v>
      </c>
      <c r="T1947" s="13">
        <f t="shared" si="185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8">
        <f t="shared" si="181"/>
        <v>61.708791208791212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41688.941678240742</v>
      </c>
      <c r="T1948" s="13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8">
        <f t="shared" si="181"/>
        <v>4.423461538461539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8">
        <f t="shared" si="181"/>
        <v>4396.7637362637361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8">
        <f t="shared" si="181"/>
        <v>291.21593406593411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41800.21471064815</v>
      </c>
      <c r="T1951" s="13">
        <f t="shared" si="185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8">
        <f t="shared" si="181"/>
        <v>528.84043956043956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8">
        <f t="shared" si="181"/>
        <v>583.63736263736268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8">
        <f t="shared" si="181"/>
        <v>381.67763736263737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8">
        <f t="shared" si="181"/>
        <v>186.21978021978023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8">
        <f t="shared" si="181"/>
        <v>1920.1868131868132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8">
        <f t="shared" si="181"/>
        <v>919.83527472527464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8">
        <f t="shared" si="181"/>
        <v>969.34065934065939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8">
        <f t="shared" si="181"/>
        <v>276.10664835164835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41178.890196759261</v>
      </c>
      <c r="T1959" s="13">
        <f t="shared" si="185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8">
        <f t="shared" si="181"/>
        <v>552.14296703296702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8">
        <f t="shared" si="181"/>
        <v>86.117802197802206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41871.637268518512</v>
      </c>
      <c r="T1961" s="13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8">
        <f t="shared" si="181"/>
        <v>453.47252747252747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8">
        <f t="shared" si="181"/>
        <v>607.3523076923077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8">
        <f t="shared" si="181"/>
        <v>106.00274725274726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8">
        <f t="shared" si="181"/>
        <v>132.46153846153845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8">
        <f t="shared" si="181"/>
        <v>1272.214945054945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8">
        <f t="shared" si="181"/>
        <v>72.054945054945051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8">
        <f t="shared" si="181"/>
        <v>1135.951043956044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8">
        <f t="shared" si="181"/>
        <v>406.73626373626371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8">
        <f t="shared" si="181"/>
        <v>782.87362637362639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8">
        <f t="shared" si="181"/>
        <v>636.35164835164835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8">
        <f t="shared" si="181"/>
        <v>310.93406593406593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8">
        <f t="shared" si="181"/>
        <v>5780.8289560439571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8">
        <f t="shared" si="181"/>
        <v>92.64835164835165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8">
        <f t="shared" si="181"/>
        <v>2794.0934615384617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8">
        <f t="shared" si="181"/>
        <v>412.63296703296703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8">
        <f t="shared" si="181"/>
        <v>183.47989010989008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8">
        <f t="shared" si="181"/>
        <v>76.175824175824175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8">
        <f t="shared" si="181"/>
        <v>1105.3021978021977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8">
        <f t="shared" si="181"/>
        <v>2821.0031318681317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8">
        <f t="shared" si="181"/>
        <v>1262.650054945055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8">
        <f t="shared" si="181"/>
        <v>974.79126373626377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8">
        <f t="shared" si="181"/>
        <v>2.0934065934065935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8">
        <f t="shared" si="181"/>
        <v>7.7967032967032965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8">
        <f t="shared" si="181"/>
        <v>17.428571428571427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8">
        <f t="shared" ref="P1987:P2050" si="187">E1987/182</f>
        <v>0.28021978021978022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 N1987))</f>
        <v>people</v>
      </c>
      <c r="S1987" s="13">
        <f t="shared" ref="S1987:S2050" si="190">(J1987/86400)+25569+(-5/24)</f>
        <v>42555.490405092591</v>
      </c>
      <c r="T1987" s="13">
        <f t="shared" ref="T1987:T2050" si="191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8">
        <f t="shared" si="187"/>
        <v>5.4945054945054949E-3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42413.225497685184</v>
      </c>
      <c r="T1988" s="13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8">
        <f t="shared" si="187"/>
        <v>12.835164835164836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8">
        <f t="shared" si="187"/>
        <v>0.13736263736263737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8">
        <f t="shared" si="187"/>
        <v>0.27472527472527475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8">
        <f t="shared" si="187"/>
        <v>2.7967032967032965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8">
        <f t="shared" si="187"/>
        <v>0.76923076923076927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8">
        <f t="shared" si="187"/>
        <v>1.098901098901099E-2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42329.380057870367</v>
      </c>
      <c r="T1995" s="13">
        <f t="shared" si="191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8">
        <f t="shared" si="187"/>
        <v>0.42857142857142855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8">
        <f t="shared" si="187"/>
        <v>3.598901098901099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8">
        <f t="shared" si="187"/>
        <v>1.2967032967032968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8">
        <f t="shared" si="187"/>
        <v>3.4340659340659339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8">
        <f t="shared" si="187"/>
        <v>1154.7857142857142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8">
        <f t="shared" si="187"/>
        <v>595.58851648351651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8">
        <f t="shared" si="187"/>
        <v>8.5714285714285712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8">
        <f t="shared" si="187"/>
        <v>644.01230769230767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8">
        <f t="shared" si="187"/>
        <v>203.86829670329669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8">
        <f t="shared" si="187"/>
        <v>680.87912087912093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8">
        <f t="shared" si="187"/>
        <v>63.576483516483513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8">
        <f t="shared" si="187"/>
        <v>10.104395604395604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8">
        <f t="shared" si="187"/>
        <v>838.34615384615381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8">
        <f t="shared" si="187"/>
        <v>527.55989010989003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8">
        <f t="shared" si="187"/>
        <v>2251.5494505494507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8">
        <f t="shared" si="187"/>
        <v>64.532967032967036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8">
        <f t="shared" si="187"/>
        <v>4350.8901098901097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8">
        <f t="shared" si="187"/>
        <v>12879.860824175823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8">
        <f t="shared" si="187"/>
        <v>44.703351648351649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8">
        <f t="shared" si="187"/>
        <v>506.34186813186813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41312.672442129631</v>
      </c>
      <c r="T2018" s="13">
        <f t="shared" si="19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8">
        <f t="shared" si="187"/>
        <v>171.84395604395604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8">
        <f t="shared" si="187"/>
        <v>365.15510989010988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8">
        <f t="shared" si="187"/>
        <v>1065.7357142857143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8">
        <f t="shared" si="187"/>
        <v>15.851648351648352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41736.889166666668</v>
      </c>
      <c r="T2022" s="13">
        <f t="shared" si="19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8">
        <f t="shared" si="187"/>
        <v>77.22527472527473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8">
        <f t="shared" si="187"/>
        <v>687.56593406593402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8">
        <f t="shared" si="187"/>
        <v>887.13736263736268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8">
        <f t="shared" si="187"/>
        <v>128.64835164835165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8">
        <f t="shared" si="187"/>
        <v>884.17582417582423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8">
        <f t="shared" si="187"/>
        <v>183.35587912087911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8">
        <f t="shared" si="187"/>
        <v>660.70879120879124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42048.605543981474</v>
      </c>
      <c r="T2029" s="13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8">
        <f t="shared" si="187"/>
        <v>20.796703296703296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8">
        <f t="shared" si="187"/>
        <v>49.615384615384613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8">
        <f t="shared" si="187"/>
        <v>407.32967032967031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8">
        <f t="shared" si="187"/>
        <v>330.63186813186815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8">
        <f t="shared" si="187"/>
        <v>417.84065934065933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8">
        <f t="shared" si="187"/>
        <v>245.43406593406593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8">
        <f t="shared" si="187"/>
        <v>1657.7999450549453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8">
        <f t="shared" si="187"/>
        <v>927.63263736263741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8">
        <f t="shared" si="187"/>
        <v>217.03571428571428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41738.656469907401</v>
      </c>
      <c r="T2038" s="13">
        <f t="shared" si="19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8">
        <f t="shared" si="187"/>
        <v>165.09692307692308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8">
        <f t="shared" si="187"/>
        <v>184.84065934065933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8">
        <f t="shared" si="187"/>
        <v>935.55494505494505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8">
        <f t="shared" si="187"/>
        <v>40.907362637362638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41578.718784722216</v>
      </c>
      <c r="T2042" s="13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8">
        <f t="shared" si="187"/>
        <v>94.928571428571431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8">
        <f t="shared" si="187"/>
        <v>67.873626373626379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8">
        <f t="shared" si="187"/>
        <v>38.521978021978022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8">
        <f t="shared" si="187"/>
        <v>89.186813186813183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8">
        <f t="shared" si="187"/>
        <v>220.5495054945055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41068.880173611113</v>
      </c>
      <c r="T2047" s="13">
        <f t="shared" si="19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8">
        <f t="shared" si="187"/>
        <v>66.538461538461533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8">
        <f t="shared" si="187"/>
        <v>554.6098901098901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8">
        <f t="shared" si="187"/>
        <v>692.76071428571424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8">
        <f t="shared" ref="P2051:P2114" si="193">E2051/182</f>
        <v>330.19423076923078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 N2051))</f>
        <v>hardware</v>
      </c>
      <c r="S2051" s="13">
        <f t="shared" ref="S2051:S2114" si="196">(J2051/86400)+25569+(-5/24)</f>
        <v>41575.319016203699</v>
      </c>
      <c r="T2051" s="13">
        <f t="shared" ref="T2051:T2114" si="197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8">
        <f t="shared" si="193"/>
        <v>260.03846153846155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8">
        <f t="shared" si="193"/>
        <v>57.302197802197803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8">
        <f t="shared" si="193"/>
        <v>969.91208791208794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8">
        <f t="shared" si="193"/>
        <v>27.752747252747252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8">
        <f t="shared" si="193"/>
        <v>218.44505494505495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8">
        <f t="shared" si="193"/>
        <v>55.192307692307693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8">
        <f t="shared" si="193"/>
        <v>421.57142857142856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8">
        <f t="shared" si="193"/>
        <v>166.67489010989013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8">
        <f t="shared" si="193"/>
        <v>23.670329670329672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8">
        <f t="shared" si="193"/>
        <v>236.46703296703296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8">
        <f t="shared" si="193"/>
        <v>269.7802197802198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8">
        <f t="shared" si="193"/>
        <v>29.64835164835165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8">
        <f t="shared" si="193"/>
        <v>631.74175824175825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8">
        <f t="shared" si="193"/>
        <v>32.53846153846154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8">
        <f t="shared" si="193"/>
        <v>2751.561923076923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8">
        <f t="shared" si="193"/>
        <v>437.83543956043957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8">
        <f t="shared" si="193"/>
        <v>24.021978021978022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8">
        <f t="shared" si="193"/>
        <v>3.4505494505494507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8">
        <f t="shared" si="193"/>
        <v>144.53829670329671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8">
        <f t="shared" si="193"/>
        <v>352.76554945054949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8">
        <f t="shared" si="193"/>
        <v>2179.4450549450548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8">
        <f t="shared" si="193"/>
        <v>308.49450549450552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8">
        <f t="shared" si="193"/>
        <v>435.0164835164835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8">
        <f t="shared" si="193"/>
        <v>838.48516483516482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8">
        <f t="shared" si="193"/>
        <v>3.3791208791208791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8">
        <f t="shared" si="193"/>
        <v>922.09120879120883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8">
        <f t="shared" si="193"/>
        <v>5343.9285164835164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8">
        <f t="shared" si="193"/>
        <v>317.32967032967031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8">
        <f t="shared" si="193"/>
        <v>144.18131868131869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8">
        <f t="shared" si="193"/>
        <v>158.33516483516485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8">
        <f t="shared" si="193"/>
        <v>27.901098901098901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8">
        <f t="shared" si="193"/>
        <v>22.032967032967033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41003.948553240734</v>
      </c>
      <c r="T2083" s="13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8">
        <f t="shared" si="193"/>
        <v>9.1263736263736259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8">
        <f t="shared" si="193"/>
        <v>4.6703296703296706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8">
        <f t="shared" si="193"/>
        <v>17.857142857142858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8">
        <f t="shared" si="193"/>
        <v>40.725274725274723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8">
        <f t="shared" si="193"/>
        <v>22.131868131868131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8">
        <f t="shared" si="193"/>
        <v>8.5329670329670328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8">
        <f t="shared" si="193"/>
        <v>19.040219780219783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40395.506388888891</v>
      </c>
      <c r="T2090" s="13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8">
        <f t="shared" si="193"/>
        <v>16.538516483516485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8">
        <f t="shared" si="193"/>
        <v>50.567197802197796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41299.173090277771</v>
      </c>
      <c r="T2092" s="13">
        <f t="shared" si="197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8">
        <f t="shared" si="193"/>
        <v>119.14395604395605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40555.114328703705</v>
      </c>
      <c r="T2093" s="13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8">
        <f t="shared" si="193"/>
        <v>33.390109890109891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8">
        <f t="shared" si="193"/>
        <v>8.4450549450549453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8">
        <f t="shared" si="193"/>
        <v>23.181318681318682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8">
        <f t="shared" si="193"/>
        <v>13.736263736263735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40758.525150462963</v>
      </c>
      <c r="T2097" s="13">
        <f t="shared" si="197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8">
        <f t="shared" si="193"/>
        <v>3.3516483516483517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8">
        <f t="shared" si="193"/>
        <v>16.483516483516482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40818.376562500001</v>
      </c>
      <c r="T2099" s="13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8">
        <f t="shared" si="193"/>
        <v>33.07692307692308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8">
        <f t="shared" si="193"/>
        <v>21.818681318681318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8">
        <f t="shared" si="193"/>
        <v>4.5054945054945055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8">
        <f t="shared" si="193"/>
        <v>12.445054945054945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8">
        <f t="shared" si="193"/>
        <v>7.4725274725274726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8">
        <f t="shared" si="193"/>
        <v>62.439560439560438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8">
        <f t="shared" si="193"/>
        <v>5.6923076923076925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8">
        <f t="shared" si="193"/>
        <v>27.912087912087912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8">
        <f t="shared" si="193"/>
        <v>12.93956043956044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8">
        <f t="shared" si="193"/>
        <v>11.838791208791209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8">
        <f t="shared" si="193"/>
        <v>94.340659340659343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8">
        <f t="shared" si="193"/>
        <v>23.412087912087912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8">
        <f t="shared" si="193"/>
        <v>11.027472527472527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8">
        <f t="shared" si="193"/>
        <v>11.703296703296703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8">
        <f t="shared" si="193"/>
        <v>1.6483516483516483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8">
        <f t="shared" ref="P2115:P2178" si="199">E2115/182</f>
        <v>40.329670329670328</v>
      </c>
      <c r="Q2115" t="str">
        <f t="shared" ref="Q2115:Q2178" si="200">LEFT(N2115, SEARCH("/",N2115,1)-1)</f>
        <v>music</v>
      </c>
      <c r="R2115" t="str">
        <f t="shared" ref="R2115:R2178" si="201">RIGHT(N2115,LEN(N2115)-SEARCH("/", N2115))</f>
        <v>indie rock</v>
      </c>
      <c r="S2115" s="13">
        <f t="shared" ref="S2115:S2178" si="202">(J2115/86400)+25569+(-5/24)</f>
        <v>41870.657129629624</v>
      </c>
      <c r="T2115" s="13">
        <f t="shared" ref="T2115:T2178" si="203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8">
        <f t="shared" si="199"/>
        <v>28.763736263736263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8">
        <f t="shared" si="199"/>
        <v>18.598901098901099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8">
        <f t="shared" si="199"/>
        <v>266.12087912087912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8">
        <f t="shared" si="199"/>
        <v>9.7417582417582409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8">
        <f t="shared" si="199"/>
        <v>7.3962087912087906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8">
        <f t="shared" si="199"/>
        <v>11.071428571428571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8">
        <f t="shared" si="199"/>
        <v>44.34302197802198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8">
        <f t="shared" si="199"/>
        <v>1.5604395604395604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8">
        <f t="shared" si="199"/>
        <v>1.7032967032967032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8">
        <f t="shared" si="199"/>
        <v>0.27472527472527475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8">
        <f t="shared" si="199"/>
        <v>0.63186813186813184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40463.819849537038</v>
      </c>
      <c r="T2126" s="13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8">
        <f t="shared" si="199"/>
        <v>4.6813186813186816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8">
        <f t="shared" si="199"/>
        <v>5.4945054945054944E-2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8">
        <f t="shared" si="199"/>
        <v>44.373626373626372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42045.297025462962</v>
      </c>
      <c r="T2129" s="13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8">
        <f t="shared" si="199"/>
        <v>0.13736263736263737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8">
        <f t="shared" si="199"/>
        <v>1.2967032967032968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8">
        <f t="shared" si="199"/>
        <v>0.46703296703296704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8">
        <f t="shared" si="199"/>
        <v>0.13736263736263737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8">
        <f t="shared" si="199"/>
        <v>11.609835164835163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8">
        <f t="shared" si="199"/>
        <v>8.7912087912087919E-2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8">
        <f t="shared" si="199"/>
        <v>0.5714285714285714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8">
        <f t="shared" si="199"/>
        <v>2.6263736263736264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41156.755011574074</v>
      </c>
      <c r="T2137" s="13">
        <f t="shared" si="203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8">
        <f t="shared" si="199"/>
        <v>0.26203296703296702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8">
        <f t="shared" si="199"/>
        <v>78.038461538461533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8">
        <f t="shared" si="199"/>
        <v>0.70329670329670335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8">
        <f t="shared" si="199"/>
        <v>8.9340659340659343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8">
        <f t="shared" si="199"/>
        <v>3.0769230769230771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8">
        <f t="shared" si="199"/>
        <v>3.302197802197802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8">
        <f t="shared" si="199"/>
        <v>1.2362637362637363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8">
        <f t="shared" si="199"/>
        <v>3.3351648351648353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8">
        <f t="shared" si="199"/>
        <v>25.082417582417584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8">
        <f t="shared" si="199"/>
        <v>5.4945054945054949E-3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8">
        <f t="shared" si="199"/>
        <v>14.923076923076923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8">
        <f t="shared" si="199"/>
        <v>1.098901098901099E-2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8">
        <f t="shared" si="199"/>
        <v>2.2252747252747254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8">
        <f t="shared" si="199"/>
        <v>0.64835164835164838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42520.639050925922</v>
      </c>
      <c r="T2153" s="13">
        <f t="shared" si="203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8">
        <f t="shared" si="199"/>
        <v>0.27472527472527475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8">
        <f t="shared" si="199"/>
        <v>0.18681318681318682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8">
        <f t="shared" si="199"/>
        <v>1.098901098901099E-2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8">
        <f t="shared" si="199"/>
        <v>0.63186813186813184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8">
        <f t="shared" si="199"/>
        <v>8.2032967032967026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8">
        <f t="shared" si="199"/>
        <v>116.17582417582418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8">
        <f t="shared" si="199"/>
        <v>108.62697802197802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8">
        <f t="shared" si="199"/>
        <v>0.14285714285714285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40710.522847222222</v>
      </c>
      <c r="T2161" s="13">
        <f t="shared" si="203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8">
        <f t="shared" si="199"/>
        <v>0.46703296703296704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8">
        <f t="shared" si="199"/>
        <v>2.5439560439560438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42240.644201388888</v>
      </c>
      <c r="T2163" s="13">
        <f t="shared" si="20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8">
        <f t="shared" si="199"/>
        <v>27.758241758241759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8">
        <f t="shared" si="199"/>
        <v>18.159340659340661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8">
        <f t="shared" si="199"/>
        <v>31.016483516483518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8">
        <f t="shared" si="199"/>
        <v>19.043956043956044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8">
        <f t="shared" si="199"/>
        <v>16.109890109890109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8">
        <f t="shared" si="199"/>
        <v>0.98901098901098905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8">
        <f t="shared" si="199"/>
        <v>120.24554945054945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8">
        <f t="shared" si="199"/>
        <v>0.84065934065934067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8">
        <f t="shared" si="199"/>
        <v>3.4780219780219781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8">
        <f t="shared" si="199"/>
        <v>23.313186813186814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8">
        <f t="shared" si="199"/>
        <v>5.4945054945054945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42082.371759259258</v>
      </c>
      <c r="T2174" s="13">
        <f t="shared" si="20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8">
        <f t="shared" si="199"/>
        <v>29.291208791208792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8">
        <f t="shared" si="199"/>
        <v>22.631868131868131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8">
        <f t="shared" si="199"/>
        <v>9.615384615384615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8">
        <f t="shared" si="199"/>
        <v>34.620879120879124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8">
        <f t="shared" ref="P2179:P2242" si="205">E2179/182</f>
        <v>13.752747252747254</v>
      </c>
      <c r="Q2179" t="str">
        <f t="shared" ref="Q2179:Q2242" si="206">LEFT(N2179, SEARCH("/",N2179,1)-1)</f>
        <v>music</v>
      </c>
      <c r="R2179" t="str">
        <f t="shared" ref="R2179:R2242" si="207">RIGHT(N2179,LEN(N2179)-SEARCH("/", N2179))</f>
        <v>rock</v>
      </c>
      <c r="S2179" s="13">
        <f t="shared" ref="S2179:S2242" si="208">(J2179/86400)+25569+(-5/24)</f>
        <v>42502.042442129627</v>
      </c>
      <c r="T2179" s="13">
        <f t="shared" ref="T2179:T2242" si="20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8">
        <f t="shared" si="205"/>
        <v>190.43956043956044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8">
        <f t="shared" si="205"/>
        <v>8.8681318681318686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8">
        <f t="shared" si="205"/>
        <v>29.446208791208793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8">
        <f t="shared" si="205"/>
        <v>16.824175824175825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8">
        <f t="shared" si="205"/>
        <v>86.401098901098905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8">
        <f t="shared" si="205"/>
        <v>48.390109890109891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42745.157141203701</v>
      </c>
      <c r="T2185" s="13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8">
        <f t="shared" si="205"/>
        <v>156.45054945054946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8">
        <f t="shared" si="205"/>
        <v>510.1565934065934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41319.141655092586</v>
      </c>
      <c r="T2187" s="13">
        <f t="shared" si="20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8">
        <f t="shared" si="205"/>
        <v>120.52197802197803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8">
        <f t="shared" si="205"/>
        <v>1114.9917582417581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8">
        <f t="shared" si="205"/>
        <v>124.42307692307692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8">
        <f t="shared" si="205"/>
        <v>33.181318681318679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8">
        <f t="shared" si="205"/>
        <v>192.72527472527472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8">
        <f t="shared" si="205"/>
        <v>4.9340659340659343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8">
        <f t="shared" si="205"/>
        <v>712.90560439560443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8">
        <f t="shared" si="205"/>
        <v>372.83516483516485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8">
        <f t="shared" si="205"/>
        <v>295.25824175824175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8">
        <f t="shared" si="205"/>
        <v>30.412087912087912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8">
        <f t="shared" si="205"/>
        <v>87.565934065934073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8">
        <f t="shared" si="205"/>
        <v>1567.6336813186815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8">
        <f t="shared" si="205"/>
        <v>292.07142857142856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8">
        <f t="shared" si="205"/>
        <v>72.681318681318686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8">
        <f t="shared" si="205"/>
        <v>59.57692307692308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8">
        <f t="shared" si="205"/>
        <v>2.313131868131868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41276.638483796291</v>
      </c>
      <c r="T2203" s="13">
        <f t="shared" si="20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8">
        <f t="shared" si="205"/>
        <v>154.7651098901099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8">
        <f t="shared" si="205"/>
        <v>12.038461538461538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8">
        <f t="shared" si="205"/>
        <v>10.950549450549451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8">
        <f t="shared" si="205"/>
        <v>6.2637362637362637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41031.613298611112</v>
      </c>
      <c r="T2207" s="13">
        <f t="shared" si="20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8">
        <f t="shared" si="205"/>
        <v>6.2087912087912089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8">
        <f t="shared" si="205"/>
        <v>10.989010989010989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8">
        <f t="shared" si="205"/>
        <v>5.5824175824175821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8">
        <f t="shared" si="205"/>
        <v>4.1428571428571432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8">
        <f t="shared" si="205"/>
        <v>24.489010989010989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8">
        <f t="shared" si="205"/>
        <v>26.868131868131869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8">
        <f t="shared" si="205"/>
        <v>37.708791208791212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8">
        <f t="shared" si="205"/>
        <v>5.4945054945054944E-2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8">
        <f t="shared" si="205"/>
        <v>9.6429120879120873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8">
        <f t="shared" si="205"/>
        <v>4.7252747252747254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8">
        <f t="shared" si="205"/>
        <v>1.7417582417582418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42194.543344907404</v>
      </c>
      <c r="T2218" s="13">
        <f t="shared" si="20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8">
        <f t="shared" si="205"/>
        <v>2.3351648351648353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8">
        <f t="shared" si="205"/>
        <v>13.498131868131868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8">
        <f t="shared" si="205"/>
        <v>5.5769230769230766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8">
        <f t="shared" si="205"/>
        <v>19.450549450549449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8">
        <f t="shared" si="205"/>
        <v>44.554945054945058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8">
        <f t="shared" si="205"/>
        <v>4.4670329670329672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8">
        <f t="shared" si="205"/>
        <v>113.35714285714286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8">
        <f t="shared" si="205"/>
        <v>133.59890109890111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8">
        <f t="shared" si="205"/>
        <v>1090.1923626373627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8">
        <f t="shared" si="205"/>
        <v>107.27093406593407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8">
        <f t="shared" si="205"/>
        <v>112.41208791208791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8">
        <f t="shared" si="205"/>
        <v>64.53241758241758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8">
        <f t="shared" si="205"/>
        <v>75.29851648351648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8">
        <f t="shared" si="205"/>
        <v>58.824175824175825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8">
        <f t="shared" si="205"/>
        <v>166.50131868131868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8">
        <f t="shared" si="205"/>
        <v>136.20879120879121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8">
        <f t="shared" si="205"/>
        <v>45.609890109890109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42331.170590277776</v>
      </c>
      <c r="T2235" s="13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8">
        <f t="shared" si="205"/>
        <v>6.4010989010989015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8">
        <f t="shared" si="205"/>
        <v>109.51098901098901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8">
        <f t="shared" si="205"/>
        <v>82.631868131868131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8">
        <f t="shared" si="205"/>
        <v>349.04945054945057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8">
        <f t="shared" si="205"/>
        <v>30.197802197802197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8">
        <f t="shared" si="205"/>
        <v>175.86082417582418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8">
        <f t="shared" si="205"/>
        <v>74.362637362637358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8">
        <f t="shared" ref="P2243:P2306" si="211">E2243/182</f>
        <v>44.307692307692307</v>
      </c>
      <c r="Q2243" t="str">
        <f t="shared" ref="Q2243:Q2306" si="212">LEFT(N2243, SEARCH("/",N2243,1)-1)</f>
        <v>games</v>
      </c>
      <c r="R2243" t="str">
        <f t="shared" ref="R2243:R2306" si="213">RIGHT(N2243,LEN(N2243)-SEARCH("/", N2243))</f>
        <v>tabletop games</v>
      </c>
      <c r="S2243" s="13">
        <f t="shared" ref="S2243:S2306" si="214">(J2243/86400)+25569+(-5/24)</f>
        <v>42766.619212962956</v>
      </c>
      <c r="T2243" s="13">
        <f t="shared" ref="T2243:T2306" si="215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8">
        <f t="shared" si="211"/>
        <v>747.30637362637367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8">
        <f t="shared" si="211"/>
        <v>51.112637362637365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8">
        <f t="shared" si="211"/>
        <v>103.57692307692308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8">
        <f t="shared" si="211"/>
        <v>581.76373626373629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41660.500196759254</v>
      </c>
      <c r="T2247" s="13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8">
        <f t="shared" si="211"/>
        <v>13.752747252747254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8">
        <f t="shared" si="211"/>
        <v>106.17582417582418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8">
        <f t="shared" si="211"/>
        <v>41.236263736263737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8">
        <f t="shared" si="211"/>
        <v>32.456043956043956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41336.49496527778</v>
      </c>
      <c r="T2251" s="13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8">
        <f t="shared" si="211"/>
        <v>1339.4395604395604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8">
        <f t="shared" si="211"/>
        <v>62.792252747252753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8">
        <f t="shared" si="211"/>
        <v>134.64285714285714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8">
        <f t="shared" si="211"/>
        <v>49.532967032967036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8">
        <f t="shared" si="211"/>
        <v>12.631868131868131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8">
        <f t="shared" si="211"/>
        <v>62.214285714285715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8">
        <f t="shared" si="211"/>
        <v>5.8736263736263732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8">
        <f t="shared" si="211"/>
        <v>87.381868131868131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8">
        <f t="shared" si="211"/>
        <v>17.708791208791208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8">
        <f t="shared" si="211"/>
        <v>102.58791208791209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8">
        <f t="shared" si="211"/>
        <v>44.906593406593409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8">
        <f t="shared" si="211"/>
        <v>42.829670329670328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8">
        <f t="shared" si="211"/>
        <v>27.950549450549449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8">
        <f t="shared" si="211"/>
        <v>47.615384615384613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8">
        <f t="shared" si="211"/>
        <v>59.35164835164835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8">
        <f t="shared" si="211"/>
        <v>3.2802197802197801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8">
        <f t="shared" si="211"/>
        <v>26.395604395604394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8">
        <f t="shared" si="211"/>
        <v>418.15934065934067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8">
        <f t="shared" si="211"/>
        <v>157.84615384615384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42775.874016203707</v>
      </c>
      <c r="T2270" s="13">
        <f t="shared" si="215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8">
        <f t="shared" si="211"/>
        <v>247.47802197802199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8">
        <f t="shared" si="211"/>
        <v>989.35164835164835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8">
        <f t="shared" si="211"/>
        <v>311.08791208791212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8">
        <f t="shared" si="211"/>
        <v>74.538461538461533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42315.491157407407</v>
      </c>
      <c r="T2274" s="13">
        <f t="shared" si="215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8">
        <f t="shared" si="211"/>
        <v>30.26923076923077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8">
        <f t="shared" si="211"/>
        <v>16.428571428571427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8">
        <f t="shared" si="211"/>
        <v>14.563186813186814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41965.408321759256</v>
      </c>
      <c r="T2277" s="13">
        <f t="shared" si="215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8">
        <f t="shared" si="211"/>
        <v>26.681318681318682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8">
        <f t="shared" si="211"/>
        <v>65.890109890109883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8">
        <f t="shared" si="211"/>
        <v>29.747252747252748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42338.500775462962</v>
      </c>
      <c r="T2280" s="13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8">
        <f t="shared" si="211"/>
        <v>8.4505494505494507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42020.598368055558</v>
      </c>
      <c r="T2281" s="13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8">
        <f t="shared" si="211"/>
        <v>217.31043956043956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8">
        <f t="shared" si="211"/>
        <v>3.0494505494505493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8">
        <f t="shared" si="211"/>
        <v>7.6373626373626378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8">
        <f t="shared" si="211"/>
        <v>16.624505494505495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8">
        <f t="shared" si="211"/>
        <v>35.017967032967036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8">
        <f t="shared" si="211"/>
        <v>20.005494505494507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41058.977349537039</v>
      </c>
      <c r="T2287" s="13">
        <f t="shared" si="215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8">
        <f t="shared" si="211"/>
        <v>8.2472527472527464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8">
        <f t="shared" si="211"/>
        <v>29.664780219780219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8">
        <f t="shared" si="211"/>
        <v>5.5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8">
        <f t="shared" si="211"/>
        <v>8.8516483516483522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8">
        <f t="shared" si="211"/>
        <v>8.5769230769230766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8">
        <f t="shared" si="211"/>
        <v>23.736263736263737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8">
        <f t="shared" si="211"/>
        <v>11.785769230769231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8">
        <f t="shared" si="211"/>
        <v>5.0549450549450547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8">
        <f t="shared" si="211"/>
        <v>40.132087912087911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8">
        <f t="shared" si="211"/>
        <v>8.2582417582417591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8">
        <f t="shared" si="211"/>
        <v>57.335164835164832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8">
        <f t="shared" si="211"/>
        <v>5.5274725274725274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8">
        <f t="shared" si="211"/>
        <v>173.19780219780219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8">
        <f t="shared" si="211"/>
        <v>5.7719780219780219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8">
        <f t="shared" si="211"/>
        <v>4.4505494505494507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8">
        <f t="shared" si="211"/>
        <v>36.704505494505497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8">
        <f t="shared" si="211"/>
        <v>21.565934065934066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8">
        <f t="shared" si="211"/>
        <v>38.756098901098902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8">
        <f t="shared" si="211"/>
        <v>33.197912087912087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8">
        <f t="shared" ref="P2307:P2370" si="217">E2307/182</f>
        <v>100.11538461538461</v>
      </c>
      <c r="Q2307" t="str">
        <f t="shared" ref="Q2307:Q2370" si="218">LEFT(N2307, SEARCH("/",N2307,1)-1)</f>
        <v>music</v>
      </c>
      <c r="R2307" t="str">
        <f t="shared" ref="R2307:R2370" si="219">RIGHT(N2307,LEN(N2307)-SEARCH("/", N2307))</f>
        <v>indie rock</v>
      </c>
      <c r="S2307" s="13">
        <f t="shared" ref="S2307:S2370" si="220">(J2307/86400)+25569+(-5/24)</f>
        <v>41834.486944444441</v>
      </c>
      <c r="T2307" s="13">
        <f t="shared" ref="T2307:T2370" si="221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8">
        <f t="shared" si="217"/>
        <v>20.530494505494506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8">
        <f t="shared" si="217"/>
        <v>11.512417582417584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41004.594131944446</v>
      </c>
      <c r="T2309" s="13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8">
        <f t="shared" si="217"/>
        <v>278.3137912087912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8">
        <f t="shared" si="217"/>
        <v>35.167417582417585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8">
        <f t="shared" si="217"/>
        <v>435.90857142857141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8">
        <f t="shared" si="217"/>
        <v>51.483516483516482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8">
        <f t="shared" si="217"/>
        <v>17.780219780219781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8">
        <f t="shared" si="217"/>
        <v>48.307802197802204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8">
        <f t="shared" si="217"/>
        <v>10.34967032967033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8">
        <f t="shared" si="217"/>
        <v>14.093406593406593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8">
        <f t="shared" si="217"/>
        <v>85.749450549450543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8">
        <f t="shared" si="217"/>
        <v>2.2857142857142856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8">
        <f t="shared" si="217"/>
        <v>33.258241758241759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8">
        <f t="shared" si="217"/>
        <v>17.752747252747252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8">
        <f t="shared" si="217"/>
        <v>29.85164835164835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8">
        <f t="shared" si="217"/>
        <v>22.692307692307693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8">
        <f t="shared" si="217"/>
        <v>0.46703296703296704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</v>
      </c>
      <c r="T2324" s="13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8">
        <f t="shared" si="217"/>
        <v>0.65934065934065933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42807.546840277777</v>
      </c>
      <c r="T2325" s="13">
        <f t="shared" si="221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8">
        <f t="shared" si="217"/>
        <v>8.5439560439560438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8">
        <f t="shared" si="217"/>
        <v>0.43956043956043955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8">
        <f t="shared" si="217"/>
        <v>0.59340659340659341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8">
        <f t="shared" si="217"/>
        <v>1011.7198351648352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41842.708796296291</v>
      </c>
      <c r="T2329" s="13">
        <f t="shared" si="22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8">
        <f t="shared" si="217"/>
        <v>139.80769230769232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42139.573344907403</v>
      </c>
      <c r="T2330" s="13">
        <f t="shared" si="22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8">
        <f t="shared" si="217"/>
        <v>145.49450549450549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8">
        <f t="shared" si="217"/>
        <v>196.96703296703296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8">
        <f t="shared" si="217"/>
        <v>63.434615384615384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8">
        <f t="shared" si="217"/>
        <v>146.02747252747253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8">
        <f t="shared" si="217"/>
        <v>6.9945054945054945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8">
        <f t="shared" si="217"/>
        <v>22.406593406593405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8">
        <f t="shared" si="217"/>
        <v>140.4835164835165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8">
        <f t="shared" si="217"/>
        <v>572.23357142857139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8">
        <f t="shared" si="217"/>
        <v>72.961538461538467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8">
        <f t="shared" si="217"/>
        <v>83.359890109890117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41789.688472222224</v>
      </c>
      <c r="T2340" s="13">
        <f t="shared" si="22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8">
        <f t="shared" si="217"/>
        <v>404.13186813186815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8">
        <f t="shared" si="217"/>
        <v>232.47802197802199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8">
        <f t="shared" si="217"/>
        <v>1.6483516483516483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8">
        <f t="shared" si="217"/>
        <v>5.4945054945054949E-3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8">
        <f t="shared" si="217"/>
        <v>0.21428571428571427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8">
        <f t="shared" si="217"/>
        <v>8.2417582417582416E-2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</v>
      </c>
      <c r="T2349" s="13">
        <f t="shared" si="221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8">
        <f t="shared" si="217"/>
        <v>1.4835164835164836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8">
        <f t="shared" si="217"/>
        <v>0.59340659340659341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8">
        <f t="shared" si="217"/>
        <v>0.13736263736263737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8">
        <f t="shared" si="217"/>
        <v>0.30219780219780218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42096.709907407407</v>
      </c>
      <c r="T2357" s="13">
        <f t="shared" si="221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42264.411782407406</v>
      </c>
      <c r="T2359" s="13">
        <f t="shared" si="221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8">
        <f t="shared" si="217"/>
        <v>6.0494505494505493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8">
        <f t="shared" si="217"/>
        <v>1.098901098901099E-2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8">
        <f t="shared" si="217"/>
        <v>0.65934065934065933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8">
        <f t="shared" si="217"/>
        <v>14.450549450549451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8">
        <f t="shared" si="217"/>
        <v>3.6813186813186811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8">
        <f t="shared" si="217"/>
        <v>0.5494505494505495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8">
        <f t="shared" ref="P2371:P2434" si="223">E2371/182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 N2371))</f>
        <v>web</v>
      </c>
      <c r="S2371" s="13">
        <f t="shared" ref="S2371:S2434" si="226">(J2371/86400)+25569+(-5/24)</f>
        <v>42380.60429398148</v>
      </c>
      <c r="T2371" s="13">
        <f t="shared" ref="T2371:T2434" si="227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8">
        <f t="shared" si="223"/>
        <v>0.45054945054945056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8">
        <f t="shared" si="223"/>
        <v>0.98901098901098905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8">
        <f t="shared" si="223"/>
        <v>0.27472527472527475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42215.453981481478</v>
      </c>
      <c r="T2375" s="13">
        <f t="shared" si="227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8">
        <f t="shared" si="223"/>
        <v>5.4945054945054944E-2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42017.634953703702</v>
      </c>
      <c r="T2376" s="13">
        <f t="shared" si="227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8">
        <f t="shared" si="223"/>
        <v>1.7930219780219778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8">
        <f t="shared" si="223"/>
        <v>0.30219780219780218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8">
        <f t="shared" si="223"/>
        <v>8.6318681318681314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8">
        <f t="shared" si="223"/>
        <v>0.41208791208791207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8">
        <f t="shared" si="223"/>
        <v>2.3901098901098901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8">
        <f t="shared" si="223"/>
        <v>4.3956043956043959E-2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8">
        <f t="shared" si="223"/>
        <v>4.3296703296703294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8">
        <f t="shared" si="223"/>
        <v>5.6373626373626378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8">
        <f t="shared" si="223"/>
        <v>2.5439560439560438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8">
        <f t="shared" si="223"/>
        <v>0.16483516483516483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8">
        <f t="shared" si="223"/>
        <v>0.13736263736263737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8">
        <f t="shared" si="223"/>
        <v>0.27472527472527475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8">
        <f t="shared" si="223"/>
        <v>1.6483516483516484E-2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8">
        <f t="shared" si="223"/>
        <v>5.4945054945054944E-2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8">
        <f t="shared" si="223"/>
        <v>1.1043956043956045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8">
        <f t="shared" si="223"/>
        <v>0.2857142857142857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8">
        <f t="shared" si="223"/>
        <v>1.1098901098901099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42399.67428240741</v>
      </c>
      <c r="T2405" s="13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8">
        <f t="shared" si="223"/>
        <v>6.186813186813187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8">
        <f t="shared" si="223"/>
        <v>7.3901098901098905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8">
        <f t="shared" si="223"/>
        <v>30.532967032967033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8">
        <f t="shared" si="223"/>
        <v>0.16483516483516483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8">
        <f t="shared" si="223"/>
        <v>2.5274725274725274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8">
        <f t="shared" si="223"/>
        <v>0.82967032967032972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8">
        <f t="shared" si="223"/>
        <v>0.13736263736263737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8">
        <f t="shared" si="223"/>
        <v>2.5274725274725274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8">
        <f t="shared" si="223"/>
        <v>1.8406593406593406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8">
        <f t="shared" si="223"/>
        <v>2.7472527472527472E-2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8">
        <f t="shared" si="223"/>
        <v>2.7472527472527472E-2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41993.529965277776</v>
      </c>
      <c r="T2421" s="13">
        <f t="shared" si="227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8">
        <f t="shared" si="223"/>
        <v>13.741758241758241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8">
        <f t="shared" si="223"/>
        <v>5.4945054945054949E-3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8">
        <f t="shared" si="223"/>
        <v>5.4945054945054949E-3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8">
        <f t="shared" si="223"/>
        <v>4.3956043956043959E-2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8">
        <f t="shared" si="223"/>
        <v>1.7032967032967032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8">
        <f t="shared" si="223"/>
        <v>5.4945054945054949E-3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42163.961712962962</v>
      </c>
      <c r="T2428" s="13">
        <f t="shared" si="227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8">
        <f t="shared" si="223"/>
        <v>5.4945054945054949E-3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42412.110335648147</v>
      </c>
      <c r="T2429" s="13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8">
        <f t="shared" si="223"/>
        <v>5.4945054945054949E-3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8">
        <f t="shared" si="223"/>
        <v>11.016483516483516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8">
        <f t="shared" si="223"/>
        <v>0.11538461538461539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8">
        <f t="shared" si="223"/>
        <v>1.098901098901099E-2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8">
        <f t="shared" si="223"/>
        <v>1.098901098901099E-2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8">
        <f t="shared" ref="P2435:P2498" si="229">E2435/182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 N2435))</f>
        <v>food trucks</v>
      </c>
      <c r="S2435" s="13">
        <f t="shared" ref="S2435:S2498" si="232">(J2435/86400)+25569+(-5/24)</f>
        <v>42397.691469907404</v>
      </c>
      <c r="T2435" s="13">
        <f t="shared" ref="T2435:T2498" si="233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8">
        <f t="shared" si="229"/>
        <v>0.14285714285714285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42179.977708333332</v>
      </c>
      <c r="T2436" s="13">
        <f t="shared" si="233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8">
        <f t="shared" si="229"/>
        <v>6.7252747252747254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42252.069282407407</v>
      </c>
      <c r="T2437" s="13">
        <f t="shared" si="233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8">
        <f t="shared" si="229"/>
        <v>0.24725274725274726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8">
        <f t="shared" si="229"/>
        <v>0.27472527472527475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8">
        <f t="shared" si="229"/>
        <v>5.4945054945054944E-2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42383.691122685188</v>
      </c>
      <c r="T2442" s="13">
        <f t="shared" si="23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8">
        <f t="shared" si="229"/>
        <v>44.456043956043956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8">
        <f t="shared" si="229"/>
        <v>166.07692307692307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42052.458657407406</v>
      </c>
      <c r="T2444" s="13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8">
        <f t="shared" si="229"/>
        <v>222.54390109890107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8">
        <f t="shared" si="229"/>
        <v>17.901098901098901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8">
        <f t="shared" si="229"/>
        <v>47.472527472527474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8">
        <f t="shared" si="229"/>
        <v>46.14835164835165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8">
        <f t="shared" si="229"/>
        <v>58.681318681318679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8">
        <f t="shared" si="229"/>
        <v>2.3626373626373627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8">
        <f t="shared" si="229"/>
        <v>59.340659340659343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8">
        <f t="shared" si="229"/>
        <v>83.681483516483524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8">
        <f t="shared" si="229"/>
        <v>63.434065934065934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8">
        <f t="shared" si="229"/>
        <v>4.4010989010989015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8">
        <f t="shared" si="229"/>
        <v>25.5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8">
        <f t="shared" si="229"/>
        <v>193.93406593406593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42769.993148148147</v>
      </c>
      <c r="T2456" s="13">
        <f t="shared" si="23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8">
        <f t="shared" si="229"/>
        <v>3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8">
        <f t="shared" si="229"/>
        <v>14.906593406593407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8">
        <f t="shared" si="229"/>
        <v>129.28571428571428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8">
        <f t="shared" si="229"/>
        <v>30.26923076923077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8">
        <f t="shared" si="229"/>
        <v>168.54395604395606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8">
        <f t="shared" si="229"/>
        <v>47.071428571428569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8">
        <f t="shared" si="229"/>
        <v>42.774725274725277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8">
        <f t="shared" si="229"/>
        <v>18.248626373626372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8">
        <f t="shared" si="229"/>
        <v>12.774725274725276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8">
        <f t="shared" si="229"/>
        <v>12.208791208791208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8">
        <f t="shared" si="229"/>
        <v>6.9285714285714288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8">
        <f t="shared" si="229"/>
        <v>13.736263736263735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8">
        <f t="shared" si="229"/>
        <v>6.5109890109890109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8">
        <f t="shared" si="229"/>
        <v>11.782087912087913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41173.945844907408</v>
      </c>
      <c r="T2470" s="13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8">
        <f t="shared" si="229"/>
        <v>7.4945054945054945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8">
        <f t="shared" si="229"/>
        <v>5.6683516483516492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8">
        <f t="shared" si="229"/>
        <v>3.5164835164835164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8">
        <f t="shared" si="229"/>
        <v>55.945164835164839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8">
        <f t="shared" si="229"/>
        <v>10.989010989010989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8">
        <f t="shared" si="229"/>
        <v>27.473516483516484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8">
        <f t="shared" si="229"/>
        <v>14.384615384615385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40310.079340277771</v>
      </c>
      <c r="T2477" s="13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8">
        <f t="shared" si="229"/>
        <v>18.465494505494505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8">
        <f t="shared" si="229"/>
        <v>7.0604395604395602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8">
        <f t="shared" si="229"/>
        <v>56.043956043956044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8">
        <f t="shared" si="229"/>
        <v>2.1996153846153845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8">
        <f t="shared" si="229"/>
        <v>10.989010989010989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8">
        <f t="shared" si="229"/>
        <v>24.815604395604392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8">
        <f t="shared" si="229"/>
        <v>5.5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8">
        <f t="shared" si="229"/>
        <v>6.8736263736263732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8">
        <f t="shared" si="229"/>
        <v>22.94565934065934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8">
        <f t="shared" si="229"/>
        <v>11.346153846153847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8">
        <f t="shared" si="229"/>
        <v>4.3791208791208796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8">
        <f t="shared" si="229"/>
        <v>8.2459340659340654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8">
        <f t="shared" si="229"/>
        <v>17.587912087912088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8">
        <f t="shared" si="229"/>
        <v>25.706043956043956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8">
        <f t="shared" si="229"/>
        <v>3.3351648351648353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41023.01939814815</v>
      </c>
      <c r="T2492" s="13">
        <f t="shared" si="23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8">
        <f t="shared" si="229"/>
        <v>2.8351648351648353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8">
        <f t="shared" si="229"/>
        <v>4.1208791208791204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8">
        <f t="shared" si="229"/>
        <v>141.42857142857142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8">
        <f t="shared" si="229"/>
        <v>8.3246153846153845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41022.436851851853</v>
      </c>
      <c r="T2496" s="13">
        <f t="shared" si="23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8">
        <f t="shared" si="229"/>
        <v>10.511263736263736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8">
        <f t="shared" si="229"/>
        <v>32.967032967032964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41327.788101851846</v>
      </c>
      <c r="T2498" s="13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8">
        <f t="shared" ref="P2499:P2562" si="235">E2499/182</f>
        <v>24.784945054945052</v>
      </c>
      <c r="Q2499" t="str">
        <f t="shared" ref="Q2499:Q2562" si="236">LEFT(N2499, SEARCH("/",N2499,1)-1)</f>
        <v>music</v>
      </c>
      <c r="R2499" t="str">
        <f t="shared" ref="R2499:R2562" si="237">RIGHT(N2499,LEN(N2499)-SEARCH("/", N2499))</f>
        <v>indie rock</v>
      </c>
      <c r="S2499" s="13">
        <f t="shared" ref="S2499:S2562" si="238">(J2499/86400)+25569+(-5/24)</f>
        <v>40730.670578703699</v>
      </c>
      <c r="T2499" s="13">
        <f t="shared" ref="T2499:T2562" si="23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8">
        <f t="shared" si="235"/>
        <v>5.802197802197802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8">
        <f t="shared" si="235"/>
        <v>44.532967032967036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41226.440243055556</v>
      </c>
      <c r="T2501" s="13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8">
        <f t="shared" si="235"/>
        <v>3.7362637362637363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41053.564525462956</v>
      </c>
      <c r="T2502" s="13">
        <f t="shared" si="23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8">
        <f t="shared" si="235"/>
        <v>1.543956043956044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42244.568333333336</v>
      </c>
      <c r="T2503" s="13">
        <f t="shared" si="23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8">
        <f t="shared" si="235"/>
        <v>0.47252747252747251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8">
        <f t="shared" si="235"/>
        <v>0.16483516483516483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8">
        <f t="shared" si="235"/>
        <v>5.4945054945054945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8">
        <f t="shared" si="235"/>
        <v>0.41208791208791207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42078.789027777777</v>
      </c>
      <c r="T2512" s="13">
        <f t="shared" si="23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8">
        <f t="shared" si="235"/>
        <v>1.1538461538461537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8">
        <f t="shared" si="235"/>
        <v>5.1098901098901095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8">
        <f t="shared" si="235"/>
        <v>9.708791208791208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8">
        <f t="shared" si="235"/>
        <v>0.35714285714285715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8">
        <f t="shared" si="235"/>
        <v>75.197747252747249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8">
        <f t="shared" si="235"/>
        <v>27.472527472527471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8">
        <f t="shared" si="235"/>
        <v>7.7362637362637363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8">
        <f t="shared" si="235"/>
        <v>41.868131868131869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8">
        <f t="shared" si="235"/>
        <v>44.098901098901102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41058.636238425919</v>
      </c>
      <c r="T2527" s="13">
        <f t="shared" si="23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8">
        <f t="shared" si="235"/>
        <v>24.824175824175825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8">
        <f t="shared" si="235"/>
        <v>22.445054945054945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8">
        <f t="shared" si="235"/>
        <v>23.571373626373624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8">
        <f t="shared" si="235"/>
        <v>34.379120879120876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8">
        <f t="shared" si="235"/>
        <v>35.714285714285715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8">
        <f t="shared" si="235"/>
        <v>24.824175824175825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8">
        <f t="shared" si="235"/>
        <v>27.719780219780219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8">
        <f t="shared" si="235"/>
        <v>45.604395604395606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8">
        <f t="shared" si="235"/>
        <v>11.538461538461538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40127.492037037031</v>
      </c>
      <c r="T2536" s="13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8">
        <f t="shared" si="235"/>
        <v>114.03846153846153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8">
        <f t="shared" si="235"/>
        <v>0.15934065934065933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8">
        <f t="shared" si="235"/>
        <v>6.0439560439560438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8">
        <f t="shared" si="235"/>
        <v>111.77565934065933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8">
        <f t="shared" si="235"/>
        <v>55.082417582417584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8">
        <f t="shared" si="235"/>
        <v>14.203296703296703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8">
        <f t="shared" si="235"/>
        <v>20.582417582417584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41483.240949074076</v>
      </c>
      <c r="T2543" s="13">
        <f t="shared" si="23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8">
        <f t="shared" si="235"/>
        <v>3.9835164835164836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8">
        <f t="shared" si="235"/>
        <v>2.1483516483516483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8">
        <f t="shared" si="235"/>
        <v>27.697802197802197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8">
        <f t="shared" si="235"/>
        <v>21.46153846153846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42026.929837962962</v>
      </c>
      <c r="T2547" s="13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8">
        <f t="shared" si="235"/>
        <v>21.483516483516482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41524.650219907409</v>
      </c>
      <c r="T2548" s="13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8">
        <f t="shared" si="235"/>
        <v>36.219780219780219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8">
        <f t="shared" si="235"/>
        <v>33.57692307692308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42618.417094907403</v>
      </c>
      <c r="T2550" s="13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8">
        <f t="shared" si="235"/>
        <v>8.8681318681318686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8">
        <f t="shared" si="235"/>
        <v>36.016483516483518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8">
        <f t="shared" si="235"/>
        <v>20.744505494505493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8">
        <f t="shared" si="235"/>
        <v>17.554945054945055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8">
        <f t="shared" si="235"/>
        <v>12.818681318681319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41112.990821759253</v>
      </c>
      <c r="T2555" s="13">
        <f t="shared" si="23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8">
        <f t="shared" si="235"/>
        <v>20.241758241758241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8">
        <f t="shared" si="235"/>
        <v>11.796703296703297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8">
        <f t="shared" si="235"/>
        <v>4.3186813186813184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8">
        <f t="shared" si="235"/>
        <v>5.8571428571428568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8">
        <f t="shared" si="235"/>
        <v>7.4780219780219781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42093.651689814811</v>
      </c>
      <c r="T2560" s="13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8">
        <f t="shared" si="235"/>
        <v>4.8901098901098905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8">
        <f t="shared" si="235"/>
        <v>16.5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8">
        <f t="shared" ref="P2563:P2626" si="241">E2563/182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 N2563))</f>
        <v>food trucks</v>
      </c>
      <c r="S2563" s="13">
        <f t="shared" ref="S2563:S2626" si="244">(J2563/86400)+25569+(-5/24)</f>
        <v>42260.320474537039</v>
      </c>
      <c r="T2563" s="13">
        <f t="shared" ref="T2563:T2626" si="245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8">
        <f t="shared" si="241"/>
        <v>0.41208791208791207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8">
        <f t="shared" si="241"/>
        <v>0.5494505494505495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8">
        <f t="shared" si="241"/>
        <v>0.65934065934065933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8">
        <f t="shared" si="241"/>
        <v>0.27472527472527475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8">
        <f t="shared" si="241"/>
        <v>0.79670329670329665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8">
        <f t="shared" si="241"/>
        <v>0.32417582417582419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8">
        <f t="shared" si="241"/>
        <v>1.3736263736263736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41985.900393518517</v>
      </c>
      <c r="T2577" s="13">
        <f t="shared" si="245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42237.814571759256</v>
      </c>
      <c r="T2580" s="13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8">
        <f t="shared" si="241"/>
        <v>1.5219780219780219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8">
        <f t="shared" si="241"/>
        <v>0.28021978021978022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8">
        <f t="shared" si="241"/>
        <v>2.912087912087912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8">
        <f t="shared" si="241"/>
        <v>5.4945054945054949E-3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8">
        <f t="shared" si="241"/>
        <v>2.7472527472527472E-2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42139.964918981474</v>
      </c>
      <c r="T2586" s="13">
        <f t="shared" si="245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8">
        <f t="shared" si="241"/>
        <v>0.27472527472527475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8">
        <f t="shared" si="241"/>
        <v>2.7472527472527472E-2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8">
        <f t="shared" si="241"/>
        <v>6.686813186813187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8">
        <f t="shared" si="241"/>
        <v>1.2802197802197801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8">
        <f t="shared" si="241"/>
        <v>2.7472527472527472E-2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8">
        <f t="shared" si="241"/>
        <v>0.14285714285714285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8">
        <f t="shared" si="241"/>
        <v>0.27472527472527475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42089.636874999997</v>
      </c>
      <c r="T2595" s="13">
        <f t="shared" si="245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8">
        <f t="shared" si="241"/>
        <v>5.4945054945054949E-3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8">
        <f t="shared" si="241"/>
        <v>10.027472527472527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8">
        <f t="shared" si="241"/>
        <v>45.362637362637365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8">
        <f t="shared" si="241"/>
        <v>0.46703296703296704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8">
        <f t="shared" si="241"/>
        <v>6.4285714285714288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8">
        <f t="shared" si="241"/>
        <v>0.49450549450549453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8">
        <f t="shared" si="241"/>
        <v>19.043956043956044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8">
        <f t="shared" si="241"/>
        <v>18.170329670329672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41150.693854166668</v>
      </c>
      <c r="T2603" s="13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8">
        <f t="shared" si="241"/>
        <v>215.00549450549451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8">
        <f t="shared" si="241"/>
        <v>9.7582417582417591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8">
        <f t="shared" si="241"/>
        <v>114.52527472527471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8">
        <f t="shared" si="241"/>
        <v>590.22840659340659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8">
        <f t="shared" si="241"/>
        <v>66.516483516483518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41726.504421296289</v>
      </c>
      <c r="T2608" s="13">
        <f t="shared" si="245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8">
        <f t="shared" si="241"/>
        <v>179.20879120879121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8">
        <f t="shared" si="241"/>
        <v>98.428571428571431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8">
        <f t="shared" si="241"/>
        <v>584.23291208791204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8">
        <f t="shared" si="241"/>
        <v>176.77285714285713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8">
        <f t="shared" si="241"/>
        <v>1686.6483516483515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8">
        <f t="shared" si="241"/>
        <v>94.37434065934066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8">
        <f t="shared" si="241"/>
        <v>41.626373626373628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8">
        <f t="shared" si="241"/>
        <v>58.846153846153847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8">
        <f t="shared" si="241"/>
        <v>18.664835164835164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8">
        <f t="shared" si="241"/>
        <v>157.32692307692307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8">
        <f t="shared" si="241"/>
        <v>24.109890109890109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8">
        <f t="shared" si="241"/>
        <v>86.857142857142861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8">
        <f t="shared" si="241"/>
        <v>10.351648351648352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8">
        <f t="shared" si="241"/>
        <v>513.04395604395609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8">
        <f t="shared" si="241"/>
        <v>120.23076923076923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42115.539212962962</v>
      </c>
      <c r="T2623" s="13">
        <f t="shared" si="245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8">
        <f t="shared" si="241"/>
        <v>10.811868131868131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8">
        <f t="shared" si="241"/>
        <v>12.527472527472527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8">
        <f t="shared" si="241"/>
        <v>606.33873626373622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41144.213217592587</v>
      </c>
      <c r="T2626" s="13">
        <f t="shared" si="245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8">
        <f t="shared" ref="P2627:P2690" si="247">E2627/182</f>
        <v>7.8791208791208796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 N2627))</f>
        <v>space exploration</v>
      </c>
      <c r="S2627" s="13">
        <f t="shared" ref="S2627:S2690" si="250">(J2627/86400)+25569+(-5/24)</f>
        <v>42658.601944444446</v>
      </c>
      <c r="T2627" s="13">
        <f t="shared" ref="T2627:T2690" si="251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8">
        <f t="shared" si="247"/>
        <v>15.384615384615385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8">
        <f t="shared" si="247"/>
        <v>5.3296703296703294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8">
        <f t="shared" si="247"/>
        <v>5.0879120879120876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8">
        <f t="shared" si="247"/>
        <v>35.093406593406591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8">
        <f t="shared" si="247"/>
        <v>17.35164835164835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8">
        <f t="shared" si="247"/>
        <v>126.00576923076923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8">
        <f t="shared" si="247"/>
        <v>8.0549450549450547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8">
        <f t="shared" si="247"/>
        <v>97.42307692307692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8">
        <f t="shared" si="247"/>
        <v>5.4175824175824179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42612.448159722218</v>
      </c>
      <c r="T2636" s="13">
        <f t="shared" si="25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8">
        <f t="shared" si="247"/>
        <v>63.18681318681319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8">
        <f t="shared" si="247"/>
        <v>10.291208791208792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8">
        <f t="shared" si="247"/>
        <v>4.5659340659340657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8">
        <f t="shared" si="247"/>
        <v>1.9395604395604396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8">
        <f t="shared" si="247"/>
        <v>2.7032967032967035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8">
        <f t="shared" si="247"/>
        <v>17.417582417582416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8">
        <f t="shared" si="247"/>
        <v>8.2417582417582416E-2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8">
        <f t="shared" si="247"/>
        <v>1843.9412637362636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42689.374016203707</v>
      </c>
      <c r="T2645" s="13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8">
        <f t="shared" si="247"/>
        <v>11.280219780219781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8">
        <f t="shared" si="247"/>
        <v>11.538461538461538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8">
        <f t="shared" si="247"/>
        <v>231.24406593406593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8">
        <f t="shared" si="247"/>
        <v>0.19780219780219779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8">
        <f t="shared" si="247"/>
        <v>0.58241758241758246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8">
        <f t="shared" si="247"/>
        <v>0.68131868131868134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8">
        <f t="shared" si="247"/>
        <v>1.9670329670329669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8">
        <f t="shared" si="247"/>
        <v>28.752747252747252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42327.597326388888</v>
      </c>
      <c r="T2653" s="13">
        <f t="shared" si="251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8">
        <f t="shared" si="247"/>
        <v>4.8626373626373622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8">
        <f t="shared" si="247"/>
        <v>32.285714285714285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8">
        <f t="shared" si="247"/>
        <v>0.28021978021978022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42055.392662037033</v>
      </c>
      <c r="T2656" s="13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8">
        <f t="shared" si="247"/>
        <v>17.335164835164836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8">
        <f t="shared" si="247"/>
        <v>94.258241758241752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42767.480185185188</v>
      </c>
      <c r="T2658" s="13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8">
        <f t="shared" si="247"/>
        <v>30.886703296703299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8">
        <f t="shared" si="247"/>
        <v>0.5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42551.675856481474</v>
      </c>
      <c r="T2660" s="13">
        <f t="shared" si="251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8">
        <f t="shared" si="247"/>
        <v>7.3241758241758239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42081.861226851848</v>
      </c>
      <c r="T2661" s="13">
        <f t="shared" si="251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8">
        <f t="shared" si="247"/>
        <v>0.1043956043956044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8">
        <f t="shared" si="247"/>
        <v>28.26923076923077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8">
        <f t="shared" si="247"/>
        <v>117.36263736263736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8">
        <f t="shared" si="247"/>
        <v>114.94093406593407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8">
        <f t="shared" si="247"/>
        <v>99.450549450549445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8">
        <f t="shared" si="247"/>
        <v>23.681318681318682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8">
        <f t="shared" si="247"/>
        <v>87.524780219780226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8">
        <f t="shared" si="247"/>
        <v>9.1208791208791204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8">
        <f t="shared" si="247"/>
        <v>9.3791208791208796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42275.380381944444</v>
      </c>
      <c r="T2670" s="13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8">
        <f t="shared" si="247"/>
        <v>5.5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42318.827499999992</v>
      </c>
      <c r="T2671" s="13">
        <f t="shared" si="251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8">
        <f t="shared" si="247"/>
        <v>13.708791208791208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8">
        <f t="shared" si="247"/>
        <v>15.582417582417582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</v>
      </c>
      <c r="T2673" s="13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8">
        <f t="shared" si="247"/>
        <v>18.236263736263737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8">
        <f t="shared" si="247"/>
        <v>60.615384615384613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8">
        <f t="shared" si="247"/>
        <v>120.84615384615384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8">
        <f t="shared" si="247"/>
        <v>10.423076923076923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8">
        <f t="shared" si="247"/>
        <v>5.813186813186813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8">
        <f t="shared" si="247"/>
        <v>18.763736263736263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41792.821099537039</v>
      </c>
      <c r="T2679" s="13">
        <f t="shared" si="251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8">
        <f t="shared" si="247"/>
        <v>6.0439560439560438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8">
        <f t="shared" si="247"/>
        <v>0.72527472527472525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8">
        <f t="shared" si="247"/>
        <v>1.5164835164835164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8">
        <f t="shared" si="247"/>
        <v>0.30219780219780218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8">
        <f t="shared" si="247"/>
        <v>9.3296703296703303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8">
        <f t="shared" si="247"/>
        <v>0.19780219780219779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8">
        <f t="shared" si="247"/>
        <v>4.395604395604396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41820.706307870372</v>
      </c>
      <c r="T2686" s="13">
        <f t="shared" si="251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8">
        <f t="shared" si="247"/>
        <v>5.4945054945054944E-2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8">
        <f t="shared" si="247"/>
        <v>0.40659340659340659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42027.910532407404</v>
      </c>
      <c r="T2690" s="13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8">
        <f t="shared" ref="P2691:P2754" si="253">E2691/182</f>
        <v>5.4945054945054949E-3</v>
      </c>
      <c r="Q2691" t="str">
        <f t="shared" ref="Q2691:Q2754" si="254">LEFT(N2691, SEARCH("/",N2691,1)-1)</f>
        <v>food</v>
      </c>
      <c r="R2691" t="str">
        <f t="shared" ref="R2691:R2754" si="255">RIGHT(N2691,LEN(N2691)-SEARCH("/", N2691))</f>
        <v>food trucks</v>
      </c>
      <c r="S2691" s="13">
        <f t="shared" ref="S2691:S2754" si="256">(J2691/86400)+25569+(-5/24)</f>
        <v>42551.75335648148</v>
      </c>
      <c r="T2691" s="13">
        <f t="shared" ref="T2691:T2754" si="257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8">
        <f t="shared" si="253"/>
        <v>47.175824175824175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8">
        <f t="shared" si="253"/>
        <v>0.19230769230769232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8">
        <f t="shared" si="253"/>
        <v>0.13736263736263737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8">
        <f t="shared" si="253"/>
        <v>0.21978021978021978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8">
        <f t="shared" si="253"/>
        <v>5.4945054945054949E-3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8">
        <f t="shared" si="253"/>
        <v>0.39010989010989011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8">
        <f t="shared" si="253"/>
        <v>18.626373626373628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8">
        <f t="shared" si="253"/>
        <v>33.302197802197803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8">
        <f t="shared" si="253"/>
        <v>0.14291208791208793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8">
        <f t="shared" si="253"/>
        <v>0.38461538461538464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41870.666342592587</v>
      </c>
      <c r="T2702" s="13">
        <f t="shared" si="257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8">
        <f t="shared" si="253"/>
        <v>8.6263736263736259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8">
        <f t="shared" si="253"/>
        <v>18.906593406593405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8">
        <f t="shared" si="253"/>
        <v>228.02197802197801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8">
        <f t="shared" si="253"/>
        <v>6.2912087912087911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8">
        <f t="shared" si="253"/>
        <v>9.5549450549450547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8">
        <f t="shared" si="253"/>
        <v>215.95604395604394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8">
        <f t="shared" si="253"/>
        <v>154.21741758241757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8">
        <f t="shared" si="253"/>
        <v>256.28060439560437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8">
        <f t="shared" si="253"/>
        <v>279.13736263736263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8">
        <f t="shared" si="253"/>
        <v>507.36379120879127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8">
        <f t="shared" si="253"/>
        <v>21.637362637362639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41780.536921296291</v>
      </c>
      <c r="T2713" s="13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8">
        <f t="shared" si="253"/>
        <v>39.703296703296701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8">
        <f t="shared" si="253"/>
        <v>842.64835164835165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8">
        <f t="shared" si="253"/>
        <v>159.82967032967034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8">
        <f t="shared" si="253"/>
        <v>174.47631868131867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8">
        <f t="shared" si="253"/>
        <v>65.923131868131875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8">
        <f t="shared" si="253"/>
        <v>164.97802197802199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41934.706585648142</v>
      </c>
      <c r="T2719" s="13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8">
        <f t="shared" si="253"/>
        <v>102.44505494505495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8">
        <f t="shared" si="253"/>
        <v>35.879120879120876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8">
        <f t="shared" si="253"/>
        <v>162.25824175824175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42655.257557870369</v>
      </c>
      <c r="T2722" s="13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8">
        <f t="shared" si="253"/>
        <v>60.247252747252745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8">
        <f t="shared" si="253"/>
        <v>69.379120879120876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8">
        <f t="shared" si="253"/>
        <v>92.340659340659343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8">
        <f t="shared" si="253"/>
        <v>40.25758241758242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8">
        <f t="shared" si="253"/>
        <v>317.67582417582418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8">
        <f t="shared" si="253"/>
        <v>581.0164835164835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8">
        <f t="shared" si="253"/>
        <v>270.99450549450552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8">
        <f t="shared" si="253"/>
        <v>166.34065934065933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8">
        <f t="shared" si="253"/>
        <v>43.03846153846154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8">
        <f t="shared" si="253"/>
        <v>252.6319230769231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8">
        <f t="shared" si="253"/>
        <v>171.92857142857142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8">
        <f t="shared" si="253"/>
        <v>77.967032967032964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8">
        <f t="shared" si="253"/>
        <v>295.43406593406593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8">
        <f t="shared" si="253"/>
        <v>124.19230769230769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8">
        <f t="shared" si="253"/>
        <v>40.307747252747255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8">
        <f t="shared" si="253"/>
        <v>54.021978021978022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8">
        <f t="shared" si="253"/>
        <v>405.59472527472531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8">
        <f t="shared" si="253"/>
        <v>40.642857142857146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8">
        <f t="shared" si="253"/>
        <v>23.214285714285715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8">
        <f t="shared" si="253"/>
        <v>1.7032967032967032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8">
        <f t="shared" si="253"/>
        <v>0.19230769230769232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8">
        <f t="shared" si="253"/>
        <v>4.0164835164835164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8">
        <f t="shared" si="253"/>
        <v>4.5879120879120876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8">
        <f t="shared" si="253"/>
        <v>9.6208791208791204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8">
        <f t="shared" si="253"/>
        <v>4.4010989010989015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8">
        <f t="shared" si="253"/>
        <v>0.76923076923076927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41044.439780092587</v>
      </c>
      <c r="T2749" s="13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8">
        <f t="shared" si="253"/>
        <v>0.29120879120879123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8">
        <f t="shared" si="253"/>
        <v>0.60439560439560436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41078.691493055558</v>
      </c>
      <c r="T2752" s="13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41747.678726851846</v>
      </c>
      <c r="T2753" s="13">
        <f t="shared" si="257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8">
        <f t="shared" si="253"/>
        <v>3.0219780219780219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8">
        <f t="shared" ref="P2755:P2818" si="259">E2755/182</f>
        <v>2.087912087912088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 N2755))</f>
        <v>children's books</v>
      </c>
      <c r="S2755" s="13">
        <f t="shared" ref="S2755:S2818" si="262">(J2755/86400)+25569+(-5/24)</f>
        <v>41117.692395833328</v>
      </c>
      <c r="T2755" s="13">
        <f t="shared" ref="T2755:T2818" si="263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41863.427673611106</v>
      </c>
      <c r="T2756" s="13">
        <f t="shared" si="263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8">
        <f t="shared" si="259"/>
        <v>1.4285714285714286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8">
        <f t="shared" si="259"/>
        <v>5.7582417582417582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41620.692141203697</v>
      </c>
      <c r="T2758" s="13">
        <f t="shared" si="263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8">
        <f t="shared" si="259"/>
        <v>5.4945054945054944E-2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8">
        <f t="shared" si="259"/>
        <v>1.2857142857142858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8">
        <f t="shared" si="259"/>
        <v>0.57692307692307687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8">
        <f t="shared" si="259"/>
        <v>0.19780219780219779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8">
        <f t="shared" si="259"/>
        <v>0.13736263736263737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8">
        <f t="shared" si="259"/>
        <v>0.49450549450549453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8">
        <f t="shared" si="259"/>
        <v>0.24725274725274726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8">
        <f t="shared" si="259"/>
        <v>0.5494505494505495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40736.459699074076</v>
      </c>
      <c r="T2768" s="13">
        <f t="shared" si="263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8">
        <f t="shared" si="259"/>
        <v>0.18681318681318682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8">
        <f t="shared" si="259"/>
        <v>5.5054945054945055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8">
        <f t="shared" si="259"/>
        <v>1.098901098901099E-2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41745.617939814816</v>
      </c>
      <c r="T2771" s="13">
        <f t="shared" si="263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8">
        <f t="shared" si="259"/>
        <v>11.440934065934066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8">
        <f t="shared" si="259"/>
        <v>5.4945054945054949E-3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8">
        <f t="shared" si="259"/>
        <v>3.1318681318681318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8">
        <f t="shared" si="259"/>
        <v>0.82417582417582413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8">
        <f t="shared" si="259"/>
        <v>9.0934065934065931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8">
        <f t="shared" si="259"/>
        <v>5.4945054945054944E-2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8">
        <f t="shared" si="259"/>
        <v>7.7197802197802199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8">
        <f t="shared" si="259"/>
        <v>0.29120879120879123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8">
        <f t="shared" si="259"/>
        <v>7.2307692307692308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8">
        <f t="shared" si="259"/>
        <v>6.5934065934065931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8">
        <f t="shared" si="259"/>
        <v>6.2912087912087911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8">
        <f t="shared" si="259"/>
        <v>39.230769230769234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8">
        <f t="shared" si="259"/>
        <v>28.758241758241759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8">
        <f t="shared" si="259"/>
        <v>16.186813186813186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8">
        <f t="shared" si="259"/>
        <v>6.5769230769230766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8">
        <f t="shared" si="259"/>
        <v>11.263736263736265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42550.49355324074</v>
      </c>
      <c r="T2790" s="13">
        <f t="shared" si="26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8">
        <f t="shared" si="259"/>
        <v>16.675824175824175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8">
        <f t="shared" si="259"/>
        <v>17.362637362637361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8">
        <f t="shared" si="259"/>
        <v>11.263736263736265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8">
        <f t="shared" si="259"/>
        <v>11.824175824175825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8">
        <f t="shared" si="259"/>
        <v>60.751373626373628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8">
        <f t="shared" si="259"/>
        <v>0.41208791208791207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8">
        <f t="shared" si="259"/>
        <v>4.0109890109890109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8">
        <f t="shared" si="259"/>
        <v>5.0769230769230766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8">
        <f t="shared" si="259"/>
        <v>45.118736263736267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8">
        <f t="shared" si="259"/>
        <v>27.857142857142858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8">
        <f t="shared" si="259"/>
        <v>32.042527472527475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8">
        <f t="shared" si="259"/>
        <v>7.3076923076923075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8">
        <f t="shared" si="259"/>
        <v>3.6593406593406592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8">
        <f t="shared" si="259"/>
        <v>16.785714285714285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8">
        <f t="shared" si="259"/>
        <v>70.302197802197796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8">
        <f t="shared" si="259"/>
        <v>6.3186813186813184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8">
        <f t="shared" si="259"/>
        <v>2.4175824175824174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8">
        <f t="shared" si="259"/>
        <v>18.478021978021978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8">
        <f t="shared" si="259"/>
        <v>34.615384615384613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8">
        <f t="shared" si="259"/>
        <v>24.785714285714285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8">
        <f t="shared" si="259"/>
        <v>14.065934065934066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8">
        <f t="shared" si="259"/>
        <v>14.862637362637363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8">
        <f t="shared" si="259"/>
        <v>55.093406593406591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8">
        <f t="shared" si="259"/>
        <v>31.126373626373628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8">
        <f t="shared" si="259"/>
        <v>19.627032967032967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8">
        <f t="shared" si="259"/>
        <v>8.8791208791208796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8">
        <f t="shared" si="259"/>
        <v>3.3241758241758244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8">
        <f t="shared" si="259"/>
        <v>23.335164835164836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8">
        <f t="shared" ref="P2819:P2882" si="265">E2819/182</f>
        <v>4.2857142857142856</v>
      </c>
      <c r="Q2819" t="str">
        <f t="shared" ref="Q2819:Q2882" si="266">LEFT(N2819, SEARCH("/",N2819,1)-1)</f>
        <v>theater</v>
      </c>
      <c r="R2819" t="str">
        <f t="shared" ref="R2819:R2882" si="267">RIGHT(N2819,LEN(N2819)-SEARCH("/", N2819))</f>
        <v>plays</v>
      </c>
      <c r="S2819" s="13">
        <f t="shared" ref="S2819:S2882" si="268">(J2819/86400)+25569+(-5/24)</f>
        <v>42023.42664351852</v>
      </c>
      <c r="T2819" s="13">
        <f t="shared" ref="T2819:T2882" si="26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8">
        <f t="shared" si="265"/>
        <v>58.258241758241759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8">
        <f t="shared" si="265"/>
        <v>28.791208791208792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8">
        <f t="shared" si="265"/>
        <v>1.4945054945054945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8">
        <f t="shared" si="265"/>
        <v>5.4945054945054945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8">
        <f t="shared" si="265"/>
        <v>32.967032967032964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8">
        <f t="shared" si="265"/>
        <v>0.68131868131868134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8">
        <f t="shared" si="265"/>
        <v>4.1758241758241761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8">
        <f t="shared" si="265"/>
        <v>17.032967032967033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8">
        <f t="shared" si="265"/>
        <v>11.840659340659341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8">
        <f t="shared" si="265"/>
        <v>13.214285714285714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8">
        <f t="shared" si="265"/>
        <v>52.395604395604394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8">
        <f t="shared" si="265"/>
        <v>14.631868131868131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8">
        <f t="shared" si="265"/>
        <v>16.483516483516482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8">
        <f t="shared" si="265"/>
        <v>18.241758241758241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8">
        <f t="shared" si="265"/>
        <v>15.758186813186812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8">
        <f t="shared" si="265"/>
        <v>16.060439560439562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8">
        <f t="shared" si="265"/>
        <v>7.4725274725274726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8">
        <f t="shared" si="265"/>
        <v>10.280164835164836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8">
        <f t="shared" si="265"/>
        <v>2.6648351648351647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8">
        <f t="shared" si="265"/>
        <v>4.6703296703296706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8">
        <f t="shared" si="265"/>
        <v>13.214285714285714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8">
        <f t="shared" si="265"/>
        <v>21.428571428571427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8">
        <f t="shared" si="265"/>
        <v>14.285714285714286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8">
        <f t="shared" si="265"/>
        <v>5.4945054945054944E-2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42291.531215277777</v>
      </c>
      <c r="T2843" s="13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41784.744155092594</v>
      </c>
      <c r="T2844" s="13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8">
        <f t="shared" si="265"/>
        <v>0.16483516483516483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8">
        <f t="shared" si="265"/>
        <v>13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8">
        <f t="shared" si="265"/>
        <v>0.38461538461538464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8">
        <f t="shared" si="265"/>
        <v>2.7472527472527472E-2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8">
        <f t="shared" si="265"/>
        <v>1.7087912087912087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8">
        <f t="shared" si="265"/>
        <v>0.52197802197802201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8">
        <f t="shared" si="265"/>
        <v>2.2912087912087911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8">
        <f t="shared" si="265"/>
        <v>1.6483516483516483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8">
        <f t="shared" si="265"/>
        <v>0.80219780219780223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8">
        <f t="shared" si="265"/>
        <v>41.208791208791212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8">
        <f t="shared" si="265"/>
        <v>0.19230769230769232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8">
        <f t="shared" si="265"/>
        <v>1.4615384615384615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42480.592314814814</v>
      </c>
      <c r="T2862" s="13">
        <f t="shared" si="26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8">
        <f t="shared" si="265"/>
        <v>0.43956043956043955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8">
        <f t="shared" si="265"/>
        <v>0.30219780219780218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8">
        <f t="shared" si="265"/>
        <v>0.10989010989010989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8">
        <f t="shared" si="265"/>
        <v>0.21978021978021978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8">
        <f t="shared" si="265"/>
        <v>0.24725274725274726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8">
        <f t="shared" si="265"/>
        <v>2.7692307692307692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8">
        <f t="shared" si="265"/>
        <v>34.625054945054949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8">
        <f t="shared" si="265"/>
        <v>0.97252747252747251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8">
        <f t="shared" si="265"/>
        <v>4.1208791208791204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8">
        <f t="shared" si="265"/>
        <v>2.5659340659340661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8">
        <f t="shared" si="265"/>
        <v>5.2362637362637363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8">
        <f t="shared" si="265"/>
        <v>1.4890109890109891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8">
        <f t="shared" si="265"/>
        <v>3.8461538461538464E-2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8">
        <f t="shared" si="265"/>
        <v>3.5714285714285716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42672.746805555558</v>
      </c>
      <c r="T2879" s="13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8">
        <f t="shared" si="265"/>
        <v>0.34615384615384615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8">
        <f t="shared" si="265"/>
        <v>0.15934065934065933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8">
        <f t="shared" si="265"/>
        <v>15.384615384615385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8">
        <f t="shared" ref="P2883:P2946" si="271">E2883/182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 N2883))</f>
        <v>plays</v>
      </c>
      <c r="S2883" s="13">
        <f t="shared" ref="S2883:S2946" si="274">(J2883/86400)+25569+(-5/24)</f>
        <v>41916.389305555553</v>
      </c>
      <c r="T2883" s="13">
        <f t="shared" ref="T2883:T2946" si="275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8">
        <f t="shared" si="271"/>
        <v>1.3846153846153846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8">
        <f t="shared" si="271"/>
        <v>10.483516483516484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8">
        <f t="shared" si="271"/>
        <v>1.0164835164835164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8">
        <f t="shared" si="271"/>
        <v>0.7142857142857143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8">
        <f t="shared" si="271"/>
        <v>5.4945054945054944E-2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8">
        <f t="shared" si="271"/>
        <v>2.7472527472527472E-2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8">
        <f t="shared" si="271"/>
        <v>6.2747252747252746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8">
        <f t="shared" si="271"/>
        <v>0.11538461538461539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8">
        <f t="shared" si="271"/>
        <v>1.5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8">
        <f t="shared" si="271"/>
        <v>2.7472527472527473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8">
        <f t="shared" si="271"/>
        <v>0.13736263736263737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8">
        <f t="shared" si="271"/>
        <v>0.12637362637362637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8">
        <f t="shared" si="271"/>
        <v>3.4340659340659339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8">
        <f t="shared" si="271"/>
        <v>3.0219780219780219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8">
        <f t="shared" si="271"/>
        <v>1.7362637362637363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8">
        <f t="shared" si="271"/>
        <v>18.708791208791208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8">
        <f t="shared" si="271"/>
        <v>3.2967032967032968E-2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8">
        <f t="shared" si="271"/>
        <v>0.13736263736263737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8">
        <f t="shared" si="271"/>
        <v>0.21428571428571427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8">
        <f t="shared" si="271"/>
        <v>0.41208791208791207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8">
        <f t="shared" si="271"/>
        <v>3.4175824175824174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8">
        <f t="shared" si="271"/>
        <v>3.1043956043956045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8">
        <f t="shared" si="271"/>
        <v>1.098901098901099E-2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42444.669409722221</v>
      </c>
      <c r="T2909" s="13">
        <f t="shared" si="275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8">
        <f t="shared" si="271"/>
        <v>1.4505494505494505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42499.523368055554</v>
      </c>
      <c r="T2910" s="13">
        <f t="shared" si="275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8">
        <f t="shared" si="271"/>
        <v>0.10989010989010989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8">
        <f t="shared" si="271"/>
        <v>5.4945054945054949E-3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8">
        <f t="shared" si="271"/>
        <v>3.6098901098901099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8">
        <f t="shared" si="271"/>
        <v>11.153846153846153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8">
        <f t="shared" si="271"/>
        <v>1.098901098901099E-2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8">
        <f t="shared" si="271"/>
        <v>5.4945054945054949E-3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8">
        <f t="shared" si="271"/>
        <v>3.3571428571428572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8">
        <f t="shared" si="271"/>
        <v>0.79670329670329665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8">
        <f t="shared" si="271"/>
        <v>2.401098901098901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8">
        <f t="shared" si="271"/>
        <v>7.4835164835164836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8">
        <f t="shared" si="271"/>
        <v>0.28021978021978022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8">
        <f t="shared" si="271"/>
        <v>3.6868131868131866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8">
        <f t="shared" si="271"/>
        <v>0.70879120879120883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8">
        <f t="shared" si="271"/>
        <v>2.7472527472527473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8">
        <f t="shared" si="271"/>
        <v>1.6483516483516483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8">
        <f t="shared" si="271"/>
        <v>141.75824175824175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8">
        <f t="shared" si="271"/>
        <v>253.30049450549453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41863.375787037039</v>
      </c>
      <c r="T2927" s="13">
        <f t="shared" si="275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8">
        <f t="shared" si="271"/>
        <v>20.604395604395606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8">
        <f t="shared" si="271"/>
        <v>12.93956043956044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8">
        <f t="shared" si="271"/>
        <v>5.4945054945054945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8">
        <f t="shared" si="271"/>
        <v>44.865659340659342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8">
        <f t="shared" si="271"/>
        <v>55.450549450549453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8">
        <f t="shared" si="271"/>
        <v>4.3681318681318677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8">
        <f t="shared" si="271"/>
        <v>17.901098901098901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8">
        <f t="shared" si="271"/>
        <v>14.115384615384615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8">
        <f t="shared" si="271"/>
        <v>14.835164835164836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8">
        <f t="shared" si="271"/>
        <v>19.401098901098901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8">
        <f t="shared" si="271"/>
        <v>7.0329670329670328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8">
        <f t="shared" si="271"/>
        <v>10.989010989010989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8">
        <f t="shared" si="271"/>
        <v>22.280219780219781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8">
        <f t="shared" si="271"/>
        <v>45.219780219780219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8">
        <f t="shared" si="271"/>
        <v>14.73076923076923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8">
        <f t="shared" si="271"/>
        <v>5.4945054945054949E-3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8">
        <f t="shared" si="271"/>
        <v>224.45054945054946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8">
        <f t="shared" si="271"/>
        <v>0.5494505494505495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8">
        <f t="shared" ref="P2947:P3010" si="277">E2947/182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 N2947))</f>
        <v>spaces</v>
      </c>
      <c r="S2947" s="13">
        <f t="shared" ref="S2947:S3010" si="280">(J2947/86400)+25569+(-5/24)</f>
        <v>42117.931250000001</v>
      </c>
      <c r="T2947" s="13">
        <f t="shared" ref="T2947:T3010" si="281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8">
        <f t="shared" si="277"/>
        <v>1.098901098901099E-2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8">
        <f t="shared" si="277"/>
        <v>5.8901098901098905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8">
        <f t="shared" si="277"/>
        <v>0.13186813186813187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8">
        <f t="shared" si="277"/>
        <v>0.13736263736263737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8">
        <f t="shared" si="277"/>
        <v>6.0219780219780219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8">
        <f t="shared" si="277"/>
        <v>8.8186813186813193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8">
        <f t="shared" si="277"/>
        <v>3.3241758241758244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8">
        <f t="shared" si="277"/>
        <v>3.9285714285714284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8">
        <f t="shared" si="277"/>
        <v>7.2637362637362637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8">
        <f t="shared" si="277"/>
        <v>1.5384615384615385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8">
        <f t="shared" si="277"/>
        <v>30.115384615384617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8">
        <f t="shared" si="277"/>
        <v>6.6923076923076925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8">
        <f t="shared" si="277"/>
        <v>58.708791208791212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8">
        <f t="shared" si="277"/>
        <v>27.66862637362637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8">
        <f t="shared" si="277"/>
        <v>8.9835164835164836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8">
        <f t="shared" si="277"/>
        <v>62.434065934065934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8">
        <f t="shared" si="277"/>
        <v>31.296703296703296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8">
        <f t="shared" si="277"/>
        <v>20.384615384615383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8">
        <f t="shared" si="277"/>
        <v>8.9285714285714288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8">
        <f t="shared" si="277"/>
        <v>34.945054945054942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8">
        <f t="shared" si="277"/>
        <v>17.609890109890109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8">
        <f t="shared" si="277"/>
        <v>11.576923076923077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8">
        <f t="shared" si="277"/>
        <v>48.021978021978022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8">
        <f t="shared" si="277"/>
        <v>28.021978021978022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8">
        <f t="shared" si="277"/>
        <v>44.010989010989015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8">
        <f t="shared" si="277"/>
        <v>0.65934065934065933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8">
        <f t="shared" si="277"/>
        <v>18.719780219780219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8">
        <f t="shared" si="277"/>
        <v>5.3351648351648349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8">
        <f t="shared" si="277"/>
        <v>27.857142857142858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8">
        <f t="shared" si="277"/>
        <v>17.994505494505493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8">
        <f t="shared" si="277"/>
        <v>28.335164835164836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8">
        <f t="shared" si="277"/>
        <v>28.03846153846154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8">
        <f t="shared" si="277"/>
        <v>933.98851648351649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8">
        <f t="shared" si="277"/>
        <v>137.84615384615384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8">
        <f t="shared" si="277"/>
        <v>66.840659340659343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42654.765370370369</v>
      </c>
      <c r="T2987" s="13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8">
        <f t="shared" si="277"/>
        <v>13.912087912087912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8">
        <f t="shared" si="277"/>
        <v>151.64945054945056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8">
        <f t="shared" si="277"/>
        <v>5.4945054945054945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42511.153715277775</v>
      </c>
      <c r="T2990" s="13">
        <f t="shared" si="281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8">
        <f t="shared" si="277"/>
        <v>193.99450549450549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8">
        <f t="shared" si="277"/>
        <v>54.945054945054942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8">
        <f t="shared" si="277"/>
        <v>48.241758241758241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8">
        <f t="shared" si="277"/>
        <v>17.225274725274726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8">
        <f t="shared" si="277"/>
        <v>5.5109890109890109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8">
        <f t="shared" si="277"/>
        <v>7.5452747252747256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8">
        <f t="shared" si="277"/>
        <v>86.505494505494511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8">
        <f t="shared" si="277"/>
        <v>330.65934065934067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42090.704166666663</v>
      </c>
      <c r="T2998" s="13">
        <f t="shared" si="28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8">
        <f t="shared" si="277"/>
        <v>56.994505494505496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8">
        <f t="shared" si="277"/>
        <v>283.0467032967033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8">
        <f t="shared" si="277"/>
        <v>8.8186813186813193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8">
        <f t="shared" si="277"/>
        <v>2.7472527472527473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8">
        <f t="shared" si="277"/>
        <v>126.32423076923077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8">
        <f t="shared" si="277"/>
        <v>41.733131868131871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8">
        <f t="shared" si="277"/>
        <v>16.675824175824175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8">
        <f t="shared" si="277"/>
        <v>247.94505494505495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8">
        <f t="shared" si="277"/>
        <v>70.179120879120887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8">
        <f t="shared" si="277"/>
        <v>47.362637362637365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</v>
      </c>
      <c r="T3008" s="13">
        <f t="shared" si="28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8">
        <f t="shared" si="277"/>
        <v>5.9340659340659343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8">
        <f t="shared" si="277"/>
        <v>16.675824175824175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8">
        <f t="shared" ref="P3011:P3074" si="283">E3011/182</f>
        <v>164.5</v>
      </c>
      <c r="Q3011" t="str">
        <f t="shared" ref="Q3011:Q3074" si="284">LEFT(N3011, SEARCH("/",N3011,1)-1)</f>
        <v>theater</v>
      </c>
      <c r="R3011" t="str">
        <f t="shared" ref="R3011:R3074" si="285">RIGHT(N3011,LEN(N3011)-SEARCH("/", N3011))</f>
        <v>spaces</v>
      </c>
      <c r="S3011" s="13">
        <f t="shared" ref="S3011:S3074" si="286">(J3011/86400)+25569+(-5/24)</f>
        <v>41939.361574074072</v>
      </c>
      <c r="T3011" s="13">
        <f t="shared" ref="T3011:T3074" si="287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8">
        <f t="shared" si="283"/>
        <v>13.021978021978022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8">
        <f t="shared" si="283"/>
        <v>2.0384615384615383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8">
        <f t="shared" si="283"/>
        <v>25.741758241758241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8">
        <f t="shared" si="283"/>
        <v>86.241758241758248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8">
        <f t="shared" si="283"/>
        <v>155.36263736263737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41919.915277777771</v>
      </c>
      <c r="T3016" s="13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8">
        <f t="shared" si="283"/>
        <v>19.274725274725274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8">
        <f t="shared" si="283"/>
        <v>47.92307692307692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8">
        <f t="shared" si="283"/>
        <v>127.93956043956044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8">
        <f t="shared" si="283"/>
        <v>23.241758241758241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</v>
      </c>
      <c r="T3020" s="13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8">
        <f t="shared" si="283"/>
        <v>99.917582417582423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8">
        <f t="shared" si="283"/>
        <v>38.681318681318679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8">
        <f t="shared" si="283"/>
        <v>28.686813186813186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8">
        <f t="shared" si="283"/>
        <v>55.428571428571431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8">
        <f t="shared" si="283"/>
        <v>3.9615384615384617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42121.467430555553</v>
      </c>
      <c r="T3025" s="13">
        <f t="shared" si="287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8">
        <f t="shared" si="283"/>
        <v>41.510989010989015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8">
        <f t="shared" si="283"/>
        <v>7.0879120879120876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8">
        <f t="shared" si="283"/>
        <v>288.87912087912088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8">
        <f t="shared" si="283"/>
        <v>46.159340659340657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8">
        <f t="shared" si="283"/>
        <v>180.78571428571428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8">
        <f t="shared" si="283"/>
        <v>10.258241758241759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8">
        <f t="shared" si="283"/>
        <v>8.2417582417582409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8">
        <f t="shared" si="283"/>
        <v>6.9890109890109891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8">
        <f t="shared" si="283"/>
        <v>24.153846153846153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8">
        <f t="shared" si="283"/>
        <v>618.32967032967031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8">
        <f t="shared" si="283"/>
        <v>149.43247252747253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8">
        <f t="shared" si="283"/>
        <v>174.08241758241758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8">
        <f t="shared" si="283"/>
        <v>5.8571428571428568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8">
        <f t="shared" si="283"/>
        <v>5.5219780219780219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8">
        <f t="shared" si="283"/>
        <v>119.46582417582417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8">
        <f t="shared" si="283"/>
        <v>17.719780219780219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8">
        <f t="shared" si="283"/>
        <v>50.384615384615387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8">
        <f t="shared" si="283"/>
        <v>10.549450549450549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8">
        <f t="shared" si="283"/>
        <v>90.664835164835168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8">
        <f t="shared" si="283"/>
        <v>72.093406593406598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8">
        <f t="shared" si="283"/>
        <v>29.166263736263737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8">
        <f t="shared" si="283"/>
        <v>82.840659340659343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8">
        <f t="shared" si="283"/>
        <v>4.0934065934065931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8">
        <f t="shared" si="283"/>
        <v>45.714285714285715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41975.692847222221</v>
      </c>
      <c r="T3050" s="13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8">
        <f t="shared" si="283"/>
        <v>21.978021978021978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8">
        <f t="shared" si="283"/>
        <v>3.4945054945054945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8">
        <f t="shared" si="283"/>
        <v>4.5439560439560438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42744.207696759258</v>
      </c>
      <c r="T3053" s="13">
        <f t="shared" si="287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8">
        <f t="shared" si="283"/>
        <v>0.41208791208791207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8">
        <f t="shared" si="283"/>
        <v>0.21978021978021978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8">
        <f t="shared" si="283"/>
        <v>5.4945054945054949E-3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8">
        <f t="shared" si="283"/>
        <v>1.6483516483516484E-2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8">
        <f t="shared" si="283"/>
        <v>2.4780219780219781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8">
        <f t="shared" si="283"/>
        <v>1.8406593406593406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8">
        <f t="shared" si="283"/>
        <v>36.725274725274723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8">
        <f t="shared" si="283"/>
        <v>3.2252747252747254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42630.714560185188</v>
      </c>
      <c r="T3065" s="13">
        <f t="shared" si="287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8">
        <f t="shared" si="283"/>
        <v>46.543956043956044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8">
        <f t="shared" si="283"/>
        <v>5.4945054945054944E-2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8">
        <f t="shared" si="283"/>
        <v>230.49450549450549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8">
        <f t="shared" si="283"/>
        <v>1.098901098901099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8">
        <f t="shared" si="283"/>
        <v>0.96153846153846156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8">
        <f t="shared" si="283"/>
        <v>0.77472527472527475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8">
        <f t="shared" si="283"/>
        <v>1.8351648351648351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8">
        <f t="shared" si="283"/>
        <v>39.412087912087912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8">
        <f t="shared" si="283"/>
        <v>1.098901098901099E-2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8">
        <f t="shared" ref="P3075:P3138" si="289">E3075/182</f>
        <v>3.5439560439560438</v>
      </c>
      <c r="Q3075" t="str">
        <f t="shared" ref="Q3075:Q3138" si="290">LEFT(N3075, SEARCH("/",N3075,1)-1)</f>
        <v>theater</v>
      </c>
      <c r="R3075" t="str">
        <f t="shared" ref="R3075:R3138" si="291">RIGHT(N3075,LEN(N3075)-SEARCH("/", N3075))</f>
        <v>spaces</v>
      </c>
      <c r="S3075" s="13">
        <f t="shared" ref="S3075:S3138" si="292">(J3075/86400)+25569+(-5/24)</f>
        <v>42111.475694444445</v>
      </c>
      <c r="T3075" s="13">
        <f t="shared" ref="T3075:T3138" si="293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8">
        <f t="shared" si="289"/>
        <v>0.12087912087912088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42409.362951388888</v>
      </c>
      <c r="T3076" s="13">
        <f t="shared" si="293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8">
        <f t="shared" si="289"/>
        <v>7.1208791208791204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42550.89398148148</v>
      </c>
      <c r="T3077" s="13">
        <f t="shared" si="293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8">
        <f t="shared" si="289"/>
        <v>8.2747252747252755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8">
        <f t="shared" si="289"/>
        <v>0.57692307692307687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8">
        <f t="shared" si="289"/>
        <v>0.39010989010989011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8">
        <f t="shared" si="289"/>
        <v>61.681318681318679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8">
        <f t="shared" si="289"/>
        <v>2.0659340659340661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8">
        <f t="shared" si="289"/>
        <v>11.554945054945055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8">
        <f t="shared" si="289"/>
        <v>0.30769230769230771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8">
        <f t="shared" si="289"/>
        <v>2.5824175824175826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8">
        <f t="shared" si="289"/>
        <v>3.3516483516483517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42246.675451388888</v>
      </c>
      <c r="T3087" s="13">
        <f t="shared" si="293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8">
        <f t="shared" si="289"/>
        <v>0.27472527472527475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8">
        <f t="shared" si="289"/>
        <v>0.68681318681318682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8">
        <f t="shared" si="289"/>
        <v>0.69230769230769229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8">
        <f t="shared" si="289"/>
        <v>32.164835164835168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8">
        <f t="shared" si="289"/>
        <v>62.81318681318681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8">
        <f t="shared" si="289"/>
        <v>4.3736263736263732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8">
        <f t="shared" si="289"/>
        <v>6.5010439560439561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8">
        <f t="shared" si="289"/>
        <v>5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41760.700706018521</v>
      </c>
      <c r="T3095" s="13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8">
        <f t="shared" si="289"/>
        <v>0.13736263736263737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8">
        <f t="shared" si="289"/>
        <v>0.27472527472527475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8">
        <f t="shared" si="289"/>
        <v>4.3681318681318677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8">
        <f t="shared" si="289"/>
        <v>9.4230769230769234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8">
        <f t="shared" si="289"/>
        <v>9.6593406593406588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8">
        <f t="shared" si="289"/>
        <v>1.5274725274725274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8">
        <f t="shared" si="289"/>
        <v>10.038461538461538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8">
        <f t="shared" si="289"/>
        <v>1.6483516483516483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8">
        <f t="shared" si="289"/>
        <v>34.384615384615387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8">
        <f t="shared" si="289"/>
        <v>6.043956043956044E-2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8">
        <f t="shared" si="289"/>
        <v>6.5109890109890109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8">
        <f t="shared" si="289"/>
        <v>13.604395604395604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8">
        <f t="shared" si="289"/>
        <v>0.22527472527472528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42241.220787037033</v>
      </c>
      <c r="T3108" s="13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8">
        <f t="shared" si="289"/>
        <v>43.434065934065934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42128.605914351851</v>
      </c>
      <c r="T3109" s="13">
        <f t="shared" si="293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8">
        <f t="shared" si="289"/>
        <v>0.14285714285714285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8">
        <f t="shared" si="289"/>
        <v>36.445054945054942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8">
        <f t="shared" si="289"/>
        <v>5.4945054945054944E-2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8">
        <f t="shared" si="289"/>
        <v>29.274725274725274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41885.386805555558</v>
      </c>
      <c r="T3113" s="13">
        <f t="shared" si="293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8">
        <f t="shared" si="289"/>
        <v>2.8626373626373627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8">
        <f t="shared" si="289"/>
        <v>25.467032967032967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8">
        <f t="shared" si="289"/>
        <v>1.6483516483516483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8">
        <f t="shared" si="289"/>
        <v>2.3626373626373627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8">
        <f t="shared" si="289"/>
        <v>5.4945054945054949E-3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42509.166203703702</v>
      </c>
      <c r="T3119" s="13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8">
        <f t="shared" si="289"/>
        <v>8.5164835164835164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8">
        <f t="shared" si="289"/>
        <v>2.7472527472527472E-2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8">
        <f t="shared" si="289"/>
        <v>0.70329670329670335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42435.733749999992</v>
      </c>
      <c r="T3122" s="13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8">
        <f t="shared" si="289"/>
        <v>5.4945054945054944E-2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8">
        <f t="shared" si="289"/>
        <v>0.63736263736263732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8">
        <f t="shared" si="289"/>
        <v>468.08791208791212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8">
        <f t="shared" si="289"/>
        <v>0.14285714285714285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8">
        <f t="shared" si="289"/>
        <v>5.7142857142857144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42426.809745370367</v>
      </c>
      <c r="T3128" s="13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8">
        <f t="shared" si="289"/>
        <v>89.510989010989007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8">
        <f t="shared" si="289"/>
        <v>5.4945054945054944E-2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8">
        <f t="shared" si="289"/>
        <v>2.0604395604395602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8">
        <f t="shared" si="289"/>
        <v>3.5439560439560438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8">
        <f t="shared" si="289"/>
        <v>5.4945054945054944E-2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8">
        <f t="shared" si="289"/>
        <v>2.9670329670329672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8">
        <f t="shared" si="289"/>
        <v>1.2362637362637363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42800.511793981474</v>
      </c>
      <c r="T3136" s="13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8">
        <f t="shared" si="289"/>
        <v>0.89010989010989006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8">
        <f t="shared" si="289"/>
        <v>3.5109890109890109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8">
        <f t="shared" ref="P3139:P3202" si="295">E3139/182</f>
        <v>0.27472527472527475</v>
      </c>
      <c r="Q3139" t="str">
        <f t="shared" ref="Q3139:Q3202" si="296">LEFT(N3139, SEARCH("/",N3139,1)-1)</f>
        <v>theater</v>
      </c>
      <c r="R3139" t="str">
        <f t="shared" ref="R3139:R3202" si="297">RIGHT(N3139,LEN(N3139)-SEARCH("/", N3139))</f>
        <v>plays</v>
      </c>
      <c r="S3139" s="13">
        <f t="shared" ref="S3139:S3202" si="298">(J3139/86400)+25569+(-5/24)</f>
        <v>42807.676724537036</v>
      </c>
      <c r="T3139" s="13">
        <f t="shared" ref="T3139:T3202" si="2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8">
        <f t="shared" si="295"/>
        <v>14.835164835164836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8">
        <f t="shared" si="295"/>
        <v>0.52747252747252749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8">
        <f t="shared" si="295"/>
        <v>1.4175824175824177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8">
        <f t="shared" si="295"/>
        <v>0.24725274725274726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8">
        <f t="shared" si="295"/>
        <v>41.428571428571431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8">
        <f t="shared" si="295"/>
        <v>28.846153846153847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8">
        <f t="shared" si="295"/>
        <v>129.14835164835165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41909.761053240734</v>
      </c>
      <c r="T3149" s="13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8">
        <f t="shared" si="295"/>
        <v>12.972527472527473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8">
        <f t="shared" si="295"/>
        <v>7.1428571428571432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8">
        <f t="shared" si="295"/>
        <v>19.423076923076923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8">
        <f t="shared" si="295"/>
        <v>19.307692307692307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8">
        <f t="shared" si="295"/>
        <v>12.807692307692308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8">
        <f t="shared" si="295"/>
        <v>55.315934065934066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8">
        <f t="shared" si="295"/>
        <v>43.434065934065934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8">
        <f t="shared" si="295"/>
        <v>51.786978021978022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8">
        <f t="shared" si="295"/>
        <v>30.76923076923077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8">
        <f t="shared" si="295"/>
        <v>22.197802197802197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8">
        <f t="shared" si="295"/>
        <v>31.318681318681318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41447.631388888891</v>
      </c>
      <c r="T3160" s="13">
        <f t="shared" si="2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8">
        <f t="shared" si="295"/>
        <v>11.001208791208791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8">
        <f t="shared" si="295"/>
        <v>25.104395604395606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8">
        <f t="shared" si="295"/>
        <v>11.549450549450549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8">
        <f t="shared" si="295"/>
        <v>27.945054945054945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8">
        <f t="shared" si="295"/>
        <v>79.395604395604394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8">
        <f t="shared" si="295"/>
        <v>14.664835164835164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41766.597395833327</v>
      </c>
      <c r="T3166" s="13">
        <f t="shared" si="2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8">
        <f t="shared" si="295"/>
        <v>6.7032967032967035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8">
        <f t="shared" si="295"/>
        <v>308.13093406593407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8">
        <f t="shared" si="295"/>
        <v>19.14835164835165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8">
        <f t="shared" si="295"/>
        <v>17.060439560439562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8">
        <f t="shared" si="295"/>
        <v>45.280219780219781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8">
        <f t="shared" si="295"/>
        <v>12.335164835164836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8">
        <f t="shared" si="295"/>
        <v>41.85164835164835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8">
        <f t="shared" si="295"/>
        <v>12.637362637362637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8">
        <f t="shared" si="295"/>
        <v>56.593406593406591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41878.670046296298</v>
      </c>
      <c r="T3175" s="13">
        <f t="shared" si="2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8">
        <f t="shared" si="295"/>
        <v>16.670329670329672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8">
        <f t="shared" si="295"/>
        <v>30.098901098901099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8">
        <f t="shared" si="295"/>
        <v>11.989010989010989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8">
        <f t="shared" si="295"/>
        <v>16.126373626373628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8">
        <f t="shared" si="295"/>
        <v>14.153846153846153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8">
        <f t="shared" si="295"/>
        <v>26.345164835164834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8">
        <f t="shared" si="295"/>
        <v>7.895604395604396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8">
        <f t="shared" si="295"/>
        <v>2.9945054945054945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8">
        <f t="shared" si="295"/>
        <v>38.802197802197803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8">
        <f t="shared" si="295"/>
        <v>14.972527472527473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8">
        <f t="shared" si="295"/>
        <v>25.329670329670328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8">
        <f t="shared" si="295"/>
        <v>5.4945054945054945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8">
        <f t="shared" si="295"/>
        <v>17.967032967032967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8">
        <f t="shared" si="295"/>
        <v>95.84615384615384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8">
        <f t="shared" si="295"/>
        <v>0.7142857142857143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8">
        <f t="shared" si="295"/>
        <v>37.252747252747255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8">
        <f t="shared" si="295"/>
        <v>0.82967032967032972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8">
        <f t="shared" si="295"/>
        <v>0.56043956043956045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8">
        <f t="shared" si="295"/>
        <v>3.2252747252747254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8">
        <f t="shared" si="295"/>
        <v>11.373626373626374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8">
        <f t="shared" si="295"/>
        <v>9.8901098901098905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8">
        <f t="shared" si="295"/>
        <v>6.2912087912087911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8">
        <f t="shared" si="295"/>
        <v>0.60439560439560436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8">
        <f t="shared" si="295"/>
        <v>14.32967032967033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41858.553449074076</v>
      </c>
      <c r="T3201" s="13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8">
        <f t="shared" si="295"/>
        <v>5.4945054945054949E-3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8">
        <f t="shared" ref="P3203:P3266" si="301">E3203/182</f>
        <v>0.13736263736263737</v>
      </c>
      <c r="Q3203" t="str">
        <f t="shared" ref="Q3203:Q3266" si="302">LEFT(N3203, SEARCH("/",N3203,1)-1)</f>
        <v>theater</v>
      </c>
      <c r="R3203" t="str">
        <f t="shared" ref="R3203:R3266" si="303">RIGHT(N3203,LEN(N3203)-SEARCH("/", N3203))</f>
        <v>musical</v>
      </c>
      <c r="S3203" s="13">
        <f t="shared" ref="S3203:S3266" si="304">(J3203/86400)+25569+(-5/24)</f>
        <v>41861.558761574073</v>
      </c>
      <c r="T3203" s="13">
        <f t="shared" ref="T3203:T3266" si="305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8">
        <f t="shared" si="301"/>
        <v>14.978021978021978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8">
        <f t="shared" si="301"/>
        <v>1.3736263736263736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8">
        <f t="shared" si="301"/>
        <v>1.5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8">
        <f t="shared" si="301"/>
        <v>14.010989010989011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8">
        <f t="shared" si="301"/>
        <v>28.434065934065934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8">
        <f t="shared" si="301"/>
        <v>62.284065934065936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</v>
      </c>
      <c r="T3211" s="13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8">
        <f t="shared" si="301"/>
        <v>20.73076923076923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8">
        <f t="shared" si="301"/>
        <v>151.32417582417582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41834.378240740734</v>
      </c>
      <c r="T3213" s="13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8">
        <f t="shared" si="301"/>
        <v>27.747252747252748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8">
        <f t="shared" si="301"/>
        <v>33.005494505494504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8">
        <f t="shared" si="301"/>
        <v>67.340659340659343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8">
        <f t="shared" si="301"/>
        <v>192.9835164835165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8">
        <f t="shared" si="301"/>
        <v>10.994505494505495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8">
        <f t="shared" si="301"/>
        <v>28.686813186813186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8">
        <f t="shared" si="301"/>
        <v>67.318681318681314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8">
        <f t="shared" si="301"/>
        <v>110.01098901098901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8">
        <f t="shared" si="301"/>
        <v>83.109890109890117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8">
        <f t="shared" si="301"/>
        <v>22.73076923076923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8">
        <f t="shared" si="301"/>
        <v>17.142857142857142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8">
        <f t="shared" si="301"/>
        <v>18.653846153846153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42206.627037037033</v>
      </c>
      <c r="T3225" s="13">
        <f t="shared" si="305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8">
        <f t="shared" si="301"/>
        <v>168.1868131868132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8">
        <f t="shared" si="301"/>
        <v>11.247252747252746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8">
        <f t="shared" si="301"/>
        <v>6.8681318681318677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8">
        <f t="shared" si="301"/>
        <v>8.2417582417582409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8">
        <f t="shared" si="301"/>
        <v>39.362637362637365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8">
        <f t="shared" si="301"/>
        <v>118.53296703296704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8">
        <f t="shared" si="301"/>
        <v>15.697802197802197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41897.959791666661</v>
      </c>
      <c r="T3232" s="13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8">
        <f t="shared" si="301"/>
        <v>8.8461538461538467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8">
        <f t="shared" si="301"/>
        <v>7.2087912087912089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8">
        <f t="shared" si="301"/>
        <v>32.637362637362635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8">
        <f t="shared" si="301"/>
        <v>22.064340659340658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8">
        <f t="shared" si="301"/>
        <v>85.060439560439562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8">
        <f t="shared" si="301"/>
        <v>110.54945054945055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8">
        <f t="shared" si="301"/>
        <v>193.82219780219779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8">
        <f t="shared" si="301"/>
        <v>17.280219780219781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8">
        <f t="shared" si="301"/>
        <v>34.115274725274723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8">
        <f t="shared" si="301"/>
        <v>16.576923076923077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8">
        <f t="shared" si="301"/>
        <v>53.85164835164835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8">
        <f t="shared" si="301"/>
        <v>69.947362637362644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8">
        <f t="shared" si="301"/>
        <v>45.203296703296701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8">
        <f t="shared" si="301"/>
        <v>9.0494505494505493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8">
        <f t="shared" si="301"/>
        <v>120.35164835164835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8">
        <f t="shared" si="301"/>
        <v>61.109890109890109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8">
        <f t="shared" si="301"/>
        <v>14.541208791208792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8">
        <f t="shared" si="301"/>
        <v>66.456043956043956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8">
        <f t="shared" si="301"/>
        <v>31.708791208791208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8">
        <f t="shared" si="301"/>
        <v>139.49450549450549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8">
        <f t="shared" si="301"/>
        <v>9.1263736263736259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8">
        <f t="shared" si="301"/>
        <v>15.802197802197803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8">
        <f t="shared" si="301"/>
        <v>111.89560439560439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8">
        <f t="shared" si="301"/>
        <v>72.32692307692308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8">
        <f t="shared" si="301"/>
        <v>2.8846153846153846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8">
        <f t="shared" si="301"/>
        <v>70.362637362637358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8">
        <f t="shared" si="301"/>
        <v>11.681263736263736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8">
        <f t="shared" si="301"/>
        <v>40.467032967032964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8">
        <f t="shared" si="301"/>
        <v>134.16813186813187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8">
        <f t="shared" si="301"/>
        <v>30.010989010989011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8">
        <f t="shared" si="301"/>
        <v>18.214285714285715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8">
        <f t="shared" si="301"/>
        <v>69.071428571428569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8">
        <f t="shared" si="301"/>
        <v>15.407472527472526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8">
        <f t="shared" si="301"/>
        <v>14.148351648351648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8">
        <f t="shared" ref="P3267:P3330" si="307">E3267/182</f>
        <v>24.329670329670328</v>
      </c>
      <c r="Q3267" t="str">
        <f t="shared" ref="Q3267:Q3330" si="308">LEFT(N3267, SEARCH("/",N3267,1)-1)</f>
        <v>theater</v>
      </c>
      <c r="R3267" t="str">
        <f t="shared" ref="R3267:R3330" si="309">RIGHT(N3267,LEN(N3267)-SEARCH("/", N3267))</f>
        <v>plays</v>
      </c>
      <c r="S3267" s="13">
        <f t="shared" ref="S3267:S3330" si="310">(J3267/86400)+25569+(-5/24)</f>
        <v>42311.503645833327</v>
      </c>
      <c r="T3267" s="13">
        <f t="shared" ref="T3267:T3330" si="311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8">
        <f t="shared" si="307"/>
        <v>43.280219780219781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42136.327800925923</v>
      </c>
      <c r="T3268" s="13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8">
        <f t="shared" si="307"/>
        <v>84.14835164835165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8">
        <f t="shared" si="307"/>
        <v>14.065934065934066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8">
        <f t="shared" si="307"/>
        <v>44.615384615384613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42137.187465277777</v>
      </c>
      <c r="T3271" s="13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8">
        <f t="shared" si="307"/>
        <v>10.054945054945055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8">
        <f t="shared" si="307"/>
        <v>10.714285714285714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8">
        <f t="shared" si="307"/>
        <v>84.85164835164835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8">
        <f t="shared" si="307"/>
        <v>23.604395604395606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8">
        <f t="shared" si="307"/>
        <v>86.291208791208788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8">
        <f t="shared" si="307"/>
        <v>9.9175824175824179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8">
        <f t="shared" si="307"/>
        <v>28.890109890109891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8">
        <f t="shared" si="307"/>
        <v>29.835164835164836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41931.474606481475</v>
      </c>
      <c r="T3279" s="13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8">
        <f t="shared" si="307"/>
        <v>14.203296703296703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8">
        <f t="shared" si="307"/>
        <v>36.417582417582416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42430.894201388888</v>
      </c>
      <c r="T3281" s="13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8">
        <f t="shared" si="307"/>
        <v>11.318681318681319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8">
        <f t="shared" si="307"/>
        <v>33.406593406593409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8">
        <f t="shared" si="307"/>
        <v>174.83791208791209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8">
        <f t="shared" si="307"/>
        <v>4.604395604395604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8">
        <f t="shared" si="307"/>
        <v>16.747252747252748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8">
        <f t="shared" si="307"/>
        <v>30.791208791208792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8">
        <f t="shared" si="307"/>
        <v>83.873626373626379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8">
        <f t="shared" si="307"/>
        <v>13.736263736263735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8">
        <f t="shared" si="307"/>
        <v>55.090604395604394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8">
        <f t="shared" si="307"/>
        <v>3.6550000000000002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8">
        <f t="shared" si="307"/>
        <v>13.318681318681319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8">
        <f t="shared" si="307"/>
        <v>3.1318681318681318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8">
        <f t="shared" si="307"/>
        <v>1.5879120879120878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8">
        <f t="shared" si="307"/>
        <v>42.142857142857146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8">
        <f t="shared" si="307"/>
        <v>3.901098901098901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8">
        <f t="shared" si="307"/>
        <v>3.9560989010989012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8">
        <f t="shared" si="307"/>
        <v>11.873626373626374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8">
        <f t="shared" si="307"/>
        <v>30.241758241758241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8">
        <f t="shared" si="307"/>
        <v>55.895604395604394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8">
        <f t="shared" si="307"/>
        <v>19.153846153846153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8">
        <f t="shared" si="307"/>
        <v>22.445054945054945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8">
        <f t="shared" si="307"/>
        <v>22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42538.527499999997</v>
      </c>
      <c r="T3303" s="13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8">
        <f t="shared" si="307"/>
        <v>47.719780219780219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8">
        <f t="shared" si="307"/>
        <v>11.461538461538462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8">
        <f t="shared" si="307"/>
        <v>86.140109890109883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8">
        <f t="shared" si="307"/>
        <v>22.423076923076923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8">
        <f t="shared" si="307"/>
        <v>14.450549450549451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8">
        <f t="shared" si="307"/>
        <v>5.8615384615384611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8">
        <f t="shared" si="307"/>
        <v>23.516483516483518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8">
        <f t="shared" si="307"/>
        <v>3.0659340659340661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8">
        <f t="shared" si="307"/>
        <v>35.741758241758241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8">
        <f t="shared" si="307"/>
        <v>15.087912087912088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8">
        <f t="shared" si="307"/>
        <v>13.741758241758241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8">
        <f t="shared" si="307"/>
        <v>12.752747252747254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8">
        <f t="shared" si="307"/>
        <v>9.2637362637362646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8">
        <f t="shared" si="307"/>
        <v>24.175824175824175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</v>
      </c>
      <c r="T3317" s="13">
        <f t="shared" si="31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8">
        <f t="shared" si="307"/>
        <v>64.54494505494506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8">
        <f t="shared" si="307"/>
        <v>6.1263736263736268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42498.831296296295</v>
      </c>
      <c r="T3319" s="13">
        <f t="shared" si="31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8">
        <f t="shared" si="307"/>
        <v>13.802197802197803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8">
        <f t="shared" si="307"/>
        <v>2.9670329670329672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8">
        <f t="shared" si="307"/>
        <v>13.873626373626374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8">
        <f t="shared" si="307"/>
        <v>2.9505494505494507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8">
        <f t="shared" si="307"/>
        <v>18.406593406593405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8">
        <f t="shared" si="307"/>
        <v>6.9175824175824179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8">
        <f t="shared" si="307"/>
        <v>8.3791208791208796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8">
        <f t="shared" si="307"/>
        <v>2.4725274725274726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8">
        <f t="shared" si="307"/>
        <v>44.560439560439562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8">
        <f t="shared" si="307"/>
        <v>4.4505494505494507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8">
        <f t="shared" si="307"/>
        <v>14.478021978021978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8">
        <f t="shared" ref="P3331:P3394" si="313">E3331/182</f>
        <v>6.4175824175824179</v>
      </c>
      <c r="Q3331" t="str">
        <f t="shared" ref="Q3331:Q3394" si="314">LEFT(N3331, SEARCH("/",N3331,1)-1)</f>
        <v>theater</v>
      </c>
      <c r="R3331" t="str">
        <f t="shared" ref="R3331:R3394" si="315">RIGHT(N3331,LEN(N3331)-SEARCH("/", N3331))</f>
        <v>plays</v>
      </c>
      <c r="S3331" s="13">
        <f t="shared" ref="S3331:S3394" si="316">(J3331/86400)+25569+(-5/24)</f>
        <v>41837.114675925921</v>
      </c>
      <c r="T3331" s="13">
        <f t="shared" ref="T3331:T3394" si="317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8">
        <f t="shared" si="313"/>
        <v>8.7582417582417591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8">
        <f t="shared" si="313"/>
        <v>28.714285714285715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8">
        <f t="shared" si="313"/>
        <v>32.967032967032964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8">
        <f t="shared" si="313"/>
        <v>20.109890109890109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8">
        <f t="shared" si="313"/>
        <v>29.483516483516482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8">
        <f t="shared" si="313"/>
        <v>27.560439560439562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8">
        <f t="shared" si="313"/>
        <v>1.3736263736263736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42437.190347222218</v>
      </c>
      <c r="T3338" s="13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8">
        <f t="shared" si="313"/>
        <v>15.137362637362637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8">
        <f t="shared" si="313"/>
        <v>84.214285714285708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8">
        <f t="shared" si="313"/>
        <v>45.868131868131869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8">
        <f t="shared" si="313"/>
        <v>22.774725274725274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8">
        <f t="shared" si="313"/>
        <v>18.406593406593405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8">
        <f t="shared" si="313"/>
        <v>33.516483516483518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42062.088078703702</v>
      </c>
      <c r="T3344" s="13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8">
        <f t="shared" si="313"/>
        <v>6.5934065934065931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8">
        <f t="shared" si="313"/>
        <v>25.082417582417584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8">
        <f t="shared" si="313"/>
        <v>3.5714285714285716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8">
        <f t="shared" si="313"/>
        <v>9.0659340659340657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8">
        <f t="shared" si="313"/>
        <v>13.126373626373626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8">
        <f t="shared" si="313"/>
        <v>30.307692307692307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8">
        <f t="shared" si="313"/>
        <v>8.4285714285714288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8">
        <f t="shared" si="313"/>
        <v>20.082417582417584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8">
        <f t="shared" si="313"/>
        <v>27.774725274725274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8">
        <f t="shared" si="313"/>
        <v>29.53846153846154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8">
        <f t="shared" si="313"/>
        <v>8.6538461538461533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8">
        <f t="shared" si="313"/>
        <v>16.802197802197803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8">
        <f t="shared" si="313"/>
        <v>12.142857142857142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8">
        <f t="shared" si="313"/>
        <v>8.3571428571428577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8">
        <f t="shared" si="313"/>
        <v>11.098901098901099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8">
        <f t="shared" si="313"/>
        <v>56.587912087912088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8">
        <f t="shared" si="313"/>
        <v>23.35164835164835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8">
        <f t="shared" si="313"/>
        <v>50.131868131868131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8">
        <f t="shared" si="313"/>
        <v>31.170329670329672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8">
        <f t="shared" si="313"/>
        <v>5.9890109890109891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8">
        <f t="shared" si="313"/>
        <v>43.18681318681319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8">
        <f t="shared" si="313"/>
        <v>17.46153846153846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8">
        <f t="shared" si="313"/>
        <v>14.285714285714286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42320.893425925919</v>
      </c>
      <c r="T3367" s="13">
        <f t="shared" si="317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8">
        <f t="shared" si="313"/>
        <v>6.0714285714285712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8">
        <f t="shared" si="313"/>
        <v>4.8901098901098905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8">
        <f t="shared" si="313"/>
        <v>5.7472527472527473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8">
        <f t="shared" si="313"/>
        <v>28.543956043956044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8">
        <f t="shared" si="313"/>
        <v>9.7032967032967026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8">
        <f t="shared" si="313"/>
        <v>1.5219780219780219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8">
        <f t="shared" si="313"/>
        <v>5.686813186813187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8">
        <f t="shared" si="313"/>
        <v>11.016483516483516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8">
        <f t="shared" si="313"/>
        <v>20.494505494505493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8">
        <f t="shared" si="313"/>
        <v>16.483516483516482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8">
        <f t="shared" si="313"/>
        <v>43.96153846153846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8">
        <f t="shared" si="313"/>
        <v>44.417582417582416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42053.524293981478</v>
      </c>
      <c r="T3379" s="13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8">
        <f t="shared" si="313"/>
        <v>3.2527472527472527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8">
        <f t="shared" si="313"/>
        <v>11.390109890109891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8">
        <f t="shared" si="313"/>
        <v>17.214285714285715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41937.745115740741</v>
      </c>
      <c r="T3382" s="13">
        <f t="shared" si="317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8">
        <f t="shared" si="313"/>
        <v>22.472527472527471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8">
        <f t="shared" si="313"/>
        <v>19.373626373626372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8">
        <f t="shared" si="313"/>
        <v>10.741758241758241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8">
        <f t="shared" si="313"/>
        <v>32.970659340659338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8">
        <f t="shared" si="313"/>
        <v>10.989010989010989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8">
        <f t="shared" si="313"/>
        <v>11.538461538461538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8">
        <f t="shared" si="313"/>
        <v>19.263736263736263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41947.554259259261</v>
      </c>
      <c r="T3389" s="13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8">
        <f t="shared" si="313"/>
        <v>8.5549450549450547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8">
        <f t="shared" si="313"/>
        <v>62.912087912087912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8">
        <f t="shared" si="313"/>
        <v>8.4395604395604398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41815.566493055558</v>
      </c>
      <c r="T3392" s="13">
        <f t="shared" si="317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8">
        <f t="shared" si="313"/>
        <v>6.1263736263736268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8">
        <f t="shared" si="313"/>
        <v>2.7472527472527473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8">
        <f t="shared" ref="P3395:P3458" si="319">E3395/182</f>
        <v>8.719780219780219</v>
      </c>
      <c r="Q3395" t="str">
        <f t="shared" ref="Q3395:Q3458" si="320">LEFT(N3395, SEARCH("/",N3395,1)-1)</f>
        <v>theater</v>
      </c>
      <c r="R3395" t="str">
        <f t="shared" ref="R3395:R3458" si="321">RIGHT(N3395,LEN(N3395)-SEARCH("/", N3395))</f>
        <v>plays</v>
      </c>
      <c r="S3395" s="13">
        <f t="shared" ref="S3395:S3458" si="322">(J3395/86400)+25569+(-5/24)</f>
        <v>41923.713310185187</v>
      </c>
      <c r="T3395" s="13">
        <f t="shared" ref="T3395:T3458" si="323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8">
        <f t="shared" si="319"/>
        <v>4.302197802197802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8">
        <f t="shared" si="319"/>
        <v>5.0549450549450547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42140.503981481474</v>
      </c>
      <c r="T3397" s="13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8">
        <f t="shared" si="319"/>
        <v>8.5989010989010985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41764.238298611112</v>
      </c>
      <c r="T3398" s="13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8">
        <f t="shared" si="319"/>
        <v>1.5384615384615385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8">
        <f t="shared" si="319"/>
        <v>24.412087912087912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41941.543703703697</v>
      </c>
      <c r="T3400" s="13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8">
        <f t="shared" si="319"/>
        <v>6.8406593406593403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8">
        <f t="shared" si="319"/>
        <v>55.170329670329672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8">
        <f t="shared" si="319"/>
        <v>16.23076923076923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8">
        <f t="shared" si="319"/>
        <v>90.467032967032964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8">
        <f t="shared" si="319"/>
        <v>10.989010989010989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8">
        <f t="shared" si="319"/>
        <v>3.3516483516483517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8">
        <f t="shared" si="319"/>
        <v>2.6456043956043955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8">
        <f t="shared" si="319"/>
        <v>55.115384615384613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8">
        <f t="shared" si="319"/>
        <v>11.76923076923077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8">
        <f t="shared" si="319"/>
        <v>5.7967032967032965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8">
        <f t="shared" si="319"/>
        <v>3.3956043956043955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42544.605995370366</v>
      </c>
      <c r="T3411" s="13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8">
        <f t="shared" si="319"/>
        <v>17.884615384615383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8">
        <f t="shared" si="319"/>
        <v>85.357142857142861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8">
        <f t="shared" si="319"/>
        <v>16.483516483516482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8">
        <f t="shared" si="319"/>
        <v>3.5714285714285716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8">
        <f t="shared" si="319"/>
        <v>17.060439560439562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8">
        <f t="shared" si="319"/>
        <v>1.098901098901099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8">
        <f t="shared" si="319"/>
        <v>26.285714285714285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8">
        <f t="shared" si="319"/>
        <v>9.3407142857142862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8">
        <f t="shared" si="319"/>
        <v>22.170329670329672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8">
        <f t="shared" si="319"/>
        <v>16.098901098901099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8">
        <f t="shared" si="319"/>
        <v>5.3076923076923075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8">
        <f t="shared" si="319"/>
        <v>55.57692307692308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8">
        <f t="shared" si="319"/>
        <v>17.983516483516482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8">
        <f t="shared" si="319"/>
        <v>1.9230769230769231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8">
        <f t="shared" si="319"/>
        <v>34.14835164835165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8">
        <f t="shared" si="319"/>
        <v>169.73131868131867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8">
        <f t="shared" si="319"/>
        <v>22.280219780219781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8">
        <f t="shared" si="319"/>
        <v>8.2417582417582409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8">
        <f t="shared" si="319"/>
        <v>11.291208791208792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8">
        <f t="shared" si="319"/>
        <v>1.0714285714285714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8">
        <f t="shared" si="319"/>
        <v>11.928516483516482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8">
        <f t="shared" si="319"/>
        <v>10.989010989010989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8">
        <f t="shared" si="319"/>
        <v>12.049450549450549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8">
        <f t="shared" si="319"/>
        <v>52.335164835164832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41775.854803240734</v>
      </c>
      <c r="T3435" s="13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8">
        <f t="shared" si="319"/>
        <v>57.994505494505496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41800.172094907401</v>
      </c>
      <c r="T3436" s="13">
        <f t="shared" si="32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8">
        <f t="shared" si="319"/>
        <v>6.1538461538461542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8">
        <f t="shared" si="319"/>
        <v>29.093406593406595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8">
        <f t="shared" si="319"/>
        <v>16.64835164835165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8">
        <f t="shared" si="319"/>
        <v>14.313186813186814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42100.719525462962</v>
      </c>
      <c r="T3440" s="13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8">
        <f t="shared" si="319"/>
        <v>8.8798901098901108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8">
        <f t="shared" si="319"/>
        <v>28.906153846153845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8">
        <f t="shared" si="319"/>
        <v>14.093406593406593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8">
        <f t="shared" si="319"/>
        <v>1.3736263736263736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42124.632777777777</v>
      </c>
      <c r="T3444" s="13">
        <f t="shared" si="32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8">
        <f t="shared" si="319"/>
        <v>10.192307692307692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8">
        <f t="shared" si="319"/>
        <v>4.7637362637362637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8">
        <f t="shared" si="319"/>
        <v>10.989010989010989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8">
        <f t="shared" si="319"/>
        <v>5.9450549450549453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8">
        <f t="shared" si="319"/>
        <v>5.9230769230769234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8">
        <f t="shared" si="319"/>
        <v>12.664835164835164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8">
        <f t="shared" si="319"/>
        <v>7.5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8">
        <f t="shared" si="319"/>
        <v>4.1758241758241761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8">
        <f t="shared" si="319"/>
        <v>3.6153846153846154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8">
        <f t="shared" si="319"/>
        <v>8.4175824175824179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8">
        <f t="shared" si="319"/>
        <v>2.1153846153846154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8">
        <f t="shared" si="319"/>
        <v>3.8736263736263736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8">
        <f t="shared" si="319"/>
        <v>55.302197802197803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8">
        <f t="shared" si="319"/>
        <v>31.532967032967033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8">
        <f t="shared" ref="P3459:P3522" si="325">E3459/182</f>
        <v>15.406593406593407</v>
      </c>
      <c r="Q3459" t="str">
        <f t="shared" ref="Q3459:Q3522" si="326">LEFT(N3459, SEARCH("/",N3459,1)-1)</f>
        <v>theater</v>
      </c>
      <c r="R3459" t="str">
        <f t="shared" ref="R3459:R3522" si="327">RIGHT(N3459,LEN(N3459)-SEARCH("/", N3459))</f>
        <v>plays</v>
      </c>
      <c r="S3459" s="13">
        <f t="shared" ref="S3459:S3522" si="328">(J3459/86400)+25569+(-5/24)</f>
        <v>42016.498344907406</v>
      </c>
      <c r="T3459" s="13">
        <f t="shared" ref="T3459:T3522" si="32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8">
        <f t="shared" si="325"/>
        <v>6.6813186813186816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8">
        <f t="shared" si="325"/>
        <v>3.4670329670329672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8">
        <f t="shared" si="325"/>
        <v>5.2197802197802199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41852.318888888891</v>
      </c>
      <c r="T3462" s="13">
        <f t="shared" si="32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8">
        <f t="shared" si="325"/>
        <v>3.8186813186813189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8">
        <f t="shared" si="325"/>
        <v>2.7747252747252746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8">
        <f t="shared" si="325"/>
        <v>56.802197802197803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8">
        <f t="shared" si="325"/>
        <v>28.110879120879122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8">
        <f t="shared" si="325"/>
        <v>11.318681318681319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8">
        <f t="shared" si="325"/>
        <v>24.450549450549449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8">
        <f t="shared" si="325"/>
        <v>16.64835164835165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8">
        <f t="shared" si="325"/>
        <v>66.912087912087912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42605.55704861111</v>
      </c>
      <c r="T3470" s="13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8">
        <f t="shared" si="325"/>
        <v>17.445054945054945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8">
        <f t="shared" si="325"/>
        <v>2.0604395604395602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8">
        <f t="shared" si="325"/>
        <v>5.895604395604396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41841.61215277778</v>
      </c>
      <c r="T3473" s="13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8">
        <f t="shared" si="325"/>
        <v>11.214285714285714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8">
        <f t="shared" si="325"/>
        <v>26.923076923076923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8">
        <f t="shared" si="325"/>
        <v>11.098901098901099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8">
        <f t="shared" si="325"/>
        <v>1.8681318681318682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8">
        <f t="shared" si="325"/>
        <v>1.7142857142857142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8">
        <f t="shared" si="325"/>
        <v>11.406593406593407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8">
        <f t="shared" si="325"/>
        <v>12.401098901098901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42053.708587962959</v>
      </c>
      <c r="T3480" s="13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8">
        <f t="shared" si="325"/>
        <v>10.538461538461538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41781.64675925926</v>
      </c>
      <c r="T3481" s="13">
        <f t="shared" si="32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8">
        <f t="shared" si="325"/>
        <v>11.758241758241759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8">
        <f t="shared" si="325"/>
        <v>65.27472527472527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41989.039212962962</v>
      </c>
      <c r="T3483" s="13">
        <f t="shared" si="32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8">
        <f t="shared" si="325"/>
        <v>22.802197802197803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8">
        <f t="shared" si="325"/>
        <v>29.439560439560438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8">
        <f t="shared" si="325"/>
        <v>15.692307692307692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8">
        <f t="shared" si="325"/>
        <v>9.1208791208791204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8">
        <f t="shared" si="325"/>
        <v>25.582417582417584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8">
        <f t="shared" si="325"/>
        <v>14.038461538461538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8">
        <f t="shared" si="325"/>
        <v>19.978021978021978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8">
        <f t="shared" si="325"/>
        <v>30.96153846153846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8">
        <f t="shared" si="325"/>
        <v>7.0054945054945055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8">
        <f t="shared" si="325"/>
        <v>4.3461538461538458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8">
        <f t="shared" si="325"/>
        <v>21.979230769230767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8">
        <f t="shared" si="325"/>
        <v>8.2417582417582409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8">
        <f t="shared" si="325"/>
        <v>2.197802197802198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8">
        <f t="shared" si="325"/>
        <v>29.357142857142858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41915.554502314808</v>
      </c>
      <c r="T3497" s="13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8">
        <f t="shared" si="325"/>
        <v>20.505494505494507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8">
        <f t="shared" si="325"/>
        <v>9.2637362637362646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42511.53361111111</v>
      </c>
      <c r="T3499" s="13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8">
        <f t="shared" si="325"/>
        <v>9.2857142857142865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8">
        <f t="shared" si="325"/>
        <v>11.593406593406593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8">
        <f t="shared" si="325"/>
        <v>5.8406593406593403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42419.711087962962</v>
      </c>
      <c r="T3502" s="13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8">
        <f t="shared" si="325"/>
        <v>8.2967032967032974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8">
        <f t="shared" si="325"/>
        <v>23.164835164835164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8">
        <f t="shared" si="325"/>
        <v>14.774725274725276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8">
        <f t="shared" si="325"/>
        <v>5.4945054945054945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8">
        <f t="shared" si="325"/>
        <v>14.252747252747254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8">
        <f t="shared" si="325"/>
        <v>16.73076923076923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8">
        <f t="shared" si="325"/>
        <v>57.362637362637365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8">
        <f t="shared" si="325"/>
        <v>0.98901098901098905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8">
        <f t="shared" si="325"/>
        <v>17.527472527472529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8">
        <f t="shared" si="325"/>
        <v>4.9725274725274726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8">
        <f t="shared" si="325"/>
        <v>8.3406593406593412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8">
        <f t="shared" si="325"/>
        <v>5.4945054945054945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8">
        <f t="shared" si="325"/>
        <v>18.214285714285715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8">
        <f t="shared" si="325"/>
        <v>3.0219780219780219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8">
        <f t="shared" si="325"/>
        <v>16.923076923076923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8">
        <f t="shared" si="325"/>
        <v>13.736263736263735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8">
        <f t="shared" si="325"/>
        <v>21.978021978021978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41794.609189814808</v>
      </c>
      <c r="T3519" s="13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8">
        <f t="shared" si="325"/>
        <v>9.0697252747252755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8">
        <f t="shared" si="325"/>
        <v>11.137362637362637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8">
        <f t="shared" si="325"/>
        <v>11.071428571428571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8">
        <f t="shared" ref="P3523:P3586" si="331">E3523/182</f>
        <v>3.2582417582417582</v>
      </c>
      <c r="Q3523" t="str">
        <f t="shared" ref="Q3523:Q3586" si="332">LEFT(N3523, SEARCH("/",N3523,1)-1)</f>
        <v>theater</v>
      </c>
      <c r="R3523" t="str">
        <f t="shared" ref="R3523:R3586" si="333">RIGHT(N3523,LEN(N3523)-SEARCH("/", N3523))</f>
        <v>plays</v>
      </c>
      <c r="S3523" s="13">
        <f t="shared" ref="S3523:S3586" si="334">(J3523/86400)+25569+(-5/24)</f>
        <v>41881.153009259258</v>
      </c>
      <c r="T3523" s="13">
        <f t="shared" ref="T3523:T3586" si="335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8">
        <f t="shared" si="331"/>
        <v>7.6648351648351651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8">
        <f t="shared" si="331"/>
        <v>24.978021978021978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8">
        <f t="shared" si="331"/>
        <v>55.802197802197803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8">
        <f t="shared" si="331"/>
        <v>2.912087912087912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8">
        <f t="shared" si="331"/>
        <v>18.494505494505493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8">
        <f t="shared" si="331"/>
        <v>38.543956043956044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8">
        <f t="shared" si="331"/>
        <v>9.1703296703296697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8">
        <f t="shared" si="331"/>
        <v>3.6263736263736264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8">
        <f t="shared" si="331"/>
        <v>15.109890109890109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8">
        <f t="shared" si="331"/>
        <v>7.0329670329670328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8">
        <f t="shared" si="331"/>
        <v>6.2747252747252746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8">
        <f t="shared" si="331"/>
        <v>3.4670329670329672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8">
        <f t="shared" si="331"/>
        <v>42.912087912087912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8">
        <f t="shared" si="331"/>
        <v>11.335164835164836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42248.431828703702</v>
      </c>
      <c r="T3537" s="13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8">
        <f t="shared" si="331"/>
        <v>1.2637362637362637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8">
        <f t="shared" si="331"/>
        <v>6.6923076923076925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41923.146018518521</v>
      </c>
      <c r="T3539" s="13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8">
        <f t="shared" si="331"/>
        <v>14.115384615384615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8">
        <f t="shared" si="331"/>
        <v>3.9450549450549453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8">
        <f t="shared" si="331"/>
        <v>2.0274725274725274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8">
        <f t="shared" si="331"/>
        <v>6.9230769230769234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8">
        <f t="shared" si="331"/>
        <v>30.895604395604394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8">
        <f t="shared" si="331"/>
        <v>8.6263736263736259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8">
        <f t="shared" si="331"/>
        <v>13.736263736263735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8">
        <f t="shared" si="331"/>
        <v>1.3791208791208791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8">
        <f t="shared" si="331"/>
        <v>6.1813186813186816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8">
        <f t="shared" si="331"/>
        <v>220.01785714285714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8">
        <f t="shared" si="331"/>
        <v>11.758241758241759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8">
        <f t="shared" si="331"/>
        <v>5.604395604395604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8">
        <f t="shared" si="331"/>
        <v>14.395604395604396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8">
        <f t="shared" si="331"/>
        <v>8.3928571428571423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8">
        <f t="shared" si="331"/>
        <v>4.2472527472527473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8">
        <f t="shared" si="331"/>
        <v>32.115384615384613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8">
        <f t="shared" si="331"/>
        <v>31.159945054945052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8">
        <f t="shared" si="331"/>
        <v>13.186813186813186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8">
        <f t="shared" si="331"/>
        <v>12.142857142857142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8">
        <f t="shared" si="331"/>
        <v>549.64835164835165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8">
        <f t="shared" si="331"/>
        <v>2.7692307692307692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8">
        <f t="shared" si="331"/>
        <v>5.686813186813187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8">
        <f t="shared" si="331"/>
        <v>19.065934065934066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</v>
      </c>
      <c r="T3562" s="13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8">
        <f t="shared" si="331"/>
        <v>14.065934065934066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8">
        <f t="shared" si="331"/>
        <v>2.5769230769230771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8">
        <f t="shared" si="331"/>
        <v>2.8980769230769234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8">
        <f t="shared" si="331"/>
        <v>5.5219780219780219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42236.414918981478</v>
      </c>
      <c r="T3566" s="13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8">
        <f t="shared" si="331"/>
        <v>6.4560439560439562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8">
        <f t="shared" si="331"/>
        <v>11.510989010989011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8">
        <f t="shared" si="331"/>
        <v>5.9780219780219781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8">
        <f t="shared" si="331"/>
        <v>6.0989010989010985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8">
        <f t="shared" si="331"/>
        <v>27.604395604395606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8">
        <f t="shared" si="331"/>
        <v>12.565934065934066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</v>
      </c>
      <c r="T3572" s="13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8">
        <f t="shared" si="331"/>
        <v>10.06043956043956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8">
        <f t="shared" si="331"/>
        <v>2.7472527472527473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8">
        <f t="shared" si="331"/>
        <v>16.945054945054945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8">
        <f t="shared" si="331"/>
        <v>33.818681318681321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41926.734351851854</v>
      </c>
      <c r="T3576" s="13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8">
        <f t="shared" si="331"/>
        <v>55.675824175824175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8">
        <f t="shared" si="331"/>
        <v>0.5494505494505495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8">
        <f t="shared" si="331"/>
        <v>4.2857142857142856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8">
        <f t="shared" si="331"/>
        <v>8.2428571428571438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8">
        <f t="shared" si="331"/>
        <v>2.7472527472527473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8">
        <f t="shared" si="331"/>
        <v>5.6318681318681323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8">
        <f t="shared" si="331"/>
        <v>8.2417582417582409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8">
        <f t="shared" si="331"/>
        <v>15.76923076923077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8">
        <f t="shared" si="331"/>
        <v>17.884615384615383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8">
        <f t="shared" si="331"/>
        <v>19.03846153846154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8">
        <f t="shared" ref="P3587:P3650" si="337">E3587/182</f>
        <v>22.252747252747252</v>
      </c>
      <c r="Q3587" t="str">
        <f t="shared" ref="Q3587:Q3650" si="338">LEFT(N3587, SEARCH("/",N3587,1)-1)</f>
        <v>theater</v>
      </c>
      <c r="R3587" t="str">
        <f t="shared" ref="R3587:R3650" si="339">RIGHT(N3587,LEN(N3587)-SEARCH("/", N3587))</f>
        <v>plays</v>
      </c>
      <c r="S3587" s="13">
        <f t="shared" ref="S3587:S3650" si="340">(J3587/86400)+25569+(-5/24)</f>
        <v>41964.507986111108</v>
      </c>
      <c r="T3587" s="13">
        <f t="shared" ref="T3587:T3650" si="341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8">
        <f t="shared" si="337"/>
        <v>45.093406593406591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8">
        <f t="shared" si="337"/>
        <v>3.4780219780219781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8">
        <f t="shared" si="337"/>
        <v>1.1043956043956045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8">
        <f t="shared" si="337"/>
        <v>28.021978021978022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8">
        <f t="shared" si="337"/>
        <v>27.489010989010989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8">
        <f t="shared" si="337"/>
        <v>6.7307692307692308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8">
        <f t="shared" si="337"/>
        <v>13.983516483516484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8">
        <f t="shared" si="337"/>
        <v>18.236263736263737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8">
        <f t="shared" si="337"/>
        <v>11.071428571428571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8">
        <f t="shared" si="337"/>
        <v>16.928571428571427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8">
        <f t="shared" si="337"/>
        <v>6.5109890109890109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8">
        <f t="shared" si="337"/>
        <v>14.093406593406593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8">
        <f t="shared" si="337"/>
        <v>6.0494505494505493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8">
        <f t="shared" si="337"/>
        <v>5.5494505494505493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8">
        <f t="shared" si="337"/>
        <v>7.1428571428571425E-2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8">
        <f t="shared" si="337"/>
        <v>11.467032967032967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8">
        <f t="shared" si="337"/>
        <v>21.989010989010989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8">
        <f t="shared" si="337"/>
        <v>14.065934065934066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8">
        <f t="shared" si="337"/>
        <v>18.598901098901099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8">
        <f t="shared" si="337"/>
        <v>2.5274725274725274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8">
        <f t="shared" si="337"/>
        <v>21.472527472527471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8">
        <f t="shared" si="337"/>
        <v>3.1868131868131866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8">
        <f t="shared" si="337"/>
        <v>4.395604395604396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42506.501041666663</v>
      </c>
      <c r="T3610" s="13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8">
        <f t="shared" si="337"/>
        <v>16.510989010989011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42429.783391203702</v>
      </c>
      <c r="T3611" s="13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8">
        <f t="shared" si="337"/>
        <v>8.9175824175824179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8">
        <f t="shared" si="337"/>
        <v>18.681318681318682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8">
        <f t="shared" si="337"/>
        <v>39.670329670329672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41789.518645833326</v>
      </c>
      <c r="T3614" s="13">
        <f t="shared" si="34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8">
        <f t="shared" si="337"/>
        <v>6.8681318681318677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8">
        <f t="shared" si="337"/>
        <v>13.846153846153847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8">
        <f t="shared" si="337"/>
        <v>14.67032967032967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8">
        <f t="shared" si="337"/>
        <v>17.142857142857142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8">
        <f t="shared" si="337"/>
        <v>4.8351648351648349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8">
        <f t="shared" si="337"/>
        <v>11.098901098901099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8">
        <f t="shared" si="337"/>
        <v>6.2087912087912089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42660.923912037033</v>
      </c>
      <c r="T3621" s="13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8">
        <f t="shared" si="337"/>
        <v>60.68681318681319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8">
        <f t="shared" si="337"/>
        <v>18.087912087912088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8">
        <f t="shared" si="337"/>
        <v>5.499945054945055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8">
        <f t="shared" si="337"/>
        <v>16.483516483516482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8">
        <f t="shared" si="337"/>
        <v>17.296703296703296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42545.56585648148</v>
      </c>
      <c r="T3626" s="13">
        <f t="shared" si="341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8">
        <f t="shared" si="337"/>
        <v>16.923076923076923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8">
        <f t="shared" si="337"/>
        <v>22.37912087912088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8">
        <f t="shared" si="337"/>
        <v>10.989010989010989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8">
        <f t="shared" si="337"/>
        <v>1.098901098901099E-2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8">
        <f t="shared" si="337"/>
        <v>5.4945054945054949E-3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8">
        <f t="shared" si="337"/>
        <v>47.939560439560438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8">
        <f t="shared" si="337"/>
        <v>0.5494505494505495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8">
        <f t="shared" si="337"/>
        <v>9.6813186813186807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8">
        <f t="shared" si="337"/>
        <v>17.5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8">
        <f t="shared" si="337"/>
        <v>7.0109890109890109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42226.486446759256</v>
      </c>
      <c r="T3638" s="13">
        <f t="shared" si="341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8">
        <f t="shared" si="337"/>
        <v>5.0879120879120876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8">
        <f t="shared" si="337"/>
        <v>1.1868131868131868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8">
        <f t="shared" si="337"/>
        <v>5.4945054945054949E-3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8">
        <f t="shared" si="337"/>
        <v>0.30219780219780218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</v>
      </c>
      <c r="T3643" s="13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8">
        <f t="shared" si="337"/>
        <v>8.2417582417582416E-2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8">
        <f t="shared" si="337"/>
        <v>4.5109890109890109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8">
        <f t="shared" si="337"/>
        <v>5.4945054945054949E-3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8">
        <f t="shared" si="337"/>
        <v>2.6428571428571428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8">
        <f t="shared" si="337"/>
        <v>0.16483516483516483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8">
        <f t="shared" si="337"/>
        <v>220.62087912087912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8">
        <f t="shared" ref="P3651:P3714" si="343">E3651/182</f>
        <v>4.2857142857142856</v>
      </c>
      <c r="Q3651" t="str">
        <f t="shared" ref="Q3651:Q3714" si="344">LEFT(N3651, SEARCH("/",N3651,1)-1)</f>
        <v>theater</v>
      </c>
      <c r="R3651" t="str">
        <f t="shared" ref="R3651:R3714" si="345">RIGHT(N3651,LEN(N3651)-SEARCH("/", N3651))</f>
        <v>plays</v>
      </c>
      <c r="S3651" s="13">
        <f t="shared" ref="S3651:S3714" si="346">(J3651/86400)+25569+(-5/24)</f>
        <v>41780.504560185182</v>
      </c>
      <c r="T3651" s="13">
        <f t="shared" ref="T3651:T3714" si="347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8">
        <f t="shared" si="343"/>
        <v>2.7472527472527473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8">
        <f t="shared" si="343"/>
        <v>2.8571428571428572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8">
        <f t="shared" si="343"/>
        <v>4.1318681318681323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8">
        <f t="shared" si="343"/>
        <v>11.043956043956044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8">
        <f t="shared" si="343"/>
        <v>14.373626373626374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8">
        <f t="shared" si="343"/>
        <v>31.939560439560438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8">
        <f t="shared" si="343"/>
        <v>29.071428571428573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42737.701805555553</v>
      </c>
      <c r="T3658" s="13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8">
        <f t="shared" si="343"/>
        <v>12.17032967032967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</v>
      </c>
      <c r="T3659" s="13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8">
        <f t="shared" si="343"/>
        <v>8.2967032967032974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8">
        <f t="shared" si="343"/>
        <v>16.818681318681318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8">
        <f t="shared" si="343"/>
        <v>1.3736263736263736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8">
        <f t="shared" si="343"/>
        <v>18.296703296703296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8">
        <f t="shared" si="343"/>
        <v>44.582417582417584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8">
        <f t="shared" si="343"/>
        <v>1.2857142857142858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8">
        <f t="shared" si="343"/>
        <v>4.8076923076923075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8">
        <f t="shared" si="343"/>
        <v>3.9230769230769229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8">
        <f t="shared" si="343"/>
        <v>6.5934065934065931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8">
        <f t="shared" si="343"/>
        <v>17.006098901098902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42173.761793981474</v>
      </c>
      <c r="T3669" s="13">
        <f t="shared" si="347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8">
        <f t="shared" si="343"/>
        <v>5.686813186813187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8">
        <f t="shared" si="343"/>
        <v>7.5934065934065931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8">
        <f t="shared" si="343"/>
        <v>1.3241758241758241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8">
        <f t="shared" si="343"/>
        <v>19.395604395604394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8">
        <f t="shared" si="343"/>
        <v>16.736263736263737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8">
        <f t="shared" si="343"/>
        <v>24.972527472527471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8">
        <f t="shared" si="343"/>
        <v>24.725274725274726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8">
        <f t="shared" si="343"/>
        <v>0.38461538461538464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8">
        <f t="shared" si="343"/>
        <v>5.6593406593406597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8">
        <f t="shared" si="343"/>
        <v>67.848901098901095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41802.365949074076</v>
      </c>
      <c r="T3679" s="13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8">
        <f t="shared" si="343"/>
        <v>11.263736263736265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8">
        <f t="shared" si="343"/>
        <v>12.098901098901099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8">
        <f t="shared" si="343"/>
        <v>18.587912087912088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42627.245763888888</v>
      </c>
      <c r="T3682" s="13">
        <f t="shared" si="347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8">
        <f t="shared" si="343"/>
        <v>6.1483516483516487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8">
        <f t="shared" si="343"/>
        <v>22.945054945054945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8">
        <f t="shared" si="343"/>
        <v>21.318681318681318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8">
        <f t="shared" si="343"/>
        <v>5.7307692307692308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8">
        <f t="shared" si="343"/>
        <v>29.03846153846154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8">
        <f t="shared" si="343"/>
        <v>1.9505494505494505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8">
        <f t="shared" si="343"/>
        <v>27.539835164835164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8">
        <f t="shared" si="343"/>
        <v>17.994505494505493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8">
        <f t="shared" si="343"/>
        <v>19.505494505494507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8">
        <f t="shared" si="343"/>
        <v>9.8901098901098905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</v>
      </c>
      <c r="T3692" s="13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8">
        <f t="shared" si="343"/>
        <v>281.23076923076923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8">
        <f t="shared" si="343"/>
        <v>6.9230769230769234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8">
        <f t="shared" si="343"/>
        <v>2.3626373626373627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8">
        <f t="shared" si="343"/>
        <v>20.659340659340661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8">
        <f t="shared" si="343"/>
        <v>22.005494505494507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8">
        <f t="shared" si="343"/>
        <v>17.032967032967033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8">
        <f t="shared" si="343"/>
        <v>11.868131868131869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8">
        <f t="shared" si="343"/>
        <v>30.362637362637361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8">
        <f t="shared" si="343"/>
        <v>13.846153846153847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8">
        <f t="shared" si="343"/>
        <v>3.3296703296703298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8">
        <f t="shared" si="343"/>
        <v>8.2692307692307701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8">
        <f t="shared" si="343"/>
        <v>17.994505494505493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8">
        <f t="shared" si="343"/>
        <v>7.1208791208791204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8">
        <f t="shared" si="343"/>
        <v>2.2473076923076922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8">
        <f t="shared" si="343"/>
        <v>16.071428571428573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8">
        <f t="shared" si="343"/>
        <v>10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8">
        <f t="shared" si="343"/>
        <v>10.219780219780219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8">
        <f t="shared" si="343"/>
        <v>11.538461538461538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41809.933865740742</v>
      </c>
      <c r="T3710" s="13">
        <f t="shared" si="347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8">
        <f t="shared" si="343"/>
        <v>5.947802197802198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8">
        <f t="shared" si="343"/>
        <v>10.082417582417582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8">
        <f t="shared" si="343"/>
        <v>3.1318681318681318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8">
        <f t="shared" si="343"/>
        <v>63.35164835164835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42133.963738425919</v>
      </c>
      <c r="T3714" s="13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8">
        <f t="shared" ref="P3715:P3778" si="349">E3715/182</f>
        <v>11.153846153846153</v>
      </c>
      <c r="Q3715" t="str">
        <f t="shared" ref="Q3715:Q3778" si="350">LEFT(N3715, SEARCH("/",N3715,1)-1)</f>
        <v>theater</v>
      </c>
      <c r="R3715" t="str">
        <f t="shared" ref="R3715:R3778" si="351">RIGHT(N3715,LEN(N3715)-SEARCH("/", N3715))</f>
        <v>plays</v>
      </c>
      <c r="S3715" s="13">
        <f t="shared" ref="S3715:S3778" si="352">(J3715/86400)+25569+(-5/24)</f>
        <v>42505.529699074068</v>
      </c>
      <c r="T3715" s="13">
        <f t="shared" ref="T3715:T3778" si="353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8">
        <f t="shared" si="349"/>
        <v>56.236263736263737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42118.347997685181</v>
      </c>
      <c r="T3716" s="13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8">
        <f t="shared" si="349"/>
        <v>19.725274725274726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8">
        <f t="shared" si="349"/>
        <v>6.8461538461538458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8">
        <f t="shared" si="349"/>
        <v>22.142857142857142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8">
        <f t="shared" si="349"/>
        <v>6.5769230769230766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8">
        <f t="shared" si="349"/>
        <v>2.3076923076923075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8">
        <f t="shared" si="349"/>
        <v>18.950549450549449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8">
        <f t="shared" si="349"/>
        <v>27.692307692307693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8">
        <f t="shared" si="349"/>
        <v>9.1648351648351642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8">
        <f t="shared" si="349"/>
        <v>25.23076923076923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41943.544699074067</v>
      </c>
      <c r="T3725" s="13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8">
        <f t="shared" si="349"/>
        <v>24.228296703296703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42465.283101851848</v>
      </c>
      <c r="T3726" s="13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8">
        <f t="shared" si="349"/>
        <v>2.0934065934065935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8">
        <f t="shared" si="349"/>
        <v>15.818681318681319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42461.932534722218</v>
      </c>
      <c r="T3728" s="13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8">
        <f t="shared" si="349"/>
        <v>11.071428571428571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8">
        <f t="shared" si="349"/>
        <v>10.23076923076923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8">
        <f t="shared" si="349"/>
        <v>1.9890109890109891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8">
        <f t="shared" si="349"/>
        <v>0.5494505494505495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8">
        <f t="shared" si="349"/>
        <v>3.4065934065934065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8">
        <f t="shared" si="349"/>
        <v>0.71978021978021978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8">
        <f t="shared" si="349"/>
        <v>2.3461538461538463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8">
        <f t="shared" si="349"/>
        <v>0.10989010989010989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8">
        <f t="shared" si="349"/>
        <v>5.4945054945054944E-2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8">
        <f t="shared" si="349"/>
        <v>0.82417582417582413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8">
        <f t="shared" si="349"/>
        <v>1.4835164835164836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8">
        <f t="shared" si="349"/>
        <v>4.4230769230769234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8">
        <f t="shared" si="349"/>
        <v>1.9670329670329669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8">
        <f t="shared" si="349"/>
        <v>0.5494505494505495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8">
        <f t="shared" si="349"/>
        <v>5.4945054945054944E-2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41831.489606481475</v>
      </c>
      <c r="T3747" s="13">
        <f t="shared" si="353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8">
        <f t="shared" si="349"/>
        <v>1.1098901098901099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8">
        <f t="shared" si="349"/>
        <v>0.13736263736263737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8">
        <f t="shared" si="349"/>
        <v>28.439560439560438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8">
        <f t="shared" si="349"/>
        <v>2.8846153846153846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8">
        <f t="shared" si="349"/>
        <v>33.115384615384613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8">
        <f t="shared" si="349"/>
        <v>7.2857142857142856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8">
        <f t="shared" si="349"/>
        <v>3.1043956043956045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8">
        <f t="shared" si="349"/>
        <v>28.390109890109891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8">
        <f t="shared" si="349"/>
        <v>16.483516483516482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8">
        <f t="shared" si="349"/>
        <v>3.9175824175824174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8">
        <f t="shared" si="349"/>
        <v>25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8">
        <f t="shared" si="349"/>
        <v>20.868131868131869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8">
        <f t="shared" si="349"/>
        <v>8.4340659340659343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41747.263171296298</v>
      </c>
      <c r="T3760" s="13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8">
        <f t="shared" si="349"/>
        <v>24.229505494505496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8">
        <f t="shared" si="349"/>
        <v>27.751483516483518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8">
        <f t="shared" si="349"/>
        <v>2.7472527472527473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8">
        <f t="shared" si="349"/>
        <v>7.2967032967032965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8">
        <f t="shared" si="349"/>
        <v>27.472527472527471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8">
        <f t="shared" si="349"/>
        <v>8.2417582417582409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8">
        <f t="shared" si="349"/>
        <v>43.637362637362635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8">
        <f t="shared" si="349"/>
        <v>56.401153846153846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8">
        <f t="shared" si="349"/>
        <v>12.82967032967033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8">
        <f t="shared" si="349"/>
        <v>23.659945054945052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8">
        <f t="shared" si="349"/>
        <v>6.0439560439560438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8">
        <f t="shared" si="349"/>
        <v>10.989010989010989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8">
        <f t="shared" si="349"/>
        <v>8.0219780219780219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8">
        <f t="shared" si="349"/>
        <v>30.274725274725274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8">
        <f t="shared" si="349"/>
        <v>29.725274725274726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42655.796840277777</v>
      </c>
      <c r="T3775" s="13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8">
        <f t="shared" si="349"/>
        <v>13.736263736263735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8">
        <f t="shared" si="349"/>
        <v>11.016483516483516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8">
        <f t="shared" si="349"/>
        <v>46.906593406593409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8">
        <f t="shared" ref="P3779:P3842" si="355">E3779/182</f>
        <v>15.736263736263735</v>
      </c>
      <c r="Q3779" t="str">
        <f t="shared" ref="Q3779:Q3842" si="356">LEFT(N3779, SEARCH("/",N3779,1)-1)</f>
        <v>theater</v>
      </c>
      <c r="R3779" t="str">
        <f t="shared" ref="R3779:R3842" si="357">RIGHT(N3779,LEN(N3779)-SEARCH("/", N3779))</f>
        <v>musical</v>
      </c>
      <c r="S3779" s="13">
        <f t="shared" ref="S3779:S3842" si="358">(J3779/86400)+25569+(-5/24)</f>
        <v>41886.903020833335</v>
      </c>
      <c r="T3779" s="13">
        <f t="shared" ref="T3779:T3842" si="35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8">
        <f t="shared" si="355"/>
        <v>13.851648351648352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8">
        <f t="shared" si="355"/>
        <v>85.697802197802204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8">
        <f t="shared" si="355"/>
        <v>16.483516483516482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8">
        <f t="shared" si="355"/>
        <v>27.115384615384617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8">
        <f t="shared" si="355"/>
        <v>11.181318681318681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42546.653900462959</v>
      </c>
      <c r="T3784" s="13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8">
        <f t="shared" si="355"/>
        <v>8.5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8">
        <f t="shared" si="355"/>
        <v>6.3186813186813184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8">
        <f t="shared" si="355"/>
        <v>16.565934065934066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8">
        <f t="shared" si="355"/>
        <v>36.582417582417584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8">
        <f t="shared" si="355"/>
        <v>1.9285714285714286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8">
        <f t="shared" si="355"/>
        <v>2.7472527472527473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8">
        <f t="shared" si="355"/>
        <v>0.63736263736263732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8">
        <f t="shared" si="355"/>
        <v>0.19230769230769232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8">
        <f t="shared" si="355"/>
        <v>22.945054945054945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8">
        <f t="shared" si="355"/>
        <v>0.27472527472527475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8">
        <f t="shared" si="355"/>
        <v>5.4945054945054944E-2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8">
        <f t="shared" si="355"/>
        <v>5.4945054945054949E-3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8">
        <f t="shared" si="355"/>
        <v>29.560439560439562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8">
        <f t="shared" si="355"/>
        <v>5.6318681318681323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41831.514444444438</v>
      </c>
      <c r="T3800" s="13">
        <f t="shared" si="35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8">
        <f t="shared" si="355"/>
        <v>2.2087912087912089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8">
        <f t="shared" si="355"/>
        <v>4.8406593406593403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8">
        <f t="shared" si="355"/>
        <v>2.3406593406593408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8">
        <f t="shared" si="355"/>
        <v>12.956043956043956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8">
        <f t="shared" si="355"/>
        <v>1.6483516483516484E-2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8">
        <f t="shared" si="355"/>
        <v>2.7472527472527472E-2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8">
        <f t="shared" si="355"/>
        <v>2.5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8">
        <f t="shared" si="355"/>
        <v>5.4945054945054945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8">
        <f t="shared" si="355"/>
        <v>11.126373626373626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8">
        <f t="shared" si="355"/>
        <v>10.032967032967033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8">
        <f t="shared" si="355"/>
        <v>4.5329670329670328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8">
        <f t="shared" si="355"/>
        <v>12.038461538461538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8">
        <f t="shared" si="355"/>
        <v>11.648296703296703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8">
        <f t="shared" si="355"/>
        <v>11.549450549450549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8">
        <f t="shared" si="355"/>
        <v>5.4945604395604395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8">
        <f t="shared" si="355"/>
        <v>9.8273076923076914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8">
        <f t="shared" si="355"/>
        <v>11.785714285714286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8">
        <f t="shared" si="355"/>
        <v>3.1318681318681318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8">
        <f t="shared" si="355"/>
        <v>5.8461538461538458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8">
        <f t="shared" si="355"/>
        <v>2.3626373626373627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8">
        <f t="shared" si="355"/>
        <v>20.104395604395606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8">
        <f t="shared" si="355"/>
        <v>30.225274725274726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8">
        <f t="shared" si="355"/>
        <v>14.56043956043956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8">
        <f t="shared" si="355"/>
        <v>1.4835164835164836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8">
        <f t="shared" si="355"/>
        <v>28.96153846153846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8">
        <f t="shared" si="355"/>
        <v>3.9285714285714284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8">
        <f t="shared" si="355"/>
        <v>25.164835164835164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8">
        <f t="shared" si="355"/>
        <v>27.472527472527471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8">
        <f t="shared" si="355"/>
        <v>2.7527472527472527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8">
        <f t="shared" si="355"/>
        <v>1.2362637362637363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8">
        <f t="shared" si="355"/>
        <v>2.9126923076923079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8">
        <f t="shared" si="355"/>
        <v>6.9010989010989015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8">
        <f t="shared" si="355"/>
        <v>7.6923076923076925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41963.664027777777</v>
      </c>
      <c r="T3835" s="13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8">
        <f t="shared" si="355"/>
        <v>17.972527472527471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8">
        <f t="shared" si="355"/>
        <v>1.7582417582417582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8">
        <f t="shared" si="355"/>
        <v>4.9450549450549453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8">
        <f t="shared" si="355"/>
        <v>11.219780219780219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8">
        <f t="shared" si="355"/>
        <v>553.97802197802196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8">
        <f t="shared" si="355"/>
        <v>11.126373626373626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42154.934305555558</v>
      </c>
      <c r="T3841" s="13">
        <f t="shared" si="35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8">
        <f t="shared" si="355"/>
        <v>0.35714285714285715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8">
        <f t="shared" ref="P3843:P3906" si="361">E3843/182</f>
        <v>4.7912087912087911</v>
      </c>
      <c r="Q3843" t="str">
        <f t="shared" ref="Q3843:Q3906" si="362">LEFT(N3843, SEARCH("/",N3843,1)-1)</f>
        <v>theater</v>
      </c>
      <c r="R3843" t="str">
        <f t="shared" ref="R3843:R3906" si="363">RIGHT(N3843,LEN(N3843)-SEARCH("/", N3843))</f>
        <v>plays</v>
      </c>
      <c r="S3843" s="13">
        <f t="shared" ref="S3843:S3906" si="364">(J3843/86400)+25569+(-5/24)</f>
        <v>41780.57739583333</v>
      </c>
      <c r="T3843" s="13">
        <f t="shared" ref="T3843:T3906" si="365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8">
        <f t="shared" si="361"/>
        <v>6.0274725274725274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8">
        <f t="shared" si="361"/>
        <v>5.8516483516483513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8">
        <f t="shared" si="361"/>
        <v>22.340659340659339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8">
        <f t="shared" si="361"/>
        <v>4.6263736263736268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42248.418680555558</v>
      </c>
      <c r="T3847" s="13">
        <f t="shared" si="365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8">
        <f t="shared" si="361"/>
        <v>1.0384615384615385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8">
        <f t="shared" si="361"/>
        <v>9.3241758241758248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8">
        <f t="shared" si="361"/>
        <v>11.697802197802197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8">
        <f t="shared" si="361"/>
        <v>11.609890109890109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8">
        <f t="shared" si="361"/>
        <v>0.2087912087912088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8">
        <f t="shared" si="361"/>
        <v>4.6813186813186816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8">
        <f t="shared" si="361"/>
        <v>0.10989010989010989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8">
        <f t="shared" si="361"/>
        <v>0.14285714285714285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8">
        <f t="shared" si="361"/>
        <v>9.8241758241758248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8">
        <f t="shared" si="361"/>
        <v>0.13736263736263737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8">
        <f t="shared" si="361"/>
        <v>5.4945054945054949E-3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8">
        <f t="shared" si="361"/>
        <v>1.4285714285714286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8">
        <f t="shared" si="361"/>
        <v>5.4945054945054944E-2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42128.222731481474</v>
      </c>
      <c r="T3860" s="13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8">
        <f t="shared" si="361"/>
        <v>5.4945054945054949E-3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8">
        <f t="shared" si="361"/>
        <v>5.8241758241758239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41833.452662037038</v>
      </c>
      <c r="T3862" s="13">
        <f t="shared" si="365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8">
        <f t="shared" si="361"/>
        <v>0.5494505494505495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8">
        <f t="shared" si="361"/>
        <v>5.4945054945054949E-3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8">
        <f t="shared" si="361"/>
        <v>0.32967032967032966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8">
        <f t="shared" si="361"/>
        <v>3.5714285714285716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8">
        <f t="shared" si="361"/>
        <v>6.043956043956044E-2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8">
        <f t="shared" si="361"/>
        <v>1.3791208791208791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8">
        <f t="shared" si="361"/>
        <v>5.4945054945054944E-2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41865.45144675926</v>
      </c>
      <c r="T3870" s="13">
        <f t="shared" si="365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8">
        <f t="shared" si="361"/>
        <v>2.4835164835164836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8">
        <f t="shared" si="361"/>
        <v>8.2417582417582409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41792.963865740741</v>
      </c>
      <c r="T3872" s="13">
        <f t="shared" si="365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8">
        <f t="shared" si="361"/>
        <v>0.21978021978021978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8">
        <f t="shared" si="361"/>
        <v>11.313186813186814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8">
        <f t="shared" si="361"/>
        <v>6.8186813186813184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8">
        <f t="shared" si="361"/>
        <v>5.4945054945054944E-2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8">
        <f t="shared" si="361"/>
        <v>5.384615384615385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8">
        <f t="shared" si="361"/>
        <v>0.13736263736263737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8">
        <f t="shared" si="361"/>
        <v>0.19230769230769232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8">
        <f t="shared" si="361"/>
        <v>2.9780219780219781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8">
        <f t="shared" si="361"/>
        <v>0.64835164835164838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8">
        <f t="shared" si="361"/>
        <v>13.868131868131869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8">
        <f t="shared" si="361"/>
        <v>1.4285714285714286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41867.443946759253</v>
      </c>
      <c r="T3894" s="13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8">
        <f t="shared" si="361"/>
        <v>59.203296703296701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8">
        <f t="shared" si="361"/>
        <v>2.8571428571428572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8">
        <f t="shared" si="361"/>
        <v>0.27472527472527475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8">
        <f t="shared" si="361"/>
        <v>0.93406593406593408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8">
        <f t="shared" si="361"/>
        <v>2.4175824175824174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8">
        <f t="shared" si="361"/>
        <v>4.4725274725274726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8">
        <f t="shared" si="361"/>
        <v>0.68681318681318682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41843.566678240742</v>
      </c>
      <c r="T3901" s="13">
        <f t="shared" si="365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8">
        <f t="shared" si="361"/>
        <v>0.74175824175824179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8">
        <f t="shared" si="361"/>
        <v>0.13736263736263737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42317.618043981478</v>
      </c>
      <c r="T3903" s="13">
        <f t="shared" si="365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8">
        <f t="shared" si="361"/>
        <v>8.0494505494505493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8">
        <f t="shared" si="361"/>
        <v>1.6483516483516484E-2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8">
        <f t="shared" ref="P3907:P3970" si="367">E3907/182</f>
        <v>0.9505494505494505</v>
      </c>
      <c r="Q3907" t="str">
        <f t="shared" ref="Q3907:Q3970" si="368">LEFT(N3907, SEARCH("/",N3907,1)-1)</f>
        <v>theater</v>
      </c>
      <c r="R3907" t="str">
        <f t="shared" ref="R3907:R3970" si="369">RIGHT(N3907,LEN(N3907)-SEARCH("/", N3907))</f>
        <v>plays</v>
      </c>
      <c r="S3907" s="13">
        <f t="shared" ref="S3907:S3970" si="370">(J3907/86400)+25569+(-5/24)</f>
        <v>42124.415543981479</v>
      </c>
      <c r="T3907" s="13">
        <f t="shared" ref="T3907:T3970" si="371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8">
        <f t="shared" si="367"/>
        <v>5.5494505494505493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8">
        <f t="shared" si="367"/>
        <v>0.84065934065934067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8">
        <f t="shared" si="367"/>
        <v>0.35714285714285715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8">
        <f t="shared" si="367"/>
        <v>0.74175824175824179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8">
        <f t="shared" si="367"/>
        <v>1.0164835164835164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8">
        <f t="shared" si="367"/>
        <v>16.445054945054945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8">
        <f t="shared" si="367"/>
        <v>5.4945054945054949E-3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8">
        <f t="shared" si="367"/>
        <v>5.4945054945054945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8">
        <f t="shared" si="367"/>
        <v>4.9945054945054945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42114.610601851855</v>
      </c>
      <c r="T3916" s="13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8">
        <f t="shared" si="367"/>
        <v>2.7472527472527472E-2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8">
        <f t="shared" si="367"/>
        <v>5.4945054945054944E-2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8">
        <f t="shared" si="367"/>
        <v>0.65934065934065933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8">
        <f t="shared" si="367"/>
        <v>0.49450549450549453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8">
        <f t="shared" si="367"/>
        <v>0.74175824175824179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8">
        <f t="shared" si="367"/>
        <v>0.33516483516483514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8">
        <f t="shared" si="367"/>
        <v>7.604395604395604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8">
        <f t="shared" si="367"/>
        <v>12.582417582417582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8">
        <f t="shared" si="367"/>
        <v>8.2417582417582416E-2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8">
        <f t="shared" si="367"/>
        <v>8.2417582417582416E-2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8">
        <f t="shared" si="367"/>
        <v>0.13736263736263737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8">
        <f t="shared" si="367"/>
        <v>3.5769230769230771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8">
        <f t="shared" si="367"/>
        <v>2.4890109890109891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8">
        <f t="shared" si="367"/>
        <v>5.4945054945054949E-3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8">
        <f t="shared" si="367"/>
        <v>6.0549450549450547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8">
        <f t="shared" si="367"/>
        <v>3.0219780219780219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8">
        <f t="shared" si="367"/>
        <v>7.2252747252747254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42221.448449074072</v>
      </c>
      <c r="T3937" s="13">
        <f t="shared" si="371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8">
        <f t="shared" si="367"/>
        <v>13.653846153846153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8">
        <f t="shared" si="367"/>
        <v>2.1813186813186811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42151.697384259256</v>
      </c>
      <c r="T3940" s="13">
        <f t="shared" si="371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8">
        <f t="shared" si="367"/>
        <v>2.7472527472527472E-2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8">
        <f t="shared" si="367"/>
        <v>6.043956043956044E-2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8">
        <f t="shared" si="367"/>
        <v>0.27472527472527475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8">
        <f t="shared" si="367"/>
        <v>9.791208791208792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8">
        <f t="shared" si="367"/>
        <v>2.7472527472527472E-2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8">
        <f t="shared" si="367"/>
        <v>1.0714285714285714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8">
        <f t="shared" si="367"/>
        <v>0.55494505494505497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41829.117164351854</v>
      </c>
      <c r="T3950" s="13">
        <f t="shared" si="371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8">
        <f t="shared" si="367"/>
        <v>8.6648351648351642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8">
        <f t="shared" si="367"/>
        <v>0.13736263736263737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8">
        <f t="shared" si="367"/>
        <v>5.4945054945054949E-3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8">
        <f t="shared" si="367"/>
        <v>0.13736263736263737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8">
        <f t="shared" si="367"/>
        <v>2.3351648351648353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8">
        <f t="shared" si="367"/>
        <v>3.8461538461538464E-2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42513.76798611111</v>
      </c>
      <c r="T3959" s="13">
        <f t="shared" si="371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8">
        <f t="shared" si="367"/>
        <v>3.5219780219780219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41816.742037037031</v>
      </c>
      <c r="T3960" s="13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8">
        <f t="shared" si="367"/>
        <v>1.6043956043956045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8">
        <f t="shared" si="367"/>
        <v>0.24725274725274726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8">
        <f t="shared" si="367"/>
        <v>0.11538461538461539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8">
        <f t="shared" si="367"/>
        <v>0.24725274725274726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8">
        <f t="shared" si="367"/>
        <v>0.69230769230769229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8">
        <f t="shared" si="367"/>
        <v>1.5659340659340659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8">
        <f t="shared" si="367"/>
        <v>0.24725274725274726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8">
        <f t="shared" si="367"/>
        <v>2.2527472527472527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8">
        <f t="shared" si="367"/>
        <v>2.8956043956043955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8">
        <f t="shared" ref="P3971:P4034" si="373">E3971/182</f>
        <v>1.1593406593406594</v>
      </c>
      <c r="Q3971" t="str">
        <f t="shared" ref="Q3971:Q4034" si="374">LEFT(N3971, SEARCH("/",N3971,1)-1)</f>
        <v>theater</v>
      </c>
      <c r="R3971" t="str">
        <f t="shared" ref="R3971:R4034" si="375">RIGHT(N3971,LEN(N3971)-SEARCH("/", N3971))</f>
        <v>plays</v>
      </c>
      <c r="S3971" s="13">
        <f t="shared" ref="S3971:S4034" si="376">(J3971/86400)+25569+(-5/24)</f>
        <v>42601.646365740737</v>
      </c>
      <c r="T3971" s="13">
        <f t="shared" ref="T3971:T4034" si="377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8">
        <f t="shared" si="373"/>
        <v>6.043956043956044E-2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42447.655219907407</v>
      </c>
      <c r="T3972" s="13">
        <f t="shared" si="377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8">
        <f t="shared" si="373"/>
        <v>0.74725274725274726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8">
        <f t="shared" si="373"/>
        <v>1.1593406593406594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8">
        <f t="shared" si="373"/>
        <v>21.456043956043956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8">
        <f t="shared" si="373"/>
        <v>1.7582417582417582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8">
        <f t="shared" si="373"/>
        <v>3.4065934065934065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8">
        <f t="shared" si="373"/>
        <v>7.1703296703296706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8">
        <f t="shared" si="373"/>
        <v>1.1758241758241759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8">
        <f t="shared" si="373"/>
        <v>0.60439560439560436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8">
        <f t="shared" si="373"/>
        <v>2.4725274725274726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8">
        <f t="shared" si="373"/>
        <v>6.7307692307692308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8">
        <f t="shared" si="373"/>
        <v>0.93406593406593408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8">
        <f t="shared" si="373"/>
        <v>21.302197802197803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8">
        <f t="shared" si="373"/>
        <v>0.52197802197802201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41920.75513888889</v>
      </c>
      <c r="T3986" s="13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8">
        <f t="shared" si="373"/>
        <v>3.5219780219780219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8">
        <f t="shared" si="373"/>
        <v>2.6813186813186811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8">
        <f t="shared" si="373"/>
        <v>0.82967032967032972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8">
        <f t="shared" si="373"/>
        <v>0.17582417582417584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8">
        <f t="shared" si="373"/>
        <v>0.37912087912087911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8">
        <f t="shared" si="373"/>
        <v>0.5494505494505495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8">
        <f t="shared" si="373"/>
        <v>2.9725274725274726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8">
        <f t="shared" si="373"/>
        <v>1.6483516483516484E-2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8">
        <f t="shared" si="373"/>
        <v>2.7472527472527472E-2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8">
        <f t="shared" si="373"/>
        <v>0.38461538461538464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8">
        <f t="shared" si="373"/>
        <v>2.7307692307692308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41950.058611111112</v>
      </c>
      <c r="T3998" s="13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8">
        <f t="shared" si="373"/>
        <v>3.9285714285714284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8">
        <f t="shared" si="373"/>
        <v>6.3516483516483513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8">
        <f t="shared" si="373"/>
        <v>5.4945054945054944E-2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8">
        <f t="shared" si="373"/>
        <v>2.4890109890109891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8">
        <f t="shared" si="373"/>
        <v>0.12637362637362637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8">
        <f t="shared" si="373"/>
        <v>1.1043956043956045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8">
        <f t="shared" si="373"/>
        <v>5.4945054945054949E-3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8">
        <f t="shared" si="373"/>
        <v>0.21978021978021978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8">
        <f t="shared" si="373"/>
        <v>1.098901098901099E-2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8">
        <f t="shared" si="373"/>
        <v>2.7472527472527472E-2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8">
        <f t="shared" si="373"/>
        <v>0.32967032967032966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8">
        <f t="shared" si="373"/>
        <v>0.41208791208791207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8">
        <f t="shared" si="373"/>
        <v>9.5714285714285712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8">
        <f t="shared" si="373"/>
        <v>0.1043956043956044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8">
        <f t="shared" si="373"/>
        <v>0.14285714285714285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8">
        <f t="shared" si="373"/>
        <v>5.4945054945054949E-3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42174.572488425925</v>
      </c>
      <c r="T4017" s="13">
        <f t="shared" si="377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8">
        <f t="shared" si="373"/>
        <v>0.38461538461538464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8">
        <f t="shared" si="373"/>
        <v>0.57692307692307687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8">
        <f t="shared" si="373"/>
        <v>0.7142857142857143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8">
        <f t="shared" si="373"/>
        <v>0.15934065934065933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8">
        <f t="shared" si="373"/>
        <v>0.5494505494505495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8">
        <f t="shared" si="373"/>
        <v>0.68681318681318682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8">
        <f t="shared" si="373"/>
        <v>68.796703296703299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41990.375775462962</v>
      </c>
      <c r="T4024" s="13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42408.791238425925</v>
      </c>
      <c r="T4025" s="13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8">
        <f t="shared" si="373"/>
        <v>5.4945054945054944E-2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8">
        <f t="shared" si="373"/>
        <v>1.3736263736263736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8">
        <f t="shared" si="373"/>
        <v>1.1813186813186813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8">
        <f t="shared" si="373"/>
        <v>3.0824175824175826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42321.816782407404</v>
      </c>
      <c r="T4031" s="13">
        <f t="shared" si="377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8">
        <f t="shared" si="373"/>
        <v>2.197802197802198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8">
        <f t="shared" si="373"/>
        <v>2.2692307692307692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8">
        <f t="shared" ref="P4035:P4098" si="379">E4035/182</f>
        <v>33.747197802197803</v>
      </c>
      <c r="Q4035" t="str">
        <f t="shared" ref="Q4035:Q4098" si="380">LEFT(N4035, SEARCH("/",N4035,1)-1)</f>
        <v>theater</v>
      </c>
      <c r="R4035" t="str">
        <f t="shared" ref="R4035:R4098" si="381">RIGHT(N4035,LEN(N4035)-SEARCH("/", N4035))</f>
        <v>plays</v>
      </c>
      <c r="S4035" s="13">
        <f t="shared" ref="S4035:S4098" si="382">(J4035/86400)+25569+(-5/24)</f>
        <v>42614.06046296296</v>
      </c>
      <c r="T4035" s="13">
        <f t="shared" ref="T4035:T4098" si="383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8">
        <f t="shared" si="379"/>
        <v>1.098901098901099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8">
        <f t="shared" si="379"/>
        <v>20.247252747252748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41903.674618055556</v>
      </c>
      <c r="T4037" s="13">
        <f t="shared" si="383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8">
        <f t="shared" si="379"/>
        <v>15.510989010989011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41804.728750000002</v>
      </c>
      <c r="T4038" s="13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8">
        <f t="shared" si="379"/>
        <v>0.43956043956043955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42496.862442129626</v>
      </c>
      <c r="T4039" s="13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8">
        <f t="shared" si="379"/>
        <v>1.6538461538461537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41869.590393518512</v>
      </c>
      <c r="T4040" s="13">
        <f t="shared" si="383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8">
        <f t="shared" si="379"/>
        <v>1.6483516483516483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8">
        <f t="shared" si="379"/>
        <v>13.736263736263735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8">
        <f t="shared" si="379"/>
        <v>0.11538461538461539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8">
        <f t="shared" si="379"/>
        <v>0.11538461538461539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8">
        <f t="shared" si="379"/>
        <v>1.2362637362637363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8">
        <f t="shared" si="379"/>
        <v>5.4945054945054949E-3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8">
        <f t="shared" si="379"/>
        <v>2.5274725274725274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8">
        <f t="shared" si="379"/>
        <v>0.60439560439560436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8">
        <f t="shared" si="379"/>
        <v>16.489010989010989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8">
        <f t="shared" si="379"/>
        <v>8.7912087912087919E-2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8">
        <f t="shared" si="379"/>
        <v>5.4945054945054949E-3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41761.601817129624</v>
      </c>
      <c r="T4053" s="13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8">
        <f t="shared" si="379"/>
        <v>6.186813186813187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8">
        <f t="shared" si="379"/>
        <v>0.60439560439560436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8">
        <f t="shared" si="379"/>
        <v>4.8406593406593403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8">
        <f t="shared" si="379"/>
        <v>4.3681318681318677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42534.724988425922</v>
      </c>
      <c r="T4058" s="13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8">
        <f t="shared" si="379"/>
        <v>4.2582417582417582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8">
        <f t="shared" si="379"/>
        <v>0.52197802197802201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8">
        <f t="shared" si="379"/>
        <v>1.3736263736263736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8">
        <f t="shared" si="379"/>
        <v>1.5659340659340659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8">
        <f t="shared" si="379"/>
        <v>2.6923076923076925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8">
        <f t="shared" si="379"/>
        <v>0.74175824175824179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8">
        <f t="shared" si="379"/>
        <v>2.1153846153846154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8">
        <f t="shared" si="379"/>
        <v>0.14835164835164835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8">
        <f t="shared" si="379"/>
        <v>0.13736263736263737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8">
        <f t="shared" si="379"/>
        <v>16.73076923076923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8">
        <f t="shared" si="379"/>
        <v>0.19203296703296704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8">
        <f t="shared" si="379"/>
        <v>2.3626373626373627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8">
        <f t="shared" si="379"/>
        <v>0.90659340659340659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8">
        <f t="shared" si="379"/>
        <v>2.197802197802198E-2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8">
        <f t="shared" si="379"/>
        <v>0.2032967032967033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42078.136874999997</v>
      </c>
      <c r="T4075" s="13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8">
        <f t="shared" si="379"/>
        <v>4.0384615384615383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8">
        <f t="shared" si="379"/>
        <v>3.1648351648351647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41905.587372685179</v>
      </c>
      <c r="T4078" s="13">
        <f t="shared" si="383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8">
        <f t="shared" si="379"/>
        <v>7.3351648351648349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8">
        <f t="shared" si="379"/>
        <v>2.7472527472527472E-2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8">
        <f t="shared" si="379"/>
        <v>1.9230769230769231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8">
        <f t="shared" si="379"/>
        <v>1.6483516483516484E-2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8">
        <f t="shared" si="379"/>
        <v>4.1703296703296706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8">
        <f t="shared" si="379"/>
        <v>5.4945054945054944E-2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8">
        <f t="shared" si="379"/>
        <v>5.4945054945054944E-2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8">
        <f t="shared" si="379"/>
        <v>0.25824175824175827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8">
        <f t="shared" si="379"/>
        <v>1.1868131868131868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8">
        <f t="shared" si="379"/>
        <v>1.3186813186813187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8">
        <f t="shared" si="379"/>
        <v>0.17582417582417584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8">
        <f t="shared" si="379"/>
        <v>1.1208791208791209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8">
        <f t="shared" si="379"/>
        <v>0.10989010989010989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8">
        <f t="shared" si="379"/>
        <v>0.32967032967032966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8">
        <f t="shared" si="379"/>
        <v>4.0109890109890109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8">
        <f t="shared" si="379"/>
        <v>4.395604395604396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8">
        <f t="shared" si="379"/>
        <v>2.197802197802198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8">
        <f t="shared" ref="P4099:P4115" si="385">E4099/182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 N4099))</f>
        <v>plays</v>
      </c>
      <c r="S4099" s="13">
        <f t="shared" ref="S4099:S4115" si="388">(J4099/86400)+25569+(-5/24)</f>
        <v>42344.616168981483</v>
      </c>
      <c r="T4099" s="13">
        <f t="shared" ref="T4099:T4115" si="38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8">
        <f t="shared" si="385"/>
        <v>0.27472527472527475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8">
        <f t="shared" si="385"/>
        <v>0.75274725274725274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8">
        <f t="shared" si="385"/>
        <v>0.5494505494505495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8">
        <f t="shared" si="385"/>
        <v>3.5219780219780219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8">
        <f t="shared" si="385"/>
        <v>12.637362637362637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8">
        <f t="shared" si="385"/>
        <v>19.395604395604394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8">
        <f t="shared" si="385"/>
        <v>0.22527472527472528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8">
        <f t="shared" si="385"/>
        <v>0.32417582417582419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42766.823344907403</v>
      </c>
      <c r="T4110" s="13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8">
        <f t="shared" si="385"/>
        <v>0.47252747252747251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42512.418414351851</v>
      </c>
      <c r="T4112" s="13">
        <f t="shared" si="38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8">
        <f t="shared" si="385"/>
        <v>0.51648351648351654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8">
        <f t="shared" si="385"/>
        <v>5.4945054945054949E-3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8">
        <f t="shared" si="385"/>
        <v>1.6483516483516484E-2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DE0002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D4879-5BA9-EC42-A1DE-5653E0000A3E}">
  <sheetPr codeName="Sheet2"/>
  <dimension ref="A1:G14"/>
  <sheetViews>
    <sheetView workbookViewId="0">
      <selection activeCell="G26" sqref="G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7" x14ac:dyDescent="0.2">
      <c r="A1" s="9" t="s">
        <v>8223</v>
      </c>
      <c r="B1" t="s">
        <v>8354</v>
      </c>
    </row>
    <row r="3" spans="1:7" x14ac:dyDescent="0.2">
      <c r="A3" s="9" t="s">
        <v>8353</v>
      </c>
      <c r="B3" s="9" t="s">
        <v>8364</v>
      </c>
      <c r="F3" s="12"/>
      <c r="G3" s="12"/>
    </row>
    <row r="4" spans="1:7" x14ac:dyDescent="0.2">
      <c r="A4" s="9" t="s">
        <v>8310</v>
      </c>
      <c r="B4" t="s">
        <v>8220</v>
      </c>
      <c r="C4" t="s">
        <v>8221</v>
      </c>
      <c r="D4" t="s">
        <v>8219</v>
      </c>
      <c r="E4" t="s">
        <v>8352</v>
      </c>
      <c r="F4" s="15" t="s">
        <v>8381</v>
      </c>
      <c r="G4" s="16" t="s">
        <v>8380</v>
      </c>
    </row>
    <row r="5" spans="1:7" x14ac:dyDescent="0.2">
      <c r="A5" s="10" t="s">
        <v>8355</v>
      </c>
      <c r="B5" s="11">
        <v>40</v>
      </c>
      <c r="C5" s="11">
        <v>180</v>
      </c>
      <c r="D5" s="11">
        <v>300</v>
      </c>
      <c r="E5" s="11">
        <v>520</v>
      </c>
      <c r="F5" s="7">
        <f>(B5+C5)/E5</f>
        <v>0.42307692307692307</v>
      </c>
      <c r="G5" s="7">
        <f>D5/E5</f>
        <v>0.57692307692307687</v>
      </c>
    </row>
    <row r="6" spans="1:7" x14ac:dyDescent="0.2">
      <c r="A6" s="10" t="s">
        <v>8356</v>
      </c>
      <c r="B6" s="11">
        <v>20</v>
      </c>
      <c r="C6" s="11">
        <v>140</v>
      </c>
      <c r="D6" s="11">
        <v>34</v>
      </c>
      <c r="E6" s="11">
        <v>194</v>
      </c>
      <c r="F6" s="7">
        <f t="shared" ref="F6:F13" si="0">(B6+C6)/E6</f>
        <v>0.82474226804123707</v>
      </c>
      <c r="G6" s="7">
        <f t="shared" ref="G6:G13" si="1">D6/E6</f>
        <v>0.17525773195876287</v>
      </c>
    </row>
    <row r="7" spans="1:7" x14ac:dyDescent="0.2">
      <c r="A7" s="10" t="s">
        <v>8357</v>
      </c>
      <c r="B7" s="11"/>
      <c r="C7" s="11">
        <v>140</v>
      </c>
      <c r="D7" s="11">
        <v>80</v>
      </c>
      <c r="E7" s="11">
        <v>220</v>
      </c>
      <c r="F7" s="7">
        <f t="shared" si="0"/>
        <v>0.63636363636363635</v>
      </c>
      <c r="G7" s="7">
        <f t="shared" si="1"/>
        <v>0.36363636363636365</v>
      </c>
    </row>
    <row r="8" spans="1:7" x14ac:dyDescent="0.2">
      <c r="A8" s="10" t="s">
        <v>8358</v>
      </c>
      <c r="B8" s="11">
        <v>24</v>
      </c>
      <c r="C8" s="11"/>
      <c r="D8" s="11"/>
      <c r="E8" s="11">
        <v>24</v>
      </c>
      <c r="F8" s="7">
        <f t="shared" si="0"/>
        <v>1</v>
      </c>
      <c r="G8" s="7">
        <f t="shared" si="1"/>
        <v>0</v>
      </c>
    </row>
    <row r="9" spans="1:7" x14ac:dyDescent="0.2">
      <c r="A9" s="10" t="s">
        <v>8359</v>
      </c>
      <c r="B9" s="11">
        <v>20</v>
      </c>
      <c r="C9" s="11">
        <v>120</v>
      </c>
      <c r="D9" s="11">
        <v>540</v>
      </c>
      <c r="E9" s="11">
        <v>680</v>
      </c>
      <c r="F9" s="7">
        <f t="shared" si="0"/>
        <v>0.20588235294117646</v>
      </c>
      <c r="G9" s="7">
        <f t="shared" si="1"/>
        <v>0.79411764705882348</v>
      </c>
    </row>
    <row r="10" spans="1:7" x14ac:dyDescent="0.2">
      <c r="A10" s="10" t="s">
        <v>8360</v>
      </c>
      <c r="B10" s="11"/>
      <c r="C10" s="11">
        <v>117</v>
      </c>
      <c r="D10" s="11">
        <v>103</v>
      </c>
      <c r="E10" s="11">
        <v>220</v>
      </c>
      <c r="F10" s="7">
        <f t="shared" si="0"/>
        <v>0.53181818181818186</v>
      </c>
      <c r="G10" s="7">
        <f t="shared" si="1"/>
        <v>0.4681818181818182</v>
      </c>
    </row>
    <row r="11" spans="1:7" x14ac:dyDescent="0.2">
      <c r="A11" s="10" t="s">
        <v>8361</v>
      </c>
      <c r="B11" s="11">
        <v>30</v>
      </c>
      <c r="C11" s="11">
        <v>127</v>
      </c>
      <c r="D11" s="11">
        <v>80</v>
      </c>
      <c r="E11" s="11">
        <v>237</v>
      </c>
      <c r="F11" s="7">
        <f t="shared" si="0"/>
        <v>0.66244725738396626</v>
      </c>
      <c r="G11" s="7">
        <f t="shared" si="1"/>
        <v>0.33755274261603374</v>
      </c>
    </row>
    <row r="12" spans="1:7" x14ac:dyDescent="0.2">
      <c r="A12" s="10" t="s">
        <v>8362</v>
      </c>
      <c r="B12" s="11">
        <v>178</v>
      </c>
      <c r="C12" s="11">
        <v>213</v>
      </c>
      <c r="D12" s="11">
        <v>209</v>
      </c>
      <c r="E12" s="11">
        <v>600</v>
      </c>
      <c r="F12" s="7">
        <f t="shared" si="0"/>
        <v>0.65166666666666662</v>
      </c>
      <c r="G12" s="7">
        <f t="shared" si="1"/>
        <v>0.34833333333333333</v>
      </c>
    </row>
    <row r="13" spans="1:7" x14ac:dyDescent="0.2">
      <c r="A13" s="10" t="s">
        <v>8363</v>
      </c>
      <c r="B13" s="11">
        <v>37</v>
      </c>
      <c r="C13" s="11">
        <v>493</v>
      </c>
      <c r="D13" s="11">
        <v>839</v>
      </c>
      <c r="E13" s="11">
        <v>1369</v>
      </c>
      <c r="F13" s="7">
        <f t="shared" si="0"/>
        <v>0.38714390065741416</v>
      </c>
      <c r="G13" s="7">
        <f t="shared" si="1"/>
        <v>0.61285609934258578</v>
      </c>
    </row>
    <row r="14" spans="1:7" x14ac:dyDescent="0.2">
      <c r="A14" s="10" t="s">
        <v>8352</v>
      </c>
      <c r="B14" s="11">
        <v>349</v>
      </c>
      <c r="C14" s="11">
        <v>1530</v>
      </c>
      <c r="D14" s="11">
        <v>2185</v>
      </c>
      <c r="E14" s="11">
        <v>4064</v>
      </c>
      <c r="F14" s="17"/>
      <c r="G14" s="17"/>
    </row>
  </sheetData>
  <conditionalFormatting sqref="F5:F13">
    <cfRule type="colorScale" priority="2">
      <colorScale>
        <cfvo type="num" val="0"/>
        <cfvo type="num" val="1"/>
        <color theme="0"/>
        <color rgb="FFFF0000"/>
      </colorScale>
    </cfRule>
  </conditionalFormatting>
  <conditionalFormatting sqref="G5:G13">
    <cfRule type="colorScale" priority="1">
      <colorScale>
        <cfvo type="num" val="0"/>
        <cfvo type="num" val="1"/>
        <color theme="0"/>
        <color theme="9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33E7B-8259-934C-A7D9-D98D4A5C0077}">
  <sheetPr codeName="Sheet3"/>
  <dimension ref="A1:G47"/>
  <sheetViews>
    <sheetView workbookViewId="0">
      <selection activeCell="H12" sqref="H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1.83203125" bestFit="1" customWidth="1"/>
    <col min="7" max="7" width="14.33203125" bestFit="1" customWidth="1"/>
    <col min="8" max="8" width="16" bestFit="1" customWidth="1"/>
    <col min="9" max="9" width="18.6640625" bestFit="1" customWidth="1"/>
    <col min="10" max="10" width="16" bestFit="1" customWidth="1"/>
    <col min="11" max="11" width="17.1640625" bestFit="1" customWidth="1"/>
  </cols>
  <sheetData>
    <row r="1" spans="1:7" x14ac:dyDescent="0.2">
      <c r="A1" s="9" t="s">
        <v>8223</v>
      </c>
      <c r="B1" t="s">
        <v>8354</v>
      </c>
    </row>
    <row r="2" spans="1:7" x14ac:dyDescent="0.2">
      <c r="A2" s="9" t="s">
        <v>8308</v>
      </c>
      <c r="B2" t="s">
        <v>8354</v>
      </c>
    </row>
    <row r="4" spans="1:7" x14ac:dyDescent="0.2">
      <c r="A4" s="9" t="s">
        <v>8353</v>
      </c>
      <c r="B4" s="9" t="s">
        <v>8364</v>
      </c>
      <c r="F4" s="17"/>
      <c r="G4" s="17"/>
    </row>
    <row r="5" spans="1:7" x14ac:dyDescent="0.2">
      <c r="A5" s="9" t="s">
        <v>8310</v>
      </c>
      <c r="B5" t="s">
        <v>8220</v>
      </c>
      <c r="C5" t="s">
        <v>8221</v>
      </c>
      <c r="D5" t="s">
        <v>8219</v>
      </c>
      <c r="E5" t="s">
        <v>8352</v>
      </c>
      <c r="F5" s="16" t="s">
        <v>8381</v>
      </c>
      <c r="G5" s="16" t="s">
        <v>8382</v>
      </c>
    </row>
    <row r="6" spans="1:7" x14ac:dyDescent="0.2">
      <c r="A6" s="10" t="s">
        <v>8311</v>
      </c>
      <c r="B6" s="11"/>
      <c r="C6" s="11">
        <v>100</v>
      </c>
      <c r="D6" s="11"/>
      <c r="E6" s="11">
        <v>100</v>
      </c>
      <c r="F6" s="7">
        <f>(B6+C6)/E6</f>
        <v>1</v>
      </c>
      <c r="G6" s="7">
        <f>D6/E6</f>
        <v>0</v>
      </c>
    </row>
    <row r="7" spans="1:7" x14ac:dyDescent="0.2">
      <c r="A7" s="10" t="s">
        <v>8312</v>
      </c>
      <c r="B7" s="11">
        <v>20</v>
      </c>
      <c r="C7" s="11"/>
      <c r="D7" s="11"/>
      <c r="E7" s="11">
        <v>20</v>
      </c>
      <c r="F7" s="7">
        <f t="shared" ref="F7:F46" si="0">(B7+C7)/E7</f>
        <v>1</v>
      </c>
      <c r="G7" s="7">
        <f t="shared" ref="G7:G46" si="1">D7/E7</f>
        <v>0</v>
      </c>
    </row>
    <row r="8" spans="1:7" x14ac:dyDescent="0.2">
      <c r="A8" s="10" t="s">
        <v>8313</v>
      </c>
      <c r="B8" s="11">
        <v>24</v>
      </c>
      <c r="C8" s="11"/>
      <c r="D8" s="11"/>
      <c r="E8" s="11">
        <v>24</v>
      </c>
      <c r="F8" s="7">
        <f t="shared" si="0"/>
        <v>1</v>
      </c>
      <c r="G8" s="7">
        <f t="shared" si="1"/>
        <v>0</v>
      </c>
    </row>
    <row r="9" spans="1:7" x14ac:dyDescent="0.2">
      <c r="A9" s="10" t="s">
        <v>8314</v>
      </c>
      <c r="B9" s="11"/>
      <c r="C9" s="11">
        <v>40</v>
      </c>
      <c r="D9" s="11"/>
      <c r="E9" s="11">
        <v>40</v>
      </c>
      <c r="F9" s="7">
        <f t="shared" si="0"/>
        <v>1</v>
      </c>
      <c r="G9" s="7">
        <f t="shared" si="1"/>
        <v>0</v>
      </c>
    </row>
    <row r="10" spans="1:7" x14ac:dyDescent="0.2">
      <c r="A10" s="10" t="s">
        <v>8315</v>
      </c>
      <c r="B10" s="11"/>
      <c r="C10" s="11"/>
      <c r="D10" s="11">
        <v>40</v>
      </c>
      <c r="E10" s="11">
        <v>40</v>
      </c>
      <c r="F10" s="7">
        <f t="shared" si="0"/>
        <v>0</v>
      </c>
      <c r="G10" s="7">
        <f t="shared" si="1"/>
        <v>1</v>
      </c>
    </row>
    <row r="11" spans="1:7" x14ac:dyDescent="0.2">
      <c r="A11" s="10" t="s">
        <v>8316</v>
      </c>
      <c r="B11" s="11"/>
      <c r="C11" s="11"/>
      <c r="D11" s="11">
        <v>180</v>
      </c>
      <c r="E11" s="11">
        <v>180</v>
      </c>
      <c r="F11" s="7">
        <f t="shared" si="0"/>
        <v>0</v>
      </c>
      <c r="G11" s="7">
        <f t="shared" si="1"/>
        <v>1</v>
      </c>
    </row>
    <row r="12" spans="1:7" x14ac:dyDescent="0.2">
      <c r="A12" s="10" t="s">
        <v>8317</v>
      </c>
      <c r="B12" s="11"/>
      <c r="C12" s="11">
        <v>80</v>
      </c>
      <c r="D12" s="11"/>
      <c r="E12" s="11">
        <v>80</v>
      </c>
      <c r="F12" s="7">
        <f t="shared" si="0"/>
        <v>1</v>
      </c>
      <c r="G12" s="7">
        <f t="shared" si="1"/>
        <v>0</v>
      </c>
    </row>
    <row r="13" spans="1:7" x14ac:dyDescent="0.2">
      <c r="A13" s="10" t="s">
        <v>8318</v>
      </c>
      <c r="B13" s="11"/>
      <c r="C13" s="11"/>
      <c r="D13" s="11">
        <v>40</v>
      </c>
      <c r="E13" s="11">
        <v>40</v>
      </c>
      <c r="F13" s="7">
        <f t="shared" si="0"/>
        <v>0</v>
      </c>
      <c r="G13" s="7">
        <f t="shared" si="1"/>
        <v>1</v>
      </c>
    </row>
    <row r="14" spans="1:7" x14ac:dyDescent="0.2">
      <c r="A14" s="10" t="s">
        <v>8319</v>
      </c>
      <c r="B14" s="11"/>
      <c r="C14" s="11">
        <v>40</v>
      </c>
      <c r="D14" s="11"/>
      <c r="E14" s="11">
        <v>40</v>
      </c>
      <c r="F14" s="7">
        <f t="shared" si="0"/>
        <v>1</v>
      </c>
      <c r="G14" s="7">
        <f t="shared" si="1"/>
        <v>0</v>
      </c>
    </row>
    <row r="15" spans="1:7" x14ac:dyDescent="0.2">
      <c r="A15" s="10" t="s">
        <v>8320</v>
      </c>
      <c r="B15" s="11"/>
      <c r="C15" s="11">
        <v>40</v>
      </c>
      <c r="D15" s="11"/>
      <c r="E15" s="11">
        <v>40</v>
      </c>
      <c r="F15" s="7">
        <f t="shared" si="0"/>
        <v>1</v>
      </c>
      <c r="G15" s="7">
        <f t="shared" si="1"/>
        <v>0</v>
      </c>
    </row>
    <row r="16" spans="1:7" x14ac:dyDescent="0.2">
      <c r="A16" s="10" t="s">
        <v>8321</v>
      </c>
      <c r="B16" s="11">
        <v>20</v>
      </c>
      <c r="C16" s="11">
        <v>120</v>
      </c>
      <c r="D16" s="11"/>
      <c r="E16" s="11">
        <v>140</v>
      </c>
      <c r="F16" s="7">
        <f t="shared" si="0"/>
        <v>1</v>
      </c>
      <c r="G16" s="7">
        <f t="shared" si="1"/>
        <v>0</v>
      </c>
    </row>
    <row r="17" spans="1:7" x14ac:dyDescent="0.2">
      <c r="A17" s="10" t="s">
        <v>8322</v>
      </c>
      <c r="B17" s="11"/>
      <c r="C17" s="11">
        <v>20</v>
      </c>
      <c r="D17" s="11"/>
      <c r="E17" s="11">
        <v>20</v>
      </c>
      <c r="F17" s="7">
        <f t="shared" si="0"/>
        <v>1</v>
      </c>
      <c r="G17" s="7">
        <f t="shared" si="1"/>
        <v>0</v>
      </c>
    </row>
    <row r="18" spans="1:7" x14ac:dyDescent="0.2">
      <c r="A18" s="10" t="s">
        <v>8323</v>
      </c>
      <c r="B18" s="11"/>
      <c r="C18" s="11"/>
      <c r="D18" s="11">
        <v>140</v>
      </c>
      <c r="E18" s="11">
        <v>140</v>
      </c>
      <c r="F18" s="7">
        <f t="shared" si="0"/>
        <v>0</v>
      </c>
      <c r="G18" s="7">
        <f t="shared" si="1"/>
        <v>1</v>
      </c>
    </row>
    <row r="19" spans="1:7" x14ac:dyDescent="0.2">
      <c r="A19" s="10" t="s">
        <v>8324</v>
      </c>
      <c r="B19" s="11"/>
      <c r="C19" s="11">
        <v>20</v>
      </c>
      <c r="D19" s="11">
        <v>140</v>
      </c>
      <c r="E19" s="11">
        <v>160</v>
      </c>
      <c r="F19" s="7">
        <f t="shared" si="0"/>
        <v>0.125</v>
      </c>
      <c r="G19" s="7">
        <f t="shared" si="1"/>
        <v>0.875</v>
      </c>
    </row>
    <row r="20" spans="1:7" x14ac:dyDescent="0.2">
      <c r="A20" s="10" t="s">
        <v>8325</v>
      </c>
      <c r="B20" s="11"/>
      <c r="C20" s="11">
        <v>60</v>
      </c>
      <c r="D20" s="11"/>
      <c r="E20" s="11">
        <v>60</v>
      </c>
      <c r="F20" s="7">
        <f t="shared" si="0"/>
        <v>1</v>
      </c>
      <c r="G20" s="7">
        <f t="shared" si="1"/>
        <v>0</v>
      </c>
    </row>
    <row r="21" spans="1:7" x14ac:dyDescent="0.2">
      <c r="A21" s="10" t="s">
        <v>8326</v>
      </c>
      <c r="B21" s="11"/>
      <c r="C21" s="11">
        <v>11</v>
      </c>
      <c r="D21" s="11">
        <v>9</v>
      </c>
      <c r="E21" s="11">
        <v>20</v>
      </c>
      <c r="F21" s="7">
        <f t="shared" si="0"/>
        <v>0.55000000000000004</v>
      </c>
      <c r="G21" s="7">
        <f t="shared" si="1"/>
        <v>0.45</v>
      </c>
    </row>
    <row r="22" spans="1:7" x14ac:dyDescent="0.2">
      <c r="A22" s="10" t="s">
        <v>8327</v>
      </c>
      <c r="B22" s="11"/>
      <c r="C22" s="11"/>
      <c r="D22" s="11">
        <v>20</v>
      </c>
      <c r="E22" s="11">
        <v>20</v>
      </c>
      <c r="F22" s="7">
        <f t="shared" si="0"/>
        <v>0</v>
      </c>
      <c r="G22" s="7">
        <f t="shared" si="1"/>
        <v>1</v>
      </c>
    </row>
    <row r="23" spans="1:7" x14ac:dyDescent="0.2">
      <c r="A23" s="10" t="s">
        <v>8328</v>
      </c>
      <c r="B23" s="11"/>
      <c r="C23" s="11">
        <v>40</v>
      </c>
      <c r="D23" s="11"/>
      <c r="E23" s="11">
        <v>40</v>
      </c>
      <c r="F23" s="7">
        <f t="shared" si="0"/>
        <v>1</v>
      </c>
      <c r="G23" s="7">
        <f t="shared" si="1"/>
        <v>0</v>
      </c>
    </row>
    <row r="24" spans="1:7" x14ac:dyDescent="0.2">
      <c r="A24" s="10" t="s">
        <v>8329</v>
      </c>
      <c r="B24" s="11">
        <v>20</v>
      </c>
      <c r="C24" s="11">
        <v>60</v>
      </c>
      <c r="D24" s="11">
        <v>60</v>
      </c>
      <c r="E24" s="11">
        <v>140</v>
      </c>
      <c r="F24" s="7">
        <f t="shared" si="0"/>
        <v>0.5714285714285714</v>
      </c>
      <c r="G24" s="7">
        <f t="shared" si="1"/>
        <v>0.42857142857142855</v>
      </c>
    </row>
    <row r="25" spans="1:7" x14ac:dyDescent="0.2">
      <c r="A25" s="10" t="s">
        <v>8330</v>
      </c>
      <c r="B25" s="11"/>
      <c r="C25" s="11">
        <v>20</v>
      </c>
      <c r="D25" s="11"/>
      <c r="E25" s="11">
        <v>20</v>
      </c>
      <c r="F25" s="7">
        <f t="shared" si="0"/>
        <v>1</v>
      </c>
      <c r="G25" s="7">
        <f t="shared" si="1"/>
        <v>0</v>
      </c>
    </row>
    <row r="26" spans="1:7" x14ac:dyDescent="0.2">
      <c r="A26" s="10" t="s">
        <v>8331</v>
      </c>
      <c r="B26" s="11"/>
      <c r="C26" s="11"/>
      <c r="D26" s="11">
        <v>60</v>
      </c>
      <c r="E26" s="11">
        <v>60</v>
      </c>
      <c r="F26" s="7">
        <f t="shared" si="0"/>
        <v>0</v>
      </c>
      <c r="G26" s="7">
        <f t="shared" si="1"/>
        <v>1</v>
      </c>
    </row>
    <row r="27" spans="1:7" x14ac:dyDescent="0.2">
      <c r="A27" s="10" t="s">
        <v>8332</v>
      </c>
      <c r="B27" s="11"/>
      <c r="C27" s="11">
        <v>20</v>
      </c>
      <c r="D27" s="11"/>
      <c r="E27" s="11">
        <v>20</v>
      </c>
      <c r="F27" s="7">
        <f t="shared" si="0"/>
        <v>1</v>
      </c>
      <c r="G27" s="7">
        <f t="shared" si="1"/>
        <v>0</v>
      </c>
    </row>
    <row r="28" spans="1:7" x14ac:dyDescent="0.2">
      <c r="A28" s="10" t="s">
        <v>8333</v>
      </c>
      <c r="B28" s="11"/>
      <c r="C28" s="11">
        <v>57</v>
      </c>
      <c r="D28" s="11">
        <v>103</v>
      </c>
      <c r="E28" s="11">
        <v>160</v>
      </c>
      <c r="F28" s="7">
        <f t="shared" si="0"/>
        <v>0.35625000000000001</v>
      </c>
      <c r="G28" s="7">
        <f t="shared" si="1"/>
        <v>0.64375000000000004</v>
      </c>
    </row>
    <row r="29" spans="1:7" x14ac:dyDescent="0.2">
      <c r="A29" s="10" t="s">
        <v>8334</v>
      </c>
      <c r="B29" s="11"/>
      <c r="C29" s="11">
        <v>20</v>
      </c>
      <c r="D29" s="11"/>
      <c r="E29" s="11">
        <v>20</v>
      </c>
      <c r="F29" s="7">
        <f t="shared" si="0"/>
        <v>1</v>
      </c>
      <c r="G29" s="7">
        <f t="shared" si="1"/>
        <v>0</v>
      </c>
    </row>
    <row r="30" spans="1:7" x14ac:dyDescent="0.2">
      <c r="A30" s="10" t="s">
        <v>8335</v>
      </c>
      <c r="B30" s="11"/>
      <c r="C30" s="11">
        <v>353</v>
      </c>
      <c r="D30" s="11">
        <v>694</v>
      </c>
      <c r="E30" s="11">
        <v>1047</v>
      </c>
      <c r="F30" s="7">
        <f t="shared" si="0"/>
        <v>0.33715377268385865</v>
      </c>
      <c r="G30" s="7">
        <f t="shared" si="1"/>
        <v>0.6628462273161414</v>
      </c>
    </row>
    <row r="31" spans="1:7" x14ac:dyDescent="0.2">
      <c r="A31" s="10" t="s">
        <v>8336</v>
      </c>
      <c r="B31" s="11"/>
      <c r="C31" s="11"/>
      <c r="D31" s="11">
        <v>40</v>
      </c>
      <c r="E31" s="11">
        <v>40</v>
      </c>
      <c r="F31" s="7">
        <f t="shared" si="0"/>
        <v>0</v>
      </c>
      <c r="G31" s="7">
        <f t="shared" si="1"/>
        <v>1</v>
      </c>
    </row>
    <row r="32" spans="1:7" x14ac:dyDescent="0.2">
      <c r="A32" s="10" t="s">
        <v>8337</v>
      </c>
      <c r="B32" s="11"/>
      <c r="C32" s="11"/>
      <c r="D32" s="11">
        <v>20</v>
      </c>
      <c r="E32" s="11">
        <v>20</v>
      </c>
      <c r="F32" s="7">
        <f t="shared" si="0"/>
        <v>0</v>
      </c>
      <c r="G32" s="7">
        <f t="shared" si="1"/>
        <v>1</v>
      </c>
    </row>
    <row r="33" spans="1:7" x14ac:dyDescent="0.2">
      <c r="A33" s="10" t="s">
        <v>8338</v>
      </c>
      <c r="B33" s="11"/>
      <c r="C33" s="11">
        <v>20</v>
      </c>
      <c r="D33" s="11"/>
      <c r="E33" s="11">
        <v>20</v>
      </c>
      <c r="F33" s="7">
        <f t="shared" si="0"/>
        <v>1</v>
      </c>
      <c r="G33" s="7">
        <f t="shared" si="1"/>
        <v>0</v>
      </c>
    </row>
    <row r="34" spans="1:7" x14ac:dyDescent="0.2">
      <c r="A34" s="10" t="s">
        <v>8339</v>
      </c>
      <c r="B34" s="11"/>
      <c r="C34" s="11"/>
      <c r="D34" s="11">
        <v>260</v>
      </c>
      <c r="E34" s="11">
        <v>260</v>
      </c>
      <c r="F34" s="7">
        <f t="shared" si="0"/>
        <v>0</v>
      </c>
      <c r="G34" s="7">
        <f t="shared" si="1"/>
        <v>1</v>
      </c>
    </row>
    <row r="35" spans="1:7" x14ac:dyDescent="0.2">
      <c r="A35" s="10" t="s">
        <v>8340</v>
      </c>
      <c r="B35" s="11">
        <v>40</v>
      </c>
      <c r="C35" s="11"/>
      <c r="D35" s="11"/>
      <c r="E35" s="11">
        <v>40</v>
      </c>
      <c r="F35" s="7">
        <f t="shared" si="0"/>
        <v>1</v>
      </c>
      <c r="G35" s="7">
        <f t="shared" si="1"/>
        <v>0</v>
      </c>
    </row>
    <row r="36" spans="1:7" x14ac:dyDescent="0.2">
      <c r="A36" s="10" t="s">
        <v>8341</v>
      </c>
      <c r="B36" s="11"/>
      <c r="C36" s="11"/>
      <c r="D36" s="11">
        <v>60</v>
      </c>
      <c r="E36" s="11">
        <v>60</v>
      </c>
      <c r="F36" s="7">
        <f t="shared" si="0"/>
        <v>0</v>
      </c>
      <c r="G36" s="7">
        <f t="shared" si="1"/>
        <v>1</v>
      </c>
    </row>
    <row r="37" spans="1:7" x14ac:dyDescent="0.2">
      <c r="A37" s="10" t="s">
        <v>8342</v>
      </c>
      <c r="B37" s="11"/>
      <c r="C37" s="11"/>
      <c r="D37" s="11">
        <v>34</v>
      </c>
      <c r="E37" s="11">
        <v>34</v>
      </c>
      <c r="F37" s="7">
        <f t="shared" si="0"/>
        <v>0</v>
      </c>
      <c r="G37" s="7">
        <f t="shared" si="1"/>
        <v>1</v>
      </c>
    </row>
    <row r="38" spans="1:7" x14ac:dyDescent="0.2">
      <c r="A38" s="10" t="s">
        <v>8343</v>
      </c>
      <c r="B38" s="11">
        <v>18</v>
      </c>
      <c r="C38" s="11">
        <v>2</v>
      </c>
      <c r="D38" s="11">
        <v>40</v>
      </c>
      <c r="E38" s="11">
        <v>60</v>
      </c>
      <c r="F38" s="7">
        <f t="shared" si="0"/>
        <v>0.33333333333333331</v>
      </c>
      <c r="G38" s="7">
        <f t="shared" si="1"/>
        <v>0.66666666666666663</v>
      </c>
    </row>
    <row r="39" spans="1:7" x14ac:dyDescent="0.2">
      <c r="A39" s="10" t="s">
        <v>8344</v>
      </c>
      <c r="B39" s="11">
        <v>17</v>
      </c>
      <c r="C39" s="11">
        <v>80</v>
      </c>
      <c r="D39" s="11">
        <v>85</v>
      </c>
      <c r="E39" s="11">
        <v>182</v>
      </c>
      <c r="F39" s="7">
        <f t="shared" si="0"/>
        <v>0.53296703296703296</v>
      </c>
      <c r="G39" s="7">
        <f t="shared" si="1"/>
        <v>0.46703296703296704</v>
      </c>
    </row>
    <row r="40" spans="1:7" x14ac:dyDescent="0.2">
      <c r="A40" s="10" t="s">
        <v>8345</v>
      </c>
      <c r="B40" s="11"/>
      <c r="C40" s="11"/>
      <c r="D40" s="11">
        <v>80</v>
      </c>
      <c r="E40" s="11">
        <v>80</v>
      </c>
      <c r="F40" s="7">
        <f t="shared" si="0"/>
        <v>0</v>
      </c>
      <c r="G40" s="7">
        <f t="shared" si="1"/>
        <v>1</v>
      </c>
    </row>
    <row r="41" spans="1:7" x14ac:dyDescent="0.2">
      <c r="A41" s="10" t="s">
        <v>8346</v>
      </c>
      <c r="B41" s="11"/>
      <c r="C41" s="11"/>
      <c r="D41" s="11">
        <v>60</v>
      </c>
      <c r="E41" s="11">
        <v>60</v>
      </c>
      <c r="F41" s="7">
        <f t="shared" si="0"/>
        <v>0</v>
      </c>
      <c r="G41" s="7">
        <f t="shared" si="1"/>
        <v>1</v>
      </c>
    </row>
    <row r="42" spans="1:7" x14ac:dyDescent="0.2">
      <c r="A42" s="10" t="s">
        <v>8347</v>
      </c>
      <c r="B42" s="11">
        <v>10</v>
      </c>
      <c r="C42" s="11">
        <v>47</v>
      </c>
      <c r="D42" s="11"/>
      <c r="E42" s="11">
        <v>57</v>
      </c>
      <c r="F42" s="7">
        <f t="shared" si="0"/>
        <v>1</v>
      </c>
      <c r="G42" s="7">
        <f t="shared" si="1"/>
        <v>0</v>
      </c>
    </row>
    <row r="43" spans="1:7" x14ac:dyDescent="0.2">
      <c r="A43" s="10" t="s">
        <v>8348</v>
      </c>
      <c r="B43" s="11"/>
      <c r="C43" s="11">
        <v>100</v>
      </c>
      <c r="D43" s="11"/>
      <c r="E43" s="11">
        <v>100</v>
      </c>
      <c r="F43" s="7">
        <f t="shared" si="0"/>
        <v>1</v>
      </c>
      <c r="G43" s="7">
        <f t="shared" si="1"/>
        <v>0</v>
      </c>
    </row>
    <row r="44" spans="1:7" x14ac:dyDescent="0.2">
      <c r="A44" s="10" t="s">
        <v>8349</v>
      </c>
      <c r="B44" s="11">
        <v>60</v>
      </c>
      <c r="C44" s="11">
        <v>120</v>
      </c>
      <c r="D44" s="11">
        <v>20</v>
      </c>
      <c r="E44" s="11">
        <v>200</v>
      </c>
      <c r="F44" s="18">
        <f t="shared" si="0"/>
        <v>0.9</v>
      </c>
      <c r="G44" s="7">
        <f t="shared" si="1"/>
        <v>0.1</v>
      </c>
    </row>
    <row r="45" spans="1:7" x14ac:dyDescent="0.2">
      <c r="A45" s="10" t="s">
        <v>8350</v>
      </c>
      <c r="B45" s="11">
        <v>100</v>
      </c>
      <c r="C45" s="11">
        <v>60</v>
      </c>
      <c r="D45" s="11"/>
      <c r="E45" s="11">
        <v>160</v>
      </c>
      <c r="F45" s="7">
        <f t="shared" si="0"/>
        <v>1</v>
      </c>
      <c r="G45" s="7">
        <f t="shared" si="1"/>
        <v>0</v>
      </c>
    </row>
    <row r="46" spans="1:7" x14ac:dyDescent="0.2">
      <c r="A46" s="10" t="s">
        <v>8351</v>
      </c>
      <c r="B46" s="11">
        <v>20</v>
      </c>
      <c r="C46" s="11"/>
      <c r="D46" s="11"/>
      <c r="E46" s="11">
        <v>20</v>
      </c>
      <c r="F46" s="7">
        <f t="shared" si="0"/>
        <v>1</v>
      </c>
      <c r="G46" s="7">
        <f t="shared" si="1"/>
        <v>0</v>
      </c>
    </row>
    <row r="47" spans="1:7" x14ac:dyDescent="0.2">
      <c r="A47" s="10" t="s">
        <v>8352</v>
      </c>
      <c r="B47" s="11">
        <v>349</v>
      </c>
      <c r="C47" s="11">
        <v>1530</v>
      </c>
      <c r="D47" s="11">
        <v>2185</v>
      </c>
      <c r="E47" s="11">
        <v>4064</v>
      </c>
      <c r="F47" s="17"/>
      <c r="G47" s="17"/>
    </row>
  </sheetData>
  <conditionalFormatting sqref="F6:F46">
    <cfRule type="colorScale" priority="2">
      <colorScale>
        <cfvo type="num" val="0"/>
        <cfvo type="num" val="1"/>
        <color theme="0"/>
        <color rgb="FFFF0000"/>
      </colorScale>
    </cfRule>
  </conditionalFormatting>
  <conditionalFormatting sqref="G6:G46">
    <cfRule type="colorScale" priority="1">
      <colorScale>
        <cfvo type="num" val="0"/>
        <cfvo type="num" val="1"/>
        <color theme="0"/>
        <color theme="9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3593-46D6-364B-993B-9CF1458A2F39}">
  <sheetPr codeName="Sheet4"/>
  <dimension ref="A1:G18"/>
  <sheetViews>
    <sheetView workbookViewId="0">
      <selection activeCell="G31" sqref="G31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7" x14ac:dyDescent="0.2">
      <c r="A1" s="9" t="s">
        <v>8379</v>
      </c>
      <c r="B1" t="s">
        <v>8354</v>
      </c>
    </row>
    <row r="2" spans="1:7" x14ac:dyDescent="0.2">
      <c r="A2" s="9" t="s">
        <v>8308</v>
      </c>
      <c r="B2" t="s">
        <v>8354</v>
      </c>
    </row>
    <row r="4" spans="1:7" x14ac:dyDescent="0.2">
      <c r="A4" s="9" t="s">
        <v>8353</v>
      </c>
      <c r="B4" s="9" t="s">
        <v>8364</v>
      </c>
      <c r="F4" s="17"/>
      <c r="G4" s="17"/>
    </row>
    <row r="5" spans="1:7" x14ac:dyDescent="0.2">
      <c r="A5" s="9" t="s">
        <v>8310</v>
      </c>
      <c r="B5" t="s">
        <v>8220</v>
      </c>
      <c r="C5" t="s">
        <v>8221</v>
      </c>
      <c r="D5" t="s">
        <v>8219</v>
      </c>
      <c r="E5" t="s">
        <v>8352</v>
      </c>
      <c r="F5" s="16" t="s">
        <v>8381</v>
      </c>
      <c r="G5" s="16" t="s">
        <v>8382</v>
      </c>
    </row>
    <row r="6" spans="1:7" x14ac:dyDescent="0.2">
      <c r="A6" s="14" t="s">
        <v>8373</v>
      </c>
      <c r="B6" s="11">
        <v>34</v>
      </c>
      <c r="C6" s="11">
        <v>149</v>
      </c>
      <c r="D6" s="11">
        <v>183</v>
      </c>
      <c r="E6" s="11">
        <v>366</v>
      </c>
      <c r="F6" s="7">
        <f>(B6+C6)/E6</f>
        <v>0.5</v>
      </c>
      <c r="G6" s="7">
        <f>D6/E6</f>
        <v>0.5</v>
      </c>
    </row>
    <row r="7" spans="1:7" x14ac:dyDescent="0.2">
      <c r="A7" s="14" t="s">
        <v>8374</v>
      </c>
      <c r="B7" s="11">
        <v>27</v>
      </c>
      <c r="C7" s="11">
        <v>105</v>
      </c>
      <c r="D7" s="11">
        <v>202</v>
      </c>
      <c r="E7" s="11">
        <v>334</v>
      </c>
      <c r="F7" s="7">
        <f t="shared" ref="F7:F17" si="0">(B7+C7)/E7</f>
        <v>0.39520958083832336</v>
      </c>
      <c r="G7" s="7">
        <f t="shared" ref="G7:G17" si="1">D7/E7</f>
        <v>0.60479041916167664</v>
      </c>
    </row>
    <row r="8" spans="1:7" x14ac:dyDescent="0.2">
      <c r="A8" s="14" t="s">
        <v>8375</v>
      </c>
      <c r="B8" s="11">
        <v>28</v>
      </c>
      <c r="C8" s="11">
        <v>108</v>
      </c>
      <c r="D8" s="11">
        <v>179</v>
      </c>
      <c r="E8" s="11">
        <v>315</v>
      </c>
      <c r="F8" s="7">
        <f t="shared" si="0"/>
        <v>0.43174603174603177</v>
      </c>
      <c r="G8" s="7">
        <f t="shared" si="1"/>
        <v>0.56825396825396823</v>
      </c>
    </row>
    <row r="9" spans="1:7" x14ac:dyDescent="0.2">
      <c r="A9" s="14" t="s">
        <v>8376</v>
      </c>
      <c r="B9" s="11">
        <v>27</v>
      </c>
      <c r="C9" s="11">
        <v>103</v>
      </c>
      <c r="D9" s="11">
        <v>193</v>
      </c>
      <c r="E9" s="11">
        <v>323</v>
      </c>
      <c r="F9" s="7">
        <f t="shared" si="0"/>
        <v>0.4024767801857585</v>
      </c>
      <c r="G9" s="7">
        <f t="shared" si="1"/>
        <v>0.5975232198142415</v>
      </c>
    </row>
    <row r="10" spans="1:7" x14ac:dyDescent="0.2">
      <c r="A10" s="14" t="s">
        <v>8367</v>
      </c>
      <c r="B10" s="11">
        <v>26</v>
      </c>
      <c r="C10" s="11">
        <v>126</v>
      </c>
      <c r="D10" s="11">
        <v>233</v>
      </c>
      <c r="E10" s="11">
        <v>385</v>
      </c>
      <c r="F10" s="7">
        <f t="shared" si="0"/>
        <v>0.39480519480519483</v>
      </c>
      <c r="G10" s="7">
        <f t="shared" si="1"/>
        <v>0.60519480519480517</v>
      </c>
    </row>
    <row r="11" spans="1:7" x14ac:dyDescent="0.2">
      <c r="A11" s="14" t="s">
        <v>8377</v>
      </c>
      <c r="B11" s="11">
        <v>27</v>
      </c>
      <c r="C11" s="11">
        <v>148</v>
      </c>
      <c r="D11" s="11">
        <v>213</v>
      </c>
      <c r="E11" s="11">
        <v>388</v>
      </c>
      <c r="F11" s="7">
        <f t="shared" si="0"/>
        <v>0.45103092783505155</v>
      </c>
      <c r="G11" s="7">
        <f t="shared" si="1"/>
        <v>0.5489690721649485</v>
      </c>
    </row>
    <row r="12" spans="1:7" x14ac:dyDescent="0.2">
      <c r="A12" s="14" t="s">
        <v>8368</v>
      </c>
      <c r="B12" s="11">
        <v>44</v>
      </c>
      <c r="C12" s="11">
        <v>148</v>
      </c>
      <c r="D12" s="11">
        <v>192</v>
      </c>
      <c r="E12" s="11">
        <v>384</v>
      </c>
      <c r="F12" s="7">
        <f t="shared" si="0"/>
        <v>0.5</v>
      </c>
      <c r="G12" s="7">
        <f t="shared" si="1"/>
        <v>0.5</v>
      </c>
    </row>
    <row r="13" spans="1:7" x14ac:dyDescent="0.2">
      <c r="A13" s="14" t="s">
        <v>8369</v>
      </c>
      <c r="B13" s="11">
        <v>32</v>
      </c>
      <c r="C13" s="11">
        <v>134</v>
      </c>
      <c r="D13" s="11">
        <v>167</v>
      </c>
      <c r="E13" s="11">
        <v>333</v>
      </c>
      <c r="F13" s="7">
        <f t="shared" si="0"/>
        <v>0.49849849849849848</v>
      </c>
      <c r="G13" s="7">
        <f t="shared" si="1"/>
        <v>0.50150150150150152</v>
      </c>
    </row>
    <row r="14" spans="1:7" x14ac:dyDescent="0.2">
      <c r="A14" s="14" t="s">
        <v>8370</v>
      </c>
      <c r="B14" s="11">
        <v>24</v>
      </c>
      <c r="C14" s="11">
        <v>127</v>
      </c>
      <c r="D14" s="11">
        <v>148</v>
      </c>
      <c r="E14" s="11">
        <v>299</v>
      </c>
      <c r="F14" s="7">
        <f t="shared" si="0"/>
        <v>0.50501672240802675</v>
      </c>
      <c r="G14" s="7">
        <f t="shared" si="1"/>
        <v>0.49498327759197325</v>
      </c>
    </row>
    <row r="15" spans="1:7" x14ac:dyDescent="0.2">
      <c r="A15" s="14" t="s">
        <v>8371</v>
      </c>
      <c r="B15" s="11">
        <v>20</v>
      </c>
      <c r="C15" s="11">
        <v>150</v>
      </c>
      <c r="D15" s="11">
        <v>184</v>
      </c>
      <c r="E15" s="11">
        <v>354</v>
      </c>
      <c r="F15" s="7">
        <f t="shared" si="0"/>
        <v>0.48022598870056499</v>
      </c>
      <c r="G15" s="7">
        <f t="shared" si="1"/>
        <v>0.51977401129943501</v>
      </c>
    </row>
    <row r="16" spans="1:7" x14ac:dyDescent="0.2">
      <c r="A16" s="14" t="s">
        <v>8372</v>
      </c>
      <c r="B16" s="11">
        <v>37</v>
      </c>
      <c r="C16" s="11">
        <v>113</v>
      </c>
      <c r="D16" s="11">
        <v>180</v>
      </c>
      <c r="E16" s="11">
        <v>330</v>
      </c>
      <c r="F16" s="7">
        <f t="shared" si="0"/>
        <v>0.45454545454545453</v>
      </c>
      <c r="G16" s="7">
        <f t="shared" si="1"/>
        <v>0.54545454545454541</v>
      </c>
    </row>
    <row r="17" spans="1:7" x14ac:dyDescent="0.2">
      <c r="A17" s="14" t="s">
        <v>8378</v>
      </c>
      <c r="B17" s="11">
        <v>23</v>
      </c>
      <c r="C17" s="11">
        <v>119</v>
      </c>
      <c r="D17" s="11">
        <v>111</v>
      </c>
      <c r="E17" s="11">
        <v>253</v>
      </c>
      <c r="F17" s="7">
        <f t="shared" si="0"/>
        <v>0.56126482213438733</v>
      </c>
      <c r="G17" s="7">
        <f t="shared" si="1"/>
        <v>0.43873517786561267</v>
      </c>
    </row>
    <row r="18" spans="1:7" x14ac:dyDescent="0.2">
      <c r="A18" s="14" t="s">
        <v>8352</v>
      </c>
      <c r="B18" s="11">
        <v>349</v>
      </c>
      <c r="C18" s="11">
        <v>1530</v>
      </c>
      <c r="D18" s="11">
        <v>2185</v>
      </c>
      <c r="E18" s="11">
        <v>4064</v>
      </c>
      <c r="F18" s="17"/>
      <c r="G18" s="17"/>
    </row>
  </sheetData>
  <conditionalFormatting sqref="F6:F17">
    <cfRule type="colorScale" priority="2">
      <colorScale>
        <cfvo type="min"/>
        <cfvo type="max"/>
        <color theme="0"/>
        <color rgb="FFFF0000"/>
      </colorScale>
    </cfRule>
  </conditionalFormatting>
  <conditionalFormatting sqref="G6:G17">
    <cfRule type="colorScale" priority="1">
      <colorScale>
        <cfvo type="min"/>
        <cfvo type="max"/>
        <color theme="0"/>
        <color theme="9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A7FE-A5C5-7B42-A96F-D332A7CBF9F7}">
  <sheetPr codeName="Sheet5"/>
  <dimension ref="A1:H13"/>
  <sheetViews>
    <sheetView tabSelected="1" workbookViewId="0">
      <selection activeCell="J31" sqref="J31"/>
    </sheetView>
  </sheetViews>
  <sheetFormatPr baseColWidth="10" defaultRowHeight="15" x14ac:dyDescent="0.2"/>
  <cols>
    <col min="1" max="1" width="18.83203125" bestFit="1" customWidth="1"/>
  </cols>
  <sheetData>
    <row r="1" spans="1:8" x14ac:dyDescent="0.2">
      <c r="A1" s="1" t="s">
        <v>8383</v>
      </c>
      <c r="B1" s="1" t="s">
        <v>8384</v>
      </c>
      <c r="C1" s="1" t="s">
        <v>8385</v>
      </c>
      <c r="D1" s="1" t="s">
        <v>8400</v>
      </c>
      <c r="E1" s="1" t="s">
        <v>8386</v>
      </c>
      <c r="F1" s="1" t="s">
        <v>8387</v>
      </c>
      <c r="G1" s="1" t="s">
        <v>8388</v>
      </c>
      <c r="H1" s="1" t="s">
        <v>8402</v>
      </c>
    </row>
    <row r="2" spans="1:8" ht="16" x14ac:dyDescent="0.2">
      <c r="A2" s="19" t="s">
        <v>8398</v>
      </c>
      <c r="B2">
        <f>COUNTIFS(Data!$D$2:$D$4115, "&lt;1000",Data!$F$2:$F$4115,"=successful")</f>
        <v>322</v>
      </c>
      <c r="C2">
        <f>COUNTIFS(Data!$D$2:$D$4115, "&lt;1000",Data!$F$2:$F$4115,"=failed")</f>
        <v>113</v>
      </c>
      <c r="D2">
        <f>COUNTIFS(Data!$D$2:$D$4115, "&lt;1000",Data!$F$2:$F$4115,"=canceled")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ht="16" x14ac:dyDescent="0.2">
      <c r="A3" s="19" t="s">
        <v>8389</v>
      </c>
      <c r="B3">
        <f>COUNTIFS(Data!$D$2:$D$4115, "&gt;=1000",Data!$D$2:$D$4115, "&lt;5000",Data!$F$2:$F$4115,"=successful")</f>
        <v>932</v>
      </c>
      <c r="C3">
        <f>COUNTIFS(Data!$D$2:$D$4115, "&gt;=1000",Data!$D$2:$D$4115, "&lt;5000",Data!$F$2:$F$4115,"=failed")</f>
        <v>420</v>
      </c>
      <c r="D3">
        <f>COUNTIFS(Data!$D$2:$D$4115, "&gt;=1000",Data!$D$2:$D$4115, "&lt;5000",Data!$F$2:$F$4115,"=canceled")</f>
        <v>60</v>
      </c>
      <c r="E3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ht="16" x14ac:dyDescent="0.2">
      <c r="A4" s="19" t="s">
        <v>8390</v>
      </c>
      <c r="B4">
        <f>COUNTIFS(Data!$D$2:$D$4115, "&gt;=5000",Data!$D$2:$D$4115, "&lt;10000",Data!$F$2:$F$4115,"=successful")</f>
        <v>381</v>
      </c>
      <c r="C4">
        <f>COUNTIFS(Data!$D$2:$D$4115, "&gt;=5000",Data!$D$2:$D$4115, "&lt;10000",Data!$F$2:$F$4115,"=failed")</f>
        <v>283</v>
      </c>
      <c r="D4">
        <f>COUNTIFS(Data!$D$2:$D$4115, "&gt;=5000",Data!$D$2:$D$4115, "&lt;10000",Data!$F$2:$F$4115,"=canceled")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ht="16" x14ac:dyDescent="0.2">
      <c r="A5" s="19" t="s">
        <v>8391</v>
      </c>
      <c r="B5">
        <f>COUNTIFS(Data!$D$2:$D$4115, "&gt;=10000",Data!$D$2:$D$4115, "&lt;15000",Data!$F$2:$F$4115,"=successful")</f>
        <v>168</v>
      </c>
      <c r="C5">
        <f>COUNTIFS(Data!$D$2:$D$4115, "&gt;=10000",Data!$D$2:$D$4115, "&lt;15000",Data!$F$2:$F$4115,"=failed")</f>
        <v>144</v>
      </c>
      <c r="D5">
        <f>COUNTIFS(Data!$D$2:$D$4115, "&gt;=10000",Data!$D$2:$D$4115, "&lt;15000",Data!$F$2:$F$4115,"=canceled")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ht="16" x14ac:dyDescent="0.2">
      <c r="A6" s="19" t="s">
        <v>8394</v>
      </c>
      <c r="B6">
        <f>COUNTIFS(Data!$D$2:$D$4115, "&gt;=15000",Data!$D$2:$D$4115, "&lt;20000",Data!$F$2:$F$4115,"=successful")</f>
        <v>94</v>
      </c>
      <c r="C6">
        <f>COUNTIFS(Data!$D$2:$D$4115, "&gt;=15000",Data!$D$2:$D$4115, "&lt;20000",Data!$F$2:$F$4115,"=failed")</f>
        <v>90</v>
      </c>
      <c r="D6">
        <f>COUNTIFS(Data!$D$2:$D$4115, "&gt;=15000",Data!$D$2:$D$4115, "&lt;20000",Data!$F$2:$F$4115,"=canceled")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ht="16" x14ac:dyDescent="0.2">
      <c r="A7" s="19" t="s">
        <v>8395</v>
      </c>
      <c r="B7">
        <f>COUNTIFS(Data!$D$2:$D$4115, "&gt;=20000",Data!$D$2:$D$4115, "&lt;25000",Data!$F$2:$F$4115,"=successful")</f>
        <v>62</v>
      </c>
      <c r="C7">
        <f>COUNTIFS(Data!$D$2:$D$4115, "&gt;=20000",Data!$D$2:$D$4115, "&lt;25000",Data!$F$2:$F$4115,"=failed")</f>
        <v>72</v>
      </c>
      <c r="D7">
        <f>COUNTIFS(Data!$D$2:$D$4115, "&gt;=20000",Data!$D$2:$D$4115, "&lt;25000",Data!$F$2:$F$4115,"=canceled")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ht="16" x14ac:dyDescent="0.2">
      <c r="A8" s="19" t="s">
        <v>8397</v>
      </c>
      <c r="B8">
        <f>COUNTIFS(Data!$D$2:$D$4115, "&gt;=25000",Data!$D$2:$D$4115, "&lt;30000",Data!$F$2:$F$4115,"=successful")</f>
        <v>55</v>
      </c>
      <c r="C8">
        <f>COUNTIFS(Data!$D$2:$D$4115, "&gt;=25000",Data!$D$2:$D$4115, "&lt;30000",Data!$F$2:$F$4115,"=failed")</f>
        <v>64</v>
      </c>
      <c r="D8">
        <f>COUNTIFS(Data!$D$2:$D$4115, "&gt;=25000",Data!$D$2:$D$4115, "&lt;30000",Data!$F$2:$F$4115,"=canceled")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ht="16" x14ac:dyDescent="0.2">
      <c r="A9" s="19" t="s">
        <v>8396</v>
      </c>
      <c r="B9">
        <f>COUNTIFS(Data!$D$2:$D$4115, "&gt;=30000",Data!$D$2:$D$4115, "&lt;35000",Data!$F$2:$F$4115,"=successful")</f>
        <v>32</v>
      </c>
      <c r="C9">
        <f>COUNTIFS(Data!$D$2:$D$4115, "&gt;=30000",Data!$D$2:$D$4115, "&lt;35000",Data!$F$2:$F$4115,"=failed")</f>
        <v>37</v>
      </c>
      <c r="D9">
        <f>COUNTIFS(Data!$D$2:$D$4115, "&gt;=30000",Data!$D$2:$D$4115, "&lt;35000",Data!$F$2:$F$4115,"=canceled")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ht="16" x14ac:dyDescent="0.2">
      <c r="A10" s="19" t="s">
        <v>8393</v>
      </c>
      <c r="B10">
        <f>COUNTIFS(Data!$D$2:$D$4115, "&gt;=35000",Data!$D$2:$D$4115, "&lt;40000",Data!$F$2:$F$4115,"=successful")</f>
        <v>26</v>
      </c>
      <c r="C10">
        <f>COUNTIFS(Data!$D$2:$D$4115, "&gt;=35000",Data!$D$2:$D$4115, "&lt;40000",Data!$F$2:$F$4115,"=failed")</f>
        <v>22</v>
      </c>
      <c r="D10">
        <f>COUNTIFS(Data!$D$2:$D$4115, "&gt;=35000",Data!$D$2:$D$4115, "&lt;40000",Data!$F$2:$F$4115,"=canceled")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ht="16" x14ac:dyDescent="0.2">
      <c r="A11" s="19" t="s">
        <v>8401</v>
      </c>
      <c r="B11">
        <f>COUNTIFS(Data!$D$2:$D$4115, "&gt;=40000",Data!$D$2:$D$4115, "&lt;45000",Data!$F$2:$F$4115,"=successful")</f>
        <v>21</v>
      </c>
      <c r="C11">
        <f>COUNTIFS(Data!$D$2:$D$4115, "&gt;=40000",Data!$D$2:$D$4115, "&lt;45000",Data!$F$2:$F$4115,"=failed")</f>
        <v>16</v>
      </c>
      <c r="D11">
        <f>COUNTIFS(Data!$D$2:$D$4115, "&gt;=40000",Data!$D$2:$D$4115, "&lt;45000",Data!$F$2:$F$4115,"=canceled")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ht="16" x14ac:dyDescent="0.2">
      <c r="A12" s="19" t="s">
        <v>8392</v>
      </c>
      <c r="B12">
        <f>COUNTIFS(Data!$D$2:$D$4115, "&gt;=45000",Data!$D$2:$D$4115, "&lt;50000",Data!$F$2:$F$4115,"=successful")</f>
        <v>6</v>
      </c>
      <c r="C12">
        <f>COUNTIFS(Data!$D$2:$D$4115, "&gt;=45000",Data!$D$2:$D$4115, "&lt;50000",Data!$F$2:$F$4115,"=failed")</f>
        <v>11</v>
      </c>
      <c r="D12">
        <f>COUNTIFS(Data!$D$2:$D$4115, "&gt;=45000",Data!$D$2:$D$4115, "&lt;50000",Data!$F$2:$F$4115,"=canceled")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ht="16" x14ac:dyDescent="0.2">
      <c r="A13" s="19" t="s">
        <v>8399</v>
      </c>
      <c r="B13">
        <f>COUNTIFS(Data!$D$2:$D$4115, "&gt;=50000",Data!$F$2:$F$4115,"=successful")</f>
        <v>86</v>
      </c>
      <c r="C13">
        <f>COUNTIFS(Data!$D$2:$D$4115, "&gt;=50000",Data!$F$2:$F$4115,"=failed")</f>
        <v>258</v>
      </c>
      <c r="D13">
        <f>COUNTIFS(Data!$D$2:$D$4115, "&gt;=50000",Data!$F$2:$F$4115,"=canceled")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Stats</vt:lpstr>
      <vt:lpstr>Sub-Category Stats</vt:lpstr>
      <vt:lpstr>Outcomes by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C</cp:lastModifiedBy>
  <dcterms:created xsi:type="dcterms:W3CDTF">2017-04-20T15:17:24Z</dcterms:created>
  <dcterms:modified xsi:type="dcterms:W3CDTF">2019-02-09T15:28:36Z</dcterms:modified>
</cp:coreProperties>
</file>