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ttecirce/Desktop/rcc-pico-shield/"/>
    </mc:Choice>
  </mc:AlternateContent>
  <xr:revisionPtr revIDLastSave="0" documentId="13_ncr:1_{6E5E700B-CE91-E54B-A2CE-BD6EEF83D02A}" xr6:coauthVersionLast="47" xr6:coauthVersionMax="47" xr10:uidLastSave="{00000000-0000-0000-0000-000000000000}"/>
  <bookViews>
    <workbookView xWindow="380" yWindow="500" windowWidth="18520" windowHeight="17500" xr2:uid="{7B30E689-66B9-5747-BDE2-2969221BC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  <c r="P32" i="1" s="1"/>
  <c r="P11" i="1"/>
  <c r="P12" i="1"/>
  <c r="P13" i="1"/>
  <c r="P14" i="1"/>
  <c r="P15" i="1"/>
  <c r="P16" i="1"/>
  <c r="P19" i="1"/>
  <c r="P21" i="1"/>
  <c r="P22" i="1"/>
  <c r="P23" i="1"/>
  <c r="P24" i="1"/>
  <c r="P27" i="1"/>
  <c r="P28" i="1"/>
  <c r="P29" i="1"/>
  <c r="P10" i="1"/>
  <c r="O30" i="1"/>
  <c r="P30" i="1" s="1"/>
  <c r="O11" i="1"/>
  <c r="O12" i="1"/>
  <c r="O13" i="1"/>
  <c r="O14" i="1"/>
  <c r="O15" i="1"/>
  <c r="O16" i="1"/>
  <c r="O17" i="1"/>
  <c r="P17" i="1" s="1"/>
  <c r="O18" i="1"/>
  <c r="P18" i="1" s="1"/>
  <c r="O19" i="1"/>
  <c r="O20" i="1"/>
  <c r="O21" i="1"/>
  <c r="O22" i="1"/>
  <c r="O23" i="1"/>
  <c r="O24" i="1"/>
  <c r="O25" i="1"/>
  <c r="P25" i="1" s="1"/>
  <c r="O26" i="1"/>
  <c r="P26" i="1" s="1"/>
  <c r="O27" i="1"/>
  <c r="O28" i="1"/>
  <c r="O29" i="1"/>
  <c r="O10" i="1"/>
  <c r="N20" i="1"/>
  <c r="P20" i="1" s="1"/>
</calcChain>
</file>

<file path=xl/sharedStrings.xml><?xml version="1.0" encoding="utf-8"?>
<sst xmlns="http://schemas.openxmlformats.org/spreadsheetml/2006/main" count="222" uniqueCount="177">
  <si>
    <t>Source:</t>
  </si>
  <si>
    <t>/Users/jeannettecirce/Desktop/rcc-pico-shield/rcc-pico/rcc-pico.kicad_sch</t>
  </si>
  <si>
    <t>Date:</t>
  </si>
  <si>
    <t>Tool:</t>
  </si>
  <si>
    <t>Eeschema 7.0.1-0</t>
  </si>
  <si>
    <t>Generator:</t>
  </si>
  <si>
    <t>/Volumes/KiCad/KiCad/KiCad.app/Contents/SharedSupport/plugins/bom_csv_grouped_by_value.py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</si>
  <si>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</si>
  <si>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</si>
  <si>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</si>
  <si>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</si>
  <si>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</si>
  <si>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</si>
  <si>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</si>
  <si>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</si>
  <si>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</si>
  <si>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</si>
  <si>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MANUFACTURER</t>
  </si>
  <si>
    <t>MAXIMUM_PACKAGE_HEIGHT</t>
  </si>
  <si>
    <t>PARTREV</t>
  </si>
  <si>
    <t>STANDARD</t>
  </si>
  <si>
    <t>C1, C7</t>
  </si>
  <si>
    <t>0.1μ</t>
  </si>
  <si>
    <t>Device:C</t>
  </si>
  <si>
    <t>Capacitor_SMD:C_0603_1608Metric</t>
  </si>
  <si>
    <t>~</t>
  </si>
  <si>
    <t>C2, C3</t>
  </si>
  <si>
    <t>22μ</t>
  </si>
  <si>
    <t>Capacitor_SMD:C_0805_2012Metric</t>
  </si>
  <si>
    <t>C4, C5</t>
  </si>
  <si>
    <t>10μ</t>
  </si>
  <si>
    <t>C6</t>
  </si>
  <si>
    <t>47p</t>
  </si>
  <si>
    <t>C8, C9</t>
  </si>
  <si>
    <t>4.7u</t>
  </si>
  <si>
    <t>LED</t>
  </si>
  <si>
    <t>Device:LED</t>
  </si>
  <si>
    <t>LED_SMD:LED_0603_1608Metric</t>
  </si>
  <si>
    <t>H1, H2, H3, H4</t>
  </si>
  <si>
    <t>MountingHole_Pad</t>
  </si>
  <si>
    <t>Mechanical:MountingHole_Pad</t>
  </si>
  <si>
    <t>MountingHole:MountingHole_3.2mm_M3_ISO7380_Pad</t>
  </si>
  <si>
    <t>J1</t>
  </si>
  <si>
    <t>Conn_02x02_Odd_Even</t>
  </si>
  <si>
    <t>Connector_Generic:Conn_02x02_Odd_Even</t>
  </si>
  <si>
    <t>Connector_PinSocket_2.54mm:PinSocket_1x04_P2.54mm_Vertical</t>
  </si>
  <si>
    <t>J3</t>
  </si>
  <si>
    <t>PJ-006A</t>
  </si>
  <si>
    <t>power:PJ-006A</t>
  </si>
  <si>
    <t>PicoShieldHeaders:CUI_PJ-006A</t>
  </si>
  <si>
    <t>CUI INC</t>
  </si>
  <si>
    <t>Manufacturer recommendations</t>
  </si>
  <si>
    <t>J4</t>
  </si>
  <si>
    <t>Pico_Shield_Headers:Conn_22,24-26</t>
  </si>
  <si>
    <t>PicoShieldHeaders:Conn_22,24-26</t>
  </si>
  <si>
    <t>J5</t>
  </si>
  <si>
    <t>Conn_3x4_female</t>
  </si>
  <si>
    <t>Connector:Conn_3x4_female</t>
  </si>
  <si>
    <t>PicoShieldHeaders:PinHeader_3x04_P2.54mm_Vertical_gpio</t>
  </si>
  <si>
    <t>J7</t>
  </si>
  <si>
    <t>Conn_03x10</t>
  </si>
  <si>
    <t>Connector:Conn_03x10</t>
  </si>
  <si>
    <t>PicoShieldHeaders:PinHeader_3x11_P2.54mm_Vertical</t>
  </si>
  <si>
    <t>J8</t>
  </si>
  <si>
    <t>Screw_Terminal</t>
  </si>
  <si>
    <t>Connector:Screw_Terminal_01x02</t>
  </si>
  <si>
    <t>PicoShieldHeaders:TCxx03_5mm_2x1</t>
  </si>
  <si>
    <t>J10</t>
  </si>
  <si>
    <t>Conn_02x04_Odd_Even</t>
  </si>
  <si>
    <t>Connector_Generic:Conn_02x04_Odd_Even</t>
  </si>
  <si>
    <t>PicoShieldHeaders:PinHeader_2x04_P2.54_Vertical_I2C_shunt</t>
  </si>
  <si>
    <t>J11, J12</t>
  </si>
  <si>
    <t>PicoShieldHeaders:PinHeader_2x04_P2.54_Vertical_I2C</t>
  </si>
  <si>
    <t>J13</t>
  </si>
  <si>
    <t>Pico_Shield_Headers:Conn_03x03</t>
  </si>
  <si>
    <t>PicoShieldHeaders:PinHeader_3x03_P2.54mm_Vertical_Servo</t>
  </si>
  <si>
    <t>J14</t>
  </si>
  <si>
    <t>Conn_02x05_Odd_Even</t>
  </si>
  <si>
    <t>Connector_Generic:Conn_02x03_Odd_Even</t>
  </si>
  <si>
    <t>Connector_PinHeader_2.54mm:PinHeader_2x03_P2.54mm_Vertical</t>
  </si>
  <si>
    <t>J16</t>
  </si>
  <si>
    <t>Conn_01x02_Pin</t>
  </si>
  <si>
    <t>Connector:Conn_01x02_Pin</t>
  </si>
  <si>
    <t>Connector_PinHeader_2.54mm:PinHeader_1x02_P2.54mm_Vertical</t>
  </si>
  <si>
    <t>J17</t>
  </si>
  <si>
    <t>Pico_Shield_Headers:Conn_16-21</t>
  </si>
  <si>
    <t>PicoShieldHeaders:Conn_16-21</t>
  </si>
  <si>
    <t>L1</t>
  </si>
  <si>
    <t>Device:L</t>
  </si>
  <si>
    <t>PicoShieldHeaders:BWVS00606045</t>
  </si>
  <si>
    <t>Q1, Q2, Q3</t>
  </si>
  <si>
    <t>BSS138</t>
  </si>
  <si>
    <t>Transistor_FET:BSS138</t>
  </si>
  <si>
    <t>Package_TO_SOT_SMD:SOT-23</t>
  </si>
  <si>
    <t>https://www.onsemi.com/pub/Collateral/BSS138-D.PDF</t>
  </si>
  <si>
    <t>R1</t>
  </si>
  <si>
    <t>158k</t>
  </si>
  <si>
    <t>Device:R_US</t>
  </si>
  <si>
    <t>Resistor_SMD:R_0603_1608Metric</t>
  </si>
  <si>
    <t>R2</t>
  </si>
  <si>
    <t>30.1k</t>
  </si>
  <si>
    <t>R3</t>
  </si>
  <si>
    <t>R4</t>
  </si>
  <si>
    <t>3k</t>
  </si>
  <si>
    <t>R5, R6, R7, R8, R9, R10</t>
  </si>
  <si>
    <t>10K</t>
  </si>
  <si>
    <t>R11</t>
  </si>
  <si>
    <t>PT01-D120K2-B103</t>
  </si>
  <si>
    <t>Pico_Shield_Headers:PT01-D120K2-B103</t>
  </si>
  <si>
    <t>Potentiometer:TRIM_PT01-D120K2-B103</t>
  </si>
  <si>
    <t>CUI Devices</t>
  </si>
  <si>
    <t>26.8 mm</t>
  </si>
  <si>
    <t>Manufacturer Recommendations</t>
  </si>
  <si>
    <t>SW1, SW2</t>
  </si>
  <si>
    <t>SW_Push</t>
  </si>
  <si>
    <t>Switch:SW_Push</t>
  </si>
  <si>
    <t>Button_Switch_THT:SW_TH_Tactile_Omron_B3F-10xx</t>
  </si>
  <si>
    <t>SW-on/off1, SW-on/off2</t>
  </si>
  <si>
    <t>SW_SPST</t>
  </si>
  <si>
    <t>Switch:SW_SPST</t>
  </si>
  <si>
    <t>PicoShieldHeaders:SW_OS102011MS2QN1</t>
  </si>
  <si>
    <t>TP1</t>
  </si>
  <si>
    <t>TestPoint</t>
  </si>
  <si>
    <t>Connector:TestPoint</t>
  </si>
  <si>
    <t>Connector_PinHeader_2.54mm:PinHeader_1x01_P2.54mm_Vertical</t>
  </si>
  <si>
    <t>U1</t>
  </si>
  <si>
    <t>AP63300WU-7</t>
  </si>
  <si>
    <t>ultralibrarian:AP63300WU-7</t>
  </si>
  <si>
    <t>Package_TO_SOT_SMD:TSOT-23-6</t>
  </si>
  <si>
    <t>U2</t>
  </si>
  <si>
    <t>AP2115M-3.3TRG1</t>
  </si>
  <si>
    <t>Regulator_Linear:AP2115M-3.3TRG1</t>
  </si>
  <si>
    <t>PicoShieldHeaders:AP2115M-3.3TRG1</t>
  </si>
  <si>
    <t>U3</t>
  </si>
  <si>
    <t>PicoW</t>
  </si>
  <si>
    <t>RPi_Pico:PicoW</t>
  </si>
  <si>
    <t>PicoShieldHeaders:RPi_Pico_SMD_TH</t>
  </si>
  <si>
    <t>2023 April 18, Tuesday 10:33:05</t>
  </si>
  <si>
    <t>D1, D2</t>
  </si>
  <si>
    <t>2223-PT01-D120K2-B103-ND</t>
  </si>
  <si>
    <t>CKN9565-ND</t>
  </si>
  <si>
    <t>31-AP63300WU-7CT-ND</t>
  </si>
  <si>
    <t>AP2115M-3.3TRG1DICT-ND</t>
  </si>
  <si>
    <t>NOT DIGIKEY</t>
  </si>
  <si>
    <t>1849-09200-71-BDGB00-ND</t>
  </si>
  <si>
    <t>Shunts</t>
  </si>
  <si>
    <t>TC0203620000G-ND</t>
  </si>
  <si>
    <t>CP-006A-ND</t>
  </si>
  <si>
    <t>553-BWVS006060454R7ML1CT-ND</t>
  </si>
  <si>
    <t>4530-BSS138CT-ND</t>
  </si>
  <si>
    <t>SW402-ND</t>
  </si>
  <si>
    <t>311-158KHRCT-ND</t>
  </si>
  <si>
    <t>13-RC0603FR-1330K1LCT-ND</t>
  </si>
  <si>
    <t>1292-WR06X471JTLCT-ND</t>
  </si>
  <si>
    <t>1292-WR06X332JTLCT-ND</t>
  </si>
  <si>
    <t>1292-WR06X103JTLCT-ND</t>
  </si>
  <si>
    <t>1276-1043-1-ND</t>
  </si>
  <si>
    <t>1276-1202-1-ND</t>
  </si>
  <si>
    <t>1276-1096-1-ND</t>
  </si>
  <si>
    <t>1292-1528-1-ND</t>
  </si>
  <si>
    <t>1276-1045-1-ND</t>
  </si>
  <si>
    <t>3147-B1911USD-20D000114U1930CT-ND</t>
  </si>
  <si>
    <t>D3</t>
  </si>
  <si>
    <t>Schottky Diode</t>
  </si>
  <si>
    <t>custom-components:DIOM5227X270N</t>
  </si>
  <si>
    <t>SX32_R1_00001</t>
  </si>
  <si>
    <t>30 Pcs 40 pin Breakable Pin Header 2.54mm Single Row Male Header Connector Kit PCB Pin Strip for Arduino</t>
  </si>
  <si>
    <t>Female Headers</t>
  </si>
  <si>
    <t>Multicolor Male Headers</t>
  </si>
  <si>
    <t>Qunqi 60Pcs 40 Pin 2.54mm Single Row Straight Female PCB Header Connector Strip for Arduino Shield</t>
  </si>
  <si>
    <t>SC0918</t>
  </si>
  <si>
    <t>Male Headers</t>
  </si>
  <si>
    <t>we have</t>
  </si>
  <si>
    <t>need for 50 boards</t>
  </si>
  <si>
    <t>need to buy</t>
  </si>
  <si>
    <t>ordering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</si>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</sst>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2"/>
    <xf numFmtId="44" fontId="0" fillId="0" borderId="0" xfId="1" applyFont="1"/>
    <xf numFmtId="0" fontId="0" fillId="0" borderId="0" xfId="0" applyAlignment="1">
      <alignment shrinkToFit="1"/>
    </xf>
    <xf numFmtId="0" fontId="5" fillId="0" borderId="0" xfId="2" applyAlignment="1">
      <alignment shrinkToFit="1"/>
    </xf>
    <xf numFmtId="1" fontId="0" fillId="0" borderId="0" xfId="1" applyNumberFormat="1" applyFon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ui-devices/PJ-006A/269296" TargetMode="External"/><Relationship Id="rId13" Type="http://schemas.openxmlformats.org/officeDocument/2006/relationships/hyperlink" Target="https://www.digikey.com/en/products/detail/yageo/RC0603FR-1330K1L/14286407" TargetMode="External"/><Relationship Id="rId18" Type="http://schemas.openxmlformats.org/officeDocument/2006/relationships/hyperlink" Target="https://www.digikey.com/en/products/detail/samsung-electro-mechanics/CL21X226MRQNNNE/3886860" TargetMode="External"/><Relationship Id="rId3" Type="http://schemas.openxmlformats.org/officeDocument/2006/relationships/hyperlink" Target="https://www.digikey.com/en/products/detail/c-k/OS102011MS2QN1/411602" TargetMode="External"/><Relationship Id="rId21" Type="http://schemas.openxmlformats.org/officeDocument/2006/relationships/hyperlink" Target="https://www.digikey.com/en/products/detail/samsung-electro-mechanics/CL10A475KQ8NNNC/3886703" TargetMode="External"/><Relationship Id="rId7" Type="http://schemas.openxmlformats.org/officeDocument/2006/relationships/hyperlink" Target="https://www.digikey.com/en/products/detail/amphenol-anytek/TC0203620000G/4940295" TargetMode="External"/><Relationship Id="rId12" Type="http://schemas.openxmlformats.org/officeDocument/2006/relationships/hyperlink" Target="https://www.digikey.com/en/products/detail/yageo/RC0603FR-07158KL/726963" TargetMode="External"/><Relationship Id="rId17" Type="http://schemas.openxmlformats.org/officeDocument/2006/relationships/hyperlink" Target="https://www.digikey.com/en/products/detail/samsung-electro-mechanics/CL05A104KA5NNNC/3886701" TargetMode="External"/><Relationship Id="rId2" Type="http://schemas.openxmlformats.org/officeDocument/2006/relationships/hyperlink" Target="https://www.digikey.com/en/products/detail/cui-devices/PT01-D120K2-B103/15903919" TargetMode="External"/><Relationship Id="rId16" Type="http://schemas.openxmlformats.org/officeDocument/2006/relationships/hyperlink" Target="https://www.digikey.com/en/products/detail/walsin-technology-corporation/WR06X103-JTL/13239132" TargetMode="External"/><Relationship Id="rId20" Type="http://schemas.openxmlformats.org/officeDocument/2006/relationships/hyperlink" Target="https://www.digikey.com/en/products/detail/walsin-technology-corporation/0603N470J500CT/9355025" TargetMode="External"/><Relationship Id="rId1" Type="http://schemas.openxmlformats.org/officeDocument/2006/relationships/hyperlink" Target="https://www.onsemi.com/pub/Collateral/BSS138-D.PDF" TargetMode="External"/><Relationship Id="rId6" Type="http://schemas.openxmlformats.org/officeDocument/2006/relationships/hyperlink" Target="https://www.digikey.com/en/products/detail/metz-connect-usa-inc/09200-71-BDGB00/13536314" TargetMode="External"/><Relationship Id="rId11" Type="http://schemas.openxmlformats.org/officeDocument/2006/relationships/hyperlink" Target="https://www.digikey.com/en/products/detail/omron-electronics-inc-emc-div/B3F-1020/44059" TargetMode="External"/><Relationship Id="rId24" Type="http://schemas.openxmlformats.org/officeDocument/2006/relationships/hyperlink" Target="https://www.amazon.com/gp/product/B07CGGSDWF/ref=ppx_yo_dt_b_asin_title_o00_s00?ie=UTF8&amp;psc=1" TargetMode="External"/><Relationship Id="rId5" Type="http://schemas.openxmlformats.org/officeDocument/2006/relationships/hyperlink" Target="https://www.digikey.com/en/products/detail/diodes-incorporated/AP2115M-3-3TRG1/5305574" TargetMode="External"/><Relationship Id="rId15" Type="http://schemas.openxmlformats.org/officeDocument/2006/relationships/hyperlink" Target="https://www.digikey.com/en/products/detail/walsin-technology-corporation/WR06X332-JTL/13241747" TargetMode="External"/><Relationship Id="rId23" Type="http://schemas.openxmlformats.org/officeDocument/2006/relationships/hyperlink" Target="https://www.amazon.com/gp/product/B0817JG3XN/ref=ppx_yo_dt_b_asin_title_o01_s00?ie=UTF8&amp;psc=1" TargetMode="External"/><Relationship Id="rId10" Type="http://schemas.openxmlformats.org/officeDocument/2006/relationships/hyperlink" Target="https://www.digikey.com/en/products/detail/anbon-semiconductor-int-l-limited/BSS138/16708474" TargetMode="External"/><Relationship Id="rId19" Type="http://schemas.openxmlformats.org/officeDocument/2006/relationships/hyperlink" Target="https://www.digikey.com/en/products/detail/samsung-electro-mechanics/CL21A106KOQNNNE/3886754" TargetMode="External"/><Relationship Id="rId4" Type="http://schemas.openxmlformats.org/officeDocument/2006/relationships/hyperlink" Target="https://www.digikey.com/en/products/detail/diodes-incorporated/AP63300WU-7/10491510" TargetMode="External"/><Relationship Id="rId9" Type="http://schemas.openxmlformats.org/officeDocument/2006/relationships/hyperlink" Target="https://www.digikey.com/en/products/detail/pulse-electronics/BWVS006060454R7ML1/12141053" TargetMode="External"/><Relationship Id="rId14" Type="http://schemas.openxmlformats.org/officeDocument/2006/relationships/hyperlink" Target="https://www.digikey.com/en/products/detail/walsin-technology-corporation/WR06X471-JTL/13240608" TargetMode="External"/><Relationship Id="rId22" Type="http://schemas.openxmlformats.org/officeDocument/2006/relationships/hyperlink" Target="https://www.digikey.com/en/products/detail/harvatek-corporation/B1911USD-20D000114U1930/15519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4177-0387-0E47-BF1F-F48A6F075E39}">
  <dimension ref="A1:Q67"/>
  <sheetViews>
    <sheetView tabSelected="1" topLeftCell="A14" zoomScale="125" workbookViewId="0">
      <selection activeCell="C35" sqref="C35"/>
    </sheetView>
  </sheetViews>
  <sheetFormatPr baseColWidth="10" defaultRowHeight="16" x14ac:dyDescent="0.2"/>
  <cols>
    <col min="3" max="3" width="20.33203125" customWidth="1"/>
    <col min="4" max="4" width="21.6640625" customWidth="1"/>
    <col min="5" max="5" width="36.33203125" hidden="1" customWidth="1"/>
    <col min="6" max="6" width="16.6640625" hidden="1" customWidth="1"/>
    <col min="7" max="12" width="0" hidden="1" customWidth="1"/>
    <col min="13" max="13" width="14.5" style="6" customWidth="1"/>
    <col min="14" max="14" width="8" customWidth="1"/>
    <col min="15" max="16" width="10.83203125" style="5"/>
  </cols>
  <sheetData>
    <row r="1" spans="1:17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x14ac:dyDescent="0.2">
      <c r="A2" s="1" t="s">
        <v>2</v>
      </c>
      <c r="B2" s="3" t="s">
        <v>137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x14ac:dyDescent="0.2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x14ac:dyDescent="0.2">
      <c r="A4" s="1" t="s">
        <v>5</v>
      </c>
      <c r="B4" s="3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x14ac:dyDescent="0.2">
      <c r="A5" s="1" t="s">
        <v>7</v>
      </c>
      <c r="B5" s="3">
        <v>51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7" x14ac:dyDescent="0.2">
      <c r="A7" s="1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t="s">
        <v>172</v>
      </c>
      <c r="O7" s="5" t="s">
        <v>173</v>
      </c>
      <c r="P7" s="5" t="s">
        <v>174</v>
      </c>
      <c r="Q7" t="s">
        <v>175</v>
      </c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2">
      <c r="A9" s="1" t="s">
        <v>9</v>
      </c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18</v>
      </c>
      <c r="K9" s="3" t="s">
        <v>19</v>
      </c>
      <c r="L9" s="3" t="s">
        <v>20</v>
      </c>
    </row>
    <row r="10" spans="1:17" x14ac:dyDescent="0.2">
      <c r="A10" s="1">
        <v>1</v>
      </c>
      <c r="B10" s="3">
        <v>2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  <c r="H10" s="2"/>
      <c r="I10" s="2"/>
      <c r="J10" s="2"/>
      <c r="K10" s="2"/>
      <c r="L10" s="2"/>
      <c r="M10" s="7" t="s">
        <v>156</v>
      </c>
      <c r="N10">
        <v>183</v>
      </c>
      <c r="O10" s="8">
        <f>B10*50</f>
        <v>100</v>
      </c>
      <c r="P10" s="8">
        <f>O10-N10</f>
        <v>-83</v>
      </c>
    </row>
    <row r="11" spans="1:17" x14ac:dyDescent="0.2">
      <c r="A11" s="1">
        <v>2</v>
      </c>
      <c r="B11" s="3">
        <v>2</v>
      </c>
      <c r="C11" s="3" t="s">
        <v>26</v>
      </c>
      <c r="D11" s="3" t="s">
        <v>27</v>
      </c>
      <c r="E11" s="3" t="s">
        <v>23</v>
      </c>
      <c r="F11" s="3" t="s">
        <v>28</v>
      </c>
      <c r="G11" s="3" t="s">
        <v>25</v>
      </c>
      <c r="H11" s="2"/>
      <c r="I11" s="2"/>
      <c r="J11" s="2"/>
      <c r="K11" s="2"/>
      <c r="L11" s="2"/>
      <c r="M11" s="7" t="s">
        <v>157</v>
      </c>
      <c r="N11">
        <v>184</v>
      </c>
      <c r="O11" s="8">
        <f t="shared" ref="O11:O29" si="0">B11*50</f>
        <v>100</v>
      </c>
      <c r="P11" s="8">
        <f t="shared" ref="P11:P32" si="1">O11-N11</f>
        <v>-84</v>
      </c>
    </row>
    <row r="12" spans="1:17" x14ac:dyDescent="0.2">
      <c r="A12" s="1">
        <v>3</v>
      </c>
      <c r="B12" s="3">
        <v>2</v>
      </c>
      <c r="C12" s="3" t="s">
        <v>29</v>
      </c>
      <c r="D12" s="3" t="s">
        <v>30</v>
      </c>
      <c r="E12" s="3" t="s">
        <v>23</v>
      </c>
      <c r="F12" s="3" t="s">
        <v>28</v>
      </c>
      <c r="G12" s="3" t="s">
        <v>25</v>
      </c>
      <c r="H12" s="2"/>
      <c r="I12" s="2"/>
      <c r="J12" s="2"/>
      <c r="K12" s="2"/>
      <c r="L12" s="2"/>
      <c r="M12" s="7" t="s">
        <v>158</v>
      </c>
      <c r="N12">
        <v>184</v>
      </c>
      <c r="O12" s="8">
        <f t="shared" si="0"/>
        <v>100</v>
      </c>
      <c r="P12" s="8">
        <f t="shared" si="1"/>
        <v>-84</v>
      </c>
    </row>
    <row r="13" spans="1:17" x14ac:dyDescent="0.2">
      <c r="A13" s="1">
        <v>4</v>
      </c>
      <c r="B13" s="3">
        <v>1</v>
      </c>
      <c r="C13" s="3" t="s">
        <v>31</v>
      </c>
      <c r="D13" s="3" t="s">
        <v>32</v>
      </c>
      <c r="E13" s="3" t="s">
        <v>23</v>
      </c>
      <c r="F13" s="3" t="s">
        <v>24</v>
      </c>
      <c r="G13" s="3" t="s">
        <v>25</v>
      </c>
      <c r="H13" s="2"/>
      <c r="I13" s="2"/>
      <c r="J13" s="2"/>
      <c r="K13" s="2"/>
      <c r="L13" s="2"/>
      <c r="M13" s="7" t="s">
        <v>159</v>
      </c>
      <c r="N13">
        <v>98</v>
      </c>
      <c r="O13" s="8">
        <f t="shared" si="0"/>
        <v>50</v>
      </c>
      <c r="P13" s="8">
        <f t="shared" si="1"/>
        <v>-48</v>
      </c>
    </row>
    <row r="14" spans="1:17" x14ac:dyDescent="0.2">
      <c r="A14" s="1">
        <v>5</v>
      </c>
      <c r="B14" s="3">
        <v>2</v>
      </c>
      <c r="C14" s="3" t="s">
        <v>33</v>
      </c>
      <c r="D14" s="3" t="s">
        <v>34</v>
      </c>
      <c r="E14" s="3" t="s">
        <v>23</v>
      </c>
      <c r="F14" s="3" t="s">
        <v>24</v>
      </c>
      <c r="G14" s="3" t="s">
        <v>25</v>
      </c>
      <c r="H14" s="2"/>
      <c r="I14" s="2"/>
      <c r="J14" s="2"/>
      <c r="K14" s="2"/>
      <c r="L14" s="2"/>
      <c r="M14" s="7" t="s">
        <v>160</v>
      </c>
      <c r="N14">
        <v>116</v>
      </c>
      <c r="O14" s="8">
        <f t="shared" si="0"/>
        <v>100</v>
      </c>
      <c r="P14" s="8">
        <f t="shared" si="1"/>
        <v>-16</v>
      </c>
    </row>
    <row r="15" spans="1:17" x14ac:dyDescent="0.2">
      <c r="A15" s="1">
        <v>6</v>
      </c>
      <c r="B15" s="3">
        <v>2</v>
      </c>
      <c r="C15" s="3" t="s">
        <v>138</v>
      </c>
      <c r="D15" s="3" t="s">
        <v>35</v>
      </c>
      <c r="E15" s="3" t="s">
        <v>36</v>
      </c>
      <c r="F15" s="3" t="s">
        <v>37</v>
      </c>
      <c r="G15" s="3" t="s">
        <v>25</v>
      </c>
      <c r="H15" s="2"/>
      <c r="I15" s="2"/>
      <c r="J15" s="2"/>
      <c r="K15" s="2"/>
      <c r="L15" s="2"/>
      <c r="M15" s="7" t="s">
        <v>161</v>
      </c>
      <c r="N15">
        <v>89</v>
      </c>
      <c r="O15" s="8">
        <f t="shared" si="0"/>
        <v>100</v>
      </c>
      <c r="P15" s="8">
        <f t="shared" si="1"/>
        <v>11</v>
      </c>
      <c r="Q15">
        <v>20</v>
      </c>
    </row>
    <row r="16" spans="1:17" x14ac:dyDescent="0.2">
      <c r="A16" s="1">
        <v>33</v>
      </c>
      <c r="B16" s="3">
        <v>1</v>
      </c>
      <c r="C16" s="3" t="s">
        <v>162</v>
      </c>
      <c r="D16" s="3" t="s">
        <v>163</v>
      </c>
      <c r="E16" s="3"/>
      <c r="F16" s="3" t="s">
        <v>164</v>
      </c>
      <c r="G16" s="2"/>
      <c r="H16" s="2"/>
      <c r="I16" s="2"/>
      <c r="J16" s="2"/>
      <c r="K16" s="2"/>
      <c r="L16" s="2"/>
      <c r="M16" s="7" t="s">
        <v>165</v>
      </c>
      <c r="N16">
        <v>24</v>
      </c>
      <c r="O16" s="8">
        <f t="shared" si="0"/>
        <v>50</v>
      </c>
      <c r="P16" s="8">
        <f t="shared" si="1"/>
        <v>26</v>
      </c>
      <c r="Q16">
        <v>30</v>
      </c>
    </row>
    <row r="17" spans="1:17" x14ac:dyDescent="0.2">
      <c r="A17" s="1">
        <v>9</v>
      </c>
      <c r="B17" s="3">
        <v>1</v>
      </c>
      <c r="C17" s="3" t="s">
        <v>46</v>
      </c>
      <c r="D17" s="3" t="s">
        <v>47</v>
      </c>
      <c r="E17" s="3" t="s">
        <v>48</v>
      </c>
      <c r="F17" s="3" t="s">
        <v>49</v>
      </c>
      <c r="G17" s="2"/>
      <c r="H17" s="2"/>
      <c r="I17" s="3" t="s">
        <v>50</v>
      </c>
      <c r="J17" s="2"/>
      <c r="K17" s="2"/>
      <c r="L17" s="3" t="s">
        <v>51</v>
      </c>
      <c r="M17" s="7" t="s">
        <v>147</v>
      </c>
      <c r="N17">
        <v>5</v>
      </c>
      <c r="O17" s="8">
        <f t="shared" si="0"/>
        <v>50</v>
      </c>
      <c r="P17" s="8">
        <f t="shared" si="1"/>
        <v>45</v>
      </c>
      <c r="Q17">
        <v>50</v>
      </c>
    </row>
    <row r="18" spans="1:17" x14ac:dyDescent="0.2">
      <c r="A18" s="1">
        <v>13</v>
      </c>
      <c r="B18" s="3">
        <v>1</v>
      </c>
      <c r="C18" s="3" t="s">
        <v>63</v>
      </c>
      <c r="D18" s="3" t="s">
        <v>64</v>
      </c>
      <c r="E18" s="3" t="s">
        <v>65</v>
      </c>
      <c r="F18" s="3" t="s">
        <v>66</v>
      </c>
      <c r="G18" s="3" t="s">
        <v>25</v>
      </c>
      <c r="H18" s="2"/>
      <c r="I18" s="2"/>
      <c r="J18" s="2"/>
      <c r="K18" s="2"/>
      <c r="L18" s="2"/>
      <c r="M18" s="7" t="s">
        <v>146</v>
      </c>
      <c r="N18">
        <v>100</v>
      </c>
      <c r="O18" s="8">
        <f t="shared" si="0"/>
        <v>50</v>
      </c>
      <c r="P18" s="8">
        <f t="shared" si="1"/>
        <v>-50</v>
      </c>
    </row>
    <row r="19" spans="1:17" x14ac:dyDescent="0.2">
      <c r="A19" s="1">
        <v>20</v>
      </c>
      <c r="B19" s="3">
        <v>1</v>
      </c>
      <c r="C19" s="3" t="s">
        <v>87</v>
      </c>
      <c r="D19" s="3" t="s">
        <v>34</v>
      </c>
      <c r="E19" s="3" t="s">
        <v>88</v>
      </c>
      <c r="F19" s="3" t="s">
        <v>89</v>
      </c>
      <c r="G19" s="3" t="s">
        <v>25</v>
      </c>
      <c r="H19" s="2"/>
      <c r="I19" s="2"/>
      <c r="J19" s="2"/>
      <c r="K19" s="2"/>
      <c r="L19" s="2"/>
      <c r="M19" s="7" t="s">
        <v>148</v>
      </c>
      <c r="N19">
        <v>25</v>
      </c>
      <c r="O19" s="8">
        <f t="shared" si="0"/>
        <v>50</v>
      </c>
      <c r="P19" s="8">
        <f t="shared" si="1"/>
        <v>25</v>
      </c>
      <c r="Q19">
        <v>25</v>
      </c>
    </row>
    <row r="20" spans="1:17" x14ac:dyDescent="0.2">
      <c r="A20" s="1">
        <v>21</v>
      </c>
      <c r="B20" s="3">
        <v>3</v>
      </c>
      <c r="C20" s="3" t="s">
        <v>90</v>
      </c>
      <c r="D20" s="3" t="s">
        <v>91</v>
      </c>
      <c r="E20" s="3" t="s">
        <v>92</v>
      </c>
      <c r="F20" s="3" t="s">
        <v>93</v>
      </c>
      <c r="G20" s="4" t="s">
        <v>94</v>
      </c>
      <c r="H20" s="2"/>
      <c r="I20" s="2"/>
      <c r="J20" s="2"/>
      <c r="K20" s="2"/>
      <c r="L20" s="2"/>
      <c r="M20" s="7" t="s">
        <v>149</v>
      </c>
      <c r="N20">
        <f>100-15</f>
        <v>85</v>
      </c>
      <c r="O20" s="8">
        <f t="shared" si="0"/>
        <v>150</v>
      </c>
      <c r="P20" s="8">
        <f t="shared" si="1"/>
        <v>65</v>
      </c>
      <c r="Q20">
        <v>100</v>
      </c>
    </row>
    <row r="21" spans="1:17" x14ac:dyDescent="0.2">
      <c r="A21" s="1">
        <v>22</v>
      </c>
      <c r="B21" s="3">
        <v>1</v>
      </c>
      <c r="C21" s="3" t="s">
        <v>95</v>
      </c>
      <c r="D21" s="3" t="s">
        <v>96</v>
      </c>
      <c r="E21" s="3" t="s">
        <v>97</v>
      </c>
      <c r="F21" s="3" t="s">
        <v>98</v>
      </c>
      <c r="G21" s="3" t="s">
        <v>25</v>
      </c>
      <c r="H21" s="2"/>
      <c r="I21" s="2"/>
      <c r="J21" s="2"/>
      <c r="K21" s="2"/>
      <c r="L21" s="2"/>
      <c r="M21" s="7" t="s">
        <v>151</v>
      </c>
      <c r="N21">
        <v>95</v>
      </c>
      <c r="O21" s="8">
        <f t="shared" si="0"/>
        <v>50</v>
      </c>
      <c r="P21" s="8">
        <f t="shared" si="1"/>
        <v>-45</v>
      </c>
    </row>
    <row r="22" spans="1:17" x14ac:dyDescent="0.2">
      <c r="A22" s="1">
        <v>23</v>
      </c>
      <c r="B22" s="3">
        <v>1</v>
      </c>
      <c r="C22" s="3" t="s">
        <v>99</v>
      </c>
      <c r="D22" s="3" t="s">
        <v>100</v>
      </c>
      <c r="E22" s="3" t="s">
        <v>97</v>
      </c>
      <c r="F22" s="3" t="s">
        <v>98</v>
      </c>
      <c r="G22" s="3" t="s">
        <v>25</v>
      </c>
      <c r="H22" s="2"/>
      <c r="I22" s="2"/>
      <c r="J22" s="2"/>
      <c r="K22" s="2"/>
      <c r="L22" s="2"/>
      <c r="M22" s="7" t="s">
        <v>152</v>
      </c>
      <c r="N22">
        <v>95</v>
      </c>
      <c r="O22" s="8">
        <f t="shared" si="0"/>
        <v>50</v>
      </c>
      <c r="P22" s="8">
        <f t="shared" si="1"/>
        <v>-45</v>
      </c>
    </row>
    <row r="23" spans="1:17" x14ac:dyDescent="0.2">
      <c r="A23" s="1">
        <v>24</v>
      </c>
      <c r="B23" s="3">
        <v>1</v>
      </c>
      <c r="C23" s="3" t="s">
        <v>101</v>
      </c>
      <c r="D23" s="3">
        <v>470</v>
      </c>
      <c r="E23" s="3" t="s">
        <v>97</v>
      </c>
      <c r="F23" s="3" t="s">
        <v>98</v>
      </c>
      <c r="G23" s="3" t="s">
        <v>25</v>
      </c>
      <c r="H23" s="2"/>
      <c r="I23" s="2"/>
      <c r="J23" s="2"/>
      <c r="K23" s="2"/>
      <c r="L23" s="2"/>
      <c r="M23" s="7" t="s">
        <v>153</v>
      </c>
      <c r="N23">
        <v>95</v>
      </c>
      <c r="O23" s="8">
        <f t="shared" si="0"/>
        <v>50</v>
      </c>
      <c r="P23" s="8">
        <f t="shared" si="1"/>
        <v>-45</v>
      </c>
    </row>
    <row r="24" spans="1:17" x14ac:dyDescent="0.2">
      <c r="A24" s="1">
        <v>25</v>
      </c>
      <c r="B24" s="3">
        <v>1</v>
      </c>
      <c r="C24" s="3" t="s">
        <v>102</v>
      </c>
      <c r="D24" s="3" t="s">
        <v>103</v>
      </c>
      <c r="E24" s="3" t="s">
        <v>97</v>
      </c>
      <c r="F24" s="3" t="s">
        <v>98</v>
      </c>
      <c r="G24" s="3" t="s">
        <v>25</v>
      </c>
      <c r="H24" s="2"/>
      <c r="I24" s="2"/>
      <c r="J24" s="2"/>
      <c r="K24" s="2"/>
      <c r="L24" s="2"/>
      <c r="M24" s="7" t="s">
        <v>154</v>
      </c>
      <c r="N24">
        <v>95</v>
      </c>
      <c r="O24" s="8">
        <f t="shared" si="0"/>
        <v>50</v>
      </c>
      <c r="P24" s="8">
        <f t="shared" si="1"/>
        <v>-45</v>
      </c>
    </row>
    <row r="25" spans="1:17" x14ac:dyDescent="0.2">
      <c r="A25" s="1">
        <v>26</v>
      </c>
      <c r="B25" s="3">
        <v>6</v>
      </c>
      <c r="C25" s="3" t="s">
        <v>104</v>
      </c>
      <c r="D25" s="3" t="s">
        <v>105</v>
      </c>
      <c r="E25" s="3" t="s">
        <v>97</v>
      </c>
      <c r="F25" s="3" t="s">
        <v>98</v>
      </c>
      <c r="G25" s="3" t="s">
        <v>25</v>
      </c>
      <c r="H25" s="2"/>
      <c r="I25" s="2"/>
      <c r="J25" s="2"/>
      <c r="K25" s="2"/>
      <c r="L25" s="2"/>
      <c r="M25" s="7" t="s">
        <v>155</v>
      </c>
      <c r="N25">
        <v>70</v>
      </c>
      <c r="O25" s="8">
        <f t="shared" si="0"/>
        <v>300</v>
      </c>
      <c r="P25" s="8">
        <f t="shared" si="1"/>
        <v>230</v>
      </c>
      <c r="Q25">
        <v>250</v>
      </c>
    </row>
    <row r="26" spans="1:17" x14ac:dyDescent="0.2">
      <c r="A26" s="1">
        <v>27</v>
      </c>
      <c r="B26" s="3">
        <v>1</v>
      </c>
      <c r="C26" s="3" t="s">
        <v>106</v>
      </c>
      <c r="D26" s="3" t="s">
        <v>107</v>
      </c>
      <c r="E26" s="3" t="s">
        <v>108</v>
      </c>
      <c r="F26" s="3" t="s">
        <v>109</v>
      </c>
      <c r="G26" s="2"/>
      <c r="H26" s="2"/>
      <c r="I26" s="3" t="s">
        <v>110</v>
      </c>
      <c r="J26" s="3" t="s">
        <v>111</v>
      </c>
      <c r="K26" s="3">
        <v>1</v>
      </c>
      <c r="L26" s="3" t="s">
        <v>112</v>
      </c>
      <c r="M26" s="7" t="s">
        <v>139</v>
      </c>
      <c r="N26">
        <v>5</v>
      </c>
      <c r="O26" s="8">
        <f t="shared" si="0"/>
        <v>50</v>
      </c>
      <c r="P26" s="8">
        <f t="shared" si="1"/>
        <v>45</v>
      </c>
      <c r="Q26">
        <v>45</v>
      </c>
    </row>
    <row r="27" spans="1:17" x14ac:dyDescent="0.2">
      <c r="A27" s="1">
        <v>28</v>
      </c>
      <c r="B27" s="3">
        <v>2</v>
      </c>
      <c r="C27" s="3" t="s">
        <v>113</v>
      </c>
      <c r="D27" s="3" t="s">
        <v>114</v>
      </c>
      <c r="E27" s="3" t="s">
        <v>115</v>
      </c>
      <c r="F27" s="3" t="s">
        <v>116</v>
      </c>
      <c r="G27" s="3" t="s">
        <v>25</v>
      </c>
      <c r="H27" s="2"/>
      <c r="I27" s="2"/>
      <c r="J27" s="2"/>
      <c r="K27" s="2"/>
      <c r="L27" s="2"/>
      <c r="M27" s="7" t="s">
        <v>150</v>
      </c>
      <c r="N27">
        <v>3</v>
      </c>
      <c r="O27" s="8">
        <f t="shared" si="0"/>
        <v>100</v>
      </c>
      <c r="P27" s="8">
        <f t="shared" si="1"/>
        <v>97</v>
      </c>
      <c r="Q27">
        <v>100</v>
      </c>
    </row>
    <row r="28" spans="1:17" x14ac:dyDescent="0.2">
      <c r="A28" s="1">
        <v>29</v>
      </c>
      <c r="B28" s="3">
        <v>2</v>
      </c>
      <c r="C28" s="3" t="s">
        <v>117</v>
      </c>
      <c r="D28" s="3" t="s">
        <v>118</v>
      </c>
      <c r="E28" s="3" t="s">
        <v>119</v>
      </c>
      <c r="F28" s="3" t="s">
        <v>120</v>
      </c>
      <c r="G28" s="3" t="s">
        <v>25</v>
      </c>
      <c r="H28" s="2"/>
      <c r="I28" s="2"/>
      <c r="J28" s="2"/>
      <c r="K28" s="2"/>
      <c r="L28" s="2"/>
      <c r="M28" s="7" t="s">
        <v>140</v>
      </c>
      <c r="N28">
        <v>0</v>
      </c>
      <c r="O28" s="8">
        <f t="shared" si="0"/>
        <v>100</v>
      </c>
      <c r="P28" s="8">
        <f t="shared" si="1"/>
        <v>100</v>
      </c>
      <c r="Q28">
        <v>110</v>
      </c>
    </row>
    <row r="29" spans="1:17" x14ac:dyDescent="0.2">
      <c r="A29" s="1">
        <v>31</v>
      </c>
      <c r="B29" s="3">
        <v>1</v>
      </c>
      <c r="C29" s="3" t="s">
        <v>125</v>
      </c>
      <c r="D29" s="3" t="s">
        <v>126</v>
      </c>
      <c r="E29" s="3" t="s">
        <v>127</v>
      </c>
      <c r="F29" s="3" t="s">
        <v>128</v>
      </c>
      <c r="G29" s="2"/>
      <c r="H29" s="2"/>
      <c r="I29" s="2"/>
      <c r="J29" s="2"/>
      <c r="K29" s="2"/>
      <c r="L29" s="2"/>
      <c r="M29" s="7" t="s">
        <v>141</v>
      </c>
      <c r="N29">
        <v>4</v>
      </c>
      <c r="O29" s="8">
        <f t="shared" si="0"/>
        <v>50</v>
      </c>
      <c r="P29" s="8">
        <f t="shared" si="1"/>
        <v>46</v>
      </c>
      <c r="Q29">
        <v>50</v>
      </c>
    </row>
    <row r="30" spans="1:17" x14ac:dyDescent="0.2">
      <c r="A30" s="1">
        <v>32</v>
      </c>
      <c r="B30" s="3">
        <v>1</v>
      </c>
      <c r="C30" s="3" t="s">
        <v>129</v>
      </c>
      <c r="D30" s="3" t="s">
        <v>130</v>
      </c>
      <c r="E30" s="3" t="s">
        <v>131</v>
      </c>
      <c r="F30" s="3" t="s">
        <v>132</v>
      </c>
      <c r="G30" s="2"/>
      <c r="H30" s="2"/>
      <c r="I30" s="2"/>
      <c r="J30" s="2"/>
      <c r="K30" s="2"/>
      <c r="L30" s="2"/>
      <c r="M30" s="7" t="s">
        <v>142</v>
      </c>
      <c r="N30">
        <v>8</v>
      </c>
      <c r="O30" s="8">
        <f>B30*50</f>
        <v>50</v>
      </c>
      <c r="P30" s="8">
        <f t="shared" si="1"/>
        <v>42</v>
      </c>
      <c r="Q30">
        <v>50</v>
      </c>
    </row>
    <row r="31" spans="1:17" x14ac:dyDescent="0.2">
      <c r="D31" s="3" t="s">
        <v>134</v>
      </c>
      <c r="M31" s="6" t="s">
        <v>170</v>
      </c>
      <c r="P31" s="9">
        <v>50</v>
      </c>
    </row>
    <row r="32" spans="1:17" x14ac:dyDescent="0.2">
      <c r="B32" s="3">
        <v>8</v>
      </c>
      <c r="D32" s="3" t="s">
        <v>145</v>
      </c>
      <c r="F32" s="3" t="s">
        <v>145</v>
      </c>
      <c r="M32" s="7" t="s">
        <v>144</v>
      </c>
      <c r="N32">
        <v>175</v>
      </c>
      <c r="O32" s="8">
        <f t="shared" ref="O32" si="2">B32*50</f>
        <v>400</v>
      </c>
      <c r="P32" s="8">
        <f t="shared" si="1"/>
        <v>225</v>
      </c>
      <c r="Q32">
        <v>250</v>
      </c>
    </row>
    <row r="33" spans="1:14" x14ac:dyDescent="0.2">
      <c r="A33" s="1"/>
      <c r="B33" s="3"/>
      <c r="C33" s="3" t="s">
        <v>176</v>
      </c>
      <c r="D33" s="3" t="s">
        <v>171</v>
      </c>
      <c r="E33" s="3"/>
      <c r="F33" s="3" t="s">
        <v>168</v>
      </c>
      <c r="G33" s="2"/>
      <c r="H33" s="2"/>
      <c r="I33" s="2"/>
      <c r="J33" s="2"/>
      <c r="K33" s="2"/>
      <c r="L33" s="2"/>
      <c r="M33" s="7" t="s">
        <v>166</v>
      </c>
      <c r="N33">
        <v>10</v>
      </c>
    </row>
    <row r="34" spans="1:14" x14ac:dyDescent="0.2">
      <c r="D34" s="3" t="s">
        <v>167</v>
      </c>
      <c r="F34" s="3" t="s">
        <v>167</v>
      </c>
      <c r="M34" s="7" t="s">
        <v>169</v>
      </c>
      <c r="N34">
        <v>2</v>
      </c>
    </row>
    <row r="54" spans="1:12" x14ac:dyDescent="0.2">
      <c r="A54" t="s">
        <v>143</v>
      </c>
    </row>
    <row r="55" spans="1:12" x14ac:dyDescent="0.2">
      <c r="A55" s="1">
        <v>30</v>
      </c>
      <c r="B55" s="3">
        <v>1</v>
      </c>
      <c r="C55" s="3" t="s">
        <v>121</v>
      </c>
      <c r="D55" s="3" t="s">
        <v>122</v>
      </c>
      <c r="E55" s="3" t="s">
        <v>123</v>
      </c>
      <c r="F55" s="3" t="s">
        <v>124</v>
      </c>
      <c r="G55" s="3" t="s">
        <v>25</v>
      </c>
      <c r="H55" s="2"/>
      <c r="I55" s="2"/>
      <c r="J55" s="2"/>
      <c r="K55" s="2"/>
      <c r="L55" s="2"/>
    </row>
    <row r="56" spans="1:12" x14ac:dyDescent="0.2">
      <c r="A56" s="1">
        <v>33</v>
      </c>
      <c r="B56" s="3">
        <v>1</v>
      </c>
      <c r="C56" s="3" t="s">
        <v>133</v>
      </c>
      <c r="D56" s="3" t="s">
        <v>134</v>
      </c>
      <c r="E56" s="3" t="s">
        <v>135</v>
      </c>
      <c r="F56" s="3" t="s">
        <v>136</v>
      </c>
      <c r="G56" s="2"/>
      <c r="H56" s="2"/>
      <c r="I56" s="2"/>
      <c r="J56" s="2"/>
      <c r="K56" s="2"/>
      <c r="L56" s="2"/>
    </row>
    <row r="57" spans="1:12" x14ac:dyDescent="0.2">
      <c r="A57" s="1">
        <v>14</v>
      </c>
      <c r="B57" s="3">
        <v>1</v>
      </c>
      <c r="C57" s="3" t="s">
        <v>67</v>
      </c>
      <c r="D57" s="3" t="s">
        <v>68</v>
      </c>
      <c r="E57" s="3" t="s">
        <v>69</v>
      </c>
      <c r="F57" s="3" t="s">
        <v>70</v>
      </c>
      <c r="G57" s="3" t="s">
        <v>25</v>
      </c>
      <c r="H57" s="2"/>
      <c r="I57" s="2"/>
      <c r="J57" s="2"/>
      <c r="K57" s="2"/>
      <c r="L57" s="2"/>
    </row>
    <row r="58" spans="1:12" x14ac:dyDescent="0.2">
      <c r="A58" s="1">
        <v>15</v>
      </c>
      <c r="B58" s="3">
        <v>2</v>
      </c>
      <c r="C58" s="3" t="s">
        <v>71</v>
      </c>
      <c r="D58" s="3" t="s">
        <v>68</v>
      </c>
      <c r="E58" s="3" t="s">
        <v>69</v>
      </c>
      <c r="F58" s="3" t="s">
        <v>72</v>
      </c>
      <c r="G58" s="3" t="s">
        <v>25</v>
      </c>
      <c r="H58" s="2"/>
      <c r="I58" s="2"/>
      <c r="J58" s="2"/>
      <c r="K58" s="2"/>
      <c r="L58" s="2"/>
    </row>
    <row r="59" spans="1:12" x14ac:dyDescent="0.2">
      <c r="A59" s="1">
        <v>16</v>
      </c>
      <c r="B59" s="3">
        <v>1</v>
      </c>
      <c r="C59" s="3" t="s">
        <v>73</v>
      </c>
      <c r="D59" s="3" t="s">
        <v>25</v>
      </c>
      <c r="E59" s="3" t="s">
        <v>74</v>
      </c>
      <c r="F59" s="3" t="s">
        <v>75</v>
      </c>
      <c r="G59" s="2"/>
      <c r="H59" s="2"/>
      <c r="I59" s="2"/>
      <c r="J59" s="2"/>
      <c r="K59" s="2"/>
      <c r="L59" s="2"/>
    </row>
    <row r="60" spans="1:12" x14ac:dyDescent="0.2">
      <c r="A60" s="1">
        <v>17</v>
      </c>
      <c r="B60" s="3">
        <v>1</v>
      </c>
      <c r="C60" s="3" t="s">
        <v>76</v>
      </c>
      <c r="D60" s="3" t="s">
        <v>77</v>
      </c>
      <c r="E60" s="3" t="s">
        <v>78</v>
      </c>
      <c r="F60" s="3" t="s">
        <v>79</v>
      </c>
      <c r="G60" s="3" t="s">
        <v>25</v>
      </c>
      <c r="H60" s="2"/>
      <c r="I60" s="2"/>
      <c r="J60" s="2"/>
      <c r="K60" s="2"/>
      <c r="L60" s="2"/>
    </row>
    <row r="61" spans="1:12" x14ac:dyDescent="0.2">
      <c r="A61" s="1">
        <v>18</v>
      </c>
      <c r="B61" s="3">
        <v>1</v>
      </c>
      <c r="C61" s="3" t="s">
        <v>80</v>
      </c>
      <c r="D61" s="3" t="s">
        <v>81</v>
      </c>
      <c r="E61" s="3" t="s">
        <v>82</v>
      </c>
      <c r="F61" s="3" t="s">
        <v>83</v>
      </c>
      <c r="G61" s="3" t="s">
        <v>25</v>
      </c>
      <c r="H61" s="2"/>
      <c r="I61" s="2"/>
      <c r="J61" s="2"/>
      <c r="K61" s="2"/>
      <c r="L61" s="2"/>
    </row>
    <row r="62" spans="1:12" x14ac:dyDescent="0.2">
      <c r="A62" s="1">
        <v>19</v>
      </c>
      <c r="B62" s="3">
        <v>1</v>
      </c>
      <c r="C62" s="3" t="s">
        <v>84</v>
      </c>
      <c r="D62" s="3" t="s">
        <v>25</v>
      </c>
      <c r="E62" s="3" t="s">
        <v>85</v>
      </c>
      <c r="F62" s="3" t="s">
        <v>86</v>
      </c>
      <c r="G62" s="2"/>
      <c r="H62" s="2"/>
      <c r="I62" s="2"/>
      <c r="J62" s="2"/>
      <c r="K62" s="2"/>
      <c r="L62" s="2"/>
    </row>
    <row r="63" spans="1:12" x14ac:dyDescent="0.2">
      <c r="A63" s="1">
        <v>8</v>
      </c>
      <c r="B63" s="3">
        <v>1</v>
      </c>
      <c r="C63" s="3" t="s">
        <v>42</v>
      </c>
      <c r="D63" s="3" t="s">
        <v>43</v>
      </c>
      <c r="E63" s="3" t="s">
        <v>44</v>
      </c>
      <c r="F63" s="3" t="s">
        <v>45</v>
      </c>
      <c r="G63" s="3" t="s">
        <v>25</v>
      </c>
      <c r="H63" s="2"/>
      <c r="I63" s="2"/>
      <c r="J63" s="2"/>
      <c r="K63" s="2"/>
      <c r="L63" s="2"/>
    </row>
    <row r="64" spans="1:12" x14ac:dyDescent="0.2">
      <c r="A64" s="1">
        <v>7</v>
      </c>
      <c r="B64" s="3">
        <v>4</v>
      </c>
      <c r="C64" s="3" t="s">
        <v>38</v>
      </c>
      <c r="D64" s="3" t="s">
        <v>39</v>
      </c>
      <c r="E64" s="3" t="s">
        <v>40</v>
      </c>
      <c r="F64" s="3" t="s">
        <v>41</v>
      </c>
      <c r="G64" s="3" t="s">
        <v>25</v>
      </c>
      <c r="H64" s="2"/>
      <c r="I64" s="2"/>
      <c r="J64" s="2"/>
      <c r="K64" s="2"/>
      <c r="L64" s="2"/>
    </row>
    <row r="65" spans="1:12" x14ac:dyDescent="0.2">
      <c r="A65" s="1">
        <v>10</v>
      </c>
      <c r="B65" s="3">
        <v>1</v>
      </c>
      <c r="C65" s="3" t="s">
        <v>52</v>
      </c>
      <c r="D65" s="3" t="s">
        <v>25</v>
      </c>
      <c r="E65" s="3" t="s">
        <v>53</v>
      </c>
      <c r="F65" s="3" t="s">
        <v>54</v>
      </c>
      <c r="G65" s="2"/>
      <c r="H65" s="2"/>
      <c r="I65" s="2"/>
      <c r="J65" s="2"/>
      <c r="K65" s="2"/>
      <c r="L65" s="2"/>
    </row>
    <row r="66" spans="1:12" x14ac:dyDescent="0.2">
      <c r="A66" s="1">
        <v>11</v>
      </c>
      <c r="B66" s="3">
        <v>1</v>
      </c>
      <c r="C66" s="3" t="s">
        <v>55</v>
      </c>
      <c r="D66" s="3" t="s">
        <v>56</v>
      </c>
      <c r="E66" s="3" t="s">
        <v>57</v>
      </c>
      <c r="F66" s="3" t="s">
        <v>58</v>
      </c>
      <c r="G66" s="2"/>
      <c r="H66" s="2"/>
      <c r="I66" s="2"/>
      <c r="J66" s="2"/>
      <c r="K66" s="2"/>
      <c r="L66" s="2"/>
    </row>
    <row r="67" spans="1:12" x14ac:dyDescent="0.2">
      <c r="A67" s="1">
        <v>12</v>
      </c>
      <c r="B67" s="3">
        <v>1</v>
      </c>
      <c r="C67" s="3" t="s">
        <v>59</v>
      </c>
      <c r="D67" s="3" t="s">
        <v>60</v>
      </c>
      <c r="E67" s="3" t="s">
        <v>61</v>
      </c>
      <c r="F67" s="3" t="s">
        <v>62</v>
      </c>
      <c r="G67" s="2"/>
      <c r="H67" s="2"/>
      <c r="I67" s="2"/>
      <c r="J67" s="2"/>
      <c r="K67" s="2"/>
      <c r="L67" s="2"/>
    </row>
  </sheetData>
  <conditionalFormatting sqref="P10:P32">
    <cfRule type="cellIs" dxfId="0" priority="1" operator="lessThan">
      <formula>0</formula>
    </cfRule>
  </conditionalFormatting>
  <hyperlinks>
    <hyperlink ref="G20" r:id="rId1" xr:uid="{DEA74A4F-4ECE-BC4A-895C-09E2FFCB5CD3}"/>
    <hyperlink ref="M26" r:id="rId2" display="https://www.digikey.com/en/products/detail/cui-devices/PT01-D120K2-B103/15903919" xr:uid="{A2EA7ED3-E9ED-8342-BCC5-4EDD693A8C5C}"/>
    <hyperlink ref="M28" r:id="rId3" display="https://www.digikey.com/en/products/detail/c-k/OS102011MS2QN1/411602" xr:uid="{625C9230-34CB-9E40-BA23-4E6A1F569E2C}"/>
    <hyperlink ref="M29" r:id="rId4" display="https://www.digikey.com/en/products/detail/diodes-incorporated/AP63300WU-7/10491510" xr:uid="{86763475-26E2-BB47-A9B8-3BE809A0BF34}"/>
    <hyperlink ref="M30" r:id="rId5" display="https://www.digikey.com/en/products/detail/diodes-incorporated/AP2115M-3-3TRG1/5305574" xr:uid="{57BE4EFE-C2B3-B24A-A34B-5DA95557FE79}"/>
    <hyperlink ref="M32" r:id="rId6" display="https://www.digikey.com/en/products/detail/metz-connect-usa-inc/09200-71-BDGB00/13536314" xr:uid="{68687878-F205-774B-95FE-DDBC1E6E8524}"/>
    <hyperlink ref="M18" r:id="rId7" display="https://www.digikey.com/en/products/detail/amphenol-anytek/TC0203620000G/4940295" xr:uid="{D3AF62BA-12E5-3042-935F-0C272FF9F75F}"/>
    <hyperlink ref="M17" r:id="rId8" display="https://www.digikey.com/en/products/detail/cui-devices/PJ-006A/269296" xr:uid="{C74F3FFC-FEA8-F743-A36D-5C730523B81D}"/>
    <hyperlink ref="M19" r:id="rId9" display="https://www.digikey.com/en/products/detail/pulse-electronics/BWVS006060454R7ML1/12141053" xr:uid="{E4BAD683-8183-8A43-8AF1-61753E265793}"/>
    <hyperlink ref="M20" r:id="rId10" display="https://www.digikey.com/en/products/detail/anbon-semiconductor-int-l-limited/BSS138/16708474" xr:uid="{83A4B89F-13C2-DF4C-B9D7-130BA0E99937}"/>
    <hyperlink ref="M27" r:id="rId11" display="https://www.digikey.com/en/products/detail/omron-electronics-inc-emc-div/B3F-1020/44059" xr:uid="{8D4436A5-E662-8944-893D-08B3F79127C7}"/>
    <hyperlink ref="M21" r:id="rId12" display="https://www.digikey.com/en/products/detail/yageo/RC0603FR-07158KL/726963" xr:uid="{F316471B-7FA9-6349-AF49-60EAE9CDDC99}"/>
    <hyperlink ref="M22" r:id="rId13" display="https://www.digikey.com/en/products/detail/yageo/RC0603FR-1330K1L/14286407" xr:uid="{F38CC0AC-6BA5-264A-BD1B-F6A89D7FC838}"/>
    <hyperlink ref="M23" r:id="rId14" display="https://www.digikey.com/en/products/detail/walsin-technology-corporation/WR06X471-JTL/13240608" xr:uid="{CD96E7D4-147E-704F-A952-824B1747C88A}"/>
    <hyperlink ref="M24" r:id="rId15" display="https://www.digikey.com/en/products/detail/walsin-technology-corporation/WR06X332-JTL/13241747" xr:uid="{3366BBE4-0D4E-5A48-8659-D95480597405}"/>
    <hyperlink ref="M25" r:id="rId16" display="https://www.digikey.com/en/products/detail/walsin-technology-corporation/WR06X103-JTL/13239132" xr:uid="{2F1F431A-77F9-5C40-9D11-A9CF4A220D84}"/>
    <hyperlink ref="M10" r:id="rId17" display="https://www.digikey.com/en/products/detail/samsung-electro-mechanics/CL05A104KA5NNNC/3886701" xr:uid="{2C82E486-5F82-AD41-AC01-8E80A5A3FE49}"/>
    <hyperlink ref="M11" r:id="rId18" display="https://www.digikey.com/en/products/detail/samsung-electro-mechanics/CL21X226MRQNNNE/3886860" xr:uid="{D0C83157-75A8-B341-93C4-DFE2463615E9}"/>
    <hyperlink ref="M12" r:id="rId19" display="https://www.digikey.com/en/products/detail/samsung-electro-mechanics/CL21A106KOQNNNE/3886754" xr:uid="{5D6F156C-4704-B443-9D06-ADB526B84CDA}"/>
    <hyperlink ref="M13" r:id="rId20" display="https://www.digikey.com/en/products/detail/walsin-technology-corporation/0603N470J500CT/9355025" xr:uid="{70E9D692-A8D8-0549-BD3B-AAE76EF3077D}"/>
    <hyperlink ref="M14" r:id="rId21" display="https://www.digikey.com/en/products/detail/samsung-electro-mechanics/CL10A475KQ8NNNC/3886703" xr:uid="{A5F56DCE-57F6-E944-9EB2-CA67EDA22A50}"/>
    <hyperlink ref="M15" r:id="rId22" display="https://www.digikey.com/en/products/detail/harvatek-corporation/B1911USD-20D000114U1930/15519991" xr:uid="{C748F7B0-1CE3-5B44-A0FA-9255E70DAEEB}"/>
    <hyperlink ref="M33" r:id="rId23" display="https://www.amazon.com/gp/product/B0817JG3XN/ref=ppx_yo_dt_b_asin_title_o01_s00?ie=UTF8&amp;psc=1" xr:uid="{83DE12D9-5AEF-9240-BE0F-E2D2FF216120}"/>
    <hyperlink ref="M34" r:id="rId24" display="https://www.amazon.com/gp/product/B07CGGSDWF/ref=ppx_yo_dt_b_asin_title_o00_s00?ie=UTF8&amp;psc=1" xr:uid="{E38711A0-DA95-2F44-B6BA-D94E4311C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2023-04-18T14:27:44Z</dcterms:created>
  <dcterms:modified xsi:type="dcterms:W3CDTF">2023-05-05T21:33:38Z</dcterms:modified>
</cp:coreProperties>
</file>