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henry/Documents/Papers/CSDH_final/CSDH/Data/"/>
    </mc:Choice>
  </mc:AlternateContent>
  <xr:revisionPtr revIDLastSave="0" documentId="13_ncr:1_{20E1FFAD-8C67-D54F-9131-4E25958C9380}" xr6:coauthVersionLast="47" xr6:coauthVersionMax="47" xr10:uidLastSave="{00000000-0000-0000-0000-000000000000}"/>
  <bookViews>
    <workbookView xWindow="15480" yWindow="-19600" windowWidth="27240" windowHeight="16440" xr2:uid="{1928852C-F95A-3E4B-8E87-D986AF3878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D47" i="1"/>
  <c r="E65" i="1"/>
  <c r="D65" i="1"/>
  <c r="E64" i="1"/>
  <c r="D64" i="1"/>
  <c r="E63" i="1"/>
  <c r="D63" i="1"/>
  <c r="E61" i="1"/>
  <c r="D61" i="1"/>
  <c r="E59" i="1"/>
  <c r="D59" i="1"/>
</calcChain>
</file>

<file path=xl/sharedStrings.xml><?xml version="1.0" encoding="utf-8"?>
<sst xmlns="http://schemas.openxmlformats.org/spreadsheetml/2006/main" count="133" uniqueCount="45">
  <si>
    <t>male</t>
  </si>
  <si>
    <t>bilat</t>
  </si>
  <si>
    <t>age</t>
  </si>
  <si>
    <t>study</t>
  </si>
  <si>
    <t>MMA</t>
  </si>
  <si>
    <t>component</t>
  </si>
  <si>
    <t>TXA</t>
  </si>
  <si>
    <t>Sun 2005</t>
  </si>
  <si>
    <t>ST</t>
  </si>
  <si>
    <t>Surg</t>
  </si>
  <si>
    <t>Cons</t>
  </si>
  <si>
    <t>ATS</t>
  </si>
  <si>
    <t>GRS</t>
  </si>
  <si>
    <t>SK</t>
  </si>
  <si>
    <t>Wang 2021</t>
  </si>
  <si>
    <t>Wang 2021-2</t>
  </si>
  <si>
    <t>Guidry 2021</t>
  </si>
  <si>
    <t>Chan 2017-2</t>
  </si>
  <si>
    <t>Fountas 2018</t>
  </si>
  <si>
    <t>Harada 2020</t>
  </si>
  <si>
    <t>Lodewijkx 2021</t>
  </si>
  <si>
    <t>Miah 2020</t>
  </si>
  <si>
    <t>Okamura 2013</t>
  </si>
  <si>
    <t>Papacocea 2013</t>
  </si>
  <si>
    <t>Park 2015</t>
  </si>
  <si>
    <t>Qian 2017</t>
  </si>
  <si>
    <t>Tang 2018</t>
  </si>
  <si>
    <t>Onyinzo 2021</t>
  </si>
  <si>
    <t>Carpenter 2021</t>
  </si>
  <si>
    <t>Carpente r2021</t>
  </si>
  <si>
    <t>Shotar 2020</t>
  </si>
  <si>
    <t>Kim 2017-2</t>
  </si>
  <si>
    <t>Goto 2018</t>
  </si>
  <si>
    <t>Wei 2020</t>
  </si>
  <si>
    <t>Yamada 2020</t>
  </si>
  <si>
    <t>Chan 2015</t>
  </si>
  <si>
    <t>Fujisawa 2021</t>
  </si>
  <si>
    <t>Hutchinson 2020</t>
  </si>
  <si>
    <t>Jiang 2018</t>
  </si>
  <si>
    <t>Katayama 2018</t>
  </si>
  <si>
    <t>Mebberson 2019</t>
  </si>
  <si>
    <t>Ng 2021</t>
  </si>
  <si>
    <t>Prud'Homme 2015</t>
  </si>
  <si>
    <t>Wan 2020</t>
  </si>
  <si>
    <t>Ng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</si>
</sst>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996A-8F3B-5A4F-A7F0-85932543E9DE}">
  <dimension ref="A1:E65"/>
  <sheetViews>
    <sheetView tabSelected="1" workbookViewId="0">
      <selection activeCell="A8" sqref="A8:XFD8"/>
    </sheetView>
  </sheetViews>
  <sheetFormatPr baseColWidth="10" defaultRowHeight="16" x14ac:dyDescent="0.2"/>
  <cols>
    <col min="1" max="1" width="30.1640625" customWidth="1"/>
  </cols>
  <sheetData>
    <row r="1" spans="1:5" x14ac:dyDescent="0.2">
      <c r="A1" t="s">
        <v>3</v>
      </c>
      <c r="B1" t="s">
        <v>5</v>
      </c>
      <c r="C1" t="s">
        <v>2</v>
      </c>
      <c r="D1" t="s">
        <v>1</v>
      </c>
      <c r="E1" t="s">
        <v>0</v>
      </c>
    </row>
    <row r="2" spans="1:5" x14ac:dyDescent="0.2">
      <c r="A2" t="s">
        <v>17</v>
      </c>
      <c r="B2" t="s">
        <v>11</v>
      </c>
      <c r="C2">
        <v>78.3</v>
      </c>
      <c r="D2">
        <v>8.3333333329999995E-2</v>
      </c>
      <c r="E2">
        <v>0.75</v>
      </c>
    </row>
    <row r="3" spans="1:5" x14ac:dyDescent="0.2">
      <c r="A3" t="s">
        <v>17</v>
      </c>
      <c r="B3" t="s">
        <v>10</v>
      </c>
      <c r="C3">
        <v>79.5</v>
      </c>
      <c r="D3">
        <v>0</v>
      </c>
      <c r="E3">
        <v>0.58333333330000003</v>
      </c>
    </row>
    <row r="4" spans="1:5" x14ac:dyDescent="0.2">
      <c r="A4" t="s">
        <v>18</v>
      </c>
      <c r="B4" t="s">
        <v>9</v>
      </c>
      <c r="C4">
        <v>76.680000000000007</v>
      </c>
      <c r="D4">
        <v>0.15527950309999999</v>
      </c>
      <c r="E4">
        <v>0.6956521739</v>
      </c>
    </row>
    <row r="5" spans="1:5" x14ac:dyDescent="0.2">
      <c r="A5" t="s">
        <v>18</v>
      </c>
      <c r="B5" t="s">
        <v>8</v>
      </c>
      <c r="C5">
        <v>73.930000000000007</v>
      </c>
      <c r="D5">
        <v>8.5714285710000004E-2</v>
      </c>
      <c r="E5">
        <v>0.8</v>
      </c>
    </row>
    <row r="6" spans="1:5" x14ac:dyDescent="0.2">
      <c r="A6" t="s">
        <v>19</v>
      </c>
      <c r="B6" t="s">
        <v>9</v>
      </c>
      <c r="C6">
        <v>76.09</v>
      </c>
      <c r="D6">
        <v>0.1531531532</v>
      </c>
      <c r="E6">
        <v>0.63963963960000003</v>
      </c>
    </row>
    <row r="7" spans="1:5" x14ac:dyDescent="0.2">
      <c r="A7" t="s">
        <v>19</v>
      </c>
      <c r="B7" t="s">
        <v>12</v>
      </c>
      <c r="C7">
        <v>77.8</v>
      </c>
      <c r="D7">
        <v>0.20175438600000001</v>
      </c>
      <c r="E7">
        <v>0.61403508770000004</v>
      </c>
    </row>
    <row r="8" spans="1:5" x14ac:dyDescent="0.2">
      <c r="A8" t="s">
        <v>20</v>
      </c>
      <c r="B8" t="s">
        <v>9</v>
      </c>
      <c r="C8">
        <v>74</v>
      </c>
      <c r="D8">
        <v>0.28380952380000002</v>
      </c>
      <c r="E8">
        <v>0.74857142860000003</v>
      </c>
    </row>
    <row r="9" spans="1:5" x14ac:dyDescent="0.2">
      <c r="A9" t="s">
        <v>20</v>
      </c>
      <c r="B9" t="s">
        <v>8</v>
      </c>
      <c r="C9">
        <v>75</v>
      </c>
      <c r="D9">
        <v>0.226618705</v>
      </c>
      <c r="E9">
        <v>0.75539568349999997</v>
      </c>
    </row>
    <row r="10" spans="1:5" x14ac:dyDescent="0.2">
      <c r="A10" t="s">
        <v>21</v>
      </c>
      <c r="B10" t="s">
        <v>8</v>
      </c>
      <c r="C10">
        <v>72</v>
      </c>
      <c r="D10">
        <v>0.28333333329999999</v>
      </c>
      <c r="E10">
        <v>0.75</v>
      </c>
    </row>
    <row r="11" spans="1:5" x14ac:dyDescent="0.2">
      <c r="A11" t="s">
        <v>21</v>
      </c>
      <c r="B11" t="s">
        <v>9</v>
      </c>
      <c r="C11">
        <v>73</v>
      </c>
      <c r="D11">
        <v>0.35</v>
      </c>
      <c r="E11">
        <v>0.81666666669999999</v>
      </c>
    </row>
    <row r="12" spans="1:5" x14ac:dyDescent="0.2">
      <c r="A12" t="s">
        <v>22</v>
      </c>
      <c r="B12" t="s">
        <v>9</v>
      </c>
      <c r="C12">
        <v>79.62</v>
      </c>
      <c r="D12">
        <v>0</v>
      </c>
      <c r="E12">
        <v>0.30399999999999999</v>
      </c>
    </row>
    <row r="13" spans="1:5" x14ac:dyDescent="0.2">
      <c r="A13" t="s">
        <v>22</v>
      </c>
      <c r="B13" t="s">
        <v>12</v>
      </c>
      <c r="C13">
        <v>80.319999999999993</v>
      </c>
      <c r="D13">
        <v>0</v>
      </c>
      <c r="E13">
        <v>0.7692307692</v>
      </c>
    </row>
    <row r="14" spans="1:5" x14ac:dyDescent="0.2">
      <c r="A14" t="s">
        <v>23</v>
      </c>
      <c r="B14" t="s">
        <v>8</v>
      </c>
      <c r="C14">
        <v>71.180000000000007</v>
      </c>
      <c r="E14">
        <v>0.31818181820000002</v>
      </c>
    </row>
    <row r="15" spans="1:5" x14ac:dyDescent="0.2">
      <c r="A15" t="s">
        <v>23</v>
      </c>
      <c r="B15" t="s">
        <v>10</v>
      </c>
      <c r="C15">
        <v>72.12</v>
      </c>
      <c r="E15">
        <v>0.375</v>
      </c>
    </row>
    <row r="16" spans="1:5" x14ac:dyDescent="0.2">
      <c r="A16" t="s">
        <v>24</v>
      </c>
      <c r="B16" t="s">
        <v>9</v>
      </c>
      <c r="C16">
        <v>66.3</v>
      </c>
      <c r="E16">
        <v>0.6732673267</v>
      </c>
    </row>
    <row r="17" spans="1:5" x14ac:dyDescent="0.2">
      <c r="A17" t="s">
        <v>24</v>
      </c>
      <c r="B17" t="s">
        <v>13</v>
      </c>
      <c r="C17">
        <v>69.8</v>
      </c>
    </row>
    <row r="18" spans="1:5" x14ac:dyDescent="0.2">
      <c r="A18" t="s">
        <v>25</v>
      </c>
      <c r="B18" t="s">
        <v>9</v>
      </c>
      <c r="C18">
        <v>66.3</v>
      </c>
      <c r="D18">
        <v>0</v>
      </c>
      <c r="E18">
        <v>0.61157024790000003</v>
      </c>
    </row>
    <row r="19" spans="1:5" x14ac:dyDescent="0.2">
      <c r="A19" t="s">
        <v>25</v>
      </c>
      <c r="B19" t="s">
        <v>8</v>
      </c>
      <c r="D19">
        <v>0</v>
      </c>
    </row>
    <row r="20" spans="1:5" x14ac:dyDescent="0.2">
      <c r="A20" t="s">
        <v>26</v>
      </c>
      <c r="B20" t="s">
        <v>9</v>
      </c>
      <c r="C20">
        <v>59.7</v>
      </c>
      <c r="D20">
        <v>0.20833333330000001</v>
      </c>
      <c r="E20">
        <v>0.85833333329999995</v>
      </c>
    </row>
    <row r="21" spans="1:5" x14ac:dyDescent="0.2">
      <c r="A21" t="s">
        <v>26</v>
      </c>
      <c r="B21" t="s">
        <v>11</v>
      </c>
      <c r="C21">
        <v>63</v>
      </c>
      <c r="D21">
        <v>0.25600000000000001</v>
      </c>
      <c r="E21">
        <v>0.88800000000000001</v>
      </c>
    </row>
    <row r="22" spans="1:5" x14ac:dyDescent="0.2">
      <c r="A22" t="s">
        <v>14</v>
      </c>
      <c r="B22" t="s">
        <v>9</v>
      </c>
      <c r="C22">
        <v>67.09</v>
      </c>
      <c r="D22">
        <v>0.26162790699999999</v>
      </c>
      <c r="E22">
        <v>0.83139534879999999</v>
      </c>
    </row>
    <row r="23" spans="1:5" x14ac:dyDescent="0.2">
      <c r="A23" t="s">
        <v>14</v>
      </c>
      <c r="B23" t="s">
        <v>11</v>
      </c>
      <c r="C23">
        <v>66.790000000000006</v>
      </c>
      <c r="D23">
        <v>0.2790697674</v>
      </c>
      <c r="E23">
        <v>0.85382059799999999</v>
      </c>
    </row>
    <row r="24" spans="1:5" x14ac:dyDescent="0.2">
      <c r="A24" t="s">
        <v>27</v>
      </c>
      <c r="B24" t="s">
        <v>4</v>
      </c>
      <c r="C24">
        <v>80.3</v>
      </c>
      <c r="E24">
        <v>0.90322580649999995</v>
      </c>
    </row>
    <row r="25" spans="1:5" x14ac:dyDescent="0.2">
      <c r="A25" t="s">
        <v>27</v>
      </c>
      <c r="B25" t="s">
        <v>9</v>
      </c>
      <c r="C25">
        <v>78.2</v>
      </c>
      <c r="E25">
        <v>0.71681415930000003</v>
      </c>
    </row>
    <row r="26" spans="1:5" x14ac:dyDescent="0.2">
      <c r="A26" t="s">
        <v>28</v>
      </c>
      <c r="B26" t="s">
        <v>9</v>
      </c>
      <c r="C26">
        <v>70.599999999999994</v>
      </c>
      <c r="D26">
        <v>0.26</v>
      </c>
      <c r="E26">
        <v>0.68799999999999994</v>
      </c>
    </row>
    <row r="27" spans="1:5" x14ac:dyDescent="0.2">
      <c r="A27" t="s">
        <v>29</v>
      </c>
      <c r="B27" t="s">
        <v>4</v>
      </c>
      <c r="C27">
        <v>80</v>
      </c>
      <c r="D27">
        <v>0.43478261000000001</v>
      </c>
      <c r="E27">
        <v>0.65217391000000002</v>
      </c>
    </row>
    <row r="28" spans="1:5" x14ac:dyDescent="0.2">
      <c r="A28" t="s">
        <v>30</v>
      </c>
      <c r="B28" t="s">
        <v>9</v>
      </c>
      <c r="C28">
        <v>75.98</v>
      </c>
      <c r="D28">
        <v>0.1939163498</v>
      </c>
      <c r="E28">
        <v>0.72623574140000002</v>
      </c>
    </row>
    <row r="29" spans="1:5" x14ac:dyDescent="0.2">
      <c r="A29" t="s">
        <v>30</v>
      </c>
      <c r="B29" t="s">
        <v>4</v>
      </c>
      <c r="C29">
        <v>77</v>
      </c>
      <c r="D29">
        <v>0.20689655169999999</v>
      </c>
      <c r="E29">
        <v>0.70689655169999999</v>
      </c>
    </row>
    <row r="30" spans="1:5" x14ac:dyDescent="0.2">
      <c r="A30" t="s">
        <v>31</v>
      </c>
      <c r="B30" t="s">
        <v>4</v>
      </c>
      <c r="C30">
        <v>73.650000000000006</v>
      </c>
      <c r="D30">
        <v>0.3</v>
      </c>
      <c r="E30">
        <v>0.7</v>
      </c>
    </row>
    <row r="31" spans="1:5" x14ac:dyDescent="0.2">
      <c r="A31" t="s">
        <v>31</v>
      </c>
      <c r="B31" t="s">
        <v>9</v>
      </c>
      <c r="C31">
        <v>65.650000000000006</v>
      </c>
      <c r="D31">
        <v>0.05</v>
      </c>
      <c r="E31">
        <v>0.69565217000000001</v>
      </c>
    </row>
    <row r="32" spans="1:5" x14ac:dyDescent="0.2">
      <c r="A32" t="s">
        <v>32</v>
      </c>
      <c r="B32" t="s">
        <v>9</v>
      </c>
      <c r="C32">
        <v>75.849999999999994</v>
      </c>
      <c r="E32">
        <v>0.73046875</v>
      </c>
    </row>
    <row r="33" spans="1:5" x14ac:dyDescent="0.2">
      <c r="A33" t="s">
        <v>32</v>
      </c>
      <c r="B33" t="s">
        <v>12</v>
      </c>
      <c r="C33">
        <v>76.55</v>
      </c>
      <c r="E33">
        <v>0.74390243899999997</v>
      </c>
    </row>
    <row r="34" spans="1:5" x14ac:dyDescent="0.2">
      <c r="A34" t="s">
        <v>33</v>
      </c>
      <c r="B34" t="s">
        <v>9</v>
      </c>
      <c r="C34">
        <v>61.86</v>
      </c>
      <c r="D34">
        <v>0.175257732</v>
      </c>
      <c r="E34">
        <v>0.80412371130000004</v>
      </c>
    </row>
    <row r="35" spans="1:5" x14ac:dyDescent="0.2">
      <c r="A35" t="s">
        <v>33</v>
      </c>
      <c r="B35" t="s">
        <v>11</v>
      </c>
      <c r="C35">
        <v>63.88</v>
      </c>
      <c r="D35">
        <v>0.18604651159999999</v>
      </c>
      <c r="E35">
        <v>0.76744186049999996</v>
      </c>
    </row>
    <row r="36" spans="1:5" x14ac:dyDescent="0.2">
      <c r="A36" t="s">
        <v>34</v>
      </c>
      <c r="B36" t="s">
        <v>9</v>
      </c>
      <c r="C36">
        <v>78.75</v>
      </c>
      <c r="D36">
        <v>0.47</v>
      </c>
      <c r="E36">
        <v>0.65</v>
      </c>
    </row>
    <row r="37" spans="1:5" x14ac:dyDescent="0.2">
      <c r="A37" t="s">
        <v>35</v>
      </c>
      <c r="B37" t="s">
        <v>9</v>
      </c>
      <c r="C37">
        <v>71.34</v>
      </c>
      <c r="D37">
        <v>0.18951612900000001</v>
      </c>
      <c r="E37">
        <v>0.71370967740000002</v>
      </c>
    </row>
    <row r="38" spans="1:5" x14ac:dyDescent="0.2">
      <c r="A38" t="s">
        <v>35</v>
      </c>
      <c r="B38" t="s">
        <v>8</v>
      </c>
      <c r="C38">
        <v>71.900000000000006</v>
      </c>
      <c r="D38">
        <v>0.12295081970000001</v>
      </c>
      <c r="E38">
        <v>0.7295081967</v>
      </c>
    </row>
    <row r="39" spans="1:5" x14ac:dyDescent="0.2">
      <c r="A39" t="s">
        <v>36</v>
      </c>
      <c r="B39" t="s">
        <v>9</v>
      </c>
      <c r="C39">
        <v>74</v>
      </c>
      <c r="E39">
        <v>0.7355769231</v>
      </c>
    </row>
    <row r="40" spans="1:5" x14ac:dyDescent="0.2">
      <c r="A40" t="s">
        <v>36</v>
      </c>
      <c r="B40" t="s">
        <v>12</v>
      </c>
      <c r="C40">
        <v>74</v>
      </c>
      <c r="E40">
        <v>0.75</v>
      </c>
    </row>
    <row r="41" spans="1:5" x14ac:dyDescent="0.2">
      <c r="A41" t="s">
        <v>37</v>
      </c>
      <c r="B41" t="s">
        <v>9</v>
      </c>
      <c r="C41">
        <v>74.400000000000006</v>
      </c>
      <c r="E41">
        <v>0.7406417112</v>
      </c>
    </row>
    <row r="42" spans="1:5" x14ac:dyDescent="0.2">
      <c r="A42" t="s">
        <v>37</v>
      </c>
      <c r="B42" t="s">
        <v>8</v>
      </c>
      <c r="C42">
        <v>74.5</v>
      </c>
      <c r="E42">
        <v>0.71466666670000001</v>
      </c>
    </row>
    <row r="43" spans="1:5" x14ac:dyDescent="0.2">
      <c r="A43" t="s">
        <v>38</v>
      </c>
      <c r="B43" t="s">
        <v>11</v>
      </c>
      <c r="C43">
        <v>63</v>
      </c>
      <c r="D43">
        <v>0.21428571430000001</v>
      </c>
      <c r="E43">
        <v>0.82653061220000001</v>
      </c>
    </row>
    <row r="44" spans="1:5" x14ac:dyDescent="0.2">
      <c r="A44" t="s">
        <v>38</v>
      </c>
      <c r="B44" t="s">
        <v>10</v>
      </c>
      <c r="C44">
        <v>67</v>
      </c>
      <c r="D44">
        <v>0.37755102039999999</v>
      </c>
      <c r="E44">
        <v>0.89795918370000005</v>
      </c>
    </row>
    <row r="45" spans="1:5" x14ac:dyDescent="0.2">
      <c r="A45" t="s">
        <v>39</v>
      </c>
      <c r="B45" t="s">
        <v>9</v>
      </c>
      <c r="C45">
        <v>75.849999999999994</v>
      </c>
      <c r="D45">
        <v>0.1722222222</v>
      </c>
      <c r="E45">
        <v>0.76111111109999996</v>
      </c>
    </row>
    <row r="46" spans="1:5" x14ac:dyDescent="0.2">
      <c r="A46" t="s">
        <v>39</v>
      </c>
      <c r="B46" t="s">
        <v>12</v>
      </c>
      <c r="C46">
        <v>75.900000000000006</v>
      </c>
      <c r="D46">
        <v>0.2173913043</v>
      </c>
      <c r="E46">
        <v>0.76086956520000004</v>
      </c>
    </row>
    <row r="47" spans="1:5" x14ac:dyDescent="0.2">
      <c r="A47" t="s">
        <v>40</v>
      </c>
      <c r="B47" t="s">
        <v>8</v>
      </c>
      <c r="C47">
        <v>73.39</v>
      </c>
      <c r="D47">
        <f>4/23</f>
        <v>0.17391304347826086</v>
      </c>
      <c r="E47">
        <f>15/23</f>
        <v>0.65217391304347827</v>
      </c>
    </row>
    <row r="48" spans="1:5" x14ac:dyDescent="0.2">
      <c r="A48" t="s">
        <v>40</v>
      </c>
      <c r="B48" t="s">
        <v>9</v>
      </c>
      <c r="C48">
        <v>74.28</v>
      </c>
      <c r="D48">
        <v>0.2340425532</v>
      </c>
      <c r="E48">
        <v>0.72340425529999997</v>
      </c>
    </row>
    <row r="49" spans="1:5" x14ac:dyDescent="0.2">
      <c r="A49" t="s">
        <v>41</v>
      </c>
      <c r="B49" t="s">
        <v>9</v>
      </c>
      <c r="C49">
        <v>74.16</v>
      </c>
      <c r="D49">
        <v>0.25161290320000002</v>
      </c>
      <c r="E49">
        <v>0.73548387100000001</v>
      </c>
    </row>
    <row r="50" spans="1:5" x14ac:dyDescent="0.2">
      <c r="A50" t="s">
        <v>41</v>
      </c>
      <c r="B50" t="s">
        <v>8</v>
      </c>
      <c r="C50">
        <v>75.599999999999994</v>
      </c>
      <c r="D50">
        <v>0.25641025639999998</v>
      </c>
      <c r="E50">
        <v>0.71794871790000003</v>
      </c>
    </row>
    <row r="51" spans="1:5" x14ac:dyDescent="0.2">
      <c r="A51" t="s">
        <v>42</v>
      </c>
      <c r="B51" t="s">
        <v>9</v>
      </c>
      <c r="C51">
        <v>70.34</v>
      </c>
      <c r="E51">
        <v>0.9</v>
      </c>
    </row>
    <row r="52" spans="1:5" x14ac:dyDescent="0.2">
      <c r="A52" t="s">
        <v>42</v>
      </c>
      <c r="B52" t="s">
        <v>8</v>
      </c>
      <c r="C52">
        <v>72.3</v>
      </c>
      <c r="E52">
        <v>0.8</v>
      </c>
    </row>
    <row r="53" spans="1:5" x14ac:dyDescent="0.2">
      <c r="A53" t="s">
        <v>43</v>
      </c>
      <c r="B53" t="s">
        <v>9</v>
      </c>
      <c r="C53">
        <v>70.69</v>
      </c>
      <c r="D53">
        <v>0.32222222220000002</v>
      </c>
      <c r="E53">
        <v>0.66666666669999997</v>
      </c>
    </row>
    <row r="54" spans="1:5" x14ac:dyDescent="0.2">
      <c r="A54" t="s">
        <v>43</v>
      </c>
      <c r="B54" t="s">
        <v>6</v>
      </c>
      <c r="C54">
        <v>72.02</v>
      </c>
      <c r="D54">
        <v>0.34146341460000001</v>
      </c>
      <c r="E54">
        <v>0.58536585370000005</v>
      </c>
    </row>
    <row r="55" spans="1:5" x14ac:dyDescent="0.2">
      <c r="A55" t="s">
        <v>34</v>
      </c>
      <c r="B55" t="s">
        <v>6</v>
      </c>
      <c r="C55">
        <v>78.2</v>
      </c>
      <c r="D55">
        <v>0.45833333329999998</v>
      </c>
      <c r="E55">
        <v>0.59722222219999999</v>
      </c>
    </row>
    <row r="56" spans="1:5" x14ac:dyDescent="0.2">
      <c r="A56" t="s">
        <v>34</v>
      </c>
      <c r="B56" t="s">
        <v>12</v>
      </c>
      <c r="C56">
        <v>79.2</v>
      </c>
      <c r="D56">
        <v>0.47435897440000002</v>
      </c>
      <c r="E56">
        <v>0.64102564100000003</v>
      </c>
    </row>
    <row r="57" spans="1:5" x14ac:dyDescent="0.2">
      <c r="A57" t="s">
        <v>44</v>
      </c>
      <c r="B57" t="s">
        <v>9</v>
      </c>
      <c r="C57">
        <v>75.95</v>
      </c>
      <c r="D57">
        <v>0.14634146340000001</v>
      </c>
      <c r="E57">
        <v>0.56097560980000005</v>
      </c>
    </row>
    <row r="58" spans="1:5" x14ac:dyDescent="0.2">
      <c r="A58" t="s">
        <v>44</v>
      </c>
      <c r="B58" t="s">
        <v>4</v>
      </c>
      <c r="C58">
        <v>77.400000000000006</v>
      </c>
      <c r="D58">
        <v>0.15789473679999999</v>
      </c>
      <c r="E58">
        <v>0.52631578950000002</v>
      </c>
    </row>
    <row r="59" spans="1:5" x14ac:dyDescent="0.2">
      <c r="A59" t="s">
        <v>7</v>
      </c>
      <c r="B59" t="s">
        <v>8</v>
      </c>
      <c r="C59">
        <v>78.900000000000006</v>
      </c>
      <c r="D59">
        <f>7/26</f>
        <v>0.26923076923076922</v>
      </c>
      <c r="E59">
        <f>0.5</f>
        <v>0.5</v>
      </c>
    </row>
    <row r="60" spans="1:5" x14ac:dyDescent="0.2">
      <c r="A60" t="s">
        <v>14</v>
      </c>
      <c r="B60" t="s">
        <v>9</v>
      </c>
      <c r="C60" s="1">
        <v>67.09</v>
      </c>
      <c r="D60" s="1">
        <v>0.18217054260000001</v>
      </c>
      <c r="E60" s="1">
        <v>0.83139534879999999</v>
      </c>
    </row>
    <row r="61" spans="1:5" x14ac:dyDescent="0.2">
      <c r="A61" t="s">
        <v>14</v>
      </c>
      <c r="B61" t="s">
        <v>11</v>
      </c>
      <c r="C61">
        <v>66.790000000000006</v>
      </c>
      <c r="D61">
        <f>84/301</f>
        <v>0.27906976744186046</v>
      </c>
      <c r="E61">
        <f>257/301</f>
        <v>0.85382059800664456</v>
      </c>
    </row>
    <row r="62" spans="1:5" x14ac:dyDescent="0.2">
      <c r="A62" t="s">
        <v>15</v>
      </c>
      <c r="B62" t="s">
        <v>11</v>
      </c>
      <c r="C62">
        <v>66.599999999999994</v>
      </c>
      <c r="D62" s="1">
        <v>0.2666666667</v>
      </c>
      <c r="E62" s="1">
        <v>0.75</v>
      </c>
    </row>
    <row r="63" spans="1:5" x14ac:dyDescent="0.2">
      <c r="A63" t="s">
        <v>15</v>
      </c>
      <c r="B63" t="s">
        <v>8</v>
      </c>
      <c r="C63">
        <v>69.37</v>
      </c>
      <c r="D63">
        <f>9/30</f>
        <v>0.3</v>
      </c>
      <c r="E63">
        <f>25/30</f>
        <v>0.83333333333333337</v>
      </c>
    </row>
    <row r="64" spans="1:5" x14ac:dyDescent="0.2">
      <c r="A64" t="s">
        <v>16</v>
      </c>
      <c r="B64" t="s">
        <v>9</v>
      </c>
      <c r="C64">
        <v>71</v>
      </c>
      <c r="D64">
        <f>26/111</f>
        <v>0.23423423423423423</v>
      </c>
      <c r="E64">
        <f>70/111</f>
        <v>0.63063063063063063</v>
      </c>
    </row>
    <row r="65" spans="1:5" x14ac:dyDescent="0.2">
      <c r="A65" t="s">
        <v>16</v>
      </c>
      <c r="B65" t="s">
        <v>11</v>
      </c>
      <c r="C65">
        <v>75</v>
      </c>
      <c r="D65">
        <f>9/36</f>
        <v>0.25</v>
      </c>
      <c r="E65">
        <f>70/111</f>
        <v>0.63063063063063063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Henry</dc:creator>
  <cp:lastModifiedBy>Jack Henry</cp:lastModifiedBy>
  <dcterms:created xsi:type="dcterms:W3CDTF">2021-08-26T10:04:12Z</dcterms:created>
  <dcterms:modified xsi:type="dcterms:W3CDTF">2021-10-06T08:12:15Z</dcterms:modified>
</cp:coreProperties>
</file>