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henry/Documents/Papers/CSDH_final/CSDH/Data/"/>
    </mc:Choice>
  </mc:AlternateContent>
  <xr:revisionPtr revIDLastSave="0" documentId="13_ncr:1_{E200908A-14AD-C045-A16D-7E984736E19A}" xr6:coauthVersionLast="47" xr6:coauthVersionMax="47" xr10:uidLastSave="{00000000-0000-0000-0000-000000000000}"/>
  <bookViews>
    <workbookView xWindow="-10980" yWindow="-19900" windowWidth="27240" windowHeight="16440" xr2:uid="{69CF0E19-8517-8D4F-9A13-AA601B60F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E48" i="1"/>
  <c r="E89" i="1"/>
  <c r="E88" i="1"/>
  <c r="E82" i="1"/>
  <c r="E79" i="1"/>
  <c r="D79" i="1"/>
  <c r="E86" i="1"/>
  <c r="E85" i="1"/>
  <c r="E84" i="1"/>
  <c r="E83" i="1"/>
  <c r="E81" i="1"/>
  <c r="D81" i="1"/>
  <c r="C81" i="1"/>
  <c r="E80" i="1"/>
  <c r="D80" i="1"/>
  <c r="E78" i="1"/>
  <c r="E77" i="1"/>
  <c r="D77" i="1"/>
  <c r="E74" i="1"/>
  <c r="D74" i="1"/>
</calcChain>
</file>

<file path=xl/sharedStrings.xml><?xml version="1.0" encoding="utf-8"?>
<sst xmlns="http://schemas.openxmlformats.org/spreadsheetml/2006/main" count="185" uniqueCount="52">
  <si>
    <t>studlab</t>
  </si>
  <si>
    <t>age</t>
  </si>
  <si>
    <t>bilat</t>
  </si>
  <si>
    <t>male</t>
  </si>
  <si>
    <t>SEPS</t>
  </si>
  <si>
    <t>MMA</t>
  </si>
  <si>
    <t>component</t>
  </si>
  <si>
    <t>Gernsback 2016</t>
  </si>
  <si>
    <t>BH</t>
  </si>
  <si>
    <t>Cr</t>
  </si>
  <si>
    <t>D</t>
  </si>
  <si>
    <t>TD</t>
  </si>
  <si>
    <t>Schwarz 2021</t>
  </si>
  <si>
    <t>Lee 2016-2</t>
  </si>
  <si>
    <t>Wang 2016</t>
  </si>
  <si>
    <t>YL1</t>
  </si>
  <si>
    <t>Ortiz 2020</t>
  </si>
  <si>
    <t>Lee 2009</t>
  </si>
  <si>
    <t>Thavara 2019</t>
  </si>
  <si>
    <t>Ataf 2018</t>
  </si>
  <si>
    <t>Chan 2017</t>
  </si>
  <si>
    <t>Du 2019</t>
  </si>
  <si>
    <t>Gazzeri 2020</t>
  </si>
  <si>
    <t>Heringer 2017</t>
  </si>
  <si>
    <t>Kiymaz 2007</t>
  </si>
  <si>
    <t>Lee 2004</t>
  </si>
  <si>
    <t>Okada 2002</t>
  </si>
  <si>
    <t>Sarnvivad 2011</t>
  </si>
  <si>
    <t>Secer 2012</t>
  </si>
  <si>
    <t>Shim 2019</t>
  </si>
  <si>
    <t>Tommiska 2019</t>
  </si>
  <si>
    <t>Vemula 2020</t>
  </si>
  <si>
    <t>Wang 2017-2</t>
  </si>
  <si>
    <t>Yan 2017</t>
  </si>
  <si>
    <t>Zhang 2018</t>
  </si>
  <si>
    <t>Flint 2017</t>
  </si>
  <si>
    <t>Rughani 2010</t>
  </si>
  <si>
    <t>Rughan i2010</t>
  </si>
  <si>
    <t>Carpenter 2021</t>
  </si>
  <si>
    <t>Kim 2017-2</t>
  </si>
  <si>
    <t>Yadav 2016</t>
  </si>
  <si>
    <t>Bhuyan 2016</t>
  </si>
  <si>
    <t>Gokmen 2007</t>
  </si>
  <si>
    <t>Javadi 2011</t>
  </si>
  <si>
    <t>Kutty 2014</t>
  </si>
  <si>
    <t>Santarius 2009</t>
  </si>
  <si>
    <t>Singh 2011</t>
  </si>
  <si>
    <t>Singh 2014</t>
  </si>
  <si>
    <t>Xu 2018</t>
  </si>
  <si>
    <t>Tanikawa 2001</t>
  </si>
  <si>
    <t>End</t>
  </si>
  <si>
    <t>Tomschik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</si>
</sst>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ED75-BC87-F746-96C1-461348AE8721}">
  <dimension ref="A1:E91"/>
  <sheetViews>
    <sheetView tabSelected="1" workbookViewId="0">
      <selection activeCell="D92" sqref="D92"/>
    </sheetView>
  </sheetViews>
  <sheetFormatPr baseColWidth="10" defaultRowHeight="16" x14ac:dyDescent="0.2"/>
  <cols>
    <col min="1" max="1" width="42.6640625" customWidth="1"/>
  </cols>
  <sheetData>
    <row r="1" spans="1:5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19</v>
      </c>
      <c r="B2" t="s">
        <v>8</v>
      </c>
      <c r="C2">
        <v>63.45</v>
      </c>
      <c r="D2">
        <v>0.23100000000000001</v>
      </c>
      <c r="E2">
        <v>0.80500000000000005</v>
      </c>
    </row>
    <row r="3" spans="1:5" x14ac:dyDescent="0.2">
      <c r="A3" t="s">
        <v>20</v>
      </c>
      <c r="B3" t="s">
        <v>8</v>
      </c>
      <c r="C3">
        <v>74.989999999999995</v>
      </c>
      <c r="D3">
        <v>0</v>
      </c>
      <c r="E3">
        <v>0.79100000000000004</v>
      </c>
    </row>
    <row r="4" spans="1:5" x14ac:dyDescent="0.2">
      <c r="A4" t="s">
        <v>20</v>
      </c>
      <c r="B4" t="s">
        <v>10</v>
      </c>
      <c r="C4">
        <v>76</v>
      </c>
      <c r="D4">
        <v>0</v>
      </c>
      <c r="E4">
        <v>0.77900000000000003</v>
      </c>
    </row>
    <row r="5" spans="1:5" x14ac:dyDescent="0.2">
      <c r="A5" t="s">
        <v>21</v>
      </c>
      <c r="B5" t="s">
        <v>10</v>
      </c>
      <c r="C5">
        <v>71.84</v>
      </c>
      <c r="D5" s="2">
        <v>0.25531914890000001</v>
      </c>
      <c r="E5">
        <v>0.79100000000000004</v>
      </c>
    </row>
    <row r="6" spans="1:5" x14ac:dyDescent="0.2">
      <c r="A6" t="s">
        <v>21</v>
      </c>
      <c r="B6" t="s">
        <v>50</v>
      </c>
      <c r="C6">
        <v>70.599999999999994</v>
      </c>
      <c r="D6">
        <v>0.1555</v>
      </c>
      <c r="E6">
        <v>0.64439999999999997</v>
      </c>
    </row>
    <row r="7" spans="1:5" x14ac:dyDescent="0.2">
      <c r="A7" t="s">
        <v>21</v>
      </c>
      <c r="B7" t="s">
        <v>8</v>
      </c>
      <c r="C7">
        <v>70.599999999999994</v>
      </c>
      <c r="D7">
        <v>0.34689999999999999</v>
      </c>
      <c r="E7">
        <v>0.61221999999999999</v>
      </c>
    </row>
    <row r="8" spans="1:5" x14ac:dyDescent="0.2">
      <c r="A8" t="s">
        <v>22</v>
      </c>
      <c r="B8" t="s">
        <v>10</v>
      </c>
      <c r="C8" s="1">
        <v>76.3</v>
      </c>
      <c r="D8" s="2">
        <v>0.27536231880000001</v>
      </c>
      <c r="E8" s="2">
        <v>0.66183574879999996</v>
      </c>
    </row>
    <row r="9" spans="1:5" x14ac:dyDescent="0.2">
      <c r="A9" t="s">
        <v>22</v>
      </c>
      <c r="B9" t="s">
        <v>8</v>
      </c>
      <c r="C9">
        <v>75.3</v>
      </c>
      <c r="D9" s="1">
        <v>0.50632911390000002</v>
      </c>
      <c r="E9" s="1">
        <v>0.64</v>
      </c>
    </row>
    <row r="10" spans="1:5" x14ac:dyDescent="0.2">
      <c r="A10" t="s">
        <v>22</v>
      </c>
      <c r="B10" t="s">
        <v>9</v>
      </c>
      <c r="C10" s="1">
        <v>86.4</v>
      </c>
      <c r="D10" s="1">
        <v>0.1328125</v>
      </c>
      <c r="E10" s="1">
        <v>0.76548672569999998</v>
      </c>
    </row>
    <row r="11" spans="1:5" x14ac:dyDescent="0.2">
      <c r="A11" t="s">
        <v>23</v>
      </c>
      <c r="B11" t="s">
        <v>8</v>
      </c>
      <c r="C11">
        <v>73</v>
      </c>
      <c r="D11">
        <v>0.26100000000000001</v>
      </c>
      <c r="E11">
        <v>0.70399999999999996</v>
      </c>
    </row>
    <row r="12" spans="1:5" x14ac:dyDescent="0.2">
      <c r="A12" t="s">
        <v>24</v>
      </c>
      <c r="B12" t="s">
        <v>8</v>
      </c>
      <c r="C12" s="1">
        <v>61.6</v>
      </c>
      <c r="E12">
        <v>0.8</v>
      </c>
    </row>
    <row r="13" spans="1:5" x14ac:dyDescent="0.2">
      <c r="A13" t="s">
        <v>24</v>
      </c>
      <c r="B13" t="s">
        <v>10</v>
      </c>
      <c r="C13" s="1">
        <v>62.72</v>
      </c>
      <c r="D13" s="1"/>
      <c r="E13" s="1">
        <v>0.82758620689999995</v>
      </c>
    </row>
    <row r="14" spans="1:5" x14ac:dyDescent="0.2">
      <c r="A14" t="s">
        <v>25</v>
      </c>
      <c r="B14" t="s">
        <v>10</v>
      </c>
      <c r="C14" s="1">
        <v>69</v>
      </c>
      <c r="D14" s="1">
        <v>0.221</v>
      </c>
      <c r="E14" s="1">
        <v>0.61</v>
      </c>
    </row>
    <row r="15" spans="1:5" x14ac:dyDescent="0.2">
      <c r="A15" t="s">
        <v>25</v>
      </c>
      <c r="B15" t="s">
        <v>8</v>
      </c>
      <c r="C15" s="1">
        <v>62.72</v>
      </c>
      <c r="D15" s="1"/>
      <c r="E15" s="1">
        <v>0.82758620689999995</v>
      </c>
    </row>
    <row r="16" spans="1:5" x14ac:dyDescent="0.2">
      <c r="A16" t="s">
        <v>25</v>
      </c>
      <c r="B16" t="s">
        <v>9</v>
      </c>
      <c r="C16" s="1">
        <v>68.400000000000006</v>
      </c>
      <c r="D16" s="1"/>
      <c r="E16" s="1">
        <v>0.59701492540000001</v>
      </c>
    </row>
    <row r="17" spans="1:5" x14ac:dyDescent="0.2">
      <c r="A17" t="s">
        <v>26</v>
      </c>
      <c r="B17" t="s">
        <v>10</v>
      </c>
      <c r="C17" s="1">
        <v>74.900000000000006</v>
      </c>
      <c r="D17" s="1"/>
      <c r="E17" s="1">
        <v>0.6</v>
      </c>
    </row>
    <row r="18" spans="1:5" x14ac:dyDescent="0.2">
      <c r="A18" t="s">
        <v>26</v>
      </c>
      <c r="B18" t="s">
        <v>8</v>
      </c>
      <c r="C18" s="1">
        <v>73.900000000000006</v>
      </c>
      <c r="E18" s="1">
        <v>0.6</v>
      </c>
    </row>
    <row r="19" spans="1:5" x14ac:dyDescent="0.2">
      <c r="A19" t="s">
        <v>27</v>
      </c>
      <c r="B19" t="s">
        <v>10</v>
      </c>
      <c r="C19" s="1">
        <v>60.5</v>
      </c>
      <c r="D19" s="1">
        <v>0.2164948454</v>
      </c>
      <c r="E19" s="1">
        <v>0.68041237109999997</v>
      </c>
    </row>
    <row r="20" spans="1:5" x14ac:dyDescent="0.2">
      <c r="A20" t="s">
        <v>27</v>
      </c>
      <c r="B20" t="s">
        <v>8</v>
      </c>
      <c r="C20" s="1">
        <v>61.8</v>
      </c>
      <c r="D20">
        <v>0.217</v>
      </c>
      <c r="E20" s="1">
        <v>0.67100000000000004</v>
      </c>
    </row>
    <row r="21" spans="1:5" x14ac:dyDescent="0.2">
      <c r="A21" t="s">
        <v>28</v>
      </c>
      <c r="B21" t="s">
        <v>10</v>
      </c>
      <c r="C21" s="1">
        <v>72.33</v>
      </c>
      <c r="D21" s="1"/>
      <c r="E21" s="1">
        <v>0.75</v>
      </c>
    </row>
    <row r="22" spans="1:5" x14ac:dyDescent="0.2">
      <c r="A22" t="s">
        <v>28</v>
      </c>
      <c r="B22" t="s">
        <v>8</v>
      </c>
      <c r="C22" s="1">
        <v>70.59</v>
      </c>
      <c r="D22">
        <v>0.156</v>
      </c>
      <c r="E22" s="1">
        <v>0.68799999999999994</v>
      </c>
    </row>
    <row r="23" spans="1:5" x14ac:dyDescent="0.2">
      <c r="A23" t="s">
        <v>29</v>
      </c>
      <c r="B23" t="s">
        <v>10</v>
      </c>
      <c r="C23" s="1">
        <v>74.2</v>
      </c>
      <c r="E23" s="1">
        <v>0.76</v>
      </c>
    </row>
    <row r="24" spans="1:5" x14ac:dyDescent="0.2">
      <c r="A24" t="s">
        <v>29</v>
      </c>
      <c r="B24" t="s">
        <v>8</v>
      </c>
      <c r="C24" s="1">
        <v>74.5</v>
      </c>
      <c r="D24" s="1"/>
      <c r="E24" s="1">
        <v>0.73333333329999995</v>
      </c>
    </row>
    <row r="25" spans="1:5" x14ac:dyDescent="0.2">
      <c r="A25" t="s">
        <v>29</v>
      </c>
      <c r="B25" t="s">
        <v>9</v>
      </c>
      <c r="C25" s="1">
        <v>73.2</v>
      </c>
      <c r="D25" s="1"/>
      <c r="E25" s="1">
        <v>0.86666666670000003</v>
      </c>
    </row>
    <row r="26" spans="1:5" x14ac:dyDescent="0.2">
      <c r="A26" t="s">
        <v>49</v>
      </c>
      <c r="B26" t="s">
        <v>10</v>
      </c>
      <c r="C26" s="1">
        <v>69.8</v>
      </c>
      <c r="D26">
        <v>0.184</v>
      </c>
      <c r="E26" s="1">
        <v>0.65300000000000002</v>
      </c>
    </row>
    <row r="27" spans="1:5" x14ac:dyDescent="0.2">
      <c r="A27" t="s">
        <v>49</v>
      </c>
      <c r="B27" t="s">
        <v>8</v>
      </c>
      <c r="C27" s="1">
        <v>69.3</v>
      </c>
    </row>
    <row r="28" spans="1:5" x14ac:dyDescent="0.2">
      <c r="A28" t="s">
        <v>49</v>
      </c>
      <c r="B28" t="s">
        <v>9</v>
      </c>
      <c r="C28" s="1">
        <v>70.3</v>
      </c>
    </row>
    <row r="29" spans="1:5" x14ac:dyDescent="0.2">
      <c r="A29" t="s">
        <v>30</v>
      </c>
      <c r="B29" t="s">
        <v>8</v>
      </c>
      <c r="C29" s="1">
        <v>77</v>
      </c>
      <c r="D29">
        <v>0.21099999999999999</v>
      </c>
      <c r="E29" s="1">
        <v>0.68300000000000005</v>
      </c>
    </row>
    <row r="30" spans="1:5" x14ac:dyDescent="0.2">
      <c r="A30" t="s">
        <v>30</v>
      </c>
      <c r="B30" t="s">
        <v>10</v>
      </c>
      <c r="C30" s="1">
        <v>78</v>
      </c>
      <c r="D30" s="1">
        <v>0.21126760559999999</v>
      </c>
      <c r="E30" s="1">
        <v>0.70422535210000003</v>
      </c>
    </row>
    <row r="31" spans="1:5" x14ac:dyDescent="0.2">
      <c r="A31" s="1" t="s">
        <v>31</v>
      </c>
      <c r="B31" s="1" t="s">
        <v>9</v>
      </c>
      <c r="C31" s="1"/>
      <c r="D31" s="1">
        <v>0.13636363639999999</v>
      </c>
      <c r="E31" s="1">
        <v>0.875</v>
      </c>
    </row>
    <row r="32" spans="1:5" x14ac:dyDescent="0.2">
      <c r="A32" s="1" t="s">
        <v>31</v>
      </c>
      <c r="B32" s="1" t="s">
        <v>8</v>
      </c>
      <c r="C32" s="1"/>
      <c r="D32" s="1">
        <v>0.1617647059</v>
      </c>
      <c r="E32" s="1">
        <v>0.83823529409999997</v>
      </c>
    </row>
    <row r="33" spans="1:5" x14ac:dyDescent="0.2">
      <c r="A33" t="s">
        <v>32</v>
      </c>
      <c r="B33" t="s">
        <v>10</v>
      </c>
      <c r="C33" s="1">
        <v>66</v>
      </c>
      <c r="D33" s="1">
        <v>0</v>
      </c>
      <c r="E33" s="1">
        <v>0.67</v>
      </c>
    </row>
    <row r="34" spans="1:5" x14ac:dyDescent="0.2">
      <c r="A34" t="s">
        <v>32</v>
      </c>
      <c r="B34" t="s">
        <v>8</v>
      </c>
      <c r="C34" s="1">
        <v>67.3</v>
      </c>
      <c r="D34" s="1">
        <v>0</v>
      </c>
      <c r="E34" s="1">
        <v>0.84444444439999999</v>
      </c>
    </row>
    <row r="35" spans="1:5" x14ac:dyDescent="0.2">
      <c r="A35" t="s">
        <v>32</v>
      </c>
      <c r="B35" t="s">
        <v>11</v>
      </c>
      <c r="C35" s="1">
        <v>68.2</v>
      </c>
      <c r="D35" s="1">
        <v>0</v>
      </c>
      <c r="E35" s="1">
        <v>0.73684210530000005</v>
      </c>
    </row>
    <row r="36" spans="1:5" x14ac:dyDescent="0.2">
      <c r="A36" t="s">
        <v>33</v>
      </c>
      <c r="B36" t="s">
        <v>10</v>
      </c>
      <c r="C36" s="1">
        <v>66.260000000000005</v>
      </c>
      <c r="D36" s="1">
        <v>0.224</v>
      </c>
      <c r="E36" s="1">
        <v>0.67100000000000004</v>
      </c>
    </row>
    <row r="37" spans="1:5" x14ac:dyDescent="0.2">
      <c r="A37" t="s">
        <v>33</v>
      </c>
      <c r="B37" t="s">
        <v>8</v>
      </c>
      <c r="C37" s="1">
        <v>66.38</v>
      </c>
      <c r="D37" s="1">
        <v>0.2115384615</v>
      </c>
      <c r="E37" s="1">
        <v>0.7115384615</v>
      </c>
    </row>
    <row r="38" spans="1:5" x14ac:dyDescent="0.2">
      <c r="A38" t="s">
        <v>33</v>
      </c>
      <c r="B38" t="s">
        <v>50</v>
      </c>
      <c r="C38" s="1">
        <v>66</v>
      </c>
      <c r="D38" s="1">
        <v>0.25</v>
      </c>
      <c r="E38" s="1">
        <v>0.58333333330000003</v>
      </c>
    </row>
    <row r="39" spans="1:5" x14ac:dyDescent="0.2">
      <c r="A39" t="s">
        <v>34</v>
      </c>
      <c r="B39" t="s">
        <v>10</v>
      </c>
      <c r="C39" s="1">
        <v>74.64</v>
      </c>
      <c r="D39" s="1">
        <v>0.04</v>
      </c>
      <c r="E39" s="1">
        <v>0.74</v>
      </c>
    </row>
    <row r="40" spans="1:5" x14ac:dyDescent="0.2">
      <c r="A40" t="s">
        <v>34</v>
      </c>
      <c r="B40" t="s">
        <v>50</v>
      </c>
      <c r="C40" s="1">
        <v>74.3</v>
      </c>
      <c r="D40" s="1">
        <v>2.380952381E-2</v>
      </c>
      <c r="E40" s="1">
        <v>0.7619047619</v>
      </c>
    </row>
    <row r="41" spans="1:5" x14ac:dyDescent="0.2">
      <c r="A41" t="s">
        <v>34</v>
      </c>
      <c r="B41" t="s">
        <v>8</v>
      </c>
      <c r="C41" s="1">
        <v>75.099999999999994</v>
      </c>
      <c r="D41" s="1">
        <v>6.4516129029999994E-2</v>
      </c>
      <c r="E41" s="1">
        <v>0.70967741939999995</v>
      </c>
    </row>
    <row r="42" spans="1:5" x14ac:dyDescent="0.2">
      <c r="A42" t="s">
        <v>35</v>
      </c>
      <c r="B42" t="s">
        <v>10</v>
      </c>
      <c r="C42" s="1">
        <v>76</v>
      </c>
      <c r="D42" s="1"/>
      <c r="E42" s="1">
        <v>0.70409711679999998</v>
      </c>
    </row>
    <row r="43" spans="1:5" x14ac:dyDescent="0.2">
      <c r="A43" t="s">
        <v>35</v>
      </c>
      <c r="B43" t="s">
        <v>8</v>
      </c>
      <c r="C43" s="1">
        <v>76</v>
      </c>
      <c r="D43" s="1"/>
      <c r="E43" s="1">
        <v>0.70409711679999998</v>
      </c>
    </row>
    <row r="44" spans="1:5" x14ac:dyDescent="0.2">
      <c r="A44" t="s">
        <v>35</v>
      </c>
      <c r="B44" t="s">
        <v>4</v>
      </c>
      <c r="C44" s="1">
        <v>75</v>
      </c>
      <c r="D44" s="1"/>
      <c r="E44" s="1">
        <v>0.69272237199999998</v>
      </c>
    </row>
    <row r="45" spans="1:5" x14ac:dyDescent="0.2">
      <c r="A45" t="s">
        <v>36</v>
      </c>
      <c r="B45" t="s">
        <v>8</v>
      </c>
      <c r="C45" s="1">
        <v>73.3</v>
      </c>
      <c r="D45" s="1">
        <v>0.28571428570000001</v>
      </c>
      <c r="E45" s="1">
        <v>0.66666666669999997</v>
      </c>
    </row>
    <row r="46" spans="1:5" x14ac:dyDescent="0.2">
      <c r="A46" t="s">
        <v>37</v>
      </c>
      <c r="B46" t="s">
        <v>10</v>
      </c>
      <c r="C46" s="1">
        <v>73.3</v>
      </c>
      <c r="D46" s="1">
        <v>0.28571428570000001</v>
      </c>
      <c r="E46" s="1">
        <v>0.66666666669999997</v>
      </c>
    </row>
    <row r="47" spans="1:5" x14ac:dyDescent="0.2">
      <c r="A47" t="s">
        <v>36</v>
      </c>
      <c r="B47" t="s">
        <v>4</v>
      </c>
      <c r="C47" s="1">
        <v>73</v>
      </c>
      <c r="D47" s="1">
        <v>0.28571428570000001</v>
      </c>
      <c r="E47" s="1">
        <v>0.66666666669999997</v>
      </c>
    </row>
    <row r="48" spans="1:5" x14ac:dyDescent="0.2">
      <c r="A48" t="s">
        <v>38</v>
      </c>
      <c r="B48" t="s">
        <v>4</v>
      </c>
      <c r="C48" s="2">
        <v>77.599999999999994</v>
      </c>
      <c r="D48" s="2">
        <v>0.26</v>
      </c>
      <c r="E48" s="1">
        <f>31/42</f>
        <v>0.73809523809523814</v>
      </c>
    </row>
    <row r="49" spans="1:5" x14ac:dyDescent="0.2">
      <c r="A49" t="s">
        <v>38</v>
      </c>
      <c r="B49" t="s">
        <v>5</v>
      </c>
      <c r="C49" s="1">
        <v>80</v>
      </c>
      <c r="D49" s="1">
        <v>0.43478260870000002</v>
      </c>
      <c r="E49" s="1">
        <v>0.65217391300000005</v>
      </c>
    </row>
    <row r="50" spans="1:5" x14ac:dyDescent="0.2">
      <c r="A50" t="s">
        <v>39</v>
      </c>
      <c r="B50" t="s">
        <v>10</v>
      </c>
      <c r="C50" s="1">
        <v>65.650000000000006</v>
      </c>
      <c r="D50" s="1">
        <v>0.05</v>
      </c>
      <c r="E50" s="1">
        <v>0.6956521739</v>
      </c>
    </row>
    <row r="51" spans="1:5" x14ac:dyDescent="0.2">
      <c r="A51" t="s">
        <v>39</v>
      </c>
      <c r="B51" t="s">
        <v>8</v>
      </c>
      <c r="C51" s="1">
        <v>65.650000000000006</v>
      </c>
      <c r="D51" s="1">
        <v>0.05</v>
      </c>
      <c r="E51" s="1">
        <v>0.6956521739</v>
      </c>
    </row>
    <row r="52" spans="1:5" x14ac:dyDescent="0.2">
      <c r="A52" t="s">
        <v>39</v>
      </c>
      <c r="B52" t="s">
        <v>5</v>
      </c>
      <c r="C52" s="1">
        <v>73.650000000000006</v>
      </c>
      <c r="D52" s="1">
        <v>0.3</v>
      </c>
      <c r="E52" s="1">
        <v>0.7</v>
      </c>
    </row>
    <row r="53" spans="1:5" x14ac:dyDescent="0.2">
      <c r="A53" t="s">
        <v>40</v>
      </c>
      <c r="B53" t="s">
        <v>8</v>
      </c>
      <c r="C53" s="1">
        <v>57</v>
      </c>
      <c r="D53" s="1">
        <v>0</v>
      </c>
      <c r="E53" s="1">
        <v>0.72309999999999997</v>
      </c>
    </row>
    <row r="54" spans="1:5" x14ac:dyDescent="0.2">
      <c r="A54" t="s">
        <v>40</v>
      </c>
      <c r="B54" t="s">
        <v>10</v>
      </c>
      <c r="C54" s="1">
        <v>53</v>
      </c>
      <c r="D54" s="1">
        <v>0</v>
      </c>
      <c r="E54" s="1">
        <v>0.72142857140000005</v>
      </c>
    </row>
    <row r="55" spans="1:5" x14ac:dyDescent="0.2">
      <c r="A55" t="s">
        <v>7</v>
      </c>
      <c r="B55" t="s">
        <v>8</v>
      </c>
      <c r="C55" s="1">
        <v>66</v>
      </c>
      <c r="D55" s="1">
        <v>0.13</v>
      </c>
      <c r="E55" s="1">
        <v>0.72</v>
      </c>
    </row>
    <row r="56" spans="1:5" x14ac:dyDescent="0.2">
      <c r="A56" t="s">
        <v>41</v>
      </c>
      <c r="B56" t="s">
        <v>8</v>
      </c>
      <c r="C56" s="1">
        <v>53</v>
      </c>
      <c r="D56" s="1">
        <v>0.15</v>
      </c>
      <c r="E56" s="1">
        <v>0.81699999999999995</v>
      </c>
    </row>
    <row r="57" spans="1:5" x14ac:dyDescent="0.2">
      <c r="A57" t="s">
        <v>42</v>
      </c>
      <c r="B57" t="s">
        <v>10</v>
      </c>
      <c r="C57" s="1">
        <v>72.7</v>
      </c>
      <c r="D57" s="1">
        <v>0</v>
      </c>
      <c r="E57" s="1">
        <v>0.628</v>
      </c>
    </row>
    <row r="58" spans="1:5" x14ac:dyDescent="0.2">
      <c r="A58" t="s">
        <v>42</v>
      </c>
      <c r="B58" t="s">
        <v>11</v>
      </c>
      <c r="D58" s="1">
        <v>0</v>
      </c>
    </row>
    <row r="59" spans="1:5" x14ac:dyDescent="0.2">
      <c r="A59" t="s">
        <v>42</v>
      </c>
      <c r="B59" t="s">
        <v>8</v>
      </c>
      <c r="D59" s="1">
        <v>0</v>
      </c>
    </row>
    <row r="60" spans="1:5" x14ac:dyDescent="0.2">
      <c r="A60" t="s">
        <v>43</v>
      </c>
      <c r="B60" t="s">
        <v>8</v>
      </c>
      <c r="C60" s="1">
        <v>66.5</v>
      </c>
      <c r="D60" s="1">
        <v>0</v>
      </c>
      <c r="E60" s="1">
        <v>0.7</v>
      </c>
    </row>
    <row r="61" spans="1:5" x14ac:dyDescent="0.2">
      <c r="A61" t="s">
        <v>43</v>
      </c>
      <c r="B61" t="s">
        <v>10</v>
      </c>
      <c r="C61" s="1">
        <v>68</v>
      </c>
      <c r="D61" s="1"/>
      <c r="E61" s="1">
        <v>0.65</v>
      </c>
    </row>
    <row r="62" spans="1:5" x14ac:dyDescent="0.2">
      <c r="A62" t="s">
        <v>44</v>
      </c>
      <c r="B62" t="s">
        <v>8</v>
      </c>
      <c r="C62" s="1">
        <v>64.86</v>
      </c>
      <c r="D62" s="1">
        <v>0.2</v>
      </c>
      <c r="E62" s="1">
        <v>0.80700000000000005</v>
      </c>
    </row>
    <row r="63" spans="1:5" x14ac:dyDescent="0.2">
      <c r="A63" t="s">
        <v>44</v>
      </c>
      <c r="B63" t="s">
        <v>10</v>
      </c>
      <c r="D63" s="1">
        <v>0.24285714289999999</v>
      </c>
      <c r="E63" s="1">
        <v>0.78571428570000001</v>
      </c>
    </row>
    <row r="64" spans="1:5" x14ac:dyDescent="0.2">
      <c r="A64" t="s">
        <v>45</v>
      </c>
      <c r="B64" t="s">
        <v>8</v>
      </c>
      <c r="C64" s="1">
        <v>76.14</v>
      </c>
      <c r="D64" s="1">
        <v>0.191</v>
      </c>
      <c r="E64" s="1">
        <v>0.74399999999999999</v>
      </c>
    </row>
    <row r="65" spans="1:5" x14ac:dyDescent="0.2">
      <c r="A65" t="s">
        <v>45</v>
      </c>
      <c r="B65" t="s">
        <v>10</v>
      </c>
      <c r="C65" s="1">
        <v>74.400000000000006</v>
      </c>
      <c r="D65" s="1">
        <v>0.1944444444</v>
      </c>
      <c r="E65" s="1">
        <v>0.76851851849999997</v>
      </c>
    </row>
    <row r="66" spans="1:5" x14ac:dyDescent="0.2">
      <c r="A66" t="s">
        <v>46</v>
      </c>
      <c r="B66" t="s">
        <v>10</v>
      </c>
      <c r="C66" s="1">
        <v>60.53</v>
      </c>
      <c r="D66" s="1">
        <v>0</v>
      </c>
      <c r="E66" s="1">
        <v>0.9</v>
      </c>
    </row>
    <row r="67" spans="1:5" x14ac:dyDescent="0.2">
      <c r="A67" t="s">
        <v>46</v>
      </c>
      <c r="B67" t="s">
        <v>11</v>
      </c>
      <c r="C67" s="1">
        <v>59.8</v>
      </c>
      <c r="D67" s="1">
        <v>0</v>
      </c>
      <c r="E67" s="1">
        <v>0.89583333330000003</v>
      </c>
    </row>
    <row r="68" spans="1:5" x14ac:dyDescent="0.2">
      <c r="A68" t="s">
        <v>46</v>
      </c>
      <c r="B68" t="s">
        <v>8</v>
      </c>
      <c r="C68" s="1">
        <v>61.2</v>
      </c>
      <c r="D68" s="1">
        <v>0</v>
      </c>
      <c r="E68" s="1">
        <v>0.9038461538</v>
      </c>
    </row>
    <row r="69" spans="1:5" x14ac:dyDescent="0.2">
      <c r="A69" t="s">
        <v>47</v>
      </c>
      <c r="B69" t="s">
        <v>8</v>
      </c>
      <c r="D69" s="1">
        <v>0.115</v>
      </c>
    </row>
    <row r="70" spans="1:5" x14ac:dyDescent="0.2">
      <c r="A70" t="s">
        <v>47</v>
      </c>
      <c r="B70" t="s">
        <v>10</v>
      </c>
      <c r="D70" s="1">
        <v>0.13</v>
      </c>
    </row>
    <row r="71" spans="1:5" x14ac:dyDescent="0.2">
      <c r="A71" t="s">
        <v>48</v>
      </c>
      <c r="B71" t="s">
        <v>10</v>
      </c>
      <c r="C71" s="1">
        <v>66.099999999999994</v>
      </c>
      <c r="D71" s="1">
        <v>0.05</v>
      </c>
      <c r="E71" s="1">
        <v>0.82499999999999996</v>
      </c>
    </row>
    <row r="72" spans="1:5" x14ac:dyDescent="0.2">
      <c r="A72" t="s">
        <v>48</v>
      </c>
      <c r="B72" t="s">
        <v>8</v>
      </c>
      <c r="C72" s="1">
        <v>66</v>
      </c>
      <c r="E72" s="1">
        <v>0.85</v>
      </c>
    </row>
    <row r="73" spans="1:5" x14ac:dyDescent="0.2">
      <c r="A73" t="s">
        <v>48</v>
      </c>
      <c r="B73" t="s">
        <v>11</v>
      </c>
      <c r="C73" s="1">
        <v>66.2</v>
      </c>
      <c r="E73" s="1">
        <v>0.8</v>
      </c>
    </row>
    <row r="74" spans="1:5" x14ac:dyDescent="0.2">
      <c r="A74" t="s">
        <v>7</v>
      </c>
      <c r="B74" t="s">
        <v>8</v>
      </c>
      <c r="C74" s="1">
        <v>66</v>
      </c>
      <c r="D74">
        <f>33/261</f>
        <v>0.12643678160919541</v>
      </c>
      <c r="E74">
        <f>188/261</f>
        <v>0.72030651340996166</v>
      </c>
    </row>
    <row r="75" spans="1:5" x14ac:dyDescent="0.2">
      <c r="A75" t="s">
        <v>12</v>
      </c>
      <c r="B75" t="s">
        <v>5</v>
      </c>
      <c r="C75" s="1">
        <v>73.3</v>
      </c>
      <c r="D75" s="1">
        <v>7.3170731710000006E-2</v>
      </c>
      <c r="E75" s="1">
        <v>0.80487804880000002</v>
      </c>
    </row>
    <row r="76" spans="1:5" x14ac:dyDescent="0.2">
      <c r="A76" t="s">
        <v>13</v>
      </c>
      <c r="B76" t="s">
        <v>10</v>
      </c>
      <c r="C76" s="1">
        <v>66.98</v>
      </c>
      <c r="D76" s="1">
        <v>0.1162790698</v>
      </c>
      <c r="E76" s="1">
        <v>0.69767441860000001</v>
      </c>
    </row>
    <row r="77" spans="1:5" x14ac:dyDescent="0.2">
      <c r="A77" s="1" t="s">
        <v>13</v>
      </c>
      <c r="B77" s="1" t="s">
        <v>11</v>
      </c>
      <c r="C77" s="1">
        <v>67.900000000000006</v>
      </c>
      <c r="D77">
        <f>10/68</f>
        <v>0.14705882352941177</v>
      </c>
      <c r="E77">
        <f>48/68</f>
        <v>0.70588235294117652</v>
      </c>
    </row>
    <row r="78" spans="1:5" x14ac:dyDescent="0.2">
      <c r="A78" s="1" t="s">
        <v>13</v>
      </c>
      <c r="B78" s="1" t="s">
        <v>8</v>
      </c>
      <c r="C78" s="1">
        <v>63.5</v>
      </c>
      <c r="D78">
        <v>0</v>
      </c>
      <c r="E78">
        <f>14/18</f>
        <v>0.77777777777777779</v>
      </c>
    </row>
    <row r="79" spans="1:5" x14ac:dyDescent="0.2">
      <c r="A79" s="1" t="s">
        <v>14</v>
      </c>
      <c r="B79" s="1" t="s">
        <v>10</v>
      </c>
      <c r="C79" s="1">
        <v>66.67</v>
      </c>
      <c r="D79">
        <f>1-0.849</f>
        <v>0.15100000000000002</v>
      </c>
      <c r="E79">
        <f>44/53</f>
        <v>0.83018867924528306</v>
      </c>
    </row>
    <row r="80" spans="1:5" x14ac:dyDescent="0.2">
      <c r="A80" s="1" t="s">
        <v>14</v>
      </c>
      <c r="B80" s="1" t="s">
        <v>8</v>
      </c>
      <c r="C80" s="1">
        <v>66.67</v>
      </c>
      <c r="D80">
        <f>1-0.849</f>
        <v>0.15100000000000002</v>
      </c>
      <c r="E80">
        <f>44/53</f>
        <v>0.83018867924528306</v>
      </c>
    </row>
    <row r="81" spans="1:5" x14ac:dyDescent="0.2">
      <c r="A81" s="1" t="s">
        <v>14</v>
      </c>
      <c r="B81" s="1" t="s">
        <v>15</v>
      </c>
      <c r="C81">
        <f>69.49</f>
        <v>69.489999999999995</v>
      </c>
      <c r="D81">
        <f>1-0.824</f>
        <v>0.17600000000000005</v>
      </c>
      <c r="E81">
        <f>57/68</f>
        <v>0.83823529411764708</v>
      </c>
    </row>
    <row r="82" spans="1:5" x14ac:dyDescent="0.2">
      <c r="A82" s="1" t="s">
        <v>16</v>
      </c>
      <c r="B82" s="1" t="s">
        <v>10</v>
      </c>
      <c r="C82" s="1">
        <v>71.3</v>
      </c>
      <c r="D82">
        <v>0</v>
      </c>
      <c r="E82">
        <f>31/41</f>
        <v>0.75609756097560976</v>
      </c>
    </row>
    <row r="83" spans="1:5" x14ac:dyDescent="0.2">
      <c r="A83" s="1" t="s">
        <v>16</v>
      </c>
      <c r="B83" s="1" t="s">
        <v>11</v>
      </c>
      <c r="C83" s="1">
        <v>71.3</v>
      </c>
      <c r="D83">
        <v>0</v>
      </c>
      <c r="E83">
        <f>31/41</f>
        <v>0.75609756097560976</v>
      </c>
    </row>
    <row r="84" spans="1:5" x14ac:dyDescent="0.2">
      <c r="A84" s="1" t="s">
        <v>16</v>
      </c>
      <c r="B84" s="1" t="s">
        <v>4</v>
      </c>
      <c r="C84" s="1">
        <v>71.5</v>
      </c>
      <c r="D84">
        <v>0</v>
      </c>
      <c r="E84">
        <f>19/25</f>
        <v>0.76</v>
      </c>
    </row>
    <row r="85" spans="1:5" x14ac:dyDescent="0.2">
      <c r="A85" s="1" t="s">
        <v>17</v>
      </c>
      <c r="B85" s="1" t="s">
        <v>8</v>
      </c>
      <c r="C85" s="1">
        <v>65.3</v>
      </c>
      <c r="E85">
        <f>41/57</f>
        <v>0.7192982456140351</v>
      </c>
    </row>
    <row r="86" spans="1:5" x14ac:dyDescent="0.2">
      <c r="A86" s="1" t="s">
        <v>17</v>
      </c>
      <c r="B86" s="1" t="s">
        <v>9</v>
      </c>
      <c r="C86" s="1">
        <v>63.7</v>
      </c>
      <c r="E86">
        <f>24/30</f>
        <v>0.8</v>
      </c>
    </row>
    <row r="87" spans="1:5" x14ac:dyDescent="0.2">
      <c r="A87" s="1" t="s">
        <v>17</v>
      </c>
      <c r="B87" s="1" t="s">
        <v>10</v>
      </c>
      <c r="C87" s="1">
        <v>65.150000000000006</v>
      </c>
      <c r="E87" s="1">
        <v>0.74712643680000002</v>
      </c>
    </row>
    <row r="88" spans="1:5" x14ac:dyDescent="0.2">
      <c r="A88" s="1" t="s">
        <v>18</v>
      </c>
      <c r="B88" s="1" t="s">
        <v>8</v>
      </c>
      <c r="C88" s="1">
        <v>61.39</v>
      </c>
      <c r="D88">
        <v>0</v>
      </c>
      <c r="E88">
        <f>48/63</f>
        <v>0.76190476190476186</v>
      </c>
    </row>
    <row r="89" spans="1:5" x14ac:dyDescent="0.2">
      <c r="A89" s="1" t="s">
        <v>18</v>
      </c>
      <c r="B89" s="1" t="s">
        <v>11</v>
      </c>
      <c r="C89" s="1">
        <v>73.36</v>
      </c>
      <c r="D89">
        <v>0</v>
      </c>
      <c r="E89">
        <f>32/46</f>
        <v>0.69565217391304346</v>
      </c>
    </row>
    <row r="90" spans="1:5" x14ac:dyDescent="0.2">
      <c r="A90" s="1" t="s">
        <v>18</v>
      </c>
      <c r="B90" s="1" t="s">
        <v>10</v>
      </c>
      <c r="C90" s="1">
        <v>66.400000000000006</v>
      </c>
      <c r="D90">
        <v>0</v>
      </c>
      <c r="E90" s="1">
        <v>0.73394495410000005</v>
      </c>
    </row>
    <row r="91" spans="1:5" x14ac:dyDescent="0.2">
      <c r="A91" s="1" t="s">
        <v>51</v>
      </c>
      <c r="B91" s="1" t="s">
        <v>8</v>
      </c>
      <c r="C91" s="1">
        <v>73</v>
      </c>
      <c r="D91">
        <v>0.29899999999999999</v>
      </c>
      <c r="E91">
        <f>251/361</f>
        <v>0.6952908587257618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Henry</dc:creator>
  <cp:lastModifiedBy>Jack Henry</cp:lastModifiedBy>
  <dcterms:created xsi:type="dcterms:W3CDTF">2021-08-26T10:02:34Z</dcterms:created>
  <dcterms:modified xsi:type="dcterms:W3CDTF">2021-10-05T18:22:56Z</dcterms:modified>
</cp:coreProperties>
</file>