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7CB7C45F-3E44-E04A-8FEF-D8AD39A2AEE1}" xr6:coauthVersionLast="47" xr6:coauthVersionMax="47" xr10:uidLastSave="{00000000-0000-0000-0000-000000000000}"/>
  <bookViews>
    <workbookView xWindow="-12200" yWindow="-19440" windowWidth="27240" windowHeight="16440" xr2:uid="{69CF0E19-8517-8D4F-9A13-AA601B60F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1" l="1"/>
  <c r="D69" i="1"/>
  <c r="C69" i="1"/>
  <c r="E68" i="1"/>
  <c r="D68" i="1"/>
  <c r="E67" i="1"/>
  <c r="E66" i="1"/>
  <c r="D66" i="1"/>
  <c r="E65" i="1"/>
  <c r="E64" i="1"/>
  <c r="E63" i="1"/>
  <c r="E62" i="1"/>
  <c r="E61" i="1"/>
  <c r="E60" i="1"/>
</calcChain>
</file>

<file path=xl/sharedStrings.xml><?xml version="1.0" encoding="utf-8"?>
<sst xmlns="http://schemas.openxmlformats.org/spreadsheetml/2006/main" count="141" uniqueCount="49">
  <si>
    <t>studlab</t>
  </si>
  <si>
    <t>treatment</t>
  </si>
  <si>
    <t>age</t>
  </si>
  <si>
    <t>bilat</t>
  </si>
  <si>
    <t>male</t>
  </si>
  <si>
    <t>SEPS</t>
  </si>
  <si>
    <t>SEPS+MMA</t>
  </si>
  <si>
    <t>MMA</t>
  </si>
  <si>
    <t>BH</t>
  </si>
  <si>
    <t>BH+D</t>
  </si>
  <si>
    <t>End+D</t>
  </si>
  <si>
    <t>Cr+D</t>
  </si>
  <si>
    <t>Cr</t>
  </si>
  <si>
    <t>TD+D</t>
  </si>
  <si>
    <t>Lee 2009</t>
  </si>
  <si>
    <t>Ortiz 2020</t>
  </si>
  <si>
    <t>Thavara 2019</t>
  </si>
  <si>
    <t>Lee 2016-2</t>
  </si>
  <si>
    <t>Wang 2016</t>
  </si>
  <si>
    <t>YL1</t>
  </si>
  <si>
    <t>Chan 2017</t>
  </si>
  <si>
    <t>Du 2019</t>
  </si>
  <si>
    <t>Erol 2005</t>
  </si>
  <si>
    <t>Gazzeri 2020</t>
  </si>
  <si>
    <t>Kiymaz 2007</t>
  </si>
  <si>
    <t>Lee 2004</t>
  </si>
  <si>
    <t>Lind 2003</t>
  </si>
  <si>
    <t>Okada 2002</t>
  </si>
  <si>
    <t>Sarnvivad 2011</t>
  </si>
  <si>
    <t>Secer 2012</t>
  </si>
  <si>
    <t>Shim 2019</t>
  </si>
  <si>
    <t>Tommiska 2019</t>
  </si>
  <si>
    <t>Vemula 2020</t>
  </si>
  <si>
    <t>Wang 2017-2</t>
  </si>
  <si>
    <t>Yan 2017</t>
  </si>
  <si>
    <t>Zhang 2018</t>
  </si>
  <si>
    <t>Flint 2017</t>
  </si>
  <si>
    <t>Rughani 2010</t>
  </si>
  <si>
    <t>Carpenter 2021</t>
  </si>
  <si>
    <t>Kim 2017-2</t>
  </si>
  <si>
    <t>Yadav 2016</t>
  </si>
  <si>
    <t>Gokmen 2007</t>
  </si>
  <si>
    <t>Javadi 2011</t>
  </si>
  <si>
    <t>Kutty 2014</t>
  </si>
  <si>
    <t>Santarius 2009</t>
  </si>
  <si>
    <t>Singh 2011</t>
  </si>
  <si>
    <t>Singh 2014</t>
  </si>
  <si>
    <t>Xu 2018</t>
  </si>
  <si>
    <t>Tanikawa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</si>
</sst>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ED75-BC87-F746-96C1-461348AE8721}">
  <dimension ref="A1:H69"/>
  <sheetViews>
    <sheetView tabSelected="1" topLeftCell="A36" zoomScaleNormal="100" workbookViewId="0">
      <selection activeCell="A26" sqref="A26"/>
    </sheetView>
  </sheetViews>
  <sheetFormatPr baseColWidth="10" defaultRowHeight="16" x14ac:dyDescent="0.2"/>
  <cols>
    <col min="1" max="1" width="3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20</v>
      </c>
      <c r="B2" s="1" t="s">
        <v>8</v>
      </c>
      <c r="C2" s="1">
        <v>74</v>
      </c>
      <c r="D2" s="1">
        <v>0</v>
      </c>
      <c r="E2" s="1">
        <v>0.80400000000000005</v>
      </c>
      <c r="F2" s="1"/>
      <c r="G2" s="1"/>
      <c r="H2" s="1"/>
    </row>
    <row r="3" spans="1:8" x14ac:dyDescent="0.2">
      <c r="A3" s="1" t="s">
        <v>20</v>
      </c>
      <c r="B3" s="1" t="s">
        <v>9</v>
      </c>
      <c r="C3" s="1">
        <v>76</v>
      </c>
      <c r="D3" s="1">
        <v>0</v>
      </c>
      <c r="E3" s="1">
        <v>0.77900000000000003</v>
      </c>
      <c r="F3" s="1"/>
      <c r="G3" s="1"/>
      <c r="H3" s="1"/>
    </row>
    <row r="4" spans="1:8" x14ac:dyDescent="0.2">
      <c r="A4" s="1" t="s">
        <v>21</v>
      </c>
      <c r="B4" s="1" t="s">
        <v>10</v>
      </c>
      <c r="C4" s="1">
        <v>73.2</v>
      </c>
      <c r="D4" s="1">
        <v>0.15555555560000001</v>
      </c>
      <c r="E4" s="1">
        <v>0.64444444440000004</v>
      </c>
      <c r="F4" s="1"/>
      <c r="G4" s="1"/>
      <c r="H4" s="1"/>
    </row>
    <row r="5" spans="1:8" x14ac:dyDescent="0.2">
      <c r="A5" s="1" t="s">
        <v>21</v>
      </c>
      <c r="B5" s="1" t="s">
        <v>9</v>
      </c>
      <c r="C5" s="1">
        <v>70.599999999999994</v>
      </c>
      <c r="D5" s="1">
        <v>0.34693877550000002</v>
      </c>
      <c r="E5" s="1">
        <v>0.61224489800000004</v>
      </c>
      <c r="F5" s="1"/>
      <c r="G5" s="1"/>
      <c r="H5" s="1"/>
    </row>
    <row r="6" spans="1:8" x14ac:dyDescent="0.2">
      <c r="A6" s="1" t="s">
        <v>22</v>
      </c>
      <c r="B6" s="1" t="s">
        <v>9</v>
      </c>
      <c r="C6" s="1"/>
      <c r="D6" s="1">
        <v>0.11428571429999999</v>
      </c>
      <c r="E6" s="1"/>
      <c r="F6" s="1"/>
      <c r="G6" s="1"/>
      <c r="H6" s="1"/>
    </row>
    <row r="7" spans="1:8" x14ac:dyDescent="0.2">
      <c r="A7" s="1" t="s">
        <v>22</v>
      </c>
      <c r="B7" s="1" t="s">
        <v>8</v>
      </c>
      <c r="C7" s="1"/>
      <c r="D7" s="1">
        <v>8.5714285710000004E-2</v>
      </c>
      <c r="E7" s="1"/>
      <c r="F7" s="1"/>
      <c r="G7" s="1"/>
      <c r="H7" s="1"/>
    </row>
    <row r="8" spans="1:8" x14ac:dyDescent="0.2">
      <c r="A8" s="1" t="s">
        <v>23</v>
      </c>
      <c r="B8" s="1" t="s">
        <v>11</v>
      </c>
      <c r="C8" s="1">
        <v>86.4</v>
      </c>
      <c r="D8" s="1">
        <v>0.1328125</v>
      </c>
      <c r="E8" s="1">
        <v>0.76548672569999998</v>
      </c>
      <c r="F8" s="1"/>
    </row>
    <row r="9" spans="1:8" x14ac:dyDescent="0.2">
      <c r="A9" s="1" t="s">
        <v>23</v>
      </c>
      <c r="B9" s="1" t="s">
        <v>9</v>
      </c>
      <c r="C9" s="1">
        <v>75.3</v>
      </c>
      <c r="D9" s="1">
        <v>0.50632911390000002</v>
      </c>
      <c r="E9" s="1">
        <v>0.64</v>
      </c>
      <c r="F9" s="1"/>
    </row>
    <row r="10" spans="1:8" x14ac:dyDescent="0.2">
      <c r="A10" s="1" t="s">
        <v>24</v>
      </c>
      <c r="B10" s="1" t="s">
        <v>9</v>
      </c>
      <c r="C10" s="1">
        <v>62.72</v>
      </c>
      <c r="D10" s="1"/>
      <c r="E10" s="1">
        <v>0.82758620689999995</v>
      </c>
      <c r="F10" s="1"/>
    </row>
    <row r="11" spans="1:8" x14ac:dyDescent="0.2">
      <c r="A11" s="1" t="s">
        <v>24</v>
      </c>
      <c r="B11" s="1" t="s">
        <v>8</v>
      </c>
      <c r="C11" s="1">
        <v>60</v>
      </c>
      <c r="D11" s="1"/>
      <c r="E11" s="1">
        <v>0.7619047619</v>
      </c>
      <c r="F11" s="1"/>
    </row>
    <row r="12" spans="1:8" x14ac:dyDescent="0.2">
      <c r="A12" s="1" t="s">
        <v>25</v>
      </c>
      <c r="B12" s="1" t="s">
        <v>9</v>
      </c>
      <c r="C12" s="1">
        <v>70</v>
      </c>
      <c r="D12" s="1"/>
      <c r="E12" s="1">
        <v>0.65789473679999999</v>
      </c>
      <c r="F12" s="1"/>
    </row>
    <row r="13" spans="1:8" x14ac:dyDescent="0.2">
      <c r="A13" s="1" t="s">
        <v>25</v>
      </c>
      <c r="B13" s="1" t="s">
        <v>11</v>
      </c>
      <c r="C13" s="1">
        <v>68.400000000000006</v>
      </c>
      <c r="D13" s="1"/>
      <c r="E13" s="1">
        <v>0.59701492540000001</v>
      </c>
      <c r="F13" s="1"/>
    </row>
    <row r="14" spans="1:8" x14ac:dyDescent="0.2">
      <c r="A14" s="1" t="s">
        <v>26</v>
      </c>
      <c r="B14" s="1" t="s">
        <v>9</v>
      </c>
      <c r="C14" s="1">
        <v>70</v>
      </c>
      <c r="D14" s="1"/>
      <c r="E14" s="1">
        <v>0.72258064519999998</v>
      </c>
      <c r="F14" s="1"/>
    </row>
    <row r="15" spans="1:8" x14ac:dyDescent="0.2">
      <c r="A15" s="1" t="s">
        <v>26</v>
      </c>
      <c r="B15" s="1" t="s">
        <v>8</v>
      </c>
      <c r="C15" s="1">
        <v>66</v>
      </c>
      <c r="D15" s="1"/>
      <c r="E15" s="1">
        <v>0.7659574468</v>
      </c>
      <c r="F15" s="1"/>
    </row>
    <row r="16" spans="1:8" x14ac:dyDescent="0.2">
      <c r="A16" s="1" t="s">
        <v>27</v>
      </c>
      <c r="B16" s="1" t="s">
        <v>9</v>
      </c>
      <c r="C16" s="1">
        <v>74.900000000000006</v>
      </c>
      <c r="D16" s="1"/>
      <c r="E16" s="1">
        <v>0.6</v>
      </c>
      <c r="F16" s="1"/>
    </row>
    <row r="17" spans="1:6" x14ac:dyDescent="0.2">
      <c r="A17" s="1" t="s">
        <v>27</v>
      </c>
      <c r="B17" s="1" t="s">
        <v>8</v>
      </c>
      <c r="C17" s="1">
        <v>72.900000000000006</v>
      </c>
      <c r="D17" s="1"/>
      <c r="E17" s="1">
        <v>0.6</v>
      </c>
      <c r="F17" s="1"/>
    </row>
    <row r="18" spans="1:6" x14ac:dyDescent="0.2">
      <c r="A18" s="1" t="s">
        <v>28</v>
      </c>
      <c r="B18" s="1" t="s">
        <v>9</v>
      </c>
      <c r="C18" s="1">
        <v>60.5</v>
      </c>
      <c r="D18" s="1">
        <v>0.2164948454</v>
      </c>
      <c r="E18" s="1">
        <v>0.68041237109999997</v>
      </c>
      <c r="F18" s="1"/>
    </row>
    <row r="19" spans="1:6" x14ac:dyDescent="0.2">
      <c r="A19" s="1" t="s">
        <v>28</v>
      </c>
      <c r="B19" s="1" t="s">
        <v>8</v>
      </c>
      <c r="C19" s="1">
        <v>64.5</v>
      </c>
      <c r="D19" s="1">
        <v>0.2173913043</v>
      </c>
      <c r="E19" s="1">
        <v>0.65217391300000005</v>
      </c>
      <c r="F19" s="1"/>
    </row>
    <row r="20" spans="1:6" x14ac:dyDescent="0.2">
      <c r="A20" s="1" t="s">
        <v>29</v>
      </c>
      <c r="B20" s="1" t="s">
        <v>9</v>
      </c>
      <c r="C20" s="1">
        <v>72.33</v>
      </c>
      <c r="D20" s="1"/>
      <c r="E20" s="1">
        <v>0.75</v>
      </c>
      <c r="F20" s="1"/>
    </row>
    <row r="21" spans="1:6" x14ac:dyDescent="0.2">
      <c r="A21" s="1" t="s">
        <v>29</v>
      </c>
      <c r="B21" s="1" t="s">
        <v>8</v>
      </c>
      <c r="C21" s="1">
        <v>69.55</v>
      </c>
      <c r="D21" s="1"/>
      <c r="E21" s="1">
        <v>0.65</v>
      </c>
      <c r="F21" s="1"/>
    </row>
    <row r="22" spans="1:6" x14ac:dyDescent="0.2">
      <c r="A22" s="1" t="s">
        <v>30</v>
      </c>
      <c r="B22" s="1" t="s">
        <v>9</v>
      </c>
      <c r="C22" s="1">
        <v>74.5</v>
      </c>
      <c r="D22" s="1"/>
      <c r="E22" s="1">
        <v>0.73333333329999995</v>
      </c>
      <c r="F22" s="1"/>
    </row>
    <row r="23" spans="1:6" x14ac:dyDescent="0.2">
      <c r="A23" s="1" t="s">
        <v>30</v>
      </c>
      <c r="B23" s="1" t="s">
        <v>11</v>
      </c>
      <c r="C23" s="1">
        <v>73.2</v>
      </c>
      <c r="D23" s="1"/>
      <c r="E23" s="1">
        <v>0.86666666670000003</v>
      </c>
      <c r="F23" s="1"/>
    </row>
    <row r="24" spans="1:6" x14ac:dyDescent="0.2">
      <c r="A24" s="1" t="s">
        <v>48</v>
      </c>
      <c r="B24" s="1" t="s">
        <v>9</v>
      </c>
      <c r="C24" s="1">
        <v>69.3</v>
      </c>
      <c r="D24" s="1"/>
      <c r="E24" s="1"/>
      <c r="F24" s="1"/>
    </row>
    <row r="25" spans="1:6" x14ac:dyDescent="0.2">
      <c r="A25" s="1" t="s">
        <v>48</v>
      </c>
      <c r="B25" s="1" t="s">
        <v>11</v>
      </c>
      <c r="C25" s="1">
        <v>70.3</v>
      </c>
      <c r="D25" s="1"/>
      <c r="E25" s="1"/>
      <c r="F25" s="1"/>
    </row>
    <row r="26" spans="1:6" x14ac:dyDescent="0.2">
      <c r="A26" s="1" t="s">
        <v>31</v>
      </c>
      <c r="B26" s="1" t="s">
        <v>9</v>
      </c>
      <c r="C26" s="1">
        <v>78</v>
      </c>
      <c r="D26" s="1">
        <v>0.21126760559999999</v>
      </c>
      <c r="E26" s="1">
        <v>0.70422535210000003</v>
      </c>
      <c r="F26" s="1"/>
    </row>
    <row r="27" spans="1:6" x14ac:dyDescent="0.2">
      <c r="A27" s="1" t="s">
        <v>31</v>
      </c>
      <c r="B27" s="1" t="s">
        <v>8</v>
      </c>
      <c r="C27" s="1">
        <v>77</v>
      </c>
      <c r="D27" s="1">
        <v>0.2</v>
      </c>
      <c r="E27" s="1">
        <v>0.66666666669999997</v>
      </c>
      <c r="F27" s="1"/>
    </row>
    <row r="28" spans="1:6" x14ac:dyDescent="0.2">
      <c r="A28" s="1" t="s">
        <v>32</v>
      </c>
      <c r="B28" s="1" t="s">
        <v>12</v>
      </c>
      <c r="C28" s="1"/>
      <c r="D28" s="1">
        <v>0.13636363639999999</v>
      </c>
      <c r="E28" s="1">
        <v>0.875</v>
      </c>
      <c r="F28" s="1"/>
    </row>
    <row r="29" spans="1:6" x14ac:dyDescent="0.2">
      <c r="A29" s="1" t="s">
        <v>32</v>
      </c>
      <c r="B29" s="1" t="s">
        <v>8</v>
      </c>
      <c r="C29" s="1"/>
      <c r="D29" s="1">
        <v>0.1617647059</v>
      </c>
      <c r="E29" s="1">
        <v>0.83823529409999997</v>
      </c>
      <c r="F29" s="1"/>
    </row>
    <row r="30" spans="1:6" x14ac:dyDescent="0.2">
      <c r="A30" s="1" t="s">
        <v>33</v>
      </c>
      <c r="B30" s="1" t="s">
        <v>13</v>
      </c>
      <c r="C30" s="1">
        <v>68.2</v>
      </c>
      <c r="D30" s="1">
        <v>0</v>
      </c>
      <c r="E30" s="1">
        <v>0.73684210530000005</v>
      </c>
      <c r="F30" s="1"/>
    </row>
    <row r="31" spans="1:6" x14ac:dyDescent="0.2">
      <c r="A31" s="1" t="s">
        <v>33</v>
      </c>
      <c r="B31" s="1" t="s">
        <v>9</v>
      </c>
      <c r="C31" s="1">
        <v>67.3</v>
      </c>
      <c r="D31" s="1">
        <v>0</v>
      </c>
      <c r="E31" s="1">
        <v>0.84444444439999999</v>
      </c>
      <c r="F31" s="1"/>
    </row>
    <row r="32" spans="1:6" x14ac:dyDescent="0.2">
      <c r="A32" s="1" t="s">
        <v>34</v>
      </c>
      <c r="B32" s="1" t="s">
        <v>9</v>
      </c>
      <c r="C32" s="1">
        <v>66.38</v>
      </c>
      <c r="D32" s="1">
        <v>0.2115384615</v>
      </c>
      <c r="E32" s="1">
        <v>0.7115384615</v>
      </c>
      <c r="F32" s="1"/>
    </row>
    <row r="33" spans="1:6" x14ac:dyDescent="0.2">
      <c r="A33" s="1" t="s">
        <v>34</v>
      </c>
      <c r="B33" s="1" t="s">
        <v>10</v>
      </c>
      <c r="C33" s="1">
        <v>66</v>
      </c>
      <c r="D33" s="1">
        <v>0.25</v>
      </c>
      <c r="E33" s="1">
        <v>0.58333333330000003</v>
      </c>
      <c r="F33" s="1"/>
    </row>
    <row r="34" spans="1:6" x14ac:dyDescent="0.2">
      <c r="A34" s="1" t="s">
        <v>35</v>
      </c>
      <c r="B34" s="1" t="s">
        <v>10</v>
      </c>
      <c r="C34" s="1">
        <v>74.3</v>
      </c>
      <c r="D34" s="1">
        <v>2.380952381E-2</v>
      </c>
      <c r="E34" s="1">
        <v>0.7619047619</v>
      </c>
      <c r="F34" s="1"/>
    </row>
    <row r="35" spans="1:6" x14ac:dyDescent="0.2">
      <c r="A35" s="1" t="s">
        <v>35</v>
      </c>
      <c r="B35" s="1" t="s">
        <v>9</v>
      </c>
      <c r="C35" s="1">
        <v>75.099999999999994</v>
      </c>
      <c r="D35" s="1">
        <v>6.4516129029999994E-2</v>
      </c>
      <c r="E35" s="1">
        <v>0.70967741939999995</v>
      </c>
      <c r="F35" s="1"/>
    </row>
    <row r="36" spans="1:6" x14ac:dyDescent="0.2">
      <c r="A36" s="1" t="s">
        <v>36</v>
      </c>
      <c r="B36" s="1" t="s">
        <v>9</v>
      </c>
      <c r="C36" s="1">
        <v>76</v>
      </c>
      <c r="D36" s="1"/>
      <c r="E36" s="1">
        <v>0.70409711679999998</v>
      </c>
      <c r="F36" s="1"/>
    </row>
    <row r="37" spans="1:6" x14ac:dyDescent="0.2">
      <c r="A37" s="1" t="s">
        <v>36</v>
      </c>
      <c r="B37" s="1" t="s">
        <v>5</v>
      </c>
      <c r="C37" s="1">
        <v>75</v>
      </c>
      <c r="D37" s="1"/>
      <c r="E37" s="1">
        <v>0.69272237199999998</v>
      </c>
      <c r="F37" s="1"/>
    </row>
    <row r="38" spans="1:6" x14ac:dyDescent="0.2">
      <c r="A38" s="1" t="s">
        <v>37</v>
      </c>
      <c r="B38" s="1" t="s">
        <v>9</v>
      </c>
      <c r="C38" s="1">
        <v>73.3</v>
      </c>
      <c r="D38" s="1">
        <v>0.28571428570000001</v>
      </c>
      <c r="E38" s="1">
        <v>0.66666666669999997</v>
      </c>
      <c r="F38" s="1"/>
    </row>
    <row r="39" spans="1:6" x14ac:dyDescent="0.2">
      <c r="A39" s="1" t="s">
        <v>37</v>
      </c>
      <c r="B39" s="1" t="s">
        <v>5</v>
      </c>
      <c r="C39" s="1">
        <v>73</v>
      </c>
      <c r="D39" s="1">
        <v>0.28571428570000001</v>
      </c>
      <c r="E39" s="1">
        <v>0.66666666669999997</v>
      </c>
      <c r="F39" s="1"/>
    </row>
    <row r="40" spans="1:6" x14ac:dyDescent="0.2">
      <c r="A40" s="1" t="s">
        <v>38</v>
      </c>
      <c r="B40" s="1" t="s">
        <v>6</v>
      </c>
      <c r="C40" s="1">
        <v>80</v>
      </c>
      <c r="D40" s="1">
        <v>0.43478260870000002</v>
      </c>
      <c r="E40" s="1">
        <v>0.65217391300000005</v>
      </c>
      <c r="F40" s="1"/>
    </row>
    <row r="41" spans="1:6" x14ac:dyDescent="0.2">
      <c r="A41" s="1" t="s">
        <v>38</v>
      </c>
      <c r="B41" s="1" t="s">
        <v>5</v>
      </c>
      <c r="C41" s="1">
        <v>74.7</v>
      </c>
      <c r="D41" s="1">
        <v>0.26315789470000001</v>
      </c>
      <c r="E41" s="1">
        <v>0.84210526320000001</v>
      </c>
      <c r="F41" s="1"/>
    </row>
    <row r="42" spans="1:6" x14ac:dyDescent="0.2">
      <c r="A42" s="1" t="s">
        <v>39</v>
      </c>
      <c r="B42" s="1" t="s">
        <v>9</v>
      </c>
      <c r="C42" s="1">
        <v>65.650000000000006</v>
      </c>
      <c r="D42" s="1">
        <v>0.05</v>
      </c>
      <c r="E42" s="1">
        <v>0.6956521739</v>
      </c>
      <c r="F42" s="1"/>
    </row>
    <row r="43" spans="1:6" x14ac:dyDescent="0.2">
      <c r="A43" s="1" t="s">
        <v>39</v>
      </c>
      <c r="B43" s="1" t="s">
        <v>7</v>
      </c>
      <c r="C43" s="1">
        <v>73.650000000000006</v>
      </c>
      <c r="D43" s="1">
        <v>0.3</v>
      </c>
      <c r="E43" s="1">
        <v>0.7</v>
      </c>
      <c r="F43" s="1"/>
    </row>
    <row r="44" spans="1:6" x14ac:dyDescent="0.2">
      <c r="A44" s="1" t="s">
        <v>40</v>
      </c>
      <c r="B44" s="1" t="s">
        <v>9</v>
      </c>
      <c r="C44" s="1">
        <v>53</v>
      </c>
      <c r="D44" s="1">
        <v>0</v>
      </c>
      <c r="E44" s="1">
        <v>0.72142857140000005</v>
      </c>
      <c r="F44" s="1"/>
    </row>
    <row r="45" spans="1:6" x14ac:dyDescent="0.2">
      <c r="A45" s="1" t="s">
        <v>40</v>
      </c>
      <c r="B45" s="1" t="s">
        <v>8</v>
      </c>
      <c r="C45" s="1">
        <v>52</v>
      </c>
      <c r="D45" s="1">
        <v>0</v>
      </c>
      <c r="E45" s="1">
        <v>0.72499999999999998</v>
      </c>
      <c r="F45" s="1"/>
    </row>
    <row r="46" spans="1:6" x14ac:dyDescent="0.2">
      <c r="A46" s="1" t="s">
        <v>41</v>
      </c>
      <c r="B46" s="1" t="s">
        <v>9</v>
      </c>
      <c r="C46" s="1"/>
      <c r="D46" s="1">
        <v>0</v>
      </c>
      <c r="E46" s="1"/>
      <c r="F46" s="1"/>
    </row>
    <row r="47" spans="1:6" x14ac:dyDescent="0.2">
      <c r="A47" s="1" t="s">
        <v>41</v>
      </c>
      <c r="B47" s="1" t="s">
        <v>13</v>
      </c>
      <c r="C47" s="1"/>
      <c r="D47" s="1">
        <v>0</v>
      </c>
      <c r="E47" s="1"/>
      <c r="F47" s="1"/>
    </row>
    <row r="48" spans="1:6" x14ac:dyDescent="0.2">
      <c r="A48" s="1" t="s">
        <v>42</v>
      </c>
      <c r="B48" s="1" t="s">
        <v>8</v>
      </c>
      <c r="C48" s="1">
        <v>65</v>
      </c>
      <c r="D48" s="1"/>
      <c r="E48" s="1">
        <v>0.75</v>
      </c>
      <c r="F48" s="1"/>
    </row>
    <row r="49" spans="1:6" x14ac:dyDescent="0.2">
      <c r="A49" s="1" t="s">
        <v>42</v>
      </c>
      <c r="B49" s="1" t="s">
        <v>9</v>
      </c>
      <c r="C49" s="1">
        <v>68</v>
      </c>
      <c r="D49" s="1"/>
      <c r="E49" s="1">
        <v>0.65</v>
      </c>
      <c r="F49" s="1"/>
    </row>
    <row r="50" spans="1:6" x14ac:dyDescent="0.2">
      <c r="A50" s="1" t="s">
        <v>43</v>
      </c>
      <c r="B50" s="1" t="s">
        <v>8</v>
      </c>
      <c r="C50" s="1"/>
      <c r="D50" s="1">
        <v>0.15714285710000001</v>
      </c>
      <c r="E50" s="1">
        <v>0.82857142859999999</v>
      </c>
      <c r="F50" s="1"/>
    </row>
    <row r="51" spans="1:6" x14ac:dyDescent="0.2">
      <c r="A51" s="1" t="s">
        <v>43</v>
      </c>
      <c r="B51" s="1" t="s">
        <v>9</v>
      </c>
      <c r="C51" s="1"/>
      <c r="D51" s="1">
        <v>0.24285714289999999</v>
      </c>
      <c r="E51" s="1">
        <v>0.78571428570000001</v>
      </c>
      <c r="F51" s="1"/>
    </row>
    <row r="52" spans="1:6" x14ac:dyDescent="0.2">
      <c r="A52" s="1" t="s">
        <v>44</v>
      </c>
      <c r="B52" s="1" t="s">
        <v>8</v>
      </c>
      <c r="C52" s="1">
        <v>77.900000000000006</v>
      </c>
      <c r="D52" s="1">
        <v>0.18691588789999999</v>
      </c>
      <c r="E52" s="1">
        <v>0.71962616820000003</v>
      </c>
      <c r="F52" s="1"/>
    </row>
    <row r="53" spans="1:6" x14ac:dyDescent="0.2">
      <c r="A53" s="1" t="s">
        <v>44</v>
      </c>
      <c r="B53" s="1" t="s">
        <v>9</v>
      </c>
      <c r="C53" s="1">
        <v>74.400000000000006</v>
      </c>
      <c r="D53" s="1">
        <v>0.1944444444</v>
      </c>
      <c r="E53" s="1">
        <v>0.76851851849999997</v>
      </c>
      <c r="F53" s="1"/>
    </row>
    <row r="54" spans="1:6" x14ac:dyDescent="0.2">
      <c r="A54" s="1" t="s">
        <v>45</v>
      </c>
      <c r="B54" s="1" t="s">
        <v>9</v>
      </c>
      <c r="C54" s="1">
        <v>61.2</v>
      </c>
      <c r="D54" s="1">
        <v>0</v>
      </c>
      <c r="E54" s="1">
        <v>0.9038461538</v>
      </c>
      <c r="F54" s="1"/>
    </row>
    <row r="55" spans="1:6" x14ac:dyDescent="0.2">
      <c r="A55" s="1" t="s">
        <v>45</v>
      </c>
      <c r="B55" s="1" t="s">
        <v>13</v>
      </c>
      <c r="C55" s="1">
        <v>59.8</v>
      </c>
      <c r="D55" s="1">
        <v>0</v>
      </c>
      <c r="E55" s="1">
        <v>0.89583333330000003</v>
      </c>
      <c r="F55" s="1"/>
    </row>
    <row r="56" spans="1:6" x14ac:dyDescent="0.2">
      <c r="A56" s="1" t="s">
        <v>46</v>
      </c>
      <c r="B56" s="1" t="s">
        <v>9</v>
      </c>
      <c r="C56" s="1"/>
      <c r="D56" s="1">
        <v>0.13</v>
      </c>
      <c r="E56" s="1"/>
      <c r="F56" s="1"/>
    </row>
    <row r="57" spans="1:6" x14ac:dyDescent="0.2">
      <c r="A57" s="1" t="s">
        <v>46</v>
      </c>
      <c r="B57" s="1" t="s">
        <v>8</v>
      </c>
      <c r="C57" s="1"/>
      <c r="D57" s="1">
        <v>0.1</v>
      </c>
      <c r="E57" s="1"/>
      <c r="F57" s="1"/>
    </row>
    <row r="58" spans="1:6" x14ac:dyDescent="0.2">
      <c r="A58" s="1" t="s">
        <v>47</v>
      </c>
      <c r="B58" s="1" t="s">
        <v>9</v>
      </c>
      <c r="C58" s="1">
        <v>66</v>
      </c>
      <c r="D58" s="1"/>
      <c r="E58" s="1">
        <v>0.85</v>
      </c>
      <c r="F58" s="1"/>
    </row>
    <row r="59" spans="1:6" x14ac:dyDescent="0.2">
      <c r="A59" s="1" t="s">
        <v>47</v>
      </c>
      <c r="B59" s="1" t="s">
        <v>13</v>
      </c>
      <c r="C59" s="1">
        <v>66.2</v>
      </c>
      <c r="D59" s="1"/>
      <c r="E59" s="1">
        <v>0.8</v>
      </c>
      <c r="F59" s="1"/>
    </row>
    <row r="60" spans="1:6" x14ac:dyDescent="0.2">
      <c r="A60" s="1" t="s">
        <v>14</v>
      </c>
      <c r="B60" s="1" t="s">
        <v>9</v>
      </c>
      <c r="C60" s="1">
        <v>65.3</v>
      </c>
      <c r="E60">
        <f>41/57</f>
        <v>0.7192982456140351</v>
      </c>
    </row>
    <row r="61" spans="1:6" x14ac:dyDescent="0.2">
      <c r="A61" s="1" t="s">
        <v>14</v>
      </c>
      <c r="B61" s="1" t="s">
        <v>11</v>
      </c>
      <c r="C61" s="1">
        <v>63.7</v>
      </c>
      <c r="E61">
        <f>24/30</f>
        <v>0.8</v>
      </c>
    </row>
    <row r="62" spans="1:6" x14ac:dyDescent="0.2">
      <c r="A62" s="1" t="s">
        <v>15</v>
      </c>
      <c r="B62" s="1" t="s">
        <v>13</v>
      </c>
      <c r="C62" s="1">
        <v>71.3</v>
      </c>
      <c r="D62">
        <v>0</v>
      </c>
      <c r="E62">
        <f>31/41</f>
        <v>0.75609756097560976</v>
      </c>
    </row>
    <row r="63" spans="1:6" x14ac:dyDescent="0.2">
      <c r="A63" s="1" t="s">
        <v>15</v>
      </c>
      <c r="B63" s="1" t="s">
        <v>5</v>
      </c>
      <c r="C63" s="1">
        <v>71.5</v>
      </c>
      <c r="D63">
        <v>0</v>
      </c>
      <c r="E63">
        <f>19/25</f>
        <v>0.76</v>
      </c>
    </row>
    <row r="64" spans="1:6" x14ac:dyDescent="0.2">
      <c r="A64" s="1" t="s">
        <v>16</v>
      </c>
      <c r="B64" s="1" t="s">
        <v>9</v>
      </c>
      <c r="C64" s="1">
        <v>61.39</v>
      </c>
      <c r="D64">
        <v>0</v>
      </c>
      <c r="E64">
        <f>48/63</f>
        <v>0.76190476190476186</v>
      </c>
    </row>
    <row r="65" spans="1:5" x14ac:dyDescent="0.2">
      <c r="A65" s="1" t="s">
        <v>16</v>
      </c>
      <c r="B65" s="1" t="s">
        <v>13</v>
      </c>
      <c r="C65" s="1">
        <v>73.36</v>
      </c>
      <c r="D65">
        <v>0</v>
      </c>
      <c r="E65">
        <f>32/46</f>
        <v>0.69565217391304346</v>
      </c>
    </row>
    <row r="66" spans="1:5" x14ac:dyDescent="0.2">
      <c r="A66" s="1" t="s">
        <v>17</v>
      </c>
      <c r="B66" s="1" t="s">
        <v>13</v>
      </c>
      <c r="C66" s="1">
        <v>67.900000000000006</v>
      </c>
      <c r="D66">
        <f>10/68</f>
        <v>0.14705882352941177</v>
      </c>
      <c r="E66">
        <f>48/68</f>
        <v>0.70588235294117652</v>
      </c>
    </row>
    <row r="67" spans="1:5" x14ac:dyDescent="0.2">
      <c r="A67" s="1" t="s">
        <v>17</v>
      </c>
      <c r="B67" s="1" t="s">
        <v>9</v>
      </c>
      <c r="C67" s="1">
        <v>63.5</v>
      </c>
      <c r="D67">
        <v>0</v>
      </c>
      <c r="E67">
        <f>14/18</f>
        <v>0.77777777777777779</v>
      </c>
    </row>
    <row r="68" spans="1:5" x14ac:dyDescent="0.2">
      <c r="A68" s="1" t="s">
        <v>18</v>
      </c>
      <c r="B68" s="1" t="s">
        <v>9</v>
      </c>
      <c r="C68" s="1">
        <v>66.67</v>
      </c>
      <c r="D68">
        <f>1-0.849</f>
        <v>0.15100000000000002</v>
      </c>
      <c r="E68">
        <f>44/53</f>
        <v>0.83018867924528306</v>
      </c>
    </row>
    <row r="69" spans="1:5" x14ac:dyDescent="0.2">
      <c r="A69" s="1" t="s">
        <v>18</v>
      </c>
      <c r="B69" s="1" t="s">
        <v>19</v>
      </c>
      <c r="C69">
        <f>69.49</f>
        <v>69.489999999999995</v>
      </c>
      <c r="D69">
        <f>1-0.824</f>
        <v>0.17600000000000005</v>
      </c>
      <c r="E69">
        <f>57/68</f>
        <v>0.83823529411764708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Henry</dc:creator>
  <cp:lastModifiedBy>Jack Henry</cp:lastModifiedBy>
  <dcterms:created xsi:type="dcterms:W3CDTF">2021-08-26T10:02:34Z</dcterms:created>
  <dcterms:modified xsi:type="dcterms:W3CDTF">2021-09-25T01:03:49Z</dcterms:modified>
</cp:coreProperties>
</file>