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05" windowWidth="24795" windowHeight="11760" activeTab="1"/>
  </bookViews>
  <sheets>
    <sheet name="Sheet1" sheetId="1" r:id="rId1"/>
    <sheet name="Sheet2" sheetId="2" r:id="rId2"/>
    <sheet name="Sheet3" sheetId="3" r:id="rId3"/>
  </sheets>
  <calcPr calcId="125725"/>
  <fileRecoveryPr repairLoad="1"/>
</workbook>
</file>

<file path=xl/calcChain.xml><?xml version="1.0" encoding="utf-8"?>
<calcChain xmlns="http://schemas.openxmlformats.org/spreadsheetml/2006/main">
  <c r="U45" i="2"/>
  <c r="U44"/>
  <c r="U43"/>
  <c r="U42"/>
  <c r="U41"/>
  <c r="U40"/>
  <c r="U39"/>
  <c r="U38"/>
  <c r="U37"/>
  <c r="U36"/>
  <c r="U35"/>
  <c r="U34"/>
  <c r="U33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R45"/>
  <c r="Q45"/>
  <c r="P45"/>
  <c r="O45"/>
  <c r="R44"/>
  <c r="Q44"/>
  <c r="P44"/>
  <c r="O44"/>
  <c r="R43"/>
  <c r="Q43"/>
  <c r="P43"/>
  <c r="O43"/>
  <c r="R42"/>
  <c r="Q42"/>
  <c r="P42"/>
  <c r="O42"/>
  <c r="R41"/>
  <c r="Q41"/>
  <c r="P41"/>
  <c r="O41"/>
  <c r="R40"/>
  <c r="Q40"/>
  <c r="P40"/>
  <c r="O40"/>
  <c r="R39"/>
  <c r="Q39"/>
  <c r="P39"/>
  <c r="O39"/>
  <c r="R38"/>
  <c r="Q38"/>
  <c r="P38"/>
  <c r="O38"/>
  <c r="R37"/>
  <c r="Q37"/>
  <c r="P37"/>
  <c r="O37"/>
  <c r="R36"/>
  <c r="Q36"/>
  <c r="P36"/>
  <c r="O36"/>
  <c r="R35"/>
  <c r="Q35"/>
  <c r="P35"/>
  <c r="O35"/>
  <c r="R34"/>
  <c r="Q34"/>
  <c r="P34"/>
  <c r="O34"/>
  <c r="R33"/>
  <c r="Q33"/>
  <c r="P33"/>
  <c r="O33"/>
  <c r="R32"/>
  <c r="Q32"/>
  <c r="P32"/>
  <c r="O32"/>
  <c r="R31"/>
  <c r="Q31"/>
  <c r="P31"/>
  <c r="O31"/>
  <c r="R30"/>
  <c r="Q30"/>
  <c r="P30"/>
  <c r="O30"/>
  <c r="R29"/>
  <c r="Q29"/>
  <c r="P29"/>
  <c r="O29"/>
  <c r="R28"/>
  <c r="Q28"/>
  <c r="P28"/>
  <c r="O28"/>
  <c r="R27"/>
  <c r="Q27"/>
  <c r="P27"/>
  <c r="O27"/>
  <c r="R26"/>
  <c r="Q26"/>
  <c r="P26"/>
  <c r="O26"/>
  <c r="R25"/>
  <c r="Q25"/>
  <c r="P25"/>
  <c r="O25"/>
  <c r="R24"/>
  <c r="Q24"/>
  <c r="P24"/>
  <c r="O24"/>
  <c r="R23"/>
  <c r="Q23"/>
  <c r="P23"/>
  <c r="O23"/>
  <c r="R22"/>
  <c r="Q22"/>
  <c r="P22"/>
  <c r="O22"/>
  <c r="R21"/>
  <c r="Q21"/>
  <c r="P21"/>
  <c r="O21"/>
  <c r="R20"/>
  <c r="Q20"/>
  <c r="P20"/>
  <c r="O20"/>
  <c r="R19"/>
  <c r="Q19"/>
  <c r="P19"/>
  <c r="O19"/>
  <c r="R18"/>
  <c r="Q18"/>
  <c r="P18"/>
  <c r="O18"/>
  <c r="R17"/>
  <c r="Q17"/>
  <c r="P17"/>
  <c r="O17"/>
  <c r="R16"/>
  <c r="Q16"/>
  <c r="P16"/>
  <c r="O16"/>
  <c r="R15"/>
  <c r="Q15"/>
  <c r="P15"/>
  <c r="O15"/>
  <c r="R14"/>
  <c r="Q14"/>
  <c r="P14"/>
  <c r="O14"/>
  <c r="R13"/>
  <c r="Q13"/>
  <c r="P13"/>
  <c r="O13"/>
  <c r="R12"/>
  <c r="Q12"/>
  <c r="P12"/>
  <c r="O12"/>
  <c r="R11"/>
  <c r="Q11"/>
  <c r="P11"/>
  <c r="O11"/>
  <c r="R10"/>
  <c r="Q10"/>
  <c r="P10"/>
  <c r="O10"/>
  <c r="R9"/>
  <c r="Q9"/>
  <c r="P9"/>
  <c r="O9"/>
  <c r="R8"/>
  <c r="Q8"/>
  <c r="P8"/>
  <c r="O8"/>
  <c r="R7"/>
  <c r="Q7"/>
  <c r="P7"/>
  <c r="O7"/>
  <c r="R6"/>
  <c r="Q6"/>
  <c r="P6"/>
  <c r="O6"/>
  <c r="O5"/>
  <c r="R5"/>
  <c r="Q5"/>
  <c r="P5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U4"/>
  <c r="N5"/>
  <c r="CD21" i="1"/>
  <c r="CC21"/>
  <c r="CB21"/>
  <c r="CA21"/>
  <c r="BZ21"/>
  <c r="BY21"/>
  <c r="BX21"/>
  <c r="BW21"/>
  <c r="BV21"/>
  <c r="BU21"/>
  <c r="BT21"/>
  <c r="BS21"/>
  <c r="BR21"/>
  <c r="BQ21"/>
  <c r="BP21"/>
  <c r="BO21"/>
  <c r="BN21"/>
  <c r="BM21"/>
  <c r="BL21"/>
  <c r="BK21"/>
  <c r="BJ21"/>
  <c r="BI21"/>
  <c r="BH21"/>
  <c r="BG21"/>
  <c r="BF21"/>
  <c r="BE21"/>
  <c r="BD21"/>
  <c r="BC21"/>
  <c r="BB21"/>
  <c r="BA21"/>
  <c r="AZ21"/>
  <c r="AY21"/>
  <c r="AX21"/>
  <c r="AW21"/>
  <c r="AV21"/>
  <c r="AU21"/>
  <c r="AT21"/>
  <c r="AS21"/>
  <c r="AR21"/>
  <c r="AQ21"/>
  <c r="CD20"/>
  <c r="CC20"/>
  <c r="CB20"/>
  <c r="CA20"/>
  <c r="BZ20"/>
  <c r="BY20"/>
  <c r="BX20"/>
  <c r="BW20"/>
  <c r="BV20"/>
  <c r="BU20"/>
  <c r="BT20"/>
  <c r="BS20"/>
  <c r="BR20"/>
  <c r="BQ20"/>
  <c r="BP20"/>
  <c r="BO20"/>
  <c r="BN20"/>
  <c r="BM20"/>
  <c r="BL20"/>
  <c r="BK20"/>
  <c r="BJ20"/>
  <c r="BI20"/>
  <c r="BH20"/>
  <c r="BG20"/>
  <c r="BF20"/>
  <c r="BE20"/>
  <c r="BD20"/>
  <c r="BC20"/>
  <c r="BB20"/>
  <c r="BA20"/>
  <c r="AZ20"/>
  <c r="AY20"/>
  <c r="AX20"/>
  <c r="AW20"/>
  <c r="AV20"/>
  <c r="AU20"/>
  <c r="AT20"/>
  <c r="AS20"/>
  <c r="AR20"/>
  <c r="AQ20"/>
  <c r="CD19"/>
  <c r="CC19"/>
  <c r="CB19"/>
  <c r="CA19"/>
  <c r="BZ19"/>
  <c r="BY19"/>
  <c r="BX19"/>
  <c r="BW19"/>
  <c r="BV19"/>
  <c r="BU19"/>
  <c r="BT19"/>
  <c r="BS19"/>
  <c r="BR19"/>
  <c r="BQ19"/>
  <c r="BP19"/>
  <c r="BO19"/>
  <c r="BN19"/>
  <c r="BM19"/>
  <c r="BL19"/>
  <c r="BK19"/>
  <c r="BJ19"/>
  <c r="BI19"/>
  <c r="BH19"/>
  <c r="BG19"/>
  <c r="BF19"/>
  <c r="BE19"/>
  <c r="BD19"/>
  <c r="BC19"/>
  <c r="BB19"/>
  <c r="BA19"/>
  <c r="AZ19"/>
  <c r="AY19"/>
  <c r="AX19"/>
  <c r="AW19"/>
  <c r="AV19"/>
  <c r="AU19"/>
  <c r="AT19"/>
  <c r="AS19"/>
  <c r="AR19"/>
  <c r="AQ19"/>
  <c r="AP21"/>
  <c r="AP20"/>
  <c r="AP19"/>
  <c r="CD16"/>
  <c r="CD22" s="1"/>
  <c r="CC16"/>
  <c r="CC22" s="1"/>
  <c r="CB16"/>
  <c r="CB22" s="1"/>
  <c r="CA16"/>
  <c r="CA22" s="1"/>
  <c r="BZ16"/>
  <c r="BZ22" s="1"/>
  <c r="BY16"/>
  <c r="BY22" s="1"/>
  <c r="BX16"/>
  <c r="BX22" s="1"/>
  <c r="BW16"/>
  <c r="BW22" s="1"/>
  <c r="BV16"/>
  <c r="BV22" s="1"/>
  <c r="BU16"/>
  <c r="BU22" s="1"/>
  <c r="BT16"/>
  <c r="BT22" s="1"/>
  <c r="BS16"/>
  <c r="BS22" s="1"/>
  <c r="BR16"/>
  <c r="BR22" s="1"/>
  <c r="BQ16"/>
  <c r="BQ22" s="1"/>
  <c r="BP16"/>
  <c r="BP22" s="1"/>
  <c r="BO16"/>
  <c r="BO22" s="1"/>
  <c r="BN16"/>
  <c r="BN22" s="1"/>
  <c r="BM16"/>
  <c r="BM22" s="1"/>
  <c r="BL16"/>
  <c r="BL22" s="1"/>
  <c r="BK16"/>
  <c r="BK22" s="1"/>
  <c r="BJ16"/>
  <c r="BJ22" s="1"/>
  <c r="BI16"/>
  <c r="BI22" s="1"/>
  <c r="BH16"/>
  <c r="BH22" s="1"/>
  <c r="BG16"/>
  <c r="BG22" s="1"/>
  <c r="BF16"/>
  <c r="BF22" s="1"/>
  <c r="BE16"/>
  <c r="BE22" s="1"/>
  <c r="BD16"/>
  <c r="BD22" s="1"/>
  <c r="BC16"/>
  <c r="BC22" s="1"/>
  <c r="BB16"/>
  <c r="BB22" s="1"/>
  <c r="BA16"/>
  <c r="BA22" s="1"/>
  <c r="AZ16"/>
  <c r="AZ22" s="1"/>
  <c r="AY16"/>
  <c r="AY22" s="1"/>
  <c r="AX16"/>
  <c r="AX22" s="1"/>
  <c r="AW16"/>
  <c r="AW22" s="1"/>
  <c r="AV16"/>
  <c r="AV22" s="1"/>
  <c r="AU16"/>
  <c r="AU22" s="1"/>
  <c r="AT16"/>
  <c r="AT22" s="1"/>
  <c r="AS16"/>
  <c r="AS22" s="1"/>
  <c r="AR16"/>
  <c r="AR22" s="1"/>
  <c r="AQ16"/>
  <c r="AQ22" s="1"/>
  <c r="AP16"/>
  <c r="AP22" s="1"/>
</calcChain>
</file>

<file path=xl/sharedStrings.xml><?xml version="1.0" encoding="utf-8"?>
<sst xmlns="http://schemas.openxmlformats.org/spreadsheetml/2006/main" count="127" uniqueCount="21">
  <si>
    <t>GDP, population, GDP per capita</t>
  </si>
  <si>
    <t>OECD</t>
  </si>
  <si>
    <t>BRIICS</t>
  </si>
  <si>
    <t>RoW</t>
  </si>
  <si>
    <t>World</t>
  </si>
  <si>
    <t>GDP</t>
  </si>
  <si>
    <t>US</t>
  </si>
  <si>
    <t>China</t>
  </si>
  <si>
    <t>India</t>
  </si>
  <si>
    <t>GDP per capita</t>
  </si>
  <si>
    <t>total</t>
  </si>
  <si>
    <t>world</t>
  </si>
  <si>
    <t>GDP (million)</t>
  </si>
  <si>
    <t>GDP per capita (thousands)</t>
  </si>
  <si>
    <t>population(thousands)</t>
  </si>
  <si>
    <t>population</t>
  </si>
  <si>
    <t>country</t>
  </si>
  <si>
    <t>var data=[</t>
  </si>
  <si>
    <t>]}</t>
  </si>
  <si>
    <t>,</t>
  </si>
  <si>
    <t>];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</si>
</sst>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2">
    <font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0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D31"/>
  <sheetViews>
    <sheetView topLeftCell="BF1" workbookViewId="0">
      <selection activeCell="CC22" sqref="CC22"/>
    </sheetView>
  </sheetViews>
  <sheetFormatPr defaultRowHeight="12.75"/>
  <cols>
    <col min="2" max="41" width="0" hidden="1" customWidth="1"/>
    <col min="42" max="42" width="14" bestFit="1" customWidth="1"/>
  </cols>
  <sheetData>
    <row r="1" spans="1:82">
      <c r="A1" t="s">
        <v>0</v>
      </c>
    </row>
    <row r="4" spans="1:82">
      <c r="A4" t="s">
        <v>14</v>
      </c>
      <c r="B4">
        <v>1970</v>
      </c>
      <c r="C4">
        <v>1971</v>
      </c>
      <c r="D4">
        <v>1972</v>
      </c>
      <c r="E4">
        <v>1973</v>
      </c>
      <c r="F4">
        <v>1974</v>
      </c>
      <c r="G4">
        <v>1975</v>
      </c>
      <c r="H4">
        <v>1976</v>
      </c>
      <c r="I4">
        <v>1977</v>
      </c>
      <c r="J4">
        <v>1978</v>
      </c>
      <c r="K4">
        <v>1979</v>
      </c>
      <c r="L4">
        <v>1980</v>
      </c>
      <c r="M4">
        <v>1981</v>
      </c>
      <c r="N4">
        <v>1982</v>
      </c>
      <c r="O4">
        <v>1983</v>
      </c>
      <c r="P4">
        <v>1984</v>
      </c>
      <c r="Q4">
        <v>1985</v>
      </c>
      <c r="R4">
        <v>1986</v>
      </c>
      <c r="S4">
        <v>1987</v>
      </c>
      <c r="T4">
        <v>1988</v>
      </c>
      <c r="U4">
        <v>1989</v>
      </c>
      <c r="V4">
        <v>1990</v>
      </c>
      <c r="W4">
        <v>1991</v>
      </c>
      <c r="X4">
        <v>1992</v>
      </c>
      <c r="Y4">
        <v>1993</v>
      </c>
      <c r="Z4">
        <v>1994</v>
      </c>
      <c r="AA4">
        <v>1995</v>
      </c>
      <c r="AB4">
        <v>1996</v>
      </c>
      <c r="AC4">
        <v>1997</v>
      </c>
      <c r="AD4">
        <v>1998</v>
      </c>
      <c r="AE4">
        <v>1999</v>
      </c>
      <c r="AF4">
        <v>2000</v>
      </c>
      <c r="AG4">
        <v>2001</v>
      </c>
      <c r="AH4">
        <v>2002</v>
      </c>
      <c r="AI4">
        <v>2003</v>
      </c>
      <c r="AJ4">
        <v>2004</v>
      </c>
      <c r="AK4">
        <v>2005</v>
      </c>
      <c r="AL4">
        <v>2006</v>
      </c>
      <c r="AM4">
        <v>2007</v>
      </c>
      <c r="AN4">
        <v>2008</v>
      </c>
      <c r="AO4">
        <v>2009</v>
      </c>
      <c r="AP4">
        <v>2010</v>
      </c>
      <c r="AQ4">
        <v>2011</v>
      </c>
      <c r="AR4">
        <v>2012</v>
      </c>
      <c r="AS4">
        <v>2013</v>
      </c>
      <c r="AT4">
        <v>2014</v>
      </c>
      <c r="AU4">
        <v>2015</v>
      </c>
      <c r="AV4">
        <v>2016</v>
      </c>
      <c r="AW4">
        <v>2017</v>
      </c>
      <c r="AX4">
        <v>2018</v>
      </c>
      <c r="AY4">
        <v>2019</v>
      </c>
      <c r="AZ4">
        <v>2020</v>
      </c>
      <c r="BA4">
        <v>2021</v>
      </c>
      <c r="BB4">
        <v>2022</v>
      </c>
      <c r="BC4">
        <v>2023</v>
      </c>
      <c r="BD4">
        <v>2024</v>
      </c>
      <c r="BE4">
        <v>2025</v>
      </c>
      <c r="BF4">
        <v>2026</v>
      </c>
      <c r="BG4">
        <v>2027</v>
      </c>
      <c r="BH4">
        <v>2028</v>
      </c>
      <c r="BI4">
        <v>2029</v>
      </c>
      <c r="BJ4">
        <v>2030</v>
      </c>
      <c r="BK4">
        <v>2031</v>
      </c>
      <c r="BL4">
        <v>2032</v>
      </c>
      <c r="BM4">
        <v>2033</v>
      </c>
      <c r="BN4">
        <v>2034</v>
      </c>
      <c r="BO4">
        <v>2035</v>
      </c>
      <c r="BP4">
        <v>2036</v>
      </c>
      <c r="BQ4">
        <v>2037</v>
      </c>
      <c r="BR4">
        <v>2038</v>
      </c>
      <c r="BS4">
        <v>2039</v>
      </c>
      <c r="BT4">
        <v>2040</v>
      </c>
      <c r="BU4">
        <v>2041</v>
      </c>
      <c r="BV4">
        <v>2042</v>
      </c>
      <c r="BW4">
        <v>2043</v>
      </c>
      <c r="BX4">
        <v>2044</v>
      </c>
      <c r="BY4">
        <v>2045</v>
      </c>
      <c r="BZ4">
        <v>2046</v>
      </c>
      <c r="CA4">
        <v>2047</v>
      </c>
      <c r="CB4">
        <v>2048</v>
      </c>
      <c r="CC4">
        <v>2049</v>
      </c>
      <c r="CD4">
        <v>2050</v>
      </c>
    </row>
    <row r="5" spans="1:82">
      <c r="A5" t="s">
        <v>1</v>
      </c>
      <c r="B5">
        <v>884581.81799999939</v>
      </c>
      <c r="C5">
        <v>893623.89099999878</v>
      </c>
      <c r="D5">
        <v>902671.7060000007</v>
      </c>
      <c r="E5">
        <v>911658.60299999977</v>
      </c>
      <c r="F5">
        <v>920487.83000000007</v>
      </c>
      <c r="G5">
        <v>929088.01400000078</v>
      </c>
      <c r="H5">
        <v>937457.34899999911</v>
      </c>
      <c r="I5">
        <v>945617.28599999996</v>
      </c>
      <c r="J5">
        <v>953550.49099999992</v>
      </c>
      <c r="K5">
        <v>961240.72700000019</v>
      </c>
      <c r="L5">
        <v>968688.82100000011</v>
      </c>
      <c r="M5">
        <v>975875.5070000001</v>
      </c>
      <c r="N5">
        <v>982836.16200000083</v>
      </c>
      <c r="O5">
        <v>989694.32399999979</v>
      </c>
      <c r="P5">
        <v>996614.75799999945</v>
      </c>
      <c r="Q5">
        <v>1003716.3190000004</v>
      </c>
      <c r="R5">
        <v>1011041.1520000007</v>
      </c>
      <c r="S5">
        <v>1018559.5020000013</v>
      </c>
      <c r="T5">
        <v>1026227.8759999996</v>
      </c>
      <c r="U5">
        <v>1033971.1900000004</v>
      </c>
      <c r="V5">
        <v>1041727.8549999999</v>
      </c>
      <c r="W5">
        <v>1049502.2279999997</v>
      </c>
      <c r="X5">
        <v>1057298.0770000005</v>
      </c>
      <c r="Y5">
        <v>1065051.4620000001</v>
      </c>
      <c r="Z5">
        <v>1072682.3029999996</v>
      </c>
      <c r="AA5">
        <v>1080136.8489999997</v>
      </c>
      <c r="AB5">
        <v>1087375.1590000007</v>
      </c>
      <c r="AC5">
        <v>1094417.2290000003</v>
      </c>
      <c r="AD5">
        <v>1101344.8060000001</v>
      </c>
      <c r="AE5">
        <v>1108276.6369999989</v>
      </c>
      <c r="AF5">
        <v>1115294.5430000005</v>
      </c>
      <c r="AG5">
        <v>1122423.0030000003</v>
      </c>
      <c r="AH5">
        <v>1129622.1640000015</v>
      </c>
      <c r="AI5">
        <v>1136833.8610000017</v>
      </c>
      <c r="AJ5">
        <v>1143971.9979999999</v>
      </c>
      <c r="AK5">
        <v>1150970.1560000002</v>
      </c>
      <c r="AL5">
        <v>1157808.9999999995</v>
      </c>
      <c r="AM5">
        <v>1164495.2849999976</v>
      </c>
      <c r="AN5">
        <v>1171020.1960000002</v>
      </c>
      <c r="AO5">
        <v>1177380.9650000005</v>
      </c>
      <c r="AP5" s="1">
        <v>1183573.6520000002</v>
      </c>
      <c r="AQ5">
        <v>1189588.8329999966</v>
      </c>
      <c r="AR5">
        <v>1195415.6789999993</v>
      </c>
      <c r="AS5">
        <v>1201048.9520000007</v>
      </c>
      <c r="AT5">
        <v>1206484.8189999992</v>
      </c>
      <c r="AU5">
        <v>1211720.576000002</v>
      </c>
      <c r="AV5">
        <v>1216752.3259999997</v>
      </c>
      <c r="AW5">
        <v>1221578.5749999993</v>
      </c>
      <c r="AX5">
        <v>1226202.5609999993</v>
      </c>
      <c r="AY5">
        <v>1230629.9619999991</v>
      </c>
      <c r="AZ5">
        <v>1234865.2639999995</v>
      </c>
      <c r="BA5">
        <v>1238909.6309999994</v>
      </c>
      <c r="BB5">
        <v>1242763.0270000009</v>
      </c>
      <c r="BC5">
        <v>1246427.8189999997</v>
      </c>
      <c r="BD5">
        <v>1249906.5879999981</v>
      </c>
      <c r="BE5">
        <v>1253201.6860000009</v>
      </c>
      <c r="BF5">
        <v>1256315.5990000002</v>
      </c>
      <c r="BG5">
        <v>1259250.2170000013</v>
      </c>
      <c r="BH5">
        <v>1262006.7430000016</v>
      </c>
      <c r="BI5">
        <v>1264585.9900000005</v>
      </c>
      <c r="BJ5">
        <v>1266989.4100000006</v>
      </c>
      <c r="BK5">
        <v>1269218.4689999993</v>
      </c>
      <c r="BL5">
        <v>1271276.104000001</v>
      </c>
      <c r="BM5">
        <v>1273167.1390000007</v>
      </c>
      <c r="BN5">
        <v>1274897.1780000005</v>
      </c>
      <c r="BO5">
        <v>1276470.9420000012</v>
      </c>
      <c r="BP5">
        <v>1277892.6069999998</v>
      </c>
      <c r="BQ5">
        <v>1279163.6339999991</v>
      </c>
      <c r="BR5">
        <v>1280282.395</v>
      </c>
      <c r="BS5">
        <v>1281245.6640000015</v>
      </c>
      <c r="BT5">
        <v>1282052.2730000005</v>
      </c>
      <c r="BU5">
        <v>1282704.4339999992</v>
      </c>
      <c r="BV5">
        <v>1283207.3159999971</v>
      </c>
      <c r="BW5">
        <v>1283567.8850000002</v>
      </c>
      <c r="BX5">
        <v>1283793.798</v>
      </c>
      <c r="BY5">
        <v>1283892.3059999999</v>
      </c>
      <c r="BZ5">
        <v>1283869.7090000019</v>
      </c>
      <c r="CA5">
        <v>1283731.2829999996</v>
      </c>
      <c r="CB5">
        <v>1283481.2039999983</v>
      </c>
      <c r="CC5">
        <v>1283122.4139999996</v>
      </c>
      <c r="CD5">
        <v>1282657.0120000003</v>
      </c>
    </row>
    <row r="6" spans="1:82">
      <c r="A6" t="s">
        <v>2</v>
      </c>
      <c r="B6">
        <v>1766816.8149999995</v>
      </c>
      <c r="C6">
        <v>1806485.6080000012</v>
      </c>
      <c r="D6">
        <v>1846309.0360000015</v>
      </c>
      <c r="E6">
        <v>1885977.2310000001</v>
      </c>
      <c r="F6">
        <v>1925140.7960000003</v>
      </c>
      <c r="G6">
        <v>1963576.061</v>
      </c>
      <c r="H6">
        <v>2001126.236</v>
      </c>
      <c r="I6">
        <v>2037901.1730000002</v>
      </c>
      <c r="J6">
        <v>2074289.3080000014</v>
      </c>
      <c r="K6">
        <v>2110852.0889999988</v>
      </c>
      <c r="L6">
        <v>2148019.5880000005</v>
      </c>
      <c r="M6">
        <v>2185809.896999998</v>
      </c>
      <c r="N6">
        <v>2224152.284</v>
      </c>
      <c r="O6">
        <v>2263268.2999999998</v>
      </c>
      <c r="P6">
        <v>2303405.7680000002</v>
      </c>
      <c r="Q6">
        <v>2344679.6109999991</v>
      </c>
      <c r="R6">
        <v>2387229.074000001</v>
      </c>
      <c r="S6">
        <v>2430846.3680000012</v>
      </c>
      <c r="T6">
        <v>2474860.9259999981</v>
      </c>
      <c r="U6">
        <v>2518360.3300000005</v>
      </c>
      <c r="V6">
        <v>2560669.921000002</v>
      </c>
      <c r="W6">
        <v>2601530.1000000024</v>
      </c>
      <c r="X6">
        <v>2641058.1360000004</v>
      </c>
      <c r="Y6">
        <v>2679422.0170000009</v>
      </c>
      <c r="Z6">
        <v>2716946.0799999982</v>
      </c>
      <c r="AA6">
        <v>2753870.8879999993</v>
      </c>
      <c r="AB6">
        <v>2790205.7910000016</v>
      </c>
      <c r="AC6">
        <v>2825852.7780000004</v>
      </c>
      <c r="AD6">
        <v>2860830.7790000024</v>
      </c>
      <c r="AE6">
        <v>2895153.0029999991</v>
      </c>
      <c r="AF6">
        <v>2928837.6390000014</v>
      </c>
      <c r="AG6">
        <v>2961908.2900000014</v>
      </c>
      <c r="AH6">
        <v>2994399.4670000006</v>
      </c>
      <c r="AI6">
        <v>3026353.1050000004</v>
      </c>
      <c r="AJ6">
        <v>3057816.5520000011</v>
      </c>
      <c r="AK6">
        <v>3088830.574</v>
      </c>
      <c r="AL6">
        <v>3119396.0520000006</v>
      </c>
      <c r="AM6">
        <v>3149526.194000002</v>
      </c>
      <c r="AN6">
        <v>3179284.6740000006</v>
      </c>
      <c r="AO6">
        <v>3208748.7809999995</v>
      </c>
      <c r="AP6">
        <v>3237962.0339999972</v>
      </c>
      <c r="AQ6">
        <v>3266933.8589999997</v>
      </c>
      <c r="AR6">
        <v>3295612.7610000013</v>
      </c>
      <c r="AS6">
        <v>3323900.7500000014</v>
      </c>
      <c r="AT6">
        <v>3351663.2709999974</v>
      </c>
      <c r="AU6">
        <v>3378784.7719999999</v>
      </c>
      <c r="AV6">
        <v>3405223.0620000018</v>
      </c>
      <c r="AW6">
        <v>3430944.831999999</v>
      </c>
      <c r="AX6">
        <v>3455852.7829999975</v>
      </c>
      <c r="AY6">
        <v>3479837.9150000005</v>
      </c>
      <c r="AZ6">
        <v>3502814.3190000001</v>
      </c>
      <c r="BA6">
        <v>3524737.1010000007</v>
      </c>
      <c r="BB6">
        <v>3545590.5720000016</v>
      </c>
      <c r="BC6">
        <v>3565359.3120000027</v>
      </c>
      <c r="BD6">
        <v>3584041.848999999</v>
      </c>
      <c r="BE6">
        <v>3601642.7010000036</v>
      </c>
      <c r="BF6">
        <v>3618156.8630000013</v>
      </c>
      <c r="BG6">
        <v>3633592.7920000004</v>
      </c>
      <c r="BH6">
        <v>3647990.9859999996</v>
      </c>
      <c r="BI6">
        <v>3661407.1939999992</v>
      </c>
      <c r="BJ6">
        <v>3673893.0979999993</v>
      </c>
      <c r="BK6">
        <v>3685460.3709999989</v>
      </c>
      <c r="BL6">
        <v>3696133.3720000023</v>
      </c>
      <c r="BM6">
        <v>3705992.0550000006</v>
      </c>
      <c r="BN6">
        <v>3715133.6999999974</v>
      </c>
      <c r="BO6">
        <v>3723629.350000001</v>
      </c>
      <c r="BP6">
        <v>3731512.4699999988</v>
      </c>
      <c r="BQ6">
        <v>3738773.9579999987</v>
      </c>
      <c r="BR6">
        <v>3745386.9039999964</v>
      </c>
      <c r="BS6">
        <v>3751302.5840000017</v>
      </c>
      <c r="BT6">
        <v>3756481.0009999988</v>
      </c>
      <c r="BU6">
        <v>3760901.2379999994</v>
      </c>
      <c r="BV6">
        <v>3764557.8789999997</v>
      </c>
      <c r="BW6">
        <v>3767452.3790000016</v>
      </c>
      <c r="BX6">
        <v>3769583.280999999</v>
      </c>
      <c r="BY6">
        <v>3770937.1659999997</v>
      </c>
      <c r="BZ6">
        <v>3771485.4710000008</v>
      </c>
      <c r="CA6">
        <v>3771182.7269999986</v>
      </c>
      <c r="CB6">
        <v>3769965.9690000005</v>
      </c>
      <c r="CC6">
        <v>3767755.2190000005</v>
      </c>
      <c r="CD6">
        <v>3764453.691000001</v>
      </c>
    </row>
    <row r="7" spans="1:82">
      <c r="A7" t="s">
        <v>3</v>
      </c>
      <c r="B7">
        <v>1033615.9940000022</v>
      </c>
      <c r="C7">
        <v>1059131.5849999988</v>
      </c>
      <c r="D7">
        <v>1085315.3420000002</v>
      </c>
      <c r="E7">
        <v>1112163.8779999982</v>
      </c>
      <c r="F7">
        <v>1139666.7170000013</v>
      </c>
      <c r="G7">
        <v>1167828.4069999983</v>
      </c>
      <c r="H7">
        <v>1196620.9400000016</v>
      </c>
      <c r="I7">
        <v>1226081.1939999978</v>
      </c>
      <c r="J7">
        <v>1256353.4290000002</v>
      </c>
      <c r="K7">
        <v>1287628.2870000023</v>
      </c>
      <c r="L7">
        <v>1320028.4230000018</v>
      </c>
      <c r="M7">
        <v>1353582.1470000013</v>
      </c>
      <c r="N7">
        <v>1388204.5830000024</v>
      </c>
      <c r="O7">
        <v>1423759.422</v>
      </c>
      <c r="P7">
        <v>1460052.206999996</v>
      </c>
      <c r="Q7">
        <v>1496916.0790000001</v>
      </c>
      <c r="R7">
        <v>1534303.845000003</v>
      </c>
      <c r="S7">
        <v>1572173.7479999997</v>
      </c>
      <c r="T7">
        <v>1610368.6400000001</v>
      </c>
      <c r="U7">
        <v>1648706.0579999974</v>
      </c>
      <c r="V7">
        <v>1687047.6679999982</v>
      </c>
      <c r="W7">
        <v>1725328.9849999996</v>
      </c>
      <c r="X7">
        <v>1763545.9789999963</v>
      </c>
      <c r="Y7">
        <v>1801703.8900000008</v>
      </c>
      <c r="Z7">
        <v>1839837.209000001</v>
      </c>
      <c r="AA7">
        <v>1877983.6670000008</v>
      </c>
      <c r="AB7">
        <v>1916137.5099999974</v>
      </c>
      <c r="AC7">
        <v>1954316.6929999988</v>
      </c>
      <c r="AD7">
        <v>1992619.4289999995</v>
      </c>
      <c r="AE7">
        <v>2031174.2939999986</v>
      </c>
      <c r="AF7">
        <v>2070085.8579999998</v>
      </c>
      <c r="AG7">
        <v>2109387.0850000023</v>
      </c>
      <c r="AH7">
        <v>2149092.1310000019</v>
      </c>
      <c r="AI7">
        <v>2189261.9030000004</v>
      </c>
      <c r="AJ7">
        <v>2229959.3689999986</v>
      </c>
      <c r="AK7">
        <v>2271227.1149999937</v>
      </c>
      <c r="AL7">
        <v>2313079.4549999996</v>
      </c>
      <c r="AM7">
        <v>2355502.5139999953</v>
      </c>
      <c r="AN7">
        <v>2398468.2379999971</v>
      </c>
      <c r="AO7">
        <v>2441931.2299999963</v>
      </c>
      <c r="AP7">
        <v>2485842.0969999991</v>
      </c>
      <c r="AQ7">
        <v>2530176.4710000069</v>
      </c>
      <c r="AR7">
        <v>2574891.9099999922</v>
      </c>
      <c r="AS7">
        <v>2619893.9639999983</v>
      </c>
      <c r="AT7">
        <v>2665067.4849999854</v>
      </c>
      <c r="AU7">
        <v>2710312.8459999966</v>
      </c>
      <c r="AV7">
        <v>2755576.6270000003</v>
      </c>
      <c r="AW7">
        <v>2800818.7250000043</v>
      </c>
      <c r="AX7">
        <v>2845969.7370000016</v>
      </c>
      <c r="AY7">
        <v>2890959.131999997</v>
      </c>
      <c r="AZ7">
        <v>2935728.2760000047</v>
      </c>
      <c r="BA7">
        <v>2980230.3310000021</v>
      </c>
      <c r="BB7">
        <v>3024437.5849999916</v>
      </c>
      <c r="BC7">
        <v>3068337.3340000072</v>
      </c>
      <c r="BD7">
        <v>3111929.3220000011</v>
      </c>
      <c r="BE7">
        <v>3155210.7640000037</v>
      </c>
      <c r="BF7">
        <v>3198160.552999998</v>
      </c>
      <c r="BG7">
        <v>3240758.8329999936</v>
      </c>
      <c r="BH7">
        <v>3283007.8409999991</v>
      </c>
      <c r="BI7">
        <v>3324916.4460000079</v>
      </c>
      <c r="BJ7">
        <v>3366488.3499999931</v>
      </c>
      <c r="BK7">
        <v>3407711.9970000037</v>
      </c>
      <c r="BL7">
        <v>3448571.5579999988</v>
      </c>
      <c r="BM7">
        <v>3489061.2839999935</v>
      </c>
      <c r="BN7">
        <v>3529175.6029999997</v>
      </c>
      <c r="BO7">
        <v>3568904.8140000002</v>
      </c>
      <c r="BP7">
        <v>3608233.3569999933</v>
      </c>
      <c r="BQ7">
        <v>3647139.8970000027</v>
      </c>
      <c r="BR7">
        <v>3685599.7619999964</v>
      </c>
      <c r="BS7">
        <v>3723584.7290000017</v>
      </c>
      <c r="BT7">
        <v>3761065.7439999967</v>
      </c>
      <c r="BU7">
        <v>3798014.2620000006</v>
      </c>
      <c r="BV7">
        <v>3834401.6139999973</v>
      </c>
      <c r="BW7">
        <v>3870198.3549999972</v>
      </c>
      <c r="BX7">
        <v>3905373.161999994</v>
      </c>
      <c r="BY7">
        <v>3939891.8669999931</v>
      </c>
      <c r="BZ7">
        <v>3973717.3729999997</v>
      </c>
      <c r="CA7">
        <v>4006809.3060000045</v>
      </c>
      <c r="CB7">
        <v>4039123.9079999933</v>
      </c>
      <c r="CC7">
        <v>4070614.3270000042</v>
      </c>
      <c r="CD7">
        <v>4101230.304</v>
      </c>
    </row>
    <row r="8" spans="1:82">
      <c r="A8" t="s">
        <v>4</v>
      </c>
      <c r="B8">
        <v>3685014.6270000013</v>
      </c>
      <c r="C8">
        <v>3759241.0839999989</v>
      </c>
      <c r="D8">
        <v>3834296.0840000026</v>
      </c>
      <c r="E8">
        <v>3909799.711999998</v>
      </c>
      <c r="F8">
        <v>3985295.3430000013</v>
      </c>
      <c r="G8">
        <v>4060492.4819999989</v>
      </c>
      <c r="H8">
        <v>4135204.5250000004</v>
      </c>
      <c r="I8">
        <v>4209599.6529999981</v>
      </c>
      <c r="J8">
        <v>4284193.228000002</v>
      </c>
      <c r="K8">
        <v>4359721.1030000011</v>
      </c>
      <c r="L8">
        <v>4436736.8320000023</v>
      </c>
      <c r="M8">
        <v>4515267.550999999</v>
      </c>
      <c r="N8">
        <v>4595193.0290000029</v>
      </c>
      <c r="O8">
        <v>4676722.0460000001</v>
      </c>
      <c r="P8">
        <v>4760072.7329999954</v>
      </c>
      <c r="Q8">
        <v>4845312.0089999996</v>
      </c>
      <c r="R8">
        <v>4932574.0710000042</v>
      </c>
      <c r="S8">
        <v>5021579.6180000026</v>
      </c>
      <c r="T8">
        <v>5111457.4419999979</v>
      </c>
      <c r="U8">
        <v>5201037.5779999979</v>
      </c>
      <c r="V8">
        <v>5289445.4440000001</v>
      </c>
      <c r="W8">
        <v>5376361.3130000019</v>
      </c>
      <c r="X8">
        <v>5461902.191999997</v>
      </c>
      <c r="Y8">
        <v>5546177.3690000018</v>
      </c>
      <c r="Z8">
        <v>5629465.5919999983</v>
      </c>
      <c r="AA8">
        <v>5711991.4039999992</v>
      </c>
      <c r="AB8">
        <v>5793718.459999999</v>
      </c>
      <c r="AC8">
        <v>5874586.6999999993</v>
      </c>
      <c r="AD8">
        <v>5954795.0140000023</v>
      </c>
      <c r="AE8">
        <v>6034603.9339999966</v>
      </c>
      <c r="AF8">
        <v>6114218.0400000019</v>
      </c>
      <c r="AG8">
        <v>6193718.3780000042</v>
      </c>
      <c r="AH8">
        <v>6273113.7620000038</v>
      </c>
      <c r="AI8">
        <v>6352448.8690000027</v>
      </c>
      <c r="AJ8">
        <v>6431747.9189999998</v>
      </c>
      <c r="AK8">
        <v>6511027.8449999942</v>
      </c>
      <c r="AL8">
        <v>6590284.5069999993</v>
      </c>
      <c r="AM8">
        <v>6669523.9929999951</v>
      </c>
      <c r="AN8">
        <v>6748773.1079999981</v>
      </c>
      <c r="AO8">
        <v>6828060.9759999961</v>
      </c>
      <c r="AP8">
        <v>6907377.7829999961</v>
      </c>
      <c r="AQ8">
        <v>6986699.1630000025</v>
      </c>
      <c r="AR8">
        <v>7065920.3499999922</v>
      </c>
      <c r="AS8">
        <v>7144843.6660000011</v>
      </c>
      <c r="AT8">
        <v>7223215.5749999816</v>
      </c>
      <c r="AU8">
        <v>7300818.1939999983</v>
      </c>
      <c r="AV8">
        <v>7377552.0150000015</v>
      </c>
      <c r="AW8">
        <v>7453342.1320000021</v>
      </c>
      <c r="AX8">
        <v>7528025.0809999984</v>
      </c>
      <c r="AY8">
        <v>7601427.0089999959</v>
      </c>
      <c r="AZ8">
        <v>7673407.8590000048</v>
      </c>
      <c r="BA8">
        <v>7743877.0630000019</v>
      </c>
      <c r="BB8">
        <v>7812791.1839999938</v>
      </c>
      <c r="BC8">
        <v>7880124.4650000101</v>
      </c>
      <c r="BD8">
        <v>7945877.7589999977</v>
      </c>
      <c r="BE8">
        <v>8010055.151000008</v>
      </c>
      <c r="BF8">
        <v>8072633.0149999987</v>
      </c>
      <c r="BG8">
        <v>8133601.8419999946</v>
      </c>
      <c r="BH8">
        <v>8193005.5700000003</v>
      </c>
      <c r="BI8">
        <v>8250909.6300000073</v>
      </c>
      <c r="BJ8">
        <v>8307370.8579999926</v>
      </c>
      <c r="BK8">
        <v>8362390.8370000012</v>
      </c>
      <c r="BL8">
        <v>8415981.0340000018</v>
      </c>
      <c r="BM8">
        <v>8468220.4779999945</v>
      </c>
      <c r="BN8">
        <v>8519206.4809999969</v>
      </c>
      <c r="BO8">
        <v>8569005.1060000025</v>
      </c>
      <c r="BP8">
        <v>8617638.4339999929</v>
      </c>
      <c r="BQ8">
        <v>8665077.4890000001</v>
      </c>
      <c r="BR8">
        <v>8711269.0609999932</v>
      </c>
      <c r="BS8">
        <v>8756132.9770000055</v>
      </c>
      <c r="BT8">
        <v>8799599.0179999955</v>
      </c>
      <c r="BU8">
        <v>8841619.9339999985</v>
      </c>
      <c r="BV8">
        <v>8882166.8089999929</v>
      </c>
      <c r="BW8">
        <v>8921218.618999999</v>
      </c>
      <c r="BX8">
        <v>8958750.2409999929</v>
      </c>
      <c r="BY8">
        <v>8994721.3389999922</v>
      </c>
      <c r="BZ8">
        <v>9029072.5530000031</v>
      </c>
      <c r="CA8">
        <v>9061723.3160000034</v>
      </c>
      <c r="CB8">
        <v>9092571.0809999928</v>
      </c>
      <c r="CC8">
        <v>9121491.9600000046</v>
      </c>
      <c r="CD8">
        <v>9148341.0070000011</v>
      </c>
    </row>
    <row r="12" spans="1:82">
      <c r="A12" t="s">
        <v>12</v>
      </c>
      <c r="AP12">
        <v>2010</v>
      </c>
      <c r="AQ12">
        <v>2011</v>
      </c>
      <c r="AR12">
        <v>2012</v>
      </c>
      <c r="AS12">
        <v>2013</v>
      </c>
      <c r="AT12">
        <v>2014</v>
      </c>
      <c r="AU12">
        <v>2015</v>
      </c>
      <c r="AV12">
        <v>2016</v>
      </c>
      <c r="AW12">
        <v>2017</v>
      </c>
      <c r="AX12">
        <v>2018</v>
      </c>
      <c r="AY12">
        <v>2019</v>
      </c>
      <c r="AZ12">
        <v>2020</v>
      </c>
      <c r="BA12">
        <v>2021</v>
      </c>
      <c r="BB12">
        <v>2022</v>
      </c>
      <c r="BC12">
        <v>2023</v>
      </c>
      <c r="BD12">
        <v>2024</v>
      </c>
      <c r="BE12">
        <v>2025</v>
      </c>
      <c r="BF12">
        <v>2026</v>
      </c>
      <c r="BG12">
        <v>2027</v>
      </c>
      <c r="BH12">
        <v>2028</v>
      </c>
      <c r="BI12">
        <v>2029</v>
      </c>
      <c r="BJ12">
        <v>2030</v>
      </c>
      <c r="BK12">
        <v>2031</v>
      </c>
      <c r="BL12">
        <v>2032</v>
      </c>
      <c r="BM12">
        <v>2033</v>
      </c>
      <c r="BN12">
        <v>2034</v>
      </c>
      <c r="BO12">
        <v>2035</v>
      </c>
      <c r="BP12">
        <v>2036</v>
      </c>
      <c r="BQ12">
        <v>2037</v>
      </c>
      <c r="BR12">
        <v>2038</v>
      </c>
      <c r="BS12">
        <v>2039</v>
      </c>
      <c r="BT12">
        <v>2040</v>
      </c>
      <c r="BU12">
        <v>2041</v>
      </c>
      <c r="BV12">
        <v>2042</v>
      </c>
      <c r="BW12">
        <v>2043</v>
      </c>
      <c r="BX12">
        <v>2044</v>
      </c>
      <c r="BY12">
        <v>2045</v>
      </c>
      <c r="BZ12">
        <v>2046</v>
      </c>
      <c r="CA12">
        <v>2047</v>
      </c>
      <c r="CB12">
        <v>2048</v>
      </c>
      <c r="CC12">
        <v>2049</v>
      </c>
      <c r="CD12">
        <v>2050</v>
      </c>
    </row>
    <row r="13" spans="1:82">
      <c r="A13" t="s">
        <v>1</v>
      </c>
      <c r="AP13" s="1">
        <v>39226673.743940003</v>
      </c>
      <c r="AQ13">
        <v>40187002.794600002</v>
      </c>
      <c r="AR13">
        <v>41218794.958700001</v>
      </c>
      <c r="AS13">
        <v>42078578.042400002</v>
      </c>
      <c r="AT13">
        <v>43079489.986000001</v>
      </c>
      <c r="AU13">
        <v>43917500.626800001</v>
      </c>
      <c r="AV13">
        <v>44824984.215400003</v>
      </c>
      <c r="AW13">
        <v>45804777.263300002</v>
      </c>
      <c r="AX13">
        <v>46861384.443000004</v>
      </c>
      <c r="AY13">
        <v>48000179.381999992</v>
      </c>
      <c r="AZ13">
        <v>49093334.162499994</v>
      </c>
      <c r="BA13">
        <v>50184987.249499999</v>
      </c>
      <c r="BB13">
        <v>51294361.798199996</v>
      </c>
      <c r="BC13">
        <v>52420451.154299989</v>
      </c>
      <c r="BD13">
        <v>53561482.827999994</v>
      </c>
      <c r="BE13">
        <v>54715932.360199995</v>
      </c>
      <c r="BF13">
        <v>55905009.072999991</v>
      </c>
      <c r="BG13">
        <v>57107371.501200005</v>
      </c>
      <c r="BH13">
        <v>58313565.102899998</v>
      </c>
      <c r="BI13">
        <v>59523769.703399993</v>
      </c>
      <c r="BJ13">
        <v>60738136.244600005</v>
      </c>
      <c r="BK13">
        <v>61997146.399799995</v>
      </c>
      <c r="BL13">
        <v>63260284.075299993</v>
      </c>
      <c r="BM13">
        <v>64527272.338999994</v>
      </c>
      <c r="BN13">
        <v>65797726.105199993</v>
      </c>
      <c r="BO13">
        <v>67071385.681899987</v>
      </c>
      <c r="BP13">
        <v>68385392.2667</v>
      </c>
      <c r="BQ13">
        <v>69703181.925800025</v>
      </c>
      <c r="BR13">
        <v>71024554.609300002</v>
      </c>
      <c r="BS13">
        <v>72349167.493600011</v>
      </c>
      <c r="BT13">
        <v>73676996.797299996</v>
      </c>
      <c r="BU13">
        <v>75047225.214899987</v>
      </c>
      <c r="BV13">
        <v>76422324.346300006</v>
      </c>
      <c r="BW13">
        <v>77803084.284199983</v>
      </c>
      <c r="BX13">
        <v>79190334.851199999</v>
      </c>
      <c r="BY13">
        <v>80585157.326900005</v>
      </c>
      <c r="BZ13">
        <v>82018422.315200001</v>
      </c>
      <c r="CA13">
        <v>83462412.9991</v>
      </c>
      <c r="CB13">
        <v>84918369.818299994</v>
      </c>
      <c r="CC13">
        <v>86387621.444399998</v>
      </c>
      <c r="CD13">
        <v>87871692.872899994</v>
      </c>
    </row>
    <row r="14" spans="1:82">
      <c r="A14" t="s">
        <v>2</v>
      </c>
      <c r="AP14">
        <v>24419947.23598</v>
      </c>
      <c r="AQ14">
        <v>26174168.294410001</v>
      </c>
      <c r="AR14">
        <v>28130559.883949999</v>
      </c>
      <c r="AS14">
        <v>30103687.755859997</v>
      </c>
      <c r="AT14">
        <v>32390163.655190002</v>
      </c>
      <c r="AU14">
        <v>34652837.788510002</v>
      </c>
      <c r="AV14">
        <v>36905247.81543</v>
      </c>
      <c r="AW14">
        <v>39126179.151040003</v>
      </c>
      <c r="AX14">
        <v>41288255.484640002</v>
      </c>
      <c r="AY14">
        <v>43364626.829029992</v>
      </c>
      <c r="AZ14">
        <v>45512535.940190002</v>
      </c>
      <c r="BA14">
        <v>47699743.109729998</v>
      </c>
      <c r="BB14">
        <v>49962937.835590005</v>
      </c>
      <c r="BC14">
        <v>52301274.756060012</v>
      </c>
      <c r="BD14">
        <v>54719857.366689995</v>
      </c>
      <c r="BE14">
        <v>57223024.293269999</v>
      </c>
      <c r="BF14">
        <v>59802252.376659997</v>
      </c>
      <c r="BG14">
        <v>62465903.870199993</v>
      </c>
      <c r="BH14">
        <v>65201517.578100003</v>
      </c>
      <c r="BI14">
        <v>68006662.558299989</v>
      </c>
      <c r="BJ14">
        <v>70890859.226500005</v>
      </c>
      <c r="BK14">
        <v>73889423.422100008</v>
      </c>
      <c r="BL14">
        <v>76952081.928900003</v>
      </c>
      <c r="BM14">
        <v>80076761.643599987</v>
      </c>
      <c r="BN14">
        <v>83256990.074100003</v>
      </c>
      <c r="BO14">
        <v>86492861.680999994</v>
      </c>
      <c r="BP14">
        <v>89861227.047299996</v>
      </c>
      <c r="BQ14">
        <v>93279111.719199985</v>
      </c>
      <c r="BR14">
        <v>96745658.132200003</v>
      </c>
      <c r="BS14">
        <v>100260082.50620002</v>
      </c>
      <c r="BT14">
        <v>103821629.06549999</v>
      </c>
      <c r="BU14">
        <v>107399177.0677</v>
      </c>
      <c r="BV14">
        <v>111013429.568</v>
      </c>
      <c r="BW14">
        <v>114663089.2657</v>
      </c>
      <c r="BX14">
        <v>118347442.34010001</v>
      </c>
      <c r="BY14">
        <v>122066453.73100001</v>
      </c>
      <c r="BZ14">
        <v>125820279.9205</v>
      </c>
      <c r="CA14">
        <v>129604154.6786</v>
      </c>
      <c r="CB14">
        <v>133421372.6399</v>
      </c>
      <c r="CC14">
        <v>137277443.49960002</v>
      </c>
      <c r="CD14">
        <v>141179240.63370001</v>
      </c>
    </row>
    <row r="15" spans="1:82">
      <c r="A15" t="s">
        <v>3</v>
      </c>
      <c r="AP15">
        <v>13568898.556399999</v>
      </c>
      <c r="AQ15">
        <v>14166458.6741</v>
      </c>
      <c r="AR15">
        <v>14817169.5351</v>
      </c>
      <c r="AS15">
        <v>15517553.323599998</v>
      </c>
      <c r="AT15">
        <v>16217198.141199999</v>
      </c>
      <c r="AU15">
        <v>16921412.1149</v>
      </c>
      <c r="AV15">
        <v>17645938.417300001</v>
      </c>
      <c r="AW15">
        <v>18391486.541299999</v>
      </c>
      <c r="AX15">
        <v>19161135.9947</v>
      </c>
      <c r="AY15">
        <v>19955160.237499997</v>
      </c>
      <c r="AZ15">
        <v>20790381.195099998</v>
      </c>
      <c r="BA15">
        <v>21682173.394700002</v>
      </c>
      <c r="BB15">
        <v>22631969.560900003</v>
      </c>
      <c r="BC15">
        <v>23645131.9287</v>
      </c>
      <c r="BD15">
        <v>24721685.039000001</v>
      </c>
      <c r="BE15">
        <v>25864294.113000002</v>
      </c>
      <c r="BF15">
        <v>27099137.155000001</v>
      </c>
      <c r="BG15">
        <v>28409551.5229</v>
      </c>
      <c r="BH15">
        <v>29773266.575800002</v>
      </c>
      <c r="BI15">
        <v>31188262.316799998</v>
      </c>
      <c r="BJ15">
        <v>32650372.279200003</v>
      </c>
      <c r="BK15">
        <v>34194138.337400004</v>
      </c>
      <c r="BL15">
        <v>35790047.208399996</v>
      </c>
      <c r="BM15">
        <v>37437884.353399999</v>
      </c>
      <c r="BN15">
        <v>39138453.069200009</v>
      </c>
      <c r="BO15">
        <v>40884312.506099999</v>
      </c>
      <c r="BP15">
        <v>42711658.285799995</v>
      </c>
      <c r="BQ15">
        <v>44595764.162</v>
      </c>
      <c r="BR15">
        <v>46537190.308799997</v>
      </c>
      <c r="BS15">
        <v>48537259.379199997</v>
      </c>
      <c r="BT15">
        <v>50597363.200399995</v>
      </c>
      <c r="BU15">
        <v>52768974.1888</v>
      </c>
      <c r="BV15">
        <v>55008160.535400003</v>
      </c>
      <c r="BW15">
        <v>57316208.313299999</v>
      </c>
      <c r="BX15">
        <v>59694650.968599997</v>
      </c>
      <c r="BY15">
        <v>62144995.116600007</v>
      </c>
      <c r="BZ15">
        <v>64693570.585699998</v>
      </c>
      <c r="CA15">
        <v>67320218.412200004</v>
      </c>
      <c r="CB15">
        <v>70029319.70099999</v>
      </c>
      <c r="CC15">
        <v>72824717.012199998</v>
      </c>
      <c r="CD15">
        <v>75711529.510399997</v>
      </c>
    </row>
    <row r="16" spans="1:82">
      <c r="A16" t="s">
        <v>11</v>
      </c>
      <c r="AP16">
        <f>AP15+AP14+AP13</f>
        <v>77215519.536320001</v>
      </c>
      <c r="AQ16">
        <f t="shared" ref="AQ16:CD16" si="0">AQ15+AQ14+AQ13</f>
        <v>80527629.763110012</v>
      </c>
      <c r="AR16">
        <f t="shared" si="0"/>
        <v>84166524.377750009</v>
      </c>
      <c r="AS16">
        <f t="shared" si="0"/>
        <v>87699819.121859998</v>
      </c>
      <c r="AT16">
        <f t="shared" si="0"/>
        <v>91686851.782389998</v>
      </c>
      <c r="AU16">
        <f t="shared" si="0"/>
        <v>95491750.530210003</v>
      </c>
      <c r="AV16">
        <f t="shared" si="0"/>
        <v>99376170.448130012</v>
      </c>
      <c r="AW16">
        <f t="shared" si="0"/>
        <v>103322442.95564</v>
      </c>
      <c r="AX16">
        <f t="shared" si="0"/>
        <v>107310775.92234001</v>
      </c>
      <c r="AY16">
        <f t="shared" si="0"/>
        <v>111319966.44852999</v>
      </c>
      <c r="AZ16">
        <f t="shared" si="0"/>
        <v>115396251.29778999</v>
      </c>
      <c r="BA16">
        <f t="shared" si="0"/>
        <v>119566903.75393</v>
      </c>
      <c r="BB16">
        <f t="shared" si="0"/>
        <v>123889269.19469</v>
      </c>
      <c r="BC16">
        <f t="shared" si="0"/>
        <v>128366857.83905999</v>
      </c>
      <c r="BD16">
        <f t="shared" si="0"/>
        <v>133003025.23368999</v>
      </c>
      <c r="BE16">
        <f t="shared" si="0"/>
        <v>137803250.76646999</v>
      </c>
      <c r="BF16">
        <f t="shared" si="0"/>
        <v>142806398.60465997</v>
      </c>
      <c r="BG16">
        <f t="shared" si="0"/>
        <v>147982826.89429998</v>
      </c>
      <c r="BH16">
        <f t="shared" si="0"/>
        <v>153288349.2568</v>
      </c>
      <c r="BI16">
        <f t="shared" si="0"/>
        <v>158718694.57849997</v>
      </c>
      <c r="BJ16">
        <f t="shared" si="0"/>
        <v>164279367.75030002</v>
      </c>
      <c r="BK16">
        <f t="shared" si="0"/>
        <v>170080708.1593</v>
      </c>
      <c r="BL16">
        <f t="shared" si="0"/>
        <v>176002413.21259999</v>
      </c>
      <c r="BM16">
        <f t="shared" si="0"/>
        <v>182041918.33599997</v>
      </c>
      <c r="BN16">
        <f t="shared" si="0"/>
        <v>188193169.24849999</v>
      </c>
      <c r="BO16">
        <f t="shared" si="0"/>
        <v>194448559.86899999</v>
      </c>
      <c r="BP16">
        <f t="shared" si="0"/>
        <v>200958277.59979999</v>
      </c>
      <c r="BQ16">
        <f t="shared" si="0"/>
        <v>207578057.80700001</v>
      </c>
      <c r="BR16">
        <f t="shared" si="0"/>
        <v>214307403.0503</v>
      </c>
      <c r="BS16">
        <f t="shared" si="0"/>
        <v>221146509.37900001</v>
      </c>
      <c r="BT16">
        <f t="shared" si="0"/>
        <v>228095989.0632</v>
      </c>
      <c r="BU16">
        <f t="shared" si="0"/>
        <v>235215376.47139999</v>
      </c>
      <c r="BV16">
        <f t="shared" si="0"/>
        <v>242443914.4497</v>
      </c>
      <c r="BW16">
        <f t="shared" si="0"/>
        <v>249782381.86319998</v>
      </c>
      <c r="BX16">
        <f t="shared" si="0"/>
        <v>257232428.15990001</v>
      </c>
      <c r="BY16">
        <f t="shared" si="0"/>
        <v>264796606.17450002</v>
      </c>
      <c r="BZ16">
        <f t="shared" si="0"/>
        <v>272532272.82139999</v>
      </c>
      <c r="CA16">
        <f t="shared" si="0"/>
        <v>280386786.08990002</v>
      </c>
      <c r="CB16">
        <f t="shared" si="0"/>
        <v>288369062.15920001</v>
      </c>
      <c r="CC16">
        <f t="shared" si="0"/>
        <v>296489781.9562</v>
      </c>
      <c r="CD16">
        <f t="shared" si="0"/>
        <v>304762463.01700002</v>
      </c>
    </row>
    <row r="17" spans="1:82">
      <c r="A17" t="s">
        <v>13</v>
      </c>
    </row>
    <row r="19" spans="1:82">
      <c r="A19" t="s">
        <v>1</v>
      </c>
      <c r="AP19">
        <f>AP13/AP5</f>
        <v>33.142570956741771</v>
      </c>
      <c r="AQ19">
        <f t="shared" ref="AQ19:CD19" si="1">AQ13/AQ5</f>
        <v>33.782262980103241</v>
      </c>
      <c r="AR19">
        <f t="shared" si="1"/>
        <v>34.48072137817428</v>
      </c>
      <c r="AS19">
        <f t="shared" si="1"/>
        <v>35.034856799408772</v>
      </c>
      <c r="AT19">
        <f t="shared" si="1"/>
        <v>35.706615870812733</v>
      </c>
      <c r="AU19">
        <f t="shared" si="1"/>
        <v>36.243917530702994</v>
      </c>
      <c r="AV19">
        <f t="shared" si="1"/>
        <v>36.839859072026144</v>
      </c>
      <c r="AW19">
        <f t="shared" si="1"/>
        <v>37.496382304593077</v>
      </c>
      <c r="AX19">
        <f t="shared" si="1"/>
        <v>38.216674743187092</v>
      </c>
      <c r="AY19">
        <f t="shared" si="1"/>
        <v>39.004559342916458</v>
      </c>
      <c r="AZ19">
        <f t="shared" si="1"/>
        <v>39.756024882808603</v>
      </c>
      <c r="BA19">
        <f t="shared" si="1"/>
        <v>40.507383261677155</v>
      </c>
      <c r="BB19">
        <f t="shared" si="1"/>
        <v>41.274451109173491</v>
      </c>
      <c r="BC19">
        <f t="shared" si="1"/>
        <v>42.056547804233503</v>
      </c>
      <c r="BD19">
        <f t="shared" si="1"/>
        <v>42.852388604259502</v>
      </c>
      <c r="BE19">
        <f t="shared" si="1"/>
        <v>43.66091505577495</v>
      </c>
      <c r="BF19">
        <f t="shared" si="1"/>
        <v>44.499176096753999</v>
      </c>
      <c r="BG19">
        <f t="shared" si="1"/>
        <v>45.350297129390881</v>
      </c>
      <c r="BH19">
        <f t="shared" si="1"/>
        <v>46.207015474639128</v>
      </c>
      <c r="BI19">
        <f t="shared" si="1"/>
        <v>47.06976842547494</v>
      </c>
      <c r="BJ19">
        <f t="shared" si="1"/>
        <v>47.938945475953091</v>
      </c>
      <c r="BK19">
        <f t="shared" si="1"/>
        <v>48.846709935324796</v>
      </c>
      <c r="BL19">
        <f t="shared" si="1"/>
        <v>49.761246889054988</v>
      </c>
      <c r="BM19">
        <f t="shared" si="1"/>
        <v>50.682483361675864</v>
      </c>
      <c r="BN19">
        <f t="shared" si="1"/>
        <v>51.610221781509004</v>
      </c>
      <c r="BO19">
        <f t="shared" si="1"/>
        <v>52.544388967296932</v>
      </c>
      <c r="BP19">
        <f t="shared" si="1"/>
        <v>53.514193518375997</v>
      </c>
      <c r="BQ19">
        <f t="shared" si="1"/>
        <v>54.491216036086961</v>
      </c>
      <c r="BR19">
        <f t="shared" si="1"/>
        <v>55.475694180189052</v>
      </c>
      <c r="BS19">
        <f t="shared" si="1"/>
        <v>56.467834020002527</v>
      </c>
      <c r="BT19">
        <f t="shared" si="1"/>
        <v>57.468013082567943</v>
      </c>
      <c r="BU19">
        <f t="shared" si="1"/>
        <v>58.50702876333866</v>
      </c>
      <c r="BV19">
        <f t="shared" si="1"/>
        <v>59.555711219386609</v>
      </c>
      <c r="BW19">
        <f t="shared" si="1"/>
        <v>60.614701562278469</v>
      </c>
      <c r="BX19">
        <f t="shared" si="1"/>
        <v>61.684621762910247</v>
      </c>
      <c r="BY19">
        <f t="shared" si="1"/>
        <v>62.766290404812203</v>
      </c>
      <c r="BZ19">
        <f t="shared" si="1"/>
        <v>63.883758406515909</v>
      </c>
      <c r="CA19">
        <f t="shared" si="1"/>
        <v>65.015485798596075</v>
      </c>
      <c r="CB19">
        <f t="shared" si="1"/>
        <v>66.162534794938921</v>
      </c>
      <c r="CC19">
        <f t="shared" si="1"/>
        <v>67.326094924252502</v>
      </c>
      <c r="CD19">
        <f t="shared" si="1"/>
        <v>68.507552721272589</v>
      </c>
    </row>
    <row r="20" spans="1:82">
      <c r="A20" t="s">
        <v>2</v>
      </c>
      <c r="AP20">
        <f>AP14/AP6</f>
        <v>7.5417645357048748</v>
      </c>
      <c r="AQ20">
        <f t="shared" ref="AQ20:CD20" si="2">AQ14/AQ6</f>
        <v>8.0118451808577014</v>
      </c>
      <c r="AR20">
        <f t="shared" si="2"/>
        <v>8.5357600919758028</v>
      </c>
      <c r="AS20">
        <f t="shared" si="2"/>
        <v>9.0567348486142318</v>
      </c>
      <c r="AT20">
        <f t="shared" si="2"/>
        <v>9.6639074502034088</v>
      </c>
      <c r="AU20">
        <f t="shared" si="2"/>
        <v>10.2560062646423</v>
      </c>
      <c r="AV20">
        <f t="shared" si="2"/>
        <v>10.837835625885345</v>
      </c>
      <c r="AW20">
        <f t="shared" si="2"/>
        <v>11.40390798071568</v>
      </c>
      <c r="AX20">
        <f t="shared" si="2"/>
        <v>11.947342111256836</v>
      </c>
      <c r="AY20">
        <f t="shared" si="2"/>
        <v>12.461680080587888</v>
      </c>
      <c r="AZ20">
        <f t="shared" si="2"/>
        <v>12.99313403320309</v>
      </c>
      <c r="BA20">
        <f t="shared" si="2"/>
        <v>13.532851314271676</v>
      </c>
      <c r="BB20">
        <f t="shared" si="2"/>
        <v>14.09157002789717</v>
      </c>
      <c r="BC20">
        <f t="shared" si="2"/>
        <v>14.66928580803302</v>
      </c>
      <c r="BD20">
        <f t="shared" si="2"/>
        <v>15.267639071222801</v>
      </c>
      <c r="BE20">
        <f t="shared" si="2"/>
        <v>15.888034722984017</v>
      </c>
      <c r="BF20">
        <f t="shared" si="2"/>
        <v>16.528374705975256</v>
      </c>
      <c r="BG20">
        <f t="shared" si="2"/>
        <v>17.191222970204525</v>
      </c>
      <c r="BH20">
        <f t="shared" si="2"/>
        <v>17.873267184136626</v>
      </c>
      <c r="BI20">
        <f t="shared" si="2"/>
        <v>18.573914059529759</v>
      </c>
      <c r="BJ20">
        <f t="shared" si="2"/>
        <v>19.29584158697805</v>
      </c>
      <c r="BK20">
        <f t="shared" si="2"/>
        <v>20.048899183265707</v>
      </c>
      <c r="BL20">
        <f t="shared" si="2"/>
        <v>20.819617201005038</v>
      </c>
      <c r="BM20">
        <f t="shared" si="2"/>
        <v>21.607375422071694</v>
      </c>
      <c r="BN20">
        <f t="shared" si="2"/>
        <v>22.410227140439133</v>
      </c>
      <c r="BO20">
        <f t="shared" si="2"/>
        <v>23.228107190905018</v>
      </c>
      <c r="BP20">
        <f t="shared" si="2"/>
        <v>24.081716936430343</v>
      </c>
      <c r="BQ20">
        <f t="shared" si="2"/>
        <v>24.94911775011353</v>
      </c>
      <c r="BR20">
        <f t="shared" si="2"/>
        <v>25.830617933991711</v>
      </c>
      <c r="BS20">
        <f t="shared" si="2"/>
        <v>26.726738315866012</v>
      </c>
      <c r="BT20">
        <f t="shared" si="2"/>
        <v>27.638001906002458</v>
      </c>
      <c r="BU20">
        <f t="shared" si="2"/>
        <v>28.556766123646881</v>
      </c>
      <c r="BV20">
        <f t="shared" si="2"/>
        <v>29.489101545568243</v>
      </c>
      <c r="BW20">
        <f t="shared" si="2"/>
        <v>30.435179461016872</v>
      </c>
      <c r="BX20">
        <f t="shared" si="2"/>
        <v>31.395364823642964</v>
      </c>
      <c r="BY20">
        <f t="shared" si="2"/>
        <v>32.37032290847776</v>
      </c>
      <c r="BZ20">
        <f t="shared" si="2"/>
        <v>33.360934541036173</v>
      </c>
      <c r="CA20">
        <f t="shared" si="2"/>
        <v>34.366978229586074</v>
      </c>
      <c r="CB20">
        <f t="shared" si="2"/>
        <v>35.390603983433458</v>
      </c>
      <c r="CC20">
        <f t="shared" si="2"/>
        <v>36.434809460906223</v>
      </c>
      <c r="CD20">
        <f t="shared" si="2"/>
        <v>37.503248073214237</v>
      </c>
    </row>
    <row r="21" spans="1:82">
      <c r="A21" t="s">
        <v>3</v>
      </c>
      <c r="AP21">
        <f>AP15/AP7</f>
        <v>5.4584716272909768</v>
      </c>
      <c r="AQ21">
        <f t="shared" ref="AQ21:CD21" si="3">AQ15/AQ7</f>
        <v>5.5990002422641147</v>
      </c>
      <c r="AR21">
        <f t="shared" si="3"/>
        <v>5.7544821503206496</v>
      </c>
      <c r="AS21">
        <f t="shared" si="3"/>
        <v>5.9229699891777789</v>
      </c>
      <c r="AT21">
        <f t="shared" si="3"/>
        <v>6.0850984946822413</v>
      </c>
      <c r="AU21">
        <f t="shared" si="3"/>
        <v>6.2433427712499654</v>
      </c>
      <c r="AV21">
        <f t="shared" si="3"/>
        <v>6.4037190054522837</v>
      </c>
      <c r="AW21">
        <f t="shared" si="3"/>
        <v>6.5664680034942178</v>
      </c>
      <c r="AX21">
        <f t="shared" si="3"/>
        <v>6.7327265450468801</v>
      </c>
      <c r="AY21">
        <f t="shared" si="3"/>
        <v>6.9026089011831866</v>
      </c>
      <c r="AZ21">
        <f t="shared" si="3"/>
        <v>7.0818479234145455</v>
      </c>
      <c r="BA21">
        <f t="shared" si="3"/>
        <v>7.2753347850884573</v>
      </c>
      <c r="BB21">
        <f t="shared" si="3"/>
        <v>7.4830340930643029</v>
      </c>
      <c r="BC21">
        <f t="shared" si="3"/>
        <v>7.7061709176139574</v>
      </c>
      <c r="BD21">
        <f t="shared" si="3"/>
        <v>7.94416661851165</v>
      </c>
      <c r="BE21">
        <f t="shared" si="3"/>
        <v>8.1973269133408575</v>
      </c>
      <c r="BF21">
        <f t="shared" si="3"/>
        <v>8.4733510735037871</v>
      </c>
      <c r="BG21">
        <f t="shared" si="3"/>
        <v>8.7663269582454788</v>
      </c>
      <c r="BH21">
        <f t="shared" si="3"/>
        <v>9.068899015096811</v>
      </c>
      <c r="BI21">
        <f t="shared" si="3"/>
        <v>9.3801642306893402</v>
      </c>
      <c r="BJ21">
        <f t="shared" si="3"/>
        <v>9.6986440720046065</v>
      </c>
      <c r="BK21">
        <f t="shared" si="3"/>
        <v>10.034339277351778</v>
      </c>
      <c r="BL21">
        <f t="shared" si="3"/>
        <v>10.378223738862028</v>
      </c>
      <c r="BM21">
        <f t="shared" si="3"/>
        <v>10.730073594603009</v>
      </c>
      <c r="BN21">
        <f t="shared" si="3"/>
        <v>11.089970427068039</v>
      </c>
      <c r="BO21">
        <f t="shared" si="3"/>
        <v>11.455702697847295</v>
      </c>
      <c r="BP21">
        <f t="shared" si="3"/>
        <v>11.837277154743646</v>
      </c>
      <c r="BQ21">
        <f t="shared" si="3"/>
        <v>12.227599001256509</v>
      </c>
      <c r="BR21">
        <f t="shared" si="3"/>
        <v>12.626761806481808</v>
      </c>
      <c r="BS21">
        <f t="shared" si="3"/>
        <v>13.03508927866805</v>
      </c>
      <c r="BT21">
        <f t="shared" si="3"/>
        <v>13.45293239851434</v>
      </c>
      <c r="BU21">
        <f t="shared" si="3"/>
        <v>13.893832552648796</v>
      </c>
      <c r="BV21">
        <f t="shared" si="3"/>
        <v>14.345956963547231</v>
      </c>
      <c r="BW21">
        <f t="shared" si="3"/>
        <v>14.809630684497575</v>
      </c>
      <c r="BX21">
        <f t="shared" si="3"/>
        <v>15.285261738734736</v>
      </c>
      <c r="BY21">
        <f t="shared" si="3"/>
        <v>15.77327429646437</v>
      </c>
      <c r="BZ21">
        <f t="shared" si="3"/>
        <v>16.280365338831057</v>
      </c>
      <c r="CA21">
        <f t="shared" si="3"/>
        <v>16.801453044294174</v>
      </c>
      <c r="CB21">
        <f t="shared" si="3"/>
        <v>17.337749793290101</v>
      </c>
      <c r="CC21">
        <f t="shared" si="3"/>
        <v>17.890350488170903</v>
      </c>
      <c r="CD21">
        <f t="shared" si="3"/>
        <v>18.460687134920768</v>
      </c>
    </row>
    <row r="22" spans="1:82">
      <c r="A22" t="s">
        <v>10</v>
      </c>
      <c r="AP22">
        <f>AP16/AP8</f>
        <v>11.178702245931587</v>
      </c>
      <c r="AQ22">
        <f t="shared" ref="AQ22:CD22" si="4">AQ16/AQ8</f>
        <v>11.52584759761324</v>
      </c>
      <c r="AR22">
        <f t="shared" si="4"/>
        <v>11.911615219063444</v>
      </c>
      <c r="AS22">
        <f t="shared" si="4"/>
        <v>12.274560959142473</v>
      </c>
      <c r="AT22">
        <f t="shared" si="4"/>
        <v>12.693356695558714</v>
      </c>
      <c r="AU22">
        <f t="shared" si="4"/>
        <v>13.079595737459618</v>
      </c>
      <c r="AV22">
        <f t="shared" si="4"/>
        <v>13.470073846457318</v>
      </c>
      <c r="AW22">
        <f t="shared" si="4"/>
        <v>13.86256542713072</v>
      </c>
      <c r="AX22">
        <f t="shared" si="4"/>
        <v>14.254837725392539</v>
      </c>
      <c r="AY22">
        <f t="shared" si="4"/>
        <v>14.644614270021737</v>
      </c>
      <c r="AZ22">
        <f t="shared" si="4"/>
        <v>15.038461843578894</v>
      </c>
      <c r="BA22">
        <f t="shared" si="4"/>
        <v>15.44018619887664</v>
      </c>
      <c r="BB22">
        <f t="shared" si="4"/>
        <v>15.857235433145311</v>
      </c>
      <c r="BC22">
        <f t="shared" si="4"/>
        <v>16.289953085031613</v>
      </c>
      <c r="BD22">
        <f t="shared" si="4"/>
        <v>16.738619604743157</v>
      </c>
      <c r="BE22">
        <f t="shared" si="4"/>
        <v>17.203783016308705</v>
      </c>
      <c r="BF22">
        <f t="shared" si="4"/>
        <v>17.69018836101024</v>
      </c>
      <c r="BG22">
        <f t="shared" si="4"/>
        <v>18.19400921866518</v>
      </c>
      <c r="BH22">
        <f t="shared" si="4"/>
        <v>18.709660081043982</v>
      </c>
      <c r="BI22">
        <f t="shared" si="4"/>
        <v>19.236508663409012</v>
      </c>
      <c r="BJ22">
        <f t="shared" si="4"/>
        <v>19.775133499920628</v>
      </c>
      <c r="BK22">
        <f t="shared" si="4"/>
        <v>20.33876572795015</v>
      </c>
      <c r="BL22">
        <f t="shared" si="4"/>
        <v>20.912881398087993</v>
      </c>
      <c r="BM22">
        <f t="shared" si="4"/>
        <v>21.497068812619556</v>
      </c>
      <c r="BN22">
        <f t="shared" si="4"/>
        <v>22.090457564119234</v>
      </c>
      <c r="BO22">
        <f t="shared" si="4"/>
        <v>22.692081223390502</v>
      </c>
      <c r="BP22">
        <f t="shared" si="4"/>
        <v>23.319413913554332</v>
      </c>
      <c r="BQ22">
        <f t="shared" si="4"/>
        <v>23.955707040186631</v>
      </c>
      <c r="BR22">
        <f t="shared" si="4"/>
        <v>24.601169077619904</v>
      </c>
      <c r="BS22">
        <f t="shared" si="4"/>
        <v>25.256184432088013</v>
      </c>
      <c r="BT22">
        <f t="shared" si="4"/>
        <v>25.921179885199187</v>
      </c>
      <c r="BU22">
        <f t="shared" si="4"/>
        <v>26.603199213177131</v>
      </c>
      <c r="BV22">
        <f t="shared" si="4"/>
        <v>27.295582222576584</v>
      </c>
      <c r="BW22">
        <f t="shared" si="4"/>
        <v>27.998684095828008</v>
      </c>
      <c r="BX22">
        <f t="shared" si="4"/>
        <v>28.712981302086977</v>
      </c>
      <c r="BY22">
        <f t="shared" si="4"/>
        <v>29.439111696142813</v>
      </c>
      <c r="BZ22">
        <f t="shared" si="4"/>
        <v>30.183861212949086</v>
      </c>
      <c r="CA22">
        <f t="shared" si="4"/>
        <v>30.941883382692758</v>
      </c>
      <c r="CB22">
        <f t="shared" si="4"/>
        <v>31.714798772569555</v>
      </c>
      <c r="CC22">
        <f t="shared" si="4"/>
        <v>32.504527028733996</v>
      </c>
      <c r="CD22">
        <f t="shared" si="4"/>
        <v>33.313413085914277</v>
      </c>
    </row>
    <row r="29" spans="1:82">
      <c r="A29" t="s">
        <v>6</v>
      </c>
      <c r="AP29">
        <v>14520297.022</v>
      </c>
      <c r="AQ29">
        <v>14924693.461999999</v>
      </c>
      <c r="AR29">
        <v>15315397.425000001</v>
      </c>
      <c r="AS29">
        <v>15603890.082</v>
      </c>
      <c r="AT29">
        <v>15936266.896</v>
      </c>
      <c r="AU29">
        <v>16187096.953</v>
      </c>
      <c r="AV29">
        <v>16485452.384</v>
      </c>
      <c r="AW29">
        <v>16833636.033</v>
      </c>
      <c r="AX29">
        <v>17234844.934</v>
      </c>
      <c r="AY29">
        <v>17692881.197000001</v>
      </c>
      <c r="AZ29">
        <v>18120907.587000001</v>
      </c>
      <c r="BA29">
        <v>18558425.872000001</v>
      </c>
      <c r="BB29">
        <v>19000825.931000002</v>
      </c>
      <c r="BC29">
        <v>19447148.011</v>
      </c>
      <c r="BD29">
        <v>19895989.348999999</v>
      </c>
      <c r="BE29">
        <v>20346216.895</v>
      </c>
      <c r="BF29">
        <v>20819198.322999999</v>
      </c>
      <c r="BG29">
        <v>21294143.587000001</v>
      </c>
      <c r="BH29">
        <v>21771050.541999999</v>
      </c>
      <c r="BI29">
        <v>22250135.732999999</v>
      </c>
      <c r="BJ29">
        <v>22731516.438999999</v>
      </c>
      <c r="BK29">
        <v>23244043.173999999</v>
      </c>
      <c r="BL29">
        <v>23759714.774999999</v>
      </c>
      <c r="BM29">
        <v>24278243.454999998</v>
      </c>
      <c r="BN29">
        <v>24799272.541999999</v>
      </c>
      <c r="BO29">
        <v>25322529.331999999</v>
      </c>
      <c r="BP29">
        <v>25873963.250999998</v>
      </c>
      <c r="BQ29">
        <v>26428611.475000001</v>
      </c>
      <c r="BR29">
        <v>26986372.287</v>
      </c>
      <c r="BS29">
        <v>27547158.638999999</v>
      </c>
      <c r="BT29">
        <v>28111011.539000001</v>
      </c>
      <c r="BU29">
        <v>28703555.603</v>
      </c>
      <c r="BV29">
        <v>29300912.982000001</v>
      </c>
      <c r="BW29">
        <v>29903688.335999999</v>
      </c>
      <c r="BX29">
        <v>30512627.151999999</v>
      </c>
      <c r="BY29">
        <v>31128569.963</v>
      </c>
      <c r="BZ29">
        <v>31771331.285</v>
      </c>
      <c r="CA29">
        <v>32424052.197999999</v>
      </c>
      <c r="CB29">
        <v>33087878.686999999</v>
      </c>
      <c r="CC29">
        <v>33764058.592</v>
      </c>
      <c r="CD29">
        <v>34453938.960000001</v>
      </c>
    </row>
    <row r="30" spans="1:82">
      <c r="A30" t="s">
        <v>7</v>
      </c>
      <c r="AP30">
        <v>13323152.014</v>
      </c>
      <c r="AQ30">
        <v>14450314.470000001</v>
      </c>
      <c r="AR30">
        <v>15753296.728</v>
      </c>
      <c r="AS30">
        <v>17109308.484999999</v>
      </c>
      <c r="AT30">
        <v>18613232.977000002</v>
      </c>
      <c r="AU30">
        <v>20083762.188000001</v>
      </c>
      <c r="AV30">
        <v>21528080.644000001</v>
      </c>
      <c r="AW30">
        <v>22922639.079</v>
      </c>
      <c r="AX30">
        <v>24244715.208999999</v>
      </c>
      <c r="AY30">
        <v>25472126.294</v>
      </c>
      <c r="AZ30">
        <v>26714228.322000001</v>
      </c>
      <c r="BA30">
        <v>27969221.044</v>
      </c>
      <c r="BB30">
        <v>29244275.041000001</v>
      </c>
      <c r="BC30">
        <v>30539684.385000002</v>
      </c>
      <c r="BD30">
        <v>31855848.780999999</v>
      </c>
      <c r="BE30">
        <v>33192774.572000001</v>
      </c>
      <c r="BF30">
        <v>34553355.649999999</v>
      </c>
      <c r="BG30">
        <v>35933012.968999997</v>
      </c>
      <c r="BH30">
        <v>37334073.357000001</v>
      </c>
      <c r="BI30">
        <v>38752981.615999997</v>
      </c>
      <c r="BJ30">
        <v>40186243.056000002</v>
      </c>
      <c r="BK30">
        <v>41687197.467</v>
      </c>
      <c r="BL30">
        <v>43202954.343999997</v>
      </c>
      <c r="BM30">
        <v>44729545.270999998</v>
      </c>
      <c r="BN30">
        <v>46262149.060999997</v>
      </c>
      <c r="BO30">
        <v>47796390.759000003</v>
      </c>
      <c r="BP30">
        <v>49427753.541000001</v>
      </c>
      <c r="BQ30">
        <v>51062160.656999998</v>
      </c>
      <c r="BR30">
        <v>52698111.825000003</v>
      </c>
      <c r="BS30">
        <v>54334956.256999999</v>
      </c>
      <c r="BT30">
        <v>55972078.114</v>
      </c>
      <c r="BU30">
        <v>57586577.884999998</v>
      </c>
      <c r="BV30">
        <v>59194381.408</v>
      </c>
      <c r="BW30">
        <v>60794184.531999998</v>
      </c>
      <c r="BX30">
        <v>62385145.447999999</v>
      </c>
      <c r="BY30">
        <v>63967126.788000003</v>
      </c>
      <c r="BZ30">
        <v>65609019.436999999</v>
      </c>
      <c r="CA30">
        <v>67246778.572999999</v>
      </c>
      <c r="CB30">
        <v>68883627.694999993</v>
      </c>
      <c r="CC30">
        <v>70524251.195999995</v>
      </c>
      <c r="CD30">
        <v>72174856.724000007</v>
      </c>
    </row>
    <row r="31" spans="1:82">
      <c r="A31" t="s">
        <v>8</v>
      </c>
      <c r="AP31">
        <v>4737954.5683000004</v>
      </c>
      <c r="AQ31">
        <v>5096580.8916999996</v>
      </c>
      <c r="AR31">
        <v>5485263.4200999998</v>
      </c>
      <c r="AS31">
        <v>5890145.5088999998</v>
      </c>
      <c r="AT31">
        <v>6366012.3476999998</v>
      </c>
      <c r="AU31">
        <v>6849477.8931</v>
      </c>
      <c r="AV31">
        <v>7354855.4280000003</v>
      </c>
      <c r="AW31">
        <v>7881414.0517999995</v>
      </c>
      <c r="AX31">
        <v>8428098.0600000005</v>
      </c>
      <c r="AY31">
        <v>8993453.1414999999</v>
      </c>
      <c r="AZ31">
        <v>9593092.6574000008</v>
      </c>
      <c r="BA31">
        <v>10207032.365</v>
      </c>
      <c r="BB31">
        <v>10857403.796</v>
      </c>
      <c r="BC31">
        <v>11546586.868000001</v>
      </c>
      <c r="BD31">
        <v>12277300.835000001</v>
      </c>
      <c r="BE31">
        <v>13052305.732999999</v>
      </c>
      <c r="BF31">
        <v>13854686.998</v>
      </c>
      <c r="BG31">
        <v>14704120.605</v>
      </c>
      <c r="BH31">
        <v>15594477.945</v>
      </c>
      <c r="BI31">
        <v>16526479.952</v>
      </c>
      <c r="BJ31">
        <v>17500833.000999998</v>
      </c>
      <c r="BK31">
        <v>18508821.309</v>
      </c>
      <c r="BL31">
        <v>19558360.662</v>
      </c>
      <c r="BM31">
        <v>20649996.725000001</v>
      </c>
      <c r="BN31">
        <v>21784234.767000001</v>
      </c>
      <c r="BO31">
        <v>22961521.973999999</v>
      </c>
      <c r="BP31">
        <v>24164906.52</v>
      </c>
      <c r="BQ31">
        <v>25408159.859999999</v>
      </c>
      <c r="BR31">
        <v>26691110.421</v>
      </c>
      <c r="BS31">
        <v>28013448.366</v>
      </c>
      <c r="BT31">
        <v>29374900.881999999</v>
      </c>
      <c r="BU31">
        <v>30759420.024</v>
      </c>
      <c r="BV31">
        <v>32178995.923</v>
      </c>
      <c r="BW31">
        <v>33633593.887999997</v>
      </c>
      <c r="BX31">
        <v>35123306.012999997</v>
      </c>
      <c r="BY31">
        <v>36648241.715000004</v>
      </c>
      <c r="BZ31">
        <v>38134375.781999998</v>
      </c>
      <c r="CA31">
        <v>39645500.493000001</v>
      </c>
      <c r="CB31">
        <v>41181316.031000003</v>
      </c>
      <c r="CC31">
        <v>42741560.383000001</v>
      </c>
      <c r="CD31">
        <v>44325946.623999998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U45"/>
  <sheetViews>
    <sheetView tabSelected="1" topLeftCell="A3" workbookViewId="0">
      <selection activeCell="U4" sqref="U4:U45"/>
    </sheetView>
  </sheetViews>
  <sheetFormatPr defaultRowHeight="12.75"/>
  <cols>
    <col min="14" max="14" width="16.7109375" bestFit="1" customWidth="1"/>
  </cols>
  <sheetData>
    <row r="3" spans="1:21">
      <c r="B3" t="s">
        <v>15</v>
      </c>
      <c r="C3" t="s">
        <v>15</v>
      </c>
      <c r="D3" t="s">
        <v>15</v>
      </c>
      <c r="E3" t="s">
        <v>15</v>
      </c>
      <c r="F3" t="s">
        <v>5</v>
      </c>
      <c r="G3" t="s">
        <v>5</v>
      </c>
      <c r="H3" t="s">
        <v>5</v>
      </c>
      <c r="I3" t="s">
        <v>5</v>
      </c>
      <c r="J3" t="s">
        <v>9</v>
      </c>
      <c r="K3" t="s">
        <v>9</v>
      </c>
      <c r="L3" t="s">
        <v>9</v>
      </c>
      <c r="M3" t="s">
        <v>9</v>
      </c>
    </row>
    <row r="4" spans="1:21">
      <c r="A4" t="s">
        <v>16</v>
      </c>
      <c r="B4" t="s">
        <v>1</v>
      </c>
      <c r="C4" t="s">
        <v>2</v>
      </c>
      <c r="D4" t="s">
        <v>3</v>
      </c>
      <c r="E4" t="s">
        <v>4</v>
      </c>
      <c r="F4" t="s">
        <v>1</v>
      </c>
      <c r="G4" t="s">
        <v>2</v>
      </c>
      <c r="H4" t="s">
        <v>3</v>
      </c>
      <c r="I4" t="s">
        <v>11</v>
      </c>
      <c r="J4" t="s">
        <v>1</v>
      </c>
      <c r="K4" t="s">
        <v>2</v>
      </c>
      <c r="L4" t="s">
        <v>3</v>
      </c>
      <c r="M4" t="s">
        <v>10</v>
      </c>
      <c r="N4" t="s">
        <v>17</v>
      </c>
      <c r="U4" t="str">
        <f>N4&amp;O4&amp;P4&amp;Q4&amp;S4&amp;T4</f>
        <v>var data=[</v>
      </c>
    </row>
    <row r="5" spans="1:21">
      <c r="A5">
        <v>2010</v>
      </c>
      <c r="B5">
        <v>1183573.6520000002</v>
      </c>
      <c r="C5">
        <v>3237962.0339999972</v>
      </c>
      <c r="D5">
        <v>2485842.0969999991</v>
      </c>
      <c r="E5">
        <v>6907377.7829999961</v>
      </c>
      <c r="F5">
        <v>39226673.743940003</v>
      </c>
      <c r="G5">
        <v>24419947.23598</v>
      </c>
      <c r="H5">
        <v>13568898.556399999</v>
      </c>
      <c r="I5">
        <v>77215519.536320001</v>
      </c>
      <c r="J5">
        <v>33.142570956741771</v>
      </c>
      <c r="K5">
        <v>7.5417645357048748</v>
      </c>
      <c r="L5">
        <v>5.4584716272909768</v>
      </c>
      <c r="M5">
        <v>11.178702245931587</v>
      </c>
      <c r="N5" t="str">
        <f>"{key:"&amp;A5&amp;", values:["</f>
        <v>{key:2010, values:[</v>
      </c>
      <c r="O5" t="str">
        <f>"{key:"""&amp;B$4&amp;""",values:[{key:"""&amp;B$3&amp;""",value:"&amp;B5&amp;"},{key:"""&amp;F$3&amp;""",value:"&amp;F5&amp;"},{key:"""&amp;J$3&amp;""",value:"&amp;J5&amp;"}]}"</f>
        <v>{key:"OECD",values:[{key:"population",value:1183573.652},{key:"GDP",value:39226673.74394},{key:"GDP per capita",value:33.1425709567418}]}</v>
      </c>
      <c r="P5" t="str">
        <f>"{key:"""&amp;C$4&amp;""",values:[{key:"""&amp;C$3&amp;""",value:"&amp;C5&amp;"},{key:"""&amp;G$3&amp;""",value:"&amp;G5&amp;"},{key:"""&amp;K$3&amp;""",value:"&amp;K5&amp;"}]},"</f>
        <v>{key:"BRIICS",values:[{key:"population",value:3237962.034},{key:"GDP",value:24419947.23598},{key:"GDP per capita",value:7.54176453570487}]},</v>
      </c>
      <c r="Q5" t="str">
        <f>"{key:"""&amp;D$4&amp;""",values:[{key:"""&amp;D$3&amp;""",value:"&amp;D5&amp;"},{key:"""&amp;H$3&amp;""",value:"&amp;H5&amp;"},{key:"""&amp;L$3&amp;""",value:"&amp;L5&amp;"}]},"</f>
        <v>{key:"RoW",values:[{key:"population",value:2485842.097},{key:"GDP",value:13568898.5564},{key:"GDP per capita",value:5.45847162729098}]},</v>
      </c>
      <c r="R5" t="str">
        <f>"{key:"""&amp;E$4&amp;""",values:[{key:"""&amp;E$3&amp;""",value:"&amp;E5&amp;"},{key:"""&amp;I$3&amp;""",value:"&amp;I5&amp;"},{key:"""&amp;M$3&amp;""",value:"&amp;M5&amp;"}]},"</f>
        <v>{key:"World",values:[{key:"population",value:6907377.783},{key:"GDP",value:77215519.53632},{key:"GDP per capita",value:11.1787022459316}]},</v>
      </c>
      <c r="S5" t="s">
        <v>18</v>
      </c>
      <c r="T5" t="s">
        <v>19</v>
      </c>
      <c r="U5" t="str">
        <f>N5&amp;R5&amp;P5&amp;Q5&amp;O5&amp;S5&amp;T5</f>
        <v>{key:2010, values:[{key:"World",values:[{key:"population",value:6907377.783},{key:"GDP",value:77215519.53632},{key:"GDP per capita",value:11.1787022459316}]},{key:"BRIICS",values:[{key:"population",value:3237962.034},{key:"GDP",value:24419947.23598},{key:"GDP per capita",value:7.54176453570487}]},{key:"RoW",values:[{key:"population",value:2485842.097},{key:"GDP",value:13568898.5564},{key:"GDP per capita",value:5.45847162729098}]},{key:"OECD",values:[{key:"population",value:1183573.652},{key:"GDP",value:39226673.74394},{key:"GDP per capita",value:33.1425709567418}]}]},</v>
      </c>
    </row>
    <row r="6" spans="1:21">
      <c r="A6">
        <v>2011</v>
      </c>
      <c r="B6">
        <v>1189588.8329999966</v>
      </c>
      <c r="C6">
        <v>3266933.8589999997</v>
      </c>
      <c r="D6">
        <v>2530176.4710000069</v>
      </c>
      <c r="E6">
        <v>6986699.1630000025</v>
      </c>
      <c r="F6">
        <v>40187002.794600002</v>
      </c>
      <c r="G6">
        <v>26174168.294410001</v>
      </c>
      <c r="H6">
        <v>14166458.6741</v>
      </c>
      <c r="I6">
        <v>80527629.763110012</v>
      </c>
      <c r="J6">
        <v>33.782262980103241</v>
      </c>
      <c r="K6">
        <v>8.0118451808577014</v>
      </c>
      <c r="L6">
        <v>5.5990002422641147</v>
      </c>
      <c r="M6">
        <v>11.52584759761324</v>
      </c>
      <c r="N6" t="str">
        <f t="shared" ref="N6:N45" si="0">"{key:"&amp;A6&amp;", values:["</f>
        <v>{key:2011, values:[</v>
      </c>
      <c r="O6" t="str">
        <f t="shared" ref="O6:O45" si="1">"{key:"""&amp;B$4&amp;""",values:[{key:"""&amp;B$3&amp;""",value:"&amp;B6&amp;"},{key:"""&amp;F$3&amp;""",value:"&amp;F6&amp;"},{key:"""&amp;J$3&amp;""",value:"&amp;J6&amp;"}]}"</f>
        <v>{key:"OECD",values:[{key:"population",value:1189588.833},{key:"GDP",value:40187002.7946},{key:"GDP per capita",value:33.7822629801032}]}</v>
      </c>
      <c r="P6" t="str">
        <f t="shared" ref="P6:P45" si="2">"{key:"""&amp;C$4&amp;""",values:[{key:"""&amp;C$3&amp;""",value:"&amp;C6&amp;"},{key:"""&amp;G$3&amp;""",value:"&amp;G6&amp;"},{key:"""&amp;K$3&amp;""",value:"&amp;K6&amp;"}]},"</f>
        <v>{key:"BRIICS",values:[{key:"population",value:3266933.859},{key:"GDP",value:26174168.29441},{key:"GDP per capita",value:8.0118451808577}]},</v>
      </c>
      <c r="Q6" t="str">
        <f t="shared" ref="Q6:Q45" si="3">"{key:"""&amp;D$4&amp;""",values:[{key:"""&amp;D$3&amp;""",value:"&amp;D6&amp;"},{key:"""&amp;H$3&amp;""",value:"&amp;H6&amp;"},{key:"""&amp;L$3&amp;""",value:"&amp;L6&amp;"}]},"</f>
        <v>{key:"RoW",values:[{key:"population",value:2530176.47100001},{key:"GDP",value:14166458.6741},{key:"GDP per capita",value:5.59900024226411}]},</v>
      </c>
      <c r="R6" t="str">
        <f t="shared" ref="R6:R45" si="4">"{key:"""&amp;E$4&amp;""",values:[{key:"""&amp;E$3&amp;""",value:"&amp;E6&amp;"},{key:"""&amp;I$3&amp;""",value:"&amp;I6&amp;"},{key:"""&amp;M$3&amp;""",value:"&amp;M6&amp;"}]},"</f>
        <v>{key:"World",values:[{key:"population",value:6986699.163},{key:"GDP",value:80527629.76311},{key:"GDP per capita",value:11.5258475976132}]},</v>
      </c>
      <c r="S6" t="s">
        <v>18</v>
      </c>
      <c r="T6" t="s">
        <v>19</v>
      </c>
      <c r="U6" t="str">
        <f t="shared" ref="U6:U45" si="5">N6&amp;R6&amp;P6&amp;Q6&amp;O6&amp;S6&amp;T6</f>
        <v>{key:2011, values:[{key:"World",values:[{key:"population",value:6986699.163},{key:"GDP",value:80527629.76311},{key:"GDP per capita",value:11.5258475976132}]},{key:"BRIICS",values:[{key:"population",value:3266933.859},{key:"GDP",value:26174168.29441},{key:"GDP per capita",value:8.0118451808577}]},{key:"RoW",values:[{key:"population",value:2530176.47100001},{key:"GDP",value:14166458.6741},{key:"GDP per capita",value:5.59900024226411}]},{key:"OECD",values:[{key:"population",value:1189588.833},{key:"GDP",value:40187002.7946},{key:"GDP per capita",value:33.7822629801032}]}]},</v>
      </c>
    </row>
    <row r="7" spans="1:21">
      <c r="A7">
        <v>2012</v>
      </c>
      <c r="B7">
        <v>1195415.6789999993</v>
      </c>
      <c r="C7">
        <v>3295612.7610000013</v>
      </c>
      <c r="D7">
        <v>2574891.9099999922</v>
      </c>
      <c r="E7">
        <v>7065920.3499999922</v>
      </c>
      <c r="F7">
        <v>41218794.958700001</v>
      </c>
      <c r="G7">
        <v>28130559.883949999</v>
      </c>
      <c r="H7">
        <v>14817169.5351</v>
      </c>
      <c r="I7">
        <v>84166524.377750009</v>
      </c>
      <c r="J7">
        <v>34.48072137817428</v>
      </c>
      <c r="K7">
        <v>8.5357600919758028</v>
      </c>
      <c r="L7">
        <v>5.7544821503206496</v>
      </c>
      <c r="M7">
        <v>11.911615219063444</v>
      </c>
      <c r="N7" t="str">
        <f t="shared" si="0"/>
        <v>{key:2012, values:[</v>
      </c>
      <c r="O7" t="str">
        <f t="shared" si="1"/>
        <v>{key:"OECD",values:[{key:"population",value:1195415.679},{key:"GDP",value:41218794.9587},{key:"GDP per capita",value:34.4807213781743}]}</v>
      </c>
      <c r="P7" t="str">
        <f t="shared" si="2"/>
        <v>{key:"BRIICS",values:[{key:"population",value:3295612.761},{key:"GDP",value:28130559.88395},{key:"GDP per capita",value:8.5357600919758}]},</v>
      </c>
      <c r="Q7" t="str">
        <f t="shared" si="3"/>
        <v>{key:"RoW",values:[{key:"population",value:2574891.90999999},{key:"GDP",value:14817169.5351},{key:"GDP per capita",value:5.75448215032065}]},</v>
      </c>
      <c r="R7" t="str">
        <f t="shared" si="4"/>
        <v>{key:"World",values:[{key:"population",value:7065920.34999999},{key:"GDP",value:84166524.37775},{key:"GDP per capita",value:11.9116152190634}]},</v>
      </c>
      <c r="S7" t="s">
        <v>18</v>
      </c>
      <c r="T7" t="s">
        <v>19</v>
      </c>
      <c r="U7" t="str">
        <f t="shared" si="5"/>
        <v>{key:2012, values:[{key:"World",values:[{key:"population",value:7065920.34999999},{key:"GDP",value:84166524.37775},{key:"GDP per capita",value:11.9116152190634}]},{key:"BRIICS",values:[{key:"population",value:3295612.761},{key:"GDP",value:28130559.88395},{key:"GDP per capita",value:8.5357600919758}]},{key:"RoW",values:[{key:"population",value:2574891.90999999},{key:"GDP",value:14817169.5351},{key:"GDP per capita",value:5.75448215032065}]},{key:"OECD",values:[{key:"population",value:1195415.679},{key:"GDP",value:41218794.9587},{key:"GDP per capita",value:34.4807213781743}]}]},</v>
      </c>
    </row>
    <row r="8" spans="1:21">
      <c r="A8">
        <v>2013</v>
      </c>
      <c r="B8">
        <v>1201048.9520000007</v>
      </c>
      <c r="C8">
        <v>3323900.7500000014</v>
      </c>
      <c r="D8">
        <v>2619893.9639999983</v>
      </c>
      <c r="E8">
        <v>7144843.6660000011</v>
      </c>
      <c r="F8">
        <v>42078578.042400002</v>
      </c>
      <c r="G8">
        <v>30103687.755859997</v>
      </c>
      <c r="H8">
        <v>15517553.323599998</v>
      </c>
      <c r="I8">
        <v>87699819.121859998</v>
      </c>
      <c r="J8">
        <v>35.034856799408772</v>
      </c>
      <c r="K8">
        <v>9.0567348486142318</v>
      </c>
      <c r="L8">
        <v>5.9229699891777789</v>
      </c>
      <c r="M8">
        <v>12.274560959142473</v>
      </c>
      <c r="N8" t="str">
        <f t="shared" si="0"/>
        <v>{key:2013, values:[</v>
      </c>
      <c r="O8" t="str">
        <f t="shared" si="1"/>
        <v>{key:"OECD",values:[{key:"population",value:1201048.952},{key:"GDP",value:42078578.0424},{key:"GDP per capita",value:35.0348567994088}]}</v>
      </c>
      <c r="P8" t="str">
        <f t="shared" si="2"/>
        <v>{key:"BRIICS",values:[{key:"population",value:3323900.75},{key:"GDP",value:30103687.75586},{key:"GDP per capita",value:9.05673484861423}]},</v>
      </c>
      <c r="Q8" t="str">
        <f t="shared" si="3"/>
        <v>{key:"RoW",values:[{key:"population",value:2619893.964},{key:"GDP",value:15517553.3236},{key:"GDP per capita",value:5.92296998917778}]},</v>
      </c>
      <c r="R8" t="str">
        <f t="shared" si="4"/>
        <v>{key:"World",values:[{key:"population",value:7144843.666},{key:"GDP",value:87699819.12186},{key:"GDP per capita",value:12.2745609591425}]},</v>
      </c>
      <c r="S8" t="s">
        <v>18</v>
      </c>
      <c r="T8" t="s">
        <v>19</v>
      </c>
      <c r="U8" t="str">
        <f t="shared" si="5"/>
        <v>{key:2013, values:[{key:"World",values:[{key:"population",value:7144843.666},{key:"GDP",value:87699819.12186},{key:"GDP per capita",value:12.2745609591425}]},{key:"BRIICS",values:[{key:"population",value:3323900.75},{key:"GDP",value:30103687.75586},{key:"GDP per capita",value:9.05673484861423}]},{key:"RoW",values:[{key:"population",value:2619893.964},{key:"GDP",value:15517553.3236},{key:"GDP per capita",value:5.92296998917778}]},{key:"OECD",values:[{key:"population",value:1201048.952},{key:"GDP",value:42078578.0424},{key:"GDP per capita",value:35.0348567994088}]}]},</v>
      </c>
    </row>
    <row r="9" spans="1:21">
      <c r="A9">
        <v>2014</v>
      </c>
      <c r="B9">
        <v>1206484.8189999992</v>
      </c>
      <c r="C9">
        <v>3351663.2709999974</v>
      </c>
      <c r="D9">
        <v>2665067.4849999854</v>
      </c>
      <c r="E9">
        <v>7223215.5749999816</v>
      </c>
      <c r="F9">
        <v>43079489.986000001</v>
      </c>
      <c r="G9">
        <v>32390163.655190002</v>
      </c>
      <c r="H9">
        <v>16217198.141199999</v>
      </c>
      <c r="I9">
        <v>91686851.782389998</v>
      </c>
      <c r="J9">
        <v>35.706615870812733</v>
      </c>
      <c r="K9">
        <v>9.6639074502034088</v>
      </c>
      <c r="L9">
        <v>6.0850984946822413</v>
      </c>
      <c r="M9">
        <v>12.693356695558714</v>
      </c>
      <c r="N9" t="str">
        <f t="shared" si="0"/>
        <v>{key:2014, values:[</v>
      </c>
      <c r="O9" t="str">
        <f t="shared" si="1"/>
        <v>{key:"OECD",values:[{key:"population",value:1206484.819},{key:"GDP",value:43079489.986},{key:"GDP per capita",value:35.7066158708127}]}</v>
      </c>
      <c r="P9" t="str">
        <f t="shared" si="2"/>
        <v>{key:"BRIICS",values:[{key:"population",value:3351663.271},{key:"GDP",value:32390163.65519},{key:"GDP per capita",value:9.66390745020341}]},</v>
      </c>
      <c r="Q9" t="str">
        <f t="shared" si="3"/>
        <v>{key:"RoW",values:[{key:"population",value:2665067.48499999},{key:"GDP",value:16217198.1412},{key:"GDP per capita",value:6.08509849468224}]},</v>
      </c>
      <c r="R9" t="str">
        <f t="shared" si="4"/>
        <v>{key:"World",values:[{key:"population",value:7223215.57499998},{key:"GDP",value:91686851.78239},{key:"GDP per capita",value:12.6933566955587}]},</v>
      </c>
      <c r="S9" t="s">
        <v>18</v>
      </c>
      <c r="T9" t="s">
        <v>19</v>
      </c>
      <c r="U9" t="str">
        <f t="shared" si="5"/>
        <v>{key:2014, values:[{key:"World",values:[{key:"population",value:7223215.57499998},{key:"GDP",value:91686851.78239},{key:"GDP per capita",value:12.6933566955587}]},{key:"BRIICS",values:[{key:"population",value:3351663.271},{key:"GDP",value:32390163.65519},{key:"GDP per capita",value:9.66390745020341}]},{key:"RoW",values:[{key:"population",value:2665067.48499999},{key:"GDP",value:16217198.1412},{key:"GDP per capita",value:6.08509849468224}]},{key:"OECD",values:[{key:"population",value:1206484.819},{key:"GDP",value:43079489.986},{key:"GDP per capita",value:35.7066158708127}]}]},</v>
      </c>
    </row>
    <row r="10" spans="1:21">
      <c r="A10">
        <v>2015</v>
      </c>
      <c r="B10">
        <v>1211720.576000002</v>
      </c>
      <c r="C10">
        <v>3378784.7719999999</v>
      </c>
      <c r="D10">
        <v>2710312.8459999966</v>
      </c>
      <c r="E10">
        <v>7300818.1939999983</v>
      </c>
      <c r="F10">
        <v>43917500.626800001</v>
      </c>
      <c r="G10">
        <v>34652837.788510002</v>
      </c>
      <c r="H10">
        <v>16921412.1149</v>
      </c>
      <c r="I10">
        <v>95491750.530210003</v>
      </c>
      <c r="J10">
        <v>36.243917530702994</v>
      </c>
      <c r="K10">
        <v>10.2560062646423</v>
      </c>
      <c r="L10">
        <v>6.2433427712499654</v>
      </c>
      <c r="M10">
        <v>13.079595737459618</v>
      </c>
      <c r="N10" t="str">
        <f t="shared" si="0"/>
        <v>{key:2015, values:[</v>
      </c>
      <c r="O10" t="str">
        <f t="shared" si="1"/>
        <v>{key:"OECD",values:[{key:"population",value:1211720.576},{key:"GDP",value:43917500.6268},{key:"GDP per capita",value:36.243917530703}]}</v>
      </c>
      <c r="P10" t="str">
        <f t="shared" si="2"/>
        <v>{key:"BRIICS",values:[{key:"population",value:3378784.772},{key:"GDP",value:34652837.78851},{key:"GDP per capita",value:10.2560062646423}]},</v>
      </c>
      <c r="Q10" t="str">
        <f t="shared" si="3"/>
        <v>{key:"RoW",values:[{key:"population",value:2710312.846},{key:"GDP",value:16921412.1149},{key:"GDP per capita",value:6.24334277124997}]},</v>
      </c>
      <c r="R10" t="str">
        <f t="shared" si="4"/>
        <v>{key:"World",values:[{key:"population",value:7300818.194},{key:"GDP",value:95491750.53021},{key:"GDP per capita",value:13.0795957374596}]},</v>
      </c>
      <c r="S10" t="s">
        <v>18</v>
      </c>
      <c r="T10" t="s">
        <v>19</v>
      </c>
      <c r="U10" t="str">
        <f t="shared" si="5"/>
        <v>{key:2015, values:[{key:"World",values:[{key:"population",value:7300818.194},{key:"GDP",value:95491750.53021},{key:"GDP per capita",value:13.0795957374596}]},{key:"BRIICS",values:[{key:"population",value:3378784.772},{key:"GDP",value:34652837.78851},{key:"GDP per capita",value:10.2560062646423}]},{key:"RoW",values:[{key:"population",value:2710312.846},{key:"GDP",value:16921412.1149},{key:"GDP per capita",value:6.24334277124997}]},{key:"OECD",values:[{key:"population",value:1211720.576},{key:"GDP",value:43917500.6268},{key:"GDP per capita",value:36.243917530703}]}]},</v>
      </c>
    </row>
    <row r="11" spans="1:21">
      <c r="A11">
        <v>2016</v>
      </c>
      <c r="B11">
        <v>1216752.3259999997</v>
      </c>
      <c r="C11">
        <v>3405223.0620000018</v>
      </c>
      <c r="D11">
        <v>2755576.6270000003</v>
      </c>
      <c r="E11">
        <v>7377552.0150000015</v>
      </c>
      <c r="F11">
        <v>44824984.215400003</v>
      </c>
      <c r="G11">
        <v>36905247.81543</v>
      </c>
      <c r="H11">
        <v>17645938.417300001</v>
      </c>
      <c r="I11">
        <v>99376170.448130012</v>
      </c>
      <c r="J11">
        <v>36.839859072026144</v>
      </c>
      <c r="K11">
        <v>10.837835625885345</v>
      </c>
      <c r="L11">
        <v>6.4037190054522837</v>
      </c>
      <c r="M11">
        <v>13.470073846457318</v>
      </c>
      <c r="N11" t="str">
        <f t="shared" si="0"/>
        <v>{key:2016, values:[</v>
      </c>
      <c r="O11" t="str">
        <f t="shared" si="1"/>
        <v>{key:"OECD",values:[{key:"population",value:1216752.326},{key:"GDP",value:44824984.2154},{key:"GDP per capita",value:36.8398590720261}]}</v>
      </c>
      <c r="P11" t="str">
        <f t="shared" si="2"/>
        <v>{key:"BRIICS",values:[{key:"population",value:3405223.062},{key:"GDP",value:36905247.81543},{key:"GDP per capita",value:10.8378356258853}]},</v>
      </c>
      <c r="Q11" t="str">
        <f t="shared" si="3"/>
        <v>{key:"RoW",values:[{key:"population",value:2755576.627},{key:"GDP",value:17645938.4173},{key:"GDP per capita",value:6.40371900545228}]},</v>
      </c>
      <c r="R11" t="str">
        <f t="shared" si="4"/>
        <v>{key:"World",values:[{key:"population",value:7377552.015},{key:"GDP",value:99376170.44813},{key:"GDP per capita",value:13.4700738464573}]},</v>
      </c>
      <c r="S11" t="s">
        <v>18</v>
      </c>
      <c r="T11" t="s">
        <v>19</v>
      </c>
      <c r="U11" t="str">
        <f t="shared" si="5"/>
        <v>{key:2016, values:[{key:"World",values:[{key:"population",value:7377552.015},{key:"GDP",value:99376170.44813},{key:"GDP per capita",value:13.4700738464573}]},{key:"BRIICS",values:[{key:"population",value:3405223.062},{key:"GDP",value:36905247.81543},{key:"GDP per capita",value:10.8378356258853}]},{key:"RoW",values:[{key:"population",value:2755576.627},{key:"GDP",value:17645938.4173},{key:"GDP per capita",value:6.40371900545228}]},{key:"OECD",values:[{key:"population",value:1216752.326},{key:"GDP",value:44824984.2154},{key:"GDP per capita",value:36.8398590720261}]}]},</v>
      </c>
    </row>
    <row r="12" spans="1:21">
      <c r="A12">
        <v>2017</v>
      </c>
      <c r="B12">
        <v>1221578.5749999993</v>
      </c>
      <c r="C12">
        <v>3430944.831999999</v>
      </c>
      <c r="D12">
        <v>2800818.7250000043</v>
      </c>
      <c r="E12">
        <v>7453342.1320000021</v>
      </c>
      <c r="F12">
        <v>45804777.263300002</v>
      </c>
      <c r="G12">
        <v>39126179.151040003</v>
      </c>
      <c r="H12">
        <v>18391486.541299999</v>
      </c>
      <c r="I12">
        <v>103322442.95564</v>
      </c>
      <c r="J12">
        <v>37.496382304593077</v>
      </c>
      <c r="K12">
        <v>11.40390798071568</v>
      </c>
      <c r="L12">
        <v>6.5664680034942178</v>
      </c>
      <c r="M12">
        <v>13.86256542713072</v>
      </c>
      <c r="N12" t="str">
        <f t="shared" si="0"/>
        <v>{key:2017, values:[</v>
      </c>
      <c r="O12" t="str">
        <f t="shared" si="1"/>
        <v>{key:"OECD",values:[{key:"population",value:1221578.575},{key:"GDP",value:45804777.2633},{key:"GDP per capita",value:37.4963823045931}]}</v>
      </c>
      <c r="P12" t="str">
        <f t="shared" si="2"/>
        <v>{key:"BRIICS",values:[{key:"population",value:3430944.832},{key:"GDP",value:39126179.15104},{key:"GDP per capita",value:11.4039079807157}]},</v>
      </c>
      <c r="Q12" t="str">
        <f t="shared" si="3"/>
        <v>{key:"RoW",values:[{key:"population",value:2800818.725},{key:"GDP",value:18391486.5413},{key:"GDP per capita",value:6.56646800349422}]},</v>
      </c>
      <c r="R12" t="str">
        <f t="shared" si="4"/>
        <v>{key:"World",values:[{key:"population",value:7453342.132},{key:"GDP",value:103322442.95564},{key:"GDP per capita",value:13.8625654271307}]},</v>
      </c>
      <c r="S12" t="s">
        <v>18</v>
      </c>
      <c r="T12" t="s">
        <v>19</v>
      </c>
      <c r="U12" t="str">
        <f t="shared" si="5"/>
        <v>{key:2017, values:[{key:"World",values:[{key:"population",value:7453342.132},{key:"GDP",value:103322442.95564},{key:"GDP per capita",value:13.8625654271307}]},{key:"BRIICS",values:[{key:"population",value:3430944.832},{key:"GDP",value:39126179.15104},{key:"GDP per capita",value:11.4039079807157}]},{key:"RoW",values:[{key:"population",value:2800818.725},{key:"GDP",value:18391486.5413},{key:"GDP per capita",value:6.56646800349422}]},{key:"OECD",values:[{key:"population",value:1221578.575},{key:"GDP",value:45804777.2633},{key:"GDP per capita",value:37.4963823045931}]}]},</v>
      </c>
    </row>
    <row r="13" spans="1:21">
      <c r="A13">
        <v>2018</v>
      </c>
      <c r="B13">
        <v>1226202.5609999993</v>
      </c>
      <c r="C13">
        <v>3455852.7829999975</v>
      </c>
      <c r="D13">
        <v>2845969.7370000016</v>
      </c>
      <c r="E13">
        <v>7528025.0809999984</v>
      </c>
      <c r="F13">
        <v>46861384.443000004</v>
      </c>
      <c r="G13">
        <v>41288255.484640002</v>
      </c>
      <c r="H13">
        <v>19161135.9947</v>
      </c>
      <c r="I13">
        <v>107310775.92234001</v>
      </c>
      <c r="J13">
        <v>38.216674743187092</v>
      </c>
      <c r="K13">
        <v>11.947342111256836</v>
      </c>
      <c r="L13">
        <v>6.7327265450468801</v>
      </c>
      <c r="M13">
        <v>14.254837725392539</v>
      </c>
      <c r="N13" t="str">
        <f t="shared" si="0"/>
        <v>{key:2018, values:[</v>
      </c>
      <c r="O13" t="str">
        <f t="shared" si="1"/>
        <v>{key:"OECD",values:[{key:"population",value:1226202.561},{key:"GDP",value:46861384.443},{key:"GDP per capita",value:38.2166747431871}]}</v>
      </c>
      <c r="P13" t="str">
        <f t="shared" si="2"/>
        <v>{key:"BRIICS",values:[{key:"population",value:3455852.783},{key:"GDP",value:41288255.48464},{key:"GDP per capita",value:11.9473421112568}]},</v>
      </c>
      <c r="Q13" t="str">
        <f t="shared" si="3"/>
        <v>{key:"RoW",values:[{key:"population",value:2845969.737},{key:"GDP",value:19161135.9947},{key:"GDP per capita",value:6.73272654504688}]},</v>
      </c>
      <c r="R13" t="str">
        <f t="shared" si="4"/>
        <v>{key:"World",values:[{key:"population",value:7528025.081},{key:"GDP",value:107310775.92234},{key:"GDP per capita",value:14.2548377253925}]},</v>
      </c>
      <c r="S13" t="s">
        <v>18</v>
      </c>
      <c r="T13" t="s">
        <v>19</v>
      </c>
      <c r="U13" t="str">
        <f t="shared" si="5"/>
        <v>{key:2018, values:[{key:"World",values:[{key:"population",value:7528025.081},{key:"GDP",value:107310775.92234},{key:"GDP per capita",value:14.2548377253925}]},{key:"BRIICS",values:[{key:"population",value:3455852.783},{key:"GDP",value:41288255.48464},{key:"GDP per capita",value:11.9473421112568}]},{key:"RoW",values:[{key:"population",value:2845969.737},{key:"GDP",value:19161135.9947},{key:"GDP per capita",value:6.73272654504688}]},{key:"OECD",values:[{key:"population",value:1226202.561},{key:"GDP",value:46861384.443},{key:"GDP per capita",value:38.2166747431871}]}]},</v>
      </c>
    </row>
    <row r="14" spans="1:21">
      <c r="A14">
        <v>2019</v>
      </c>
      <c r="B14">
        <v>1230629.9619999991</v>
      </c>
      <c r="C14">
        <v>3479837.9150000005</v>
      </c>
      <c r="D14">
        <v>2890959.131999997</v>
      </c>
      <c r="E14">
        <v>7601427.0089999959</v>
      </c>
      <c r="F14">
        <v>48000179.381999992</v>
      </c>
      <c r="G14">
        <v>43364626.829029992</v>
      </c>
      <c r="H14">
        <v>19955160.237499997</v>
      </c>
      <c r="I14">
        <v>111319966.44852999</v>
      </c>
      <c r="J14">
        <v>39.004559342916458</v>
      </c>
      <c r="K14">
        <v>12.461680080587888</v>
      </c>
      <c r="L14">
        <v>6.9026089011831866</v>
      </c>
      <c r="M14">
        <v>14.644614270021737</v>
      </c>
      <c r="N14" t="str">
        <f t="shared" si="0"/>
        <v>{key:2019, values:[</v>
      </c>
      <c r="O14" t="str">
        <f t="shared" si="1"/>
        <v>{key:"OECD",values:[{key:"population",value:1230629.962},{key:"GDP",value:48000179.382},{key:"GDP per capita",value:39.0045593429165}]}</v>
      </c>
      <c r="P14" t="str">
        <f t="shared" si="2"/>
        <v>{key:"BRIICS",values:[{key:"population",value:3479837.915},{key:"GDP",value:43364626.82903},{key:"GDP per capita",value:12.4616800805879}]},</v>
      </c>
      <c r="Q14" t="str">
        <f t="shared" si="3"/>
        <v>{key:"RoW",values:[{key:"population",value:2890959.132},{key:"GDP",value:19955160.2375},{key:"GDP per capita",value:6.90260890118319}]},</v>
      </c>
      <c r="R14" t="str">
        <f t="shared" si="4"/>
        <v>{key:"World",values:[{key:"population",value:7601427.009},{key:"GDP",value:111319966.44853},{key:"GDP per capita",value:14.6446142700217}]},</v>
      </c>
      <c r="S14" t="s">
        <v>18</v>
      </c>
      <c r="T14" t="s">
        <v>19</v>
      </c>
      <c r="U14" t="str">
        <f t="shared" si="5"/>
        <v>{key:2019, values:[{key:"World",values:[{key:"population",value:7601427.009},{key:"GDP",value:111319966.44853},{key:"GDP per capita",value:14.6446142700217}]},{key:"BRIICS",values:[{key:"population",value:3479837.915},{key:"GDP",value:43364626.82903},{key:"GDP per capita",value:12.4616800805879}]},{key:"RoW",values:[{key:"population",value:2890959.132},{key:"GDP",value:19955160.2375},{key:"GDP per capita",value:6.90260890118319}]},{key:"OECD",values:[{key:"population",value:1230629.962},{key:"GDP",value:48000179.382},{key:"GDP per capita",value:39.0045593429165}]}]},</v>
      </c>
    </row>
    <row r="15" spans="1:21">
      <c r="A15">
        <v>2020</v>
      </c>
      <c r="B15">
        <v>1234865.2639999995</v>
      </c>
      <c r="C15">
        <v>3502814.3190000001</v>
      </c>
      <c r="D15">
        <v>2935728.2760000047</v>
      </c>
      <c r="E15">
        <v>7673407.8590000048</v>
      </c>
      <c r="F15">
        <v>49093334.162499994</v>
      </c>
      <c r="G15">
        <v>45512535.940190002</v>
      </c>
      <c r="H15">
        <v>20790381.195099998</v>
      </c>
      <c r="I15">
        <v>115396251.29778999</v>
      </c>
      <c r="J15">
        <v>39.756024882808603</v>
      </c>
      <c r="K15">
        <v>12.99313403320309</v>
      </c>
      <c r="L15">
        <v>7.0818479234145455</v>
      </c>
      <c r="M15">
        <v>15.038461843578894</v>
      </c>
      <c r="N15" t="str">
        <f t="shared" si="0"/>
        <v>{key:2020, values:[</v>
      </c>
      <c r="O15" t="str">
        <f t="shared" si="1"/>
        <v>{key:"OECD",values:[{key:"population",value:1234865.264},{key:"GDP",value:49093334.1625},{key:"GDP per capita",value:39.7560248828086}]}</v>
      </c>
      <c r="P15" t="str">
        <f t="shared" si="2"/>
        <v>{key:"BRIICS",values:[{key:"population",value:3502814.319},{key:"GDP",value:45512535.94019},{key:"GDP per capita",value:12.9931340332031}]},</v>
      </c>
      <c r="Q15" t="str">
        <f t="shared" si="3"/>
        <v>{key:"RoW",values:[{key:"population",value:2935728.276},{key:"GDP",value:20790381.1951},{key:"GDP per capita",value:7.08184792341455}]},</v>
      </c>
      <c r="R15" t="str">
        <f t="shared" si="4"/>
        <v>{key:"World",values:[{key:"population",value:7673407.859},{key:"GDP",value:115396251.29779},{key:"GDP per capita",value:15.0384618435789}]},</v>
      </c>
      <c r="S15" t="s">
        <v>18</v>
      </c>
      <c r="T15" t="s">
        <v>19</v>
      </c>
      <c r="U15" t="str">
        <f t="shared" si="5"/>
        <v>{key:2020, values:[{key:"World",values:[{key:"population",value:7673407.859},{key:"GDP",value:115396251.29779},{key:"GDP per capita",value:15.0384618435789}]},{key:"BRIICS",values:[{key:"population",value:3502814.319},{key:"GDP",value:45512535.94019},{key:"GDP per capita",value:12.9931340332031}]},{key:"RoW",values:[{key:"population",value:2935728.276},{key:"GDP",value:20790381.1951},{key:"GDP per capita",value:7.08184792341455}]},{key:"OECD",values:[{key:"population",value:1234865.264},{key:"GDP",value:49093334.1625},{key:"GDP per capita",value:39.7560248828086}]}]},</v>
      </c>
    </row>
    <row r="16" spans="1:21">
      <c r="A16">
        <v>2021</v>
      </c>
      <c r="B16">
        <v>1238909.6309999994</v>
      </c>
      <c r="C16">
        <v>3524737.1010000007</v>
      </c>
      <c r="D16">
        <v>2980230.3310000021</v>
      </c>
      <c r="E16">
        <v>7743877.0630000019</v>
      </c>
      <c r="F16">
        <v>50184987.249499999</v>
      </c>
      <c r="G16">
        <v>47699743.109729998</v>
      </c>
      <c r="H16">
        <v>21682173.394700002</v>
      </c>
      <c r="I16">
        <v>119566903.75393</v>
      </c>
      <c r="J16">
        <v>40.507383261677155</v>
      </c>
      <c r="K16">
        <v>13.532851314271676</v>
      </c>
      <c r="L16">
        <v>7.2753347850884573</v>
      </c>
      <c r="M16">
        <v>15.44018619887664</v>
      </c>
      <c r="N16" t="str">
        <f t="shared" si="0"/>
        <v>{key:2021, values:[</v>
      </c>
      <c r="O16" t="str">
        <f t="shared" si="1"/>
        <v>{key:"OECD",values:[{key:"population",value:1238909.631},{key:"GDP",value:50184987.2495},{key:"GDP per capita",value:40.5073832616772}]}</v>
      </c>
      <c r="P16" t="str">
        <f t="shared" si="2"/>
        <v>{key:"BRIICS",values:[{key:"population",value:3524737.101},{key:"GDP",value:47699743.10973},{key:"GDP per capita",value:13.5328513142717}]},</v>
      </c>
      <c r="Q16" t="str">
        <f t="shared" si="3"/>
        <v>{key:"RoW",values:[{key:"population",value:2980230.331},{key:"GDP",value:21682173.3947},{key:"GDP per capita",value:7.27533478508846}]},</v>
      </c>
      <c r="R16" t="str">
        <f t="shared" si="4"/>
        <v>{key:"World",values:[{key:"population",value:7743877.063},{key:"GDP",value:119566903.75393},{key:"GDP per capita",value:15.4401861988766}]},</v>
      </c>
      <c r="S16" t="s">
        <v>18</v>
      </c>
      <c r="T16" t="s">
        <v>19</v>
      </c>
      <c r="U16" t="str">
        <f t="shared" si="5"/>
        <v>{key:2021, values:[{key:"World",values:[{key:"population",value:7743877.063},{key:"GDP",value:119566903.75393},{key:"GDP per capita",value:15.4401861988766}]},{key:"BRIICS",values:[{key:"population",value:3524737.101},{key:"GDP",value:47699743.10973},{key:"GDP per capita",value:13.5328513142717}]},{key:"RoW",values:[{key:"population",value:2980230.331},{key:"GDP",value:21682173.3947},{key:"GDP per capita",value:7.27533478508846}]},{key:"OECD",values:[{key:"population",value:1238909.631},{key:"GDP",value:50184987.2495},{key:"GDP per capita",value:40.5073832616772}]}]},</v>
      </c>
    </row>
    <row r="17" spans="1:21">
      <c r="A17">
        <v>2022</v>
      </c>
      <c r="B17">
        <v>1242763.0270000009</v>
      </c>
      <c r="C17">
        <v>3545590.5720000016</v>
      </c>
      <c r="D17">
        <v>3024437.5849999916</v>
      </c>
      <c r="E17">
        <v>7812791.1839999938</v>
      </c>
      <c r="F17">
        <v>51294361.798199996</v>
      </c>
      <c r="G17">
        <v>49962937.835590005</v>
      </c>
      <c r="H17">
        <v>22631969.560900003</v>
      </c>
      <c r="I17">
        <v>123889269.19469</v>
      </c>
      <c r="J17">
        <v>41.274451109173491</v>
      </c>
      <c r="K17">
        <v>14.09157002789717</v>
      </c>
      <c r="L17">
        <v>7.4830340930643029</v>
      </c>
      <c r="M17">
        <v>15.857235433145311</v>
      </c>
      <c r="N17" t="str">
        <f t="shared" si="0"/>
        <v>{key:2022, values:[</v>
      </c>
      <c r="O17" t="str">
        <f t="shared" si="1"/>
        <v>{key:"OECD",values:[{key:"population",value:1242763.027},{key:"GDP",value:51294361.7982},{key:"GDP per capita",value:41.2744511091735}]}</v>
      </c>
      <c r="P17" t="str">
        <f t="shared" si="2"/>
        <v>{key:"BRIICS",values:[{key:"population",value:3545590.572},{key:"GDP",value:49962937.83559},{key:"GDP per capita",value:14.0915700278972}]},</v>
      </c>
      <c r="Q17" t="str">
        <f t="shared" si="3"/>
        <v>{key:"RoW",values:[{key:"population",value:3024437.58499999},{key:"GDP",value:22631969.5609},{key:"GDP per capita",value:7.4830340930643}]},</v>
      </c>
      <c r="R17" t="str">
        <f t="shared" si="4"/>
        <v>{key:"World",values:[{key:"population",value:7812791.18399999},{key:"GDP",value:123889269.19469},{key:"GDP per capita",value:15.8572354331453}]},</v>
      </c>
      <c r="S17" t="s">
        <v>18</v>
      </c>
      <c r="T17" t="s">
        <v>19</v>
      </c>
      <c r="U17" t="str">
        <f t="shared" si="5"/>
        <v>{key:2022, values:[{key:"World",values:[{key:"population",value:7812791.18399999},{key:"GDP",value:123889269.19469},{key:"GDP per capita",value:15.8572354331453}]},{key:"BRIICS",values:[{key:"population",value:3545590.572},{key:"GDP",value:49962937.83559},{key:"GDP per capita",value:14.0915700278972}]},{key:"RoW",values:[{key:"population",value:3024437.58499999},{key:"GDP",value:22631969.5609},{key:"GDP per capita",value:7.4830340930643}]},{key:"OECD",values:[{key:"population",value:1242763.027},{key:"GDP",value:51294361.7982},{key:"GDP per capita",value:41.2744511091735}]}]},</v>
      </c>
    </row>
    <row r="18" spans="1:21">
      <c r="A18">
        <v>2023</v>
      </c>
      <c r="B18">
        <v>1246427.8189999997</v>
      </c>
      <c r="C18">
        <v>3565359.3120000027</v>
      </c>
      <c r="D18">
        <v>3068337.3340000072</v>
      </c>
      <c r="E18">
        <v>7880124.4650000101</v>
      </c>
      <c r="F18">
        <v>52420451.154299989</v>
      </c>
      <c r="G18">
        <v>52301274.756060012</v>
      </c>
      <c r="H18">
        <v>23645131.9287</v>
      </c>
      <c r="I18">
        <v>128366857.83905999</v>
      </c>
      <c r="J18">
        <v>42.056547804233503</v>
      </c>
      <c r="K18">
        <v>14.66928580803302</v>
      </c>
      <c r="L18">
        <v>7.7061709176139574</v>
      </c>
      <c r="M18">
        <v>16.289953085031613</v>
      </c>
      <c r="N18" t="str">
        <f t="shared" si="0"/>
        <v>{key:2023, values:[</v>
      </c>
      <c r="O18" t="str">
        <f t="shared" si="1"/>
        <v>{key:"OECD",values:[{key:"population",value:1246427.819},{key:"GDP",value:52420451.1543},{key:"GDP per capita",value:42.0565478042335}]}</v>
      </c>
      <c r="P18" t="str">
        <f t="shared" si="2"/>
        <v>{key:"BRIICS",values:[{key:"population",value:3565359.312},{key:"GDP",value:52301274.75606},{key:"GDP per capita",value:14.669285808033}]},</v>
      </c>
      <c r="Q18" t="str">
        <f t="shared" si="3"/>
        <v>{key:"RoW",values:[{key:"population",value:3068337.33400001},{key:"GDP",value:23645131.9287},{key:"GDP per capita",value:7.70617091761396}]},</v>
      </c>
      <c r="R18" t="str">
        <f t="shared" si="4"/>
        <v>{key:"World",values:[{key:"population",value:7880124.46500001},{key:"GDP",value:128366857.83906},{key:"GDP per capita",value:16.2899530850316}]},</v>
      </c>
      <c r="S18" t="s">
        <v>18</v>
      </c>
      <c r="T18" t="s">
        <v>19</v>
      </c>
      <c r="U18" t="str">
        <f t="shared" si="5"/>
        <v>{key:2023, values:[{key:"World",values:[{key:"population",value:7880124.46500001},{key:"GDP",value:128366857.83906},{key:"GDP per capita",value:16.2899530850316}]},{key:"BRIICS",values:[{key:"population",value:3565359.312},{key:"GDP",value:52301274.75606},{key:"GDP per capita",value:14.669285808033}]},{key:"RoW",values:[{key:"population",value:3068337.33400001},{key:"GDP",value:23645131.9287},{key:"GDP per capita",value:7.70617091761396}]},{key:"OECD",values:[{key:"population",value:1246427.819},{key:"GDP",value:52420451.1543},{key:"GDP per capita",value:42.0565478042335}]}]},</v>
      </c>
    </row>
    <row r="19" spans="1:21">
      <c r="A19">
        <v>2024</v>
      </c>
      <c r="B19">
        <v>1249906.5879999981</v>
      </c>
      <c r="C19">
        <v>3584041.848999999</v>
      </c>
      <c r="D19">
        <v>3111929.3220000011</v>
      </c>
      <c r="E19">
        <v>7945877.7589999977</v>
      </c>
      <c r="F19">
        <v>53561482.827999994</v>
      </c>
      <c r="G19">
        <v>54719857.366689995</v>
      </c>
      <c r="H19">
        <v>24721685.039000001</v>
      </c>
      <c r="I19">
        <v>133003025.23368999</v>
      </c>
      <c r="J19">
        <v>42.852388604259502</v>
      </c>
      <c r="K19">
        <v>15.267639071222801</v>
      </c>
      <c r="L19">
        <v>7.94416661851165</v>
      </c>
      <c r="M19">
        <v>16.738619604743157</v>
      </c>
      <c r="N19" t="str">
        <f t="shared" si="0"/>
        <v>{key:2024, values:[</v>
      </c>
      <c r="O19" t="str">
        <f t="shared" si="1"/>
        <v>{key:"OECD",values:[{key:"population",value:1249906.588},{key:"GDP",value:53561482.828},{key:"GDP per capita",value:42.8523886042595}]}</v>
      </c>
      <c r="P19" t="str">
        <f t="shared" si="2"/>
        <v>{key:"BRIICS",values:[{key:"population",value:3584041.849},{key:"GDP",value:54719857.36669},{key:"GDP per capita",value:15.2676390712228}]},</v>
      </c>
      <c r="Q19" t="str">
        <f t="shared" si="3"/>
        <v>{key:"RoW",values:[{key:"population",value:3111929.322},{key:"GDP",value:24721685.039},{key:"GDP per capita",value:7.94416661851165}]},</v>
      </c>
      <c r="R19" t="str">
        <f t="shared" si="4"/>
        <v>{key:"World",values:[{key:"population",value:7945877.759},{key:"GDP",value:133003025.23369},{key:"GDP per capita",value:16.7386196047432}]},</v>
      </c>
      <c r="S19" t="s">
        <v>18</v>
      </c>
      <c r="T19" t="s">
        <v>19</v>
      </c>
      <c r="U19" t="str">
        <f t="shared" si="5"/>
        <v>{key:2024, values:[{key:"World",values:[{key:"population",value:7945877.759},{key:"GDP",value:133003025.23369},{key:"GDP per capita",value:16.7386196047432}]},{key:"BRIICS",values:[{key:"population",value:3584041.849},{key:"GDP",value:54719857.36669},{key:"GDP per capita",value:15.2676390712228}]},{key:"RoW",values:[{key:"population",value:3111929.322},{key:"GDP",value:24721685.039},{key:"GDP per capita",value:7.94416661851165}]},{key:"OECD",values:[{key:"population",value:1249906.588},{key:"GDP",value:53561482.828},{key:"GDP per capita",value:42.8523886042595}]}]},</v>
      </c>
    </row>
    <row r="20" spans="1:21">
      <c r="A20">
        <v>2025</v>
      </c>
      <c r="B20">
        <v>1253201.6860000009</v>
      </c>
      <c r="C20">
        <v>3601642.7010000036</v>
      </c>
      <c r="D20">
        <v>3155210.7640000037</v>
      </c>
      <c r="E20">
        <v>8010055.151000008</v>
      </c>
      <c r="F20">
        <v>54715932.360199995</v>
      </c>
      <c r="G20">
        <v>57223024.293269999</v>
      </c>
      <c r="H20">
        <v>25864294.113000002</v>
      </c>
      <c r="I20">
        <v>137803250.76646999</v>
      </c>
      <c r="J20">
        <v>43.66091505577495</v>
      </c>
      <c r="K20">
        <v>15.888034722984017</v>
      </c>
      <c r="L20">
        <v>8.1973269133408575</v>
      </c>
      <c r="M20">
        <v>17.203783016308705</v>
      </c>
      <c r="N20" t="str">
        <f t="shared" si="0"/>
        <v>{key:2025, values:[</v>
      </c>
      <c r="O20" t="str">
        <f t="shared" si="1"/>
        <v>{key:"OECD",values:[{key:"population",value:1253201.686},{key:"GDP",value:54715932.3602},{key:"GDP per capita",value:43.660915055775}]}</v>
      </c>
      <c r="P20" t="str">
        <f t="shared" si="2"/>
        <v>{key:"BRIICS",values:[{key:"population",value:3601642.701},{key:"GDP",value:57223024.29327},{key:"GDP per capita",value:15.888034722984}]},</v>
      </c>
      <c r="Q20" t="str">
        <f t="shared" si="3"/>
        <v>{key:"RoW",values:[{key:"population",value:3155210.764},{key:"GDP",value:25864294.113},{key:"GDP per capita",value:8.19732691334086}]},</v>
      </c>
      <c r="R20" t="str">
        <f t="shared" si="4"/>
        <v>{key:"World",values:[{key:"population",value:8010055.15100001},{key:"GDP",value:137803250.76647},{key:"GDP per capita",value:17.2037830163087}]},</v>
      </c>
      <c r="S20" t="s">
        <v>18</v>
      </c>
      <c r="T20" t="s">
        <v>19</v>
      </c>
      <c r="U20" t="str">
        <f t="shared" si="5"/>
        <v>{key:2025, values:[{key:"World",values:[{key:"population",value:8010055.15100001},{key:"GDP",value:137803250.76647},{key:"GDP per capita",value:17.2037830163087}]},{key:"BRIICS",values:[{key:"population",value:3601642.701},{key:"GDP",value:57223024.29327},{key:"GDP per capita",value:15.888034722984}]},{key:"RoW",values:[{key:"population",value:3155210.764},{key:"GDP",value:25864294.113},{key:"GDP per capita",value:8.19732691334086}]},{key:"OECD",values:[{key:"population",value:1253201.686},{key:"GDP",value:54715932.3602},{key:"GDP per capita",value:43.660915055775}]}]},</v>
      </c>
    </row>
    <row r="21" spans="1:21">
      <c r="A21">
        <v>2026</v>
      </c>
      <c r="B21">
        <v>1256315.5990000002</v>
      </c>
      <c r="C21">
        <v>3618156.8630000013</v>
      </c>
      <c r="D21">
        <v>3198160.552999998</v>
      </c>
      <c r="E21">
        <v>8072633.0149999987</v>
      </c>
      <c r="F21">
        <v>55905009.072999991</v>
      </c>
      <c r="G21">
        <v>59802252.376659997</v>
      </c>
      <c r="H21">
        <v>27099137.155000001</v>
      </c>
      <c r="I21">
        <v>142806398.60465997</v>
      </c>
      <c r="J21">
        <v>44.499176096753999</v>
      </c>
      <c r="K21">
        <v>16.528374705975256</v>
      </c>
      <c r="L21">
        <v>8.4733510735037871</v>
      </c>
      <c r="M21">
        <v>17.69018836101024</v>
      </c>
      <c r="N21" t="str">
        <f t="shared" si="0"/>
        <v>{key:2026, values:[</v>
      </c>
      <c r="O21" t="str">
        <f t="shared" si="1"/>
        <v>{key:"OECD",values:[{key:"population",value:1256315.599},{key:"GDP",value:55905009.073},{key:"GDP per capita",value:44.499176096754}]}</v>
      </c>
      <c r="P21" t="str">
        <f t="shared" si="2"/>
        <v>{key:"BRIICS",values:[{key:"population",value:3618156.863},{key:"GDP",value:59802252.37666},{key:"GDP per capita",value:16.5283747059753}]},</v>
      </c>
      <c r="Q21" t="str">
        <f t="shared" si="3"/>
        <v>{key:"RoW",values:[{key:"population",value:3198160.553},{key:"GDP",value:27099137.155},{key:"GDP per capita",value:8.47335107350379}]},</v>
      </c>
      <c r="R21" t="str">
        <f t="shared" si="4"/>
        <v>{key:"World",values:[{key:"population",value:8072633.015},{key:"GDP",value:142806398.60466},{key:"GDP per capita",value:17.6901883610102}]},</v>
      </c>
      <c r="S21" t="s">
        <v>18</v>
      </c>
      <c r="T21" t="s">
        <v>19</v>
      </c>
      <c r="U21" t="str">
        <f t="shared" si="5"/>
        <v>{key:2026, values:[{key:"World",values:[{key:"population",value:8072633.015},{key:"GDP",value:142806398.60466},{key:"GDP per capita",value:17.6901883610102}]},{key:"BRIICS",values:[{key:"population",value:3618156.863},{key:"GDP",value:59802252.37666},{key:"GDP per capita",value:16.5283747059753}]},{key:"RoW",values:[{key:"population",value:3198160.553},{key:"GDP",value:27099137.155},{key:"GDP per capita",value:8.47335107350379}]},{key:"OECD",values:[{key:"population",value:1256315.599},{key:"GDP",value:55905009.073},{key:"GDP per capita",value:44.499176096754}]}]},</v>
      </c>
    </row>
    <row r="22" spans="1:21">
      <c r="A22">
        <v>2027</v>
      </c>
      <c r="B22">
        <v>1259250.2170000013</v>
      </c>
      <c r="C22">
        <v>3633592.7920000004</v>
      </c>
      <c r="D22">
        <v>3240758.8329999936</v>
      </c>
      <c r="E22">
        <v>8133601.8419999946</v>
      </c>
      <c r="F22">
        <v>57107371.501200005</v>
      </c>
      <c r="G22">
        <v>62465903.870199993</v>
      </c>
      <c r="H22">
        <v>28409551.5229</v>
      </c>
      <c r="I22">
        <v>147982826.89429998</v>
      </c>
      <c r="J22">
        <v>45.350297129390881</v>
      </c>
      <c r="K22">
        <v>17.191222970204525</v>
      </c>
      <c r="L22">
        <v>8.7663269582454788</v>
      </c>
      <c r="M22">
        <v>18.19400921866518</v>
      </c>
      <c r="N22" t="str">
        <f t="shared" si="0"/>
        <v>{key:2027, values:[</v>
      </c>
      <c r="O22" t="str">
        <f t="shared" si="1"/>
        <v>{key:"OECD",values:[{key:"population",value:1259250.217},{key:"GDP",value:57107371.5012},{key:"GDP per capita",value:45.3502971293909}]}</v>
      </c>
      <c r="P22" t="str">
        <f t="shared" si="2"/>
        <v>{key:"BRIICS",values:[{key:"population",value:3633592.792},{key:"GDP",value:62465903.8702},{key:"GDP per capita",value:17.1912229702045}]},</v>
      </c>
      <c r="Q22" t="str">
        <f t="shared" si="3"/>
        <v>{key:"RoW",values:[{key:"population",value:3240758.83299999},{key:"GDP",value:28409551.5229},{key:"GDP per capita",value:8.76632695824548}]},</v>
      </c>
      <c r="R22" t="str">
        <f t="shared" si="4"/>
        <v>{key:"World",values:[{key:"population",value:8133601.84199999},{key:"GDP",value:147982826.8943},{key:"GDP per capita",value:18.1940092186652}]},</v>
      </c>
      <c r="S22" t="s">
        <v>18</v>
      </c>
      <c r="T22" t="s">
        <v>19</v>
      </c>
      <c r="U22" t="str">
        <f t="shared" si="5"/>
        <v>{key:2027, values:[{key:"World",values:[{key:"population",value:8133601.84199999},{key:"GDP",value:147982826.8943},{key:"GDP per capita",value:18.1940092186652}]},{key:"BRIICS",values:[{key:"population",value:3633592.792},{key:"GDP",value:62465903.8702},{key:"GDP per capita",value:17.1912229702045}]},{key:"RoW",values:[{key:"population",value:3240758.83299999},{key:"GDP",value:28409551.5229},{key:"GDP per capita",value:8.76632695824548}]},{key:"OECD",values:[{key:"population",value:1259250.217},{key:"GDP",value:57107371.5012},{key:"GDP per capita",value:45.3502971293909}]}]},</v>
      </c>
    </row>
    <row r="23" spans="1:21">
      <c r="A23">
        <v>2028</v>
      </c>
      <c r="B23">
        <v>1262006.7430000016</v>
      </c>
      <c r="C23">
        <v>3647990.9859999996</v>
      </c>
      <c r="D23">
        <v>3283007.8409999991</v>
      </c>
      <c r="E23">
        <v>8193005.5700000003</v>
      </c>
      <c r="F23">
        <v>58313565.102899998</v>
      </c>
      <c r="G23">
        <v>65201517.578100003</v>
      </c>
      <c r="H23">
        <v>29773266.575800002</v>
      </c>
      <c r="I23">
        <v>153288349.2568</v>
      </c>
      <c r="J23">
        <v>46.207015474639128</v>
      </c>
      <c r="K23">
        <v>17.873267184136626</v>
      </c>
      <c r="L23">
        <v>9.068899015096811</v>
      </c>
      <c r="M23">
        <v>18.709660081043982</v>
      </c>
      <c r="N23" t="str">
        <f t="shared" si="0"/>
        <v>{key:2028, values:[</v>
      </c>
      <c r="O23" t="str">
        <f t="shared" si="1"/>
        <v>{key:"OECD",values:[{key:"population",value:1262006.743},{key:"GDP",value:58313565.1029},{key:"GDP per capita",value:46.2070154746391}]}</v>
      </c>
      <c r="P23" t="str">
        <f t="shared" si="2"/>
        <v>{key:"BRIICS",values:[{key:"population",value:3647990.986},{key:"GDP",value:65201517.5781},{key:"GDP per capita",value:17.8732671841366}]},</v>
      </c>
      <c r="Q23" t="str">
        <f t="shared" si="3"/>
        <v>{key:"RoW",values:[{key:"population",value:3283007.841},{key:"GDP",value:29773266.5758},{key:"GDP per capita",value:9.06889901509681}]},</v>
      </c>
      <c r="R23" t="str">
        <f t="shared" si="4"/>
        <v>{key:"World",values:[{key:"population",value:8193005.57},{key:"GDP",value:153288349.2568},{key:"GDP per capita",value:18.709660081044}]},</v>
      </c>
      <c r="S23" t="s">
        <v>18</v>
      </c>
      <c r="T23" t="s">
        <v>19</v>
      </c>
      <c r="U23" t="str">
        <f t="shared" si="5"/>
        <v>{key:2028, values:[{key:"World",values:[{key:"population",value:8193005.57},{key:"GDP",value:153288349.2568},{key:"GDP per capita",value:18.709660081044}]},{key:"BRIICS",values:[{key:"population",value:3647990.986},{key:"GDP",value:65201517.5781},{key:"GDP per capita",value:17.8732671841366}]},{key:"RoW",values:[{key:"population",value:3283007.841},{key:"GDP",value:29773266.5758},{key:"GDP per capita",value:9.06889901509681}]},{key:"OECD",values:[{key:"population",value:1262006.743},{key:"GDP",value:58313565.1029},{key:"GDP per capita",value:46.2070154746391}]}]},</v>
      </c>
    </row>
    <row r="24" spans="1:21">
      <c r="A24">
        <v>2029</v>
      </c>
      <c r="B24">
        <v>1264585.9900000005</v>
      </c>
      <c r="C24">
        <v>3661407.1939999992</v>
      </c>
      <c r="D24">
        <v>3324916.4460000079</v>
      </c>
      <c r="E24">
        <v>8250909.6300000073</v>
      </c>
      <c r="F24">
        <v>59523769.703399993</v>
      </c>
      <c r="G24">
        <v>68006662.558299989</v>
      </c>
      <c r="H24">
        <v>31188262.316799998</v>
      </c>
      <c r="I24">
        <v>158718694.57849997</v>
      </c>
      <c r="J24">
        <v>47.06976842547494</v>
      </c>
      <c r="K24">
        <v>18.573914059529759</v>
      </c>
      <c r="L24">
        <v>9.3801642306893402</v>
      </c>
      <c r="M24">
        <v>19.236508663409012</v>
      </c>
      <c r="N24" t="str">
        <f t="shared" si="0"/>
        <v>{key:2029, values:[</v>
      </c>
      <c r="O24" t="str">
        <f t="shared" si="1"/>
        <v>{key:"OECD",values:[{key:"population",value:1264585.99},{key:"GDP",value:59523769.7034},{key:"GDP per capita",value:47.0697684254749}]}</v>
      </c>
      <c r="P24" t="str">
        <f t="shared" si="2"/>
        <v>{key:"BRIICS",values:[{key:"population",value:3661407.194},{key:"GDP",value:68006662.5583},{key:"GDP per capita",value:18.5739140595298}]},</v>
      </c>
      <c r="Q24" t="str">
        <f t="shared" si="3"/>
        <v>{key:"RoW",values:[{key:"population",value:3324916.44600001},{key:"GDP",value:31188262.3168},{key:"GDP per capita",value:9.38016423068934}]},</v>
      </c>
      <c r="R24" t="str">
        <f t="shared" si="4"/>
        <v>{key:"World",values:[{key:"population",value:8250909.63000001},{key:"GDP",value:158718694.5785},{key:"GDP per capita",value:19.236508663409}]},</v>
      </c>
      <c r="S24" t="s">
        <v>18</v>
      </c>
      <c r="T24" t="s">
        <v>19</v>
      </c>
      <c r="U24" t="str">
        <f t="shared" si="5"/>
        <v>{key:2029, values:[{key:"World",values:[{key:"population",value:8250909.63000001},{key:"GDP",value:158718694.5785},{key:"GDP per capita",value:19.236508663409}]},{key:"BRIICS",values:[{key:"population",value:3661407.194},{key:"GDP",value:68006662.5583},{key:"GDP per capita",value:18.5739140595298}]},{key:"RoW",values:[{key:"population",value:3324916.44600001},{key:"GDP",value:31188262.3168},{key:"GDP per capita",value:9.38016423068934}]},{key:"OECD",values:[{key:"population",value:1264585.99},{key:"GDP",value:59523769.7034},{key:"GDP per capita",value:47.0697684254749}]}]},</v>
      </c>
    </row>
    <row r="25" spans="1:21">
      <c r="A25">
        <v>2030</v>
      </c>
      <c r="B25">
        <v>1266989.4100000006</v>
      </c>
      <c r="C25">
        <v>3673893.0979999993</v>
      </c>
      <c r="D25">
        <v>3366488.3499999931</v>
      </c>
      <c r="E25">
        <v>8307370.8579999926</v>
      </c>
      <c r="F25">
        <v>60738136.244600005</v>
      </c>
      <c r="G25">
        <v>70890859.226500005</v>
      </c>
      <c r="H25">
        <v>32650372.279200003</v>
      </c>
      <c r="I25">
        <v>164279367.75030002</v>
      </c>
      <c r="J25">
        <v>47.938945475953091</v>
      </c>
      <c r="K25">
        <v>19.29584158697805</v>
      </c>
      <c r="L25">
        <v>9.6986440720046065</v>
      </c>
      <c r="M25">
        <v>19.775133499920628</v>
      </c>
      <c r="N25" t="str">
        <f t="shared" si="0"/>
        <v>{key:2030, values:[</v>
      </c>
      <c r="O25" t="str">
        <f t="shared" si="1"/>
        <v>{key:"OECD",values:[{key:"population",value:1266989.41},{key:"GDP",value:60738136.2446},{key:"GDP per capita",value:47.9389454759531}]}</v>
      </c>
      <c r="P25" t="str">
        <f t="shared" si="2"/>
        <v>{key:"BRIICS",values:[{key:"population",value:3673893.098},{key:"GDP",value:70890859.2265},{key:"GDP per capita",value:19.295841586978}]},</v>
      </c>
      <c r="Q25" t="str">
        <f t="shared" si="3"/>
        <v>{key:"RoW",values:[{key:"population",value:3366488.34999999},{key:"GDP",value:32650372.2792},{key:"GDP per capita",value:9.69864407200461}]},</v>
      </c>
      <c r="R25" t="str">
        <f t="shared" si="4"/>
        <v>{key:"World",values:[{key:"population",value:8307370.85799999},{key:"GDP",value:164279367.7503},{key:"GDP per capita",value:19.7751334999206}]},</v>
      </c>
      <c r="S25" t="s">
        <v>18</v>
      </c>
      <c r="T25" t="s">
        <v>19</v>
      </c>
      <c r="U25" t="str">
        <f t="shared" si="5"/>
        <v>{key:2030, values:[{key:"World",values:[{key:"population",value:8307370.85799999},{key:"GDP",value:164279367.7503},{key:"GDP per capita",value:19.7751334999206}]},{key:"BRIICS",values:[{key:"population",value:3673893.098},{key:"GDP",value:70890859.2265},{key:"GDP per capita",value:19.295841586978}]},{key:"RoW",values:[{key:"population",value:3366488.34999999},{key:"GDP",value:32650372.2792},{key:"GDP per capita",value:9.69864407200461}]},{key:"OECD",values:[{key:"population",value:1266989.41},{key:"GDP",value:60738136.2446},{key:"GDP per capita",value:47.9389454759531}]}]},</v>
      </c>
    </row>
    <row r="26" spans="1:21">
      <c r="A26">
        <v>2031</v>
      </c>
      <c r="B26">
        <v>1269218.4689999993</v>
      </c>
      <c r="C26">
        <v>3685460.3709999989</v>
      </c>
      <c r="D26">
        <v>3407711.9970000037</v>
      </c>
      <c r="E26">
        <v>8362390.8370000012</v>
      </c>
      <c r="F26">
        <v>61997146.399799995</v>
      </c>
      <c r="G26">
        <v>73889423.422100008</v>
      </c>
      <c r="H26">
        <v>34194138.337400004</v>
      </c>
      <c r="I26">
        <v>170080708.1593</v>
      </c>
      <c r="J26">
        <v>48.846709935324796</v>
      </c>
      <c r="K26">
        <v>20.048899183265707</v>
      </c>
      <c r="L26">
        <v>10.034339277351778</v>
      </c>
      <c r="M26">
        <v>20.33876572795015</v>
      </c>
      <c r="N26" t="str">
        <f t="shared" si="0"/>
        <v>{key:2031, values:[</v>
      </c>
      <c r="O26" t="str">
        <f t="shared" si="1"/>
        <v>{key:"OECD",values:[{key:"population",value:1269218.469},{key:"GDP",value:61997146.3998},{key:"GDP per capita",value:48.8467099353248}]}</v>
      </c>
      <c r="P26" t="str">
        <f t="shared" si="2"/>
        <v>{key:"BRIICS",values:[{key:"population",value:3685460.371},{key:"GDP",value:73889423.4221},{key:"GDP per capita",value:20.0488991832657}]},</v>
      </c>
      <c r="Q26" t="str">
        <f t="shared" si="3"/>
        <v>{key:"RoW",values:[{key:"population",value:3407711.997},{key:"GDP",value:34194138.3374},{key:"GDP per capita",value:10.0343392773518}]},</v>
      </c>
      <c r="R26" t="str">
        <f t="shared" si="4"/>
        <v>{key:"World",values:[{key:"population",value:8362390.837},{key:"GDP",value:170080708.1593},{key:"GDP per capita",value:20.3387657279502}]},</v>
      </c>
      <c r="S26" t="s">
        <v>18</v>
      </c>
      <c r="T26" t="s">
        <v>19</v>
      </c>
      <c r="U26" t="str">
        <f t="shared" si="5"/>
        <v>{key:2031, values:[{key:"World",values:[{key:"population",value:8362390.837},{key:"GDP",value:170080708.1593},{key:"GDP per capita",value:20.3387657279502}]},{key:"BRIICS",values:[{key:"population",value:3685460.371},{key:"GDP",value:73889423.4221},{key:"GDP per capita",value:20.0488991832657}]},{key:"RoW",values:[{key:"population",value:3407711.997},{key:"GDP",value:34194138.3374},{key:"GDP per capita",value:10.0343392773518}]},{key:"OECD",values:[{key:"population",value:1269218.469},{key:"GDP",value:61997146.3998},{key:"GDP per capita",value:48.8467099353248}]}]},</v>
      </c>
    </row>
    <row r="27" spans="1:21">
      <c r="A27">
        <v>2032</v>
      </c>
      <c r="B27">
        <v>1271276.104000001</v>
      </c>
      <c r="C27">
        <v>3696133.3720000023</v>
      </c>
      <c r="D27">
        <v>3448571.5579999988</v>
      </c>
      <c r="E27">
        <v>8415981.0340000018</v>
      </c>
      <c r="F27">
        <v>63260284.075299993</v>
      </c>
      <c r="G27">
        <v>76952081.928900003</v>
      </c>
      <c r="H27">
        <v>35790047.208399996</v>
      </c>
      <c r="I27">
        <v>176002413.21259999</v>
      </c>
      <c r="J27">
        <v>49.761246889054988</v>
      </c>
      <c r="K27">
        <v>20.819617201005038</v>
      </c>
      <c r="L27">
        <v>10.378223738862028</v>
      </c>
      <c r="M27">
        <v>20.912881398087993</v>
      </c>
      <c r="N27" t="str">
        <f t="shared" si="0"/>
        <v>{key:2032, values:[</v>
      </c>
      <c r="O27" t="str">
        <f t="shared" si="1"/>
        <v>{key:"OECD",values:[{key:"population",value:1271276.104},{key:"GDP",value:63260284.0753},{key:"GDP per capita",value:49.761246889055}]}</v>
      </c>
      <c r="P27" t="str">
        <f t="shared" si="2"/>
        <v>{key:"BRIICS",values:[{key:"population",value:3696133.372},{key:"GDP",value:76952081.9289},{key:"GDP per capita",value:20.819617201005}]},</v>
      </c>
      <c r="Q27" t="str">
        <f t="shared" si="3"/>
        <v>{key:"RoW",values:[{key:"population",value:3448571.558},{key:"GDP",value:35790047.2084},{key:"GDP per capita",value:10.378223738862}]},</v>
      </c>
      <c r="R27" t="str">
        <f t="shared" si="4"/>
        <v>{key:"World",values:[{key:"population",value:8415981.034},{key:"GDP",value:176002413.2126},{key:"GDP per capita",value:20.912881398088}]},</v>
      </c>
      <c r="S27" t="s">
        <v>18</v>
      </c>
      <c r="T27" t="s">
        <v>19</v>
      </c>
      <c r="U27" t="str">
        <f t="shared" si="5"/>
        <v>{key:2032, values:[{key:"World",values:[{key:"population",value:8415981.034},{key:"GDP",value:176002413.2126},{key:"GDP per capita",value:20.912881398088}]},{key:"BRIICS",values:[{key:"population",value:3696133.372},{key:"GDP",value:76952081.9289},{key:"GDP per capita",value:20.819617201005}]},{key:"RoW",values:[{key:"population",value:3448571.558},{key:"GDP",value:35790047.2084},{key:"GDP per capita",value:10.378223738862}]},{key:"OECD",values:[{key:"population",value:1271276.104},{key:"GDP",value:63260284.0753},{key:"GDP per capita",value:49.761246889055}]}]},</v>
      </c>
    </row>
    <row r="28" spans="1:21">
      <c r="A28">
        <v>2033</v>
      </c>
      <c r="B28">
        <v>1273167.1390000007</v>
      </c>
      <c r="C28">
        <v>3705992.0550000006</v>
      </c>
      <c r="D28">
        <v>3489061.2839999935</v>
      </c>
      <c r="E28">
        <v>8468220.4779999945</v>
      </c>
      <c r="F28">
        <v>64527272.338999994</v>
      </c>
      <c r="G28">
        <v>80076761.643599987</v>
      </c>
      <c r="H28">
        <v>37437884.353399999</v>
      </c>
      <c r="I28">
        <v>182041918.33599997</v>
      </c>
      <c r="J28">
        <v>50.682483361675864</v>
      </c>
      <c r="K28">
        <v>21.607375422071694</v>
      </c>
      <c r="L28">
        <v>10.730073594603009</v>
      </c>
      <c r="M28">
        <v>21.497068812619556</v>
      </c>
      <c r="N28" t="str">
        <f t="shared" si="0"/>
        <v>{key:2033, values:[</v>
      </c>
      <c r="O28" t="str">
        <f t="shared" si="1"/>
        <v>{key:"OECD",values:[{key:"population",value:1273167.139},{key:"GDP",value:64527272.339},{key:"GDP per capita",value:50.6824833616759}]}</v>
      </c>
      <c r="P28" t="str">
        <f t="shared" si="2"/>
        <v>{key:"BRIICS",values:[{key:"population",value:3705992.055},{key:"GDP",value:80076761.6436},{key:"GDP per capita",value:21.6073754220717}]},</v>
      </c>
      <c r="Q28" t="str">
        <f t="shared" si="3"/>
        <v>{key:"RoW",values:[{key:"population",value:3489061.28399999},{key:"GDP",value:37437884.3534},{key:"GDP per capita",value:10.730073594603}]},</v>
      </c>
      <c r="R28" t="str">
        <f t="shared" si="4"/>
        <v>{key:"World",values:[{key:"population",value:8468220.47799999},{key:"GDP",value:182041918.336},{key:"GDP per capita",value:21.4970688126196}]},</v>
      </c>
      <c r="S28" t="s">
        <v>18</v>
      </c>
      <c r="T28" t="s">
        <v>19</v>
      </c>
      <c r="U28" t="str">
        <f t="shared" si="5"/>
        <v>{key:2033, values:[{key:"World",values:[{key:"population",value:8468220.47799999},{key:"GDP",value:182041918.336},{key:"GDP per capita",value:21.4970688126196}]},{key:"BRIICS",values:[{key:"population",value:3705992.055},{key:"GDP",value:80076761.6436},{key:"GDP per capita",value:21.6073754220717}]},{key:"RoW",values:[{key:"population",value:3489061.28399999},{key:"GDP",value:37437884.3534},{key:"GDP per capita",value:10.730073594603}]},{key:"OECD",values:[{key:"population",value:1273167.139},{key:"GDP",value:64527272.339},{key:"GDP per capita",value:50.6824833616759}]}]},</v>
      </c>
    </row>
    <row r="29" spans="1:21">
      <c r="A29">
        <v>2034</v>
      </c>
      <c r="B29">
        <v>1274897.1780000005</v>
      </c>
      <c r="C29">
        <v>3715133.6999999974</v>
      </c>
      <c r="D29">
        <v>3529175.6029999997</v>
      </c>
      <c r="E29">
        <v>8519206.4809999969</v>
      </c>
      <c r="F29">
        <v>65797726.105199993</v>
      </c>
      <c r="G29">
        <v>83256990.074100003</v>
      </c>
      <c r="H29">
        <v>39138453.069200009</v>
      </c>
      <c r="I29">
        <v>188193169.24849999</v>
      </c>
      <c r="J29">
        <v>51.610221781509004</v>
      </c>
      <c r="K29">
        <v>22.410227140439133</v>
      </c>
      <c r="L29">
        <v>11.089970427068039</v>
      </c>
      <c r="M29">
        <v>22.090457564119234</v>
      </c>
      <c r="N29" t="str">
        <f t="shared" si="0"/>
        <v>{key:2034, values:[</v>
      </c>
      <c r="O29" t="str">
        <f t="shared" si="1"/>
        <v>{key:"OECD",values:[{key:"population",value:1274897.178},{key:"GDP",value:65797726.1052},{key:"GDP per capita",value:51.610221781509}]}</v>
      </c>
      <c r="P29" t="str">
        <f t="shared" si="2"/>
        <v>{key:"BRIICS",values:[{key:"population",value:3715133.7},{key:"GDP",value:83256990.0741},{key:"GDP per capita",value:22.4102271404391}]},</v>
      </c>
      <c r="Q29" t="str">
        <f t="shared" si="3"/>
        <v>{key:"RoW",values:[{key:"population",value:3529175.603},{key:"GDP",value:39138453.0692},{key:"GDP per capita",value:11.089970427068}]},</v>
      </c>
      <c r="R29" t="str">
        <f t="shared" si="4"/>
        <v>{key:"World",values:[{key:"population",value:8519206.481},{key:"GDP",value:188193169.2485},{key:"GDP per capita",value:22.0904575641192}]},</v>
      </c>
      <c r="S29" t="s">
        <v>18</v>
      </c>
      <c r="T29" t="s">
        <v>19</v>
      </c>
      <c r="U29" t="str">
        <f t="shared" si="5"/>
        <v>{key:2034, values:[{key:"World",values:[{key:"population",value:8519206.481},{key:"GDP",value:188193169.2485},{key:"GDP per capita",value:22.0904575641192}]},{key:"BRIICS",values:[{key:"population",value:3715133.7},{key:"GDP",value:83256990.0741},{key:"GDP per capita",value:22.4102271404391}]},{key:"RoW",values:[{key:"population",value:3529175.603},{key:"GDP",value:39138453.0692},{key:"GDP per capita",value:11.089970427068}]},{key:"OECD",values:[{key:"population",value:1274897.178},{key:"GDP",value:65797726.1052},{key:"GDP per capita",value:51.610221781509}]}]},</v>
      </c>
    </row>
    <row r="30" spans="1:21">
      <c r="A30">
        <v>2035</v>
      </c>
      <c r="B30">
        <v>1276470.9420000012</v>
      </c>
      <c r="C30">
        <v>3723629.350000001</v>
      </c>
      <c r="D30">
        <v>3568904.8140000002</v>
      </c>
      <c r="E30">
        <v>8569005.1060000025</v>
      </c>
      <c r="F30">
        <v>67071385.681899987</v>
      </c>
      <c r="G30">
        <v>86492861.680999994</v>
      </c>
      <c r="H30">
        <v>40884312.506099999</v>
      </c>
      <c r="I30">
        <v>194448559.86899999</v>
      </c>
      <c r="J30">
        <v>52.544388967296932</v>
      </c>
      <c r="K30">
        <v>23.228107190905018</v>
      </c>
      <c r="L30">
        <v>11.455702697847295</v>
      </c>
      <c r="M30">
        <v>22.692081223390502</v>
      </c>
      <c r="N30" t="str">
        <f t="shared" si="0"/>
        <v>{key:2035, values:[</v>
      </c>
      <c r="O30" t="str">
        <f t="shared" si="1"/>
        <v>{key:"OECD",values:[{key:"population",value:1276470.942},{key:"GDP",value:67071385.6819},{key:"GDP per capita",value:52.5443889672969}]}</v>
      </c>
      <c r="P30" t="str">
        <f t="shared" si="2"/>
        <v>{key:"BRIICS",values:[{key:"population",value:3723629.35},{key:"GDP",value:86492861.681},{key:"GDP per capita",value:23.228107190905}]},</v>
      </c>
      <c r="Q30" t="str">
        <f t="shared" si="3"/>
        <v>{key:"RoW",values:[{key:"population",value:3568904.814},{key:"GDP",value:40884312.5061},{key:"GDP per capita",value:11.4557026978473}]},</v>
      </c>
      <c r="R30" t="str">
        <f t="shared" si="4"/>
        <v>{key:"World",values:[{key:"population",value:8569005.106},{key:"GDP",value:194448559.869},{key:"GDP per capita",value:22.6920812233905}]},</v>
      </c>
      <c r="S30" t="s">
        <v>18</v>
      </c>
      <c r="T30" t="s">
        <v>19</v>
      </c>
      <c r="U30" t="str">
        <f t="shared" si="5"/>
        <v>{key:2035, values:[{key:"World",values:[{key:"population",value:8569005.106},{key:"GDP",value:194448559.869},{key:"GDP per capita",value:22.6920812233905}]},{key:"BRIICS",values:[{key:"population",value:3723629.35},{key:"GDP",value:86492861.681},{key:"GDP per capita",value:23.228107190905}]},{key:"RoW",values:[{key:"population",value:3568904.814},{key:"GDP",value:40884312.5061},{key:"GDP per capita",value:11.4557026978473}]},{key:"OECD",values:[{key:"population",value:1276470.942},{key:"GDP",value:67071385.6819},{key:"GDP per capita",value:52.5443889672969}]}]},</v>
      </c>
    </row>
    <row r="31" spans="1:21">
      <c r="A31">
        <v>2036</v>
      </c>
      <c r="B31">
        <v>1277892.6069999998</v>
      </c>
      <c r="C31">
        <v>3731512.4699999988</v>
      </c>
      <c r="D31">
        <v>3608233.3569999933</v>
      </c>
      <c r="E31">
        <v>8617638.4339999929</v>
      </c>
      <c r="F31">
        <v>68385392.2667</v>
      </c>
      <c r="G31">
        <v>89861227.047299996</v>
      </c>
      <c r="H31">
        <v>42711658.285799995</v>
      </c>
      <c r="I31">
        <v>200958277.59979999</v>
      </c>
      <c r="J31">
        <v>53.514193518375997</v>
      </c>
      <c r="K31">
        <v>24.081716936430343</v>
      </c>
      <c r="L31">
        <v>11.837277154743646</v>
      </c>
      <c r="M31">
        <v>23.319413913554332</v>
      </c>
      <c r="N31" t="str">
        <f t="shared" si="0"/>
        <v>{key:2036, values:[</v>
      </c>
      <c r="O31" t="str">
        <f t="shared" si="1"/>
        <v>{key:"OECD",values:[{key:"population",value:1277892.607},{key:"GDP",value:68385392.2667},{key:"GDP per capita",value:53.514193518376}]}</v>
      </c>
      <c r="P31" t="str">
        <f t="shared" si="2"/>
        <v>{key:"BRIICS",values:[{key:"population",value:3731512.47},{key:"GDP",value:89861227.0473},{key:"GDP per capita",value:24.0817169364303}]},</v>
      </c>
      <c r="Q31" t="str">
        <f t="shared" si="3"/>
        <v>{key:"RoW",values:[{key:"population",value:3608233.35699999},{key:"GDP",value:42711658.2858},{key:"GDP per capita",value:11.8372771547436}]},</v>
      </c>
      <c r="R31" t="str">
        <f t="shared" si="4"/>
        <v>{key:"World",values:[{key:"population",value:8617638.43399999},{key:"GDP",value:200958277.5998},{key:"GDP per capita",value:23.3194139135543}]},</v>
      </c>
      <c r="S31" t="s">
        <v>18</v>
      </c>
      <c r="T31" t="s">
        <v>19</v>
      </c>
      <c r="U31" t="str">
        <f t="shared" si="5"/>
        <v>{key:2036, values:[{key:"World",values:[{key:"population",value:8617638.43399999},{key:"GDP",value:200958277.5998},{key:"GDP per capita",value:23.3194139135543}]},{key:"BRIICS",values:[{key:"population",value:3731512.47},{key:"GDP",value:89861227.0473},{key:"GDP per capita",value:24.0817169364303}]},{key:"RoW",values:[{key:"population",value:3608233.35699999},{key:"GDP",value:42711658.2858},{key:"GDP per capita",value:11.8372771547436}]},{key:"OECD",values:[{key:"population",value:1277892.607},{key:"GDP",value:68385392.2667},{key:"GDP per capita",value:53.514193518376}]}]},</v>
      </c>
    </row>
    <row r="32" spans="1:21">
      <c r="A32">
        <v>2037</v>
      </c>
      <c r="B32">
        <v>1279163.6339999991</v>
      </c>
      <c r="C32">
        <v>3738773.9579999987</v>
      </c>
      <c r="D32">
        <v>3647139.8970000027</v>
      </c>
      <c r="E32">
        <v>8665077.4890000001</v>
      </c>
      <c r="F32">
        <v>69703181.925800025</v>
      </c>
      <c r="G32">
        <v>93279111.719199985</v>
      </c>
      <c r="H32">
        <v>44595764.162</v>
      </c>
      <c r="I32">
        <v>207578057.80700001</v>
      </c>
      <c r="J32">
        <v>54.491216036086961</v>
      </c>
      <c r="K32">
        <v>24.94911775011353</v>
      </c>
      <c r="L32">
        <v>12.227599001256509</v>
      </c>
      <c r="M32">
        <v>23.955707040186631</v>
      </c>
      <c r="N32" t="str">
        <f t="shared" si="0"/>
        <v>{key:2037, values:[</v>
      </c>
      <c r="O32" t="str">
        <f t="shared" si="1"/>
        <v>{key:"OECD",values:[{key:"population",value:1279163.634},{key:"GDP",value:69703181.9258},{key:"GDP per capita",value:54.491216036087}]}</v>
      </c>
      <c r="P32" t="str">
        <f t="shared" si="2"/>
        <v>{key:"BRIICS",values:[{key:"population",value:3738773.958},{key:"GDP",value:93279111.7192},{key:"GDP per capita",value:24.9491177501135}]},</v>
      </c>
      <c r="Q32" t="str">
        <f t="shared" si="3"/>
        <v>{key:"RoW",values:[{key:"population",value:3647139.897},{key:"GDP",value:44595764.162},{key:"GDP per capita",value:12.2275990012565}]},</v>
      </c>
      <c r="R32" t="str">
        <f t="shared" si="4"/>
        <v>{key:"World",values:[{key:"population",value:8665077.489},{key:"GDP",value:207578057.807},{key:"GDP per capita",value:23.9557070401866}]},</v>
      </c>
      <c r="S32" t="s">
        <v>18</v>
      </c>
      <c r="T32" t="s">
        <v>19</v>
      </c>
      <c r="U32" t="str">
        <f t="shared" si="5"/>
        <v>{key:2037, values:[{key:"World",values:[{key:"population",value:8665077.489},{key:"GDP",value:207578057.807},{key:"GDP per capita",value:23.9557070401866}]},{key:"BRIICS",values:[{key:"population",value:3738773.958},{key:"GDP",value:93279111.7192},{key:"GDP per capita",value:24.9491177501135}]},{key:"RoW",values:[{key:"population",value:3647139.897},{key:"GDP",value:44595764.162},{key:"GDP per capita",value:12.2275990012565}]},{key:"OECD",values:[{key:"population",value:1279163.634},{key:"GDP",value:69703181.9258},{key:"GDP per capita",value:54.491216036087}]}]},</v>
      </c>
    </row>
    <row r="33" spans="1:21">
      <c r="A33">
        <v>2038</v>
      </c>
      <c r="B33">
        <v>1280282.395</v>
      </c>
      <c r="C33">
        <v>3745386.9039999964</v>
      </c>
      <c r="D33">
        <v>3685599.7619999964</v>
      </c>
      <c r="E33">
        <v>8711269.0609999932</v>
      </c>
      <c r="F33">
        <v>71024554.609300002</v>
      </c>
      <c r="G33">
        <v>96745658.132200003</v>
      </c>
      <c r="H33">
        <v>46537190.308799997</v>
      </c>
      <c r="I33">
        <v>214307403.0503</v>
      </c>
      <c r="J33">
        <v>55.475694180189052</v>
      </c>
      <c r="K33">
        <v>25.830617933991711</v>
      </c>
      <c r="L33">
        <v>12.626761806481808</v>
      </c>
      <c r="M33">
        <v>24.601169077619904</v>
      </c>
      <c r="N33" t="str">
        <f t="shared" si="0"/>
        <v>{key:2038, values:[</v>
      </c>
      <c r="O33" t="str">
        <f t="shared" si="1"/>
        <v>{key:"OECD",values:[{key:"population",value:1280282.395},{key:"GDP",value:71024554.6093},{key:"GDP per capita",value:55.4756941801891}]}</v>
      </c>
      <c r="P33" t="str">
        <f t="shared" si="2"/>
        <v>{key:"BRIICS",values:[{key:"population",value:3745386.904},{key:"GDP",value:96745658.1322},{key:"GDP per capita",value:25.8306179339917}]},</v>
      </c>
      <c r="Q33" t="str">
        <f t="shared" si="3"/>
        <v>{key:"RoW",values:[{key:"population",value:3685599.762},{key:"GDP",value:46537190.3088},{key:"GDP per capita",value:12.6267618064818}]},</v>
      </c>
      <c r="R33" t="str">
        <f t="shared" si="4"/>
        <v>{key:"World",values:[{key:"population",value:8711269.06099999},{key:"GDP",value:214307403.0503},{key:"GDP per capita",value:24.6011690776199}]},</v>
      </c>
      <c r="S33" t="s">
        <v>18</v>
      </c>
      <c r="T33" t="s">
        <v>19</v>
      </c>
      <c r="U33" t="str">
        <f t="shared" si="5"/>
        <v>{key:2038, values:[{key:"World",values:[{key:"population",value:8711269.06099999},{key:"GDP",value:214307403.0503},{key:"GDP per capita",value:24.6011690776199}]},{key:"BRIICS",values:[{key:"population",value:3745386.904},{key:"GDP",value:96745658.1322},{key:"GDP per capita",value:25.8306179339917}]},{key:"RoW",values:[{key:"population",value:3685599.762},{key:"GDP",value:46537190.3088},{key:"GDP per capita",value:12.6267618064818}]},{key:"OECD",values:[{key:"population",value:1280282.395},{key:"GDP",value:71024554.6093},{key:"GDP per capita",value:55.4756941801891}]}]},</v>
      </c>
    </row>
    <row r="34" spans="1:21">
      <c r="A34">
        <v>2039</v>
      </c>
      <c r="B34">
        <v>1281245.6640000015</v>
      </c>
      <c r="C34">
        <v>3751302.5840000017</v>
      </c>
      <c r="D34">
        <v>3723584.7290000017</v>
      </c>
      <c r="E34">
        <v>8756132.9770000055</v>
      </c>
      <c r="F34">
        <v>72349167.493600011</v>
      </c>
      <c r="G34">
        <v>100260082.50620002</v>
      </c>
      <c r="H34">
        <v>48537259.379199997</v>
      </c>
      <c r="I34">
        <v>221146509.37900001</v>
      </c>
      <c r="J34">
        <v>56.467834020002527</v>
      </c>
      <c r="K34">
        <v>26.726738315866012</v>
      </c>
      <c r="L34">
        <v>13.03508927866805</v>
      </c>
      <c r="M34">
        <v>25.256184432088013</v>
      </c>
      <c r="N34" t="str">
        <f t="shared" si="0"/>
        <v>{key:2039, values:[</v>
      </c>
      <c r="O34" t="str">
        <f t="shared" si="1"/>
        <v>{key:"OECD",values:[{key:"population",value:1281245.664},{key:"GDP",value:72349167.4936},{key:"GDP per capita",value:56.4678340200025}]}</v>
      </c>
      <c r="P34" t="str">
        <f t="shared" si="2"/>
        <v>{key:"BRIICS",values:[{key:"population",value:3751302.584},{key:"GDP",value:100260082.5062},{key:"GDP per capita",value:26.726738315866}]},</v>
      </c>
      <c r="Q34" t="str">
        <f t="shared" si="3"/>
        <v>{key:"RoW",values:[{key:"population",value:3723584.729},{key:"GDP",value:48537259.3792},{key:"GDP per capita",value:13.035089278668}]},</v>
      </c>
      <c r="R34" t="str">
        <f t="shared" si="4"/>
        <v>{key:"World",values:[{key:"population",value:8756132.97700001},{key:"GDP",value:221146509.379},{key:"GDP per capita",value:25.256184432088}]},</v>
      </c>
      <c r="S34" t="s">
        <v>18</v>
      </c>
      <c r="T34" t="s">
        <v>19</v>
      </c>
      <c r="U34" t="str">
        <f t="shared" si="5"/>
        <v>{key:2039, values:[{key:"World",values:[{key:"population",value:8756132.97700001},{key:"GDP",value:221146509.379},{key:"GDP per capita",value:25.256184432088}]},{key:"BRIICS",values:[{key:"population",value:3751302.584},{key:"GDP",value:100260082.5062},{key:"GDP per capita",value:26.726738315866}]},{key:"RoW",values:[{key:"population",value:3723584.729},{key:"GDP",value:48537259.3792},{key:"GDP per capita",value:13.035089278668}]},{key:"OECD",values:[{key:"population",value:1281245.664},{key:"GDP",value:72349167.4936},{key:"GDP per capita",value:56.4678340200025}]}]},</v>
      </c>
    </row>
    <row r="35" spans="1:21">
      <c r="A35">
        <v>2040</v>
      </c>
      <c r="B35">
        <v>1282052.2730000005</v>
      </c>
      <c r="C35">
        <v>3756481.0009999988</v>
      </c>
      <c r="D35">
        <v>3761065.7439999967</v>
      </c>
      <c r="E35">
        <v>8799599.0179999955</v>
      </c>
      <c r="F35">
        <v>73676996.797299996</v>
      </c>
      <c r="G35">
        <v>103821629.06549999</v>
      </c>
      <c r="H35">
        <v>50597363.200399995</v>
      </c>
      <c r="I35">
        <v>228095989.0632</v>
      </c>
      <c r="J35">
        <v>57.468013082567943</v>
      </c>
      <c r="K35">
        <v>27.638001906002458</v>
      </c>
      <c r="L35">
        <v>13.45293239851434</v>
      </c>
      <c r="M35">
        <v>25.921179885199187</v>
      </c>
      <c r="N35" t="str">
        <f t="shared" si="0"/>
        <v>{key:2040, values:[</v>
      </c>
      <c r="O35" t="str">
        <f t="shared" si="1"/>
        <v>{key:"OECD",values:[{key:"population",value:1282052.273},{key:"GDP",value:73676996.7973},{key:"GDP per capita",value:57.4680130825679}]}</v>
      </c>
      <c r="P35" t="str">
        <f t="shared" si="2"/>
        <v>{key:"BRIICS",values:[{key:"population",value:3756481.001},{key:"GDP",value:103821629.0655},{key:"GDP per capita",value:27.6380019060025}]},</v>
      </c>
      <c r="Q35" t="str">
        <f t="shared" si="3"/>
        <v>{key:"RoW",values:[{key:"population",value:3761065.744},{key:"GDP",value:50597363.2004},{key:"GDP per capita",value:13.4529323985143}]},</v>
      </c>
      <c r="R35" t="str">
        <f t="shared" si="4"/>
        <v>{key:"World",values:[{key:"population",value:8799599.018},{key:"GDP",value:228095989.0632},{key:"GDP per capita",value:25.9211798851992}]},</v>
      </c>
      <c r="S35" t="s">
        <v>18</v>
      </c>
      <c r="T35" t="s">
        <v>19</v>
      </c>
      <c r="U35" t="str">
        <f t="shared" si="5"/>
        <v>{key:2040, values:[{key:"World",values:[{key:"population",value:8799599.018},{key:"GDP",value:228095989.0632},{key:"GDP per capita",value:25.9211798851992}]},{key:"BRIICS",values:[{key:"population",value:3756481.001},{key:"GDP",value:103821629.0655},{key:"GDP per capita",value:27.6380019060025}]},{key:"RoW",values:[{key:"population",value:3761065.744},{key:"GDP",value:50597363.2004},{key:"GDP per capita",value:13.4529323985143}]},{key:"OECD",values:[{key:"population",value:1282052.273},{key:"GDP",value:73676996.7973},{key:"GDP per capita",value:57.4680130825679}]}]},</v>
      </c>
    </row>
    <row r="36" spans="1:21">
      <c r="A36">
        <v>2041</v>
      </c>
      <c r="B36">
        <v>1282704.4339999992</v>
      </c>
      <c r="C36">
        <v>3760901.2379999994</v>
      </c>
      <c r="D36">
        <v>3798014.2620000006</v>
      </c>
      <c r="E36">
        <v>8841619.9339999985</v>
      </c>
      <c r="F36">
        <v>75047225.214899987</v>
      </c>
      <c r="G36">
        <v>107399177.0677</v>
      </c>
      <c r="H36">
        <v>52768974.1888</v>
      </c>
      <c r="I36">
        <v>235215376.47139999</v>
      </c>
      <c r="J36">
        <v>58.50702876333866</v>
      </c>
      <c r="K36">
        <v>28.556766123646881</v>
      </c>
      <c r="L36">
        <v>13.893832552648796</v>
      </c>
      <c r="M36">
        <v>26.603199213177131</v>
      </c>
      <c r="N36" t="str">
        <f t="shared" si="0"/>
        <v>{key:2041, values:[</v>
      </c>
      <c r="O36" t="str">
        <f t="shared" si="1"/>
        <v>{key:"OECD",values:[{key:"population",value:1282704.434},{key:"GDP",value:75047225.2149},{key:"GDP per capita",value:58.5070287633387}]}</v>
      </c>
      <c r="P36" t="str">
        <f t="shared" si="2"/>
        <v>{key:"BRIICS",values:[{key:"population",value:3760901.238},{key:"GDP",value:107399177.0677},{key:"GDP per capita",value:28.5567661236469}]},</v>
      </c>
      <c r="Q36" t="str">
        <f t="shared" si="3"/>
        <v>{key:"RoW",values:[{key:"population",value:3798014.262},{key:"GDP",value:52768974.1888},{key:"GDP per capita",value:13.8938325526488}]},</v>
      </c>
      <c r="R36" t="str">
        <f t="shared" si="4"/>
        <v>{key:"World",values:[{key:"population",value:8841619.934},{key:"GDP",value:235215376.4714},{key:"GDP per capita",value:26.6031992131771}]},</v>
      </c>
      <c r="S36" t="s">
        <v>18</v>
      </c>
      <c r="T36" t="s">
        <v>19</v>
      </c>
      <c r="U36" t="str">
        <f t="shared" si="5"/>
        <v>{key:2041, values:[{key:"World",values:[{key:"population",value:8841619.934},{key:"GDP",value:235215376.4714},{key:"GDP per capita",value:26.6031992131771}]},{key:"BRIICS",values:[{key:"population",value:3760901.238},{key:"GDP",value:107399177.0677},{key:"GDP per capita",value:28.5567661236469}]},{key:"RoW",values:[{key:"population",value:3798014.262},{key:"GDP",value:52768974.1888},{key:"GDP per capita",value:13.8938325526488}]},{key:"OECD",values:[{key:"population",value:1282704.434},{key:"GDP",value:75047225.2149},{key:"GDP per capita",value:58.5070287633387}]}]},</v>
      </c>
    </row>
    <row r="37" spans="1:21">
      <c r="A37">
        <v>2042</v>
      </c>
      <c r="B37">
        <v>1283207.3159999971</v>
      </c>
      <c r="C37">
        <v>3764557.8789999997</v>
      </c>
      <c r="D37">
        <v>3834401.6139999973</v>
      </c>
      <c r="E37">
        <v>8882166.8089999929</v>
      </c>
      <c r="F37">
        <v>76422324.346300006</v>
      </c>
      <c r="G37">
        <v>111013429.568</v>
      </c>
      <c r="H37">
        <v>55008160.535400003</v>
      </c>
      <c r="I37">
        <v>242443914.4497</v>
      </c>
      <c r="J37">
        <v>59.555711219386609</v>
      </c>
      <c r="K37">
        <v>29.489101545568243</v>
      </c>
      <c r="L37">
        <v>14.345956963547231</v>
      </c>
      <c r="M37">
        <v>27.295582222576584</v>
      </c>
      <c r="N37" t="str">
        <f t="shared" si="0"/>
        <v>{key:2042, values:[</v>
      </c>
      <c r="O37" t="str">
        <f t="shared" si="1"/>
        <v>{key:"OECD",values:[{key:"population",value:1283207.316},{key:"GDP",value:76422324.3463},{key:"GDP per capita",value:59.5557112193866}]}</v>
      </c>
      <c r="P37" t="str">
        <f t="shared" si="2"/>
        <v>{key:"BRIICS",values:[{key:"population",value:3764557.879},{key:"GDP",value:111013429.568},{key:"GDP per capita",value:29.4891015455682}]},</v>
      </c>
      <c r="Q37" t="str">
        <f t="shared" si="3"/>
        <v>{key:"RoW",values:[{key:"population",value:3834401.614},{key:"GDP",value:55008160.5354},{key:"GDP per capita",value:14.3459569635472}]},</v>
      </c>
      <c r="R37" t="str">
        <f t="shared" si="4"/>
        <v>{key:"World",values:[{key:"population",value:8882166.80899999},{key:"GDP",value:242443914.4497},{key:"GDP per capita",value:27.2955822225766}]},</v>
      </c>
      <c r="S37" t="s">
        <v>18</v>
      </c>
      <c r="T37" t="s">
        <v>19</v>
      </c>
      <c r="U37" t="str">
        <f t="shared" si="5"/>
        <v>{key:2042, values:[{key:"World",values:[{key:"population",value:8882166.80899999},{key:"GDP",value:242443914.4497},{key:"GDP per capita",value:27.2955822225766}]},{key:"BRIICS",values:[{key:"population",value:3764557.879},{key:"GDP",value:111013429.568},{key:"GDP per capita",value:29.4891015455682}]},{key:"RoW",values:[{key:"population",value:3834401.614},{key:"GDP",value:55008160.5354},{key:"GDP per capita",value:14.3459569635472}]},{key:"OECD",values:[{key:"population",value:1283207.316},{key:"GDP",value:76422324.3463},{key:"GDP per capita",value:59.5557112193866}]}]},</v>
      </c>
    </row>
    <row r="38" spans="1:21">
      <c r="A38">
        <v>2043</v>
      </c>
      <c r="B38">
        <v>1283567.8850000002</v>
      </c>
      <c r="C38">
        <v>3767452.3790000016</v>
      </c>
      <c r="D38">
        <v>3870198.3549999972</v>
      </c>
      <c r="E38">
        <v>8921218.618999999</v>
      </c>
      <c r="F38">
        <v>77803084.284199983</v>
      </c>
      <c r="G38">
        <v>114663089.2657</v>
      </c>
      <c r="H38">
        <v>57316208.313299999</v>
      </c>
      <c r="I38">
        <v>249782381.86319998</v>
      </c>
      <c r="J38">
        <v>60.614701562278469</v>
      </c>
      <c r="K38">
        <v>30.435179461016872</v>
      </c>
      <c r="L38">
        <v>14.809630684497575</v>
      </c>
      <c r="M38">
        <v>27.998684095828008</v>
      </c>
      <c r="N38" t="str">
        <f t="shared" si="0"/>
        <v>{key:2043, values:[</v>
      </c>
      <c r="O38" t="str">
        <f t="shared" si="1"/>
        <v>{key:"OECD",values:[{key:"population",value:1283567.885},{key:"GDP",value:77803084.2842},{key:"GDP per capita",value:60.6147015622785}]}</v>
      </c>
      <c r="P38" t="str">
        <f t="shared" si="2"/>
        <v>{key:"BRIICS",values:[{key:"population",value:3767452.379},{key:"GDP",value:114663089.2657},{key:"GDP per capita",value:30.4351794610169}]},</v>
      </c>
      <c r="Q38" t="str">
        <f t="shared" si="3"/>
        <v>{key:"RoW",values:[{key:"population",value:3870198.355},{key:"GDP",value:57316208.3133},{key:"GDP per capita",value:14.8096306844976}]},</v>
      </c>
      <c r="R38" t="str">
        <f t="shared" si="4"/>
        <v>{key:"World",values:[{key:"population",value:8921218.619},{key:"GDP",value:249782381.8632},{key:"GDP per capita",value:27.998684095828}]},</v>
      </c>
      <c r="S38" t="s">
        <v>18</v>
      </c>
      <c r="T38" t="s">
        <v>19</v>
      </c>
      <c r="U38" t="str">
        <f t="shared" si="5"/>
        <v>{key:2043, values:[{key:"World",values:[{key:"population",value:8921218.619},{key:"GDP",value:249782381.8632},{key:"GDP per capita",value:27.998684095828}]},{key:"BRIICS",values:[{key:"population",value:3767452.379},{key:"GDP",value:114663089.2657},{key:"GDP per capita",value:30.4351794610169}]},{key:"RoW",values:[{key:"population",value:3870198.355},{key:"GDP",value:57316208.3133},{key:"GDP per capita",value:14.8096306844976}]},{key:"OECD",values:[{key:"population",value:1283567.885},{key:"GDP",value:77803084.2842},{key:"GDP per capita",value:60.6147015622785}]}]},</v>
      </c>
    </row>
    <row r="39" spans="1:21">
      <c r="A39">
        <v>2044</v>
      </c>
      <c r="B39">
        <v>1283793.798</v>
      </c>
      <c r="C39">
        <v>3769583.280999999</v>
      </c>
      <c r="D39">
        <v>3905373.161999994</v>
      </c>
      <c r="E39">
        <v>8958750.2409999929</v>
      </c>
      <c r="F39">
        <v>79190334.851199999</v>
      </c>
      <c r="G39">
        <v>118347442.34010001</v>
      </c>
      <c r="H39">
        <v>59694650.968599997</v>
      </c>
      <c r="I39">
        <v>257232428.15990001</v>
      </c>
      <c r="J39">
        <v>61.684621762910247</v>
      </c>
      <c r="K39">
        <v>31.395364823642964</v>
      </c>
      <c r="L39">
        <v>15.285261738734736</v>
      </c>
      <c r="M39">
        <v>28.712981302086977</v>
      </c>
      <c r="N39" t="str">
        <f t="shared" si="0"/>
        <v>{key:2044, values:[</v>
      </c>
      <c r="O39" t="str">
        <f t="shared" si="1"/>
        <v>{key:"OECD",values:[{key:"population",value:1283793.798},{key:"GDP",value:79190334.8512},{key:"GDP per capita",value:61.6846217629102}]}</v>
      </c>
      <c r="P39" t="str">
        <f t="shared" si="2"/>
        <v>{key:"BRIICS",values:[{key:"population",value:3769583.281},{key:"GDP",value:118347442.3401},{key:"GDP per capita",value:31.395364823643}]},</v>
      </c>
      <c r="Q39" t="str">
        <f t="shared" si="3"/>
        <v>{key:"RoW",values:[{key:"population",value:3905373.16199999},{key:"GDP",value:59694650.9686},{key:"GDP per capita",value:15.2852617387347}]},</v>
      </c>
      <c r="R39" t="str">
        <f t="shared" si="4"/>
        <v>{key:"World",values:[{key:"population",value:8958750.24099999},{key:"GDP",value:257232428.1599},{key:"GDP per capita",value:28.712981302087}]},</v>
      </c>
      <c r="S39" t="s">
        <v>18</v>
      </c>
      <c r="T39" t="s">
        <v>19</v>
      </c>
      <c r="U39" t="str">
        <f t="shared" si="5"/>
        <v>{key:2044, values:[{key:"World",values:[{key:"population",value:8958750.24099999},{key:"GDP",value:257232428.1599},{key:"GDP per capita",value:28.712981302087}]},{key:"BRIICS",values:[{key:"population",value:3769583.281},{key:"GDP",value:118347442.3401},{key:"GDP per capita",value:31.395364823643}]},{key:"RoW",values:[{key:"population",value:3905373.16199999},{key:"GDP",value:59694650.9686},{key:"GDP per capita",value:15.2852617387347}]},{key:"OECD",values:[{key:"population",value:1283793.798},{key:"GDP",value:79190334.8512},{key:"GDP per capita",value:61.6846217629102}]}]},</v>
      </c>
    </row>
    <row r="40" spans="1:21">
      <c r="A40">
        <v>2045</v>
      </c>
      <c r="B40">
        <v>1283892.3059999999</v>
      </c>
      <c r="C40">
        <v>3770937.1659999997</v>
      </c>
      <c r="D40">
        <v>3939891.8669999931</v>
      </c>
      <c r="E40">
        <v>8994721.3389999922</v>
      </c>
      <c r="F40">
        <v>80585157.326900005</v>
      </c>
      <c r="G40">
        <v>122066453.73100001</v>
      </c>
      <c r="H40">
        <v>62144995.116600007</v>
      </c>
      <c r="I40">
        <v>264796606.17450002</v>
      </c>
      <c r="J40">
        <v>62.766290404812203</v>
      </c>
      <c r="K40">
        <v>32.37032290847776</v>
      </c>
      <c r="L40">
        <v>15.77327429646437</v>
      </c>
      <c r="M40">
        <v>29.439111696142813</v>
      </c>
      <c r="N40" t="str">
        <f t="shared" si="0"/>
        <v>{key:2045, values:[</v>
      </c>
      <c r="O40" t="str">
        <f t="shared" si="1"/>
        <v>{key:"OECD",values:[{key:"population",value:1283892.306},{key:"GDP",value:80585157.3269},{key:"GDP per capita",value:62.7662904048122}]}</v>
      </c>
      <c r="P40" t="str">
        <f t="shared" si="2"/>
        <v>{key:"BRIICS",values:[{key:"population",value:3770937.166},{key:"GDP",value:122066453.731},{key:"GDP per capita",value:32.3703229084778}]},</v>
      </c>
      <c r="Q40" t="str">
        <f t="shared" si="3"/>
        <v>{key:"RoW",values:[{key:"population",value:3939891.86699999},{key:"GDP",value:62144995.1166},{key:"GDP per capita",value:15.7732742964644}]},</v>
      </c>
      <c r="R40" t="str">
        <f t="shared" si="4"/>
        <v>{key:"World",values:[{key:"population",value:8994721.33899999},{key:"GDP",value:264796606.1745},{key:"GDP per capita",value:29.4391116961428}]},</v>
      </c>
      <c r="S40" t="s">
        <v>18</v>
      </c>
      <c r="T40" t="s">
        <v>19</v>
      </c>
      <c r="U40" t="str">
        <f t="shared" si="5"/>
        <v>{key:2045, values:[{key:"World",values:[{key:"population",value:8994721.33899999},{key:"GDP",value:264796606.1745},{key:"GDP per capita",value:29.4391116961428}]},{key:"BRIICS",values:[{key:"population",value:3770937.166},{key:"GDP",value:122066453.731},{key:"GDP per capita",value:32.3703229084778}]},{key:"RoW",values:[{key:"population",value:3939891.86699999},{key:"GDP",value:62144995.1166},{key:"GDP per capita",value:15.7732742964644}]},{key:"OECD",values:[{key:"population",value:1283892.306},{key:"GDP",value:80585157.3269},{key:"GDP per capita",value:62.7662904048122}]}]},</v>
      </c>
    </row>
    <row r="41" spans="1:21">
      <c r="A41">
        <v>2046</v>
      </c>
      <c r="B41">
        <v>1283869.7090000019</v>
      </c>
      <c r="C41">
        <v>3771485.4710000008</v>
      </c>
      <c r="D41">
        <v>3973717.3729999997</v>
      </c>
      <c r="E41">
        <v>9029072.5530000031</v>
      </c>
      <c r="F41">
        <v>82018422.315200001</v>
      </c>
      <c r="G41">
        <v>125820279.9205</v>
      </c>
      <c r="H41">
        <v>64693570.585699998</v>
      </c>
      <c r="I41">
        <v>272532272.82139999</v>
      </c>
      <c r="J41">
        <v>63.883758406515909</v>
      </c>
      <c r="K41">
        <v>33.360934541036173</v>
      </c>
      <c r="L41">
        <v>16.280365338831057</v>
      </c>
      <c r="M41">
        <v>30.183861212949086</v>
      </c>
      <c r="N41" t="str">
        <f t="shared" si="0"/>
        <v>{key:2046, values:[</v>
      </c>
      <c r="O41" t="str">
        <f t="shared" si="1"/>
        <v>{key:"OECD",values:[{key:"population",value:1283869.709},{key:"GDP",value:82018422.3152},{key:"GDP per capita",value:63.8837584065159}]}</v>
      </c>
      <c r="P41" t="str">
        <f t="shared" si="2"/>
        <v>{key:"BRIICS",values:[{key:"population",value:3771485.471},{key:"GDP",value:125820279.9205},{key:"GDP per capita",value:33.3609345410362}]},</v>
      </c>
      <c r="Q41" t="str">
        <f t="shared" si="3"/>
        <v>{key:"RoW",values:[{key:"population",value:3973717.373},{key:"GDP",value:64693570.5857},{key:"GDP per capita",value:16.2803653388311}]},</v>
      </c>
      <c r="R41" t="str">
        <f t="shared" si="4"/>
        <v>{key:"World",values:[{key:"population",value:9029072.553},{key:"GDP",value:272532272.8214},{key:"GDP per capita",value:30.1838612129491}]},</v>
      </c>
      <c r="S41" t="s">
        <v>18</v>
      </c>
      <c r="T41" t="s">
        <v>19</v>
      </c>
      <c r="U41" t="str">
        <f t="shared" si="5"/>
        <v>{key:2046, values:[{key:"World",values:[{key:"population",value:9029072.553},{key:"GDP",value:272532272.8214},{key:"GDP per capita",value:30.1838612129491}]},{key:"BRIICS",values:[{key:"population",value:3771485.471},{key:"GDP",value:125820279.9205},{key:"GDP per capita",value:33.3609345410362}]},{key:"RoW",values:[{key:"population",value:3973717.373},{key:"GDP",value:64693570.5857},{key:"GDP per capita",value:16.2803653388311}]},{key:"OECD",values:[{key:"population",value:1283869.709},{key:"GDP",value:82018422.3152},{key:"GDP per capita",value:63.8837584065159}]}]},</v>
      </c>
    </row>
    <row r="42" spans="1:21">
      <c r="A42">
        <v>2047</v>
      </c>
      <c r="B42">
        <v>1283731.2829999996</v>
      </c>
      <c r="C42">
        <v>3771182.7269999986</v>
      </c>
      <c r="D42">
        <v>4006809.3060000045</v>
      </c>
      <c r="E42">
        <v>9061723.3160000034</v>
      </c>
      <c r="F42">
        <v>83462412.9991</v>
      </c>
      <c r="G42">
        <v>129604154.6786</v>
      </c>
      <c r="H42">
        <v>67320218.412200004</v>
      </c>
      <c r="I42">
        <v>280386786.08990002</v>
      </c>
      <c r="J42">
        <v>65.015485798596075</v>
      </c>
      <c r="K42">
        <v>34.366978229586074</v>
      </c>
      <c r="L42">
        <v>16.801453044294174</v>
      </c>
      <c r="M42">
        <v>30.941883382692758</v>
      </c>
      <c r="N42" t="str">
        <f t="shared" si="0"/>
        <v>{key:2047, values:[</v>
      </c>
      <c r="O42" t="str">
        <f t="shared" si="1"/>
        <v>{key:"OECD",values:[{key:"population",value:1283731.283},{key:"GDP",value:83462412.9991},{key:"GDP per capita",value:65.0154857985961}]}</v>
      </c>
      <c r="P42" t="str">
        <f t="shared" si="2"/>
        <v>{key:"BRIICS",values:[{key:"population",value:3771182.727},{key:"GDP",value:129604154.6786},{key:"GDP per capita",value:34.3669782295861}]},</v>
      </c>
      <c r="Q42" t="str">
        <f t="shared" si="3"/>
        <v>{key:"RoW",values:[{key:"population",value:4006809.306},{key:"GDP",value:67320218.4122},{key:"GDP per capita",value:16.8014530442942}]},</v>
      </c>
      <c r="R42" t="str">
        <f t="shared" si="4"/>
        <v>{key:"World",values:[{key:"population",value:9061723.316},{key:"GDP",value:280386786.0899},{key:"GDP per capita",value:30.9418833826928}]},</v>
      </c>
      <c r="S42" t="s">
        <v>18</v>
      </c>
      <c r="T42" t="s">
        <v>19</v>
      </c>
      <c r="U42" t="str">
        <f t="shared" si="5"/>
        <v>{key:2047, values:[{key:"World",values:[{key:"population",value:9061723.316},{key:"GDP",value:280386786.0899},{key:"GDP per capita",value:30.9418833826928}]},{key:"BRIICS",values:[{key:"population",value:3771182.727},{key:"GDP",value:129604154.6786},{key:"GDP per capita",value:34.3669782295861}]},{key:"RoW",values:[{key:"population",value:4006809.306},{key:"GDP",value:67320218.4122},{key:"GDP per capita",value:16.8014530442942}]},{key:"OECD",values:[{key:"population",value:1283731.283},{key:"GDP",value:83462412.9991},{key:"GDP per capita",value:65.0154857985961}]}]},</v>
      </c>
    </row>
    <row r="43" spans="1:21">
      <c r="A43">
        <v>2048</v>
      </c>
      <c r="B43">
        <v>1283481.2039999983</v>
      </c>
      <c r="C43">
        <v>3769965.9690000005</v>
      </c>
      <c r="D43">
        <v>4039123.9079999933</v>
      </c>
      <c r="E43">
        <v>9092571.0809999928</v>
      </c>
      <c r="F43">
        <v>84918369.818299994</v>
      </c>
      <c r="G43">
        <v>133421372.6399</v>
      </c>
      <c r="H43">
        <v>70029319.70099999</v>
      </c>
      <c r="I43">
        <v>288369062.15920001</v>
      </c>
      <c r="J43">
        <v>66.162534794938921</v>
      </c>
      <c r="K43">
        <v>35.390603983433458</v>
      </c>
      <c r="L43">
        <v>17.337749793290101</v>
      </c>
      <c r="M43">
        <v>31.714798772569555</v>
      </c>
      <c r="N43" t="str">
        <f t="shared" si="0"/>
        <v>{key:2048, values:[</v>
      </c>
      <c r="O43" t="str">
        <f t="shared" si="1"/>
        <v>{key:"OECD",values:[{key:"population",value:1283481.204},{key:"GDP",value:84918369.8183},{key:"GDP per capita",value:66.1625347949389}]}</v>
      </c>
      <c r="P43" t="str">
        <f t="shared" si="2"/>
        <v>{key:"BRIICS",values:[{key:"population",value:3769965.969},{key:"GDP",value:133421372.6399},{key:"GDP per capita",value:35.3906039834335}]},</v>
      </c>
      <c r="Q43" t="str">
        <f t="shared" si="3"/>
        <v>{key:"RoW",values:[{key:"population",value:4039123.90799999},{key:"GDP",value:70029319.701},{key:"GDP per capita",value:17.3377497932901}]},</v>
      </c>
      <c r="R43" t="str">
        <f t="shared" si="4"/>
        <v>{key:"World",values:[{key:"population",value:9092571.08099999},{key:"GDP",value:288369062.1592},{key:"GDP per capita",value:31.7147987725696}]},</v>
      </c>
      <c r="S43" t="s">
        <v>18</v>
      </c>
      <c r="T43" t="s">
        <v>19</v>
      </c>
      <c r="U43" t="str">
        <f t="shared" si="5"/>
        <v>{key:2048, values:[{key:"World",values:[{key:"population",value:9092571.08099999},{key:"GDP",value:288369062.1592},{key:"GDP per capita",value:31.7147987725696}]},{key:"BRIICS",values:[{key:"population",value:3769965.969},{key:"GDP",value:133421372.6399},{key:"GDP per capita",value:35.3906039834335}]},{key:"RoW",values:[{key:"population",value:4039123.90799999},{key:"GDP",value:70029319.701},{key:"GDP per capita",value:17.3377497932901}]},{key:"OECD",values:[{key:"population",value:1283481.204},{key:"GDP",value:84918369.8183},{key:"GDP per capita",value:66.1625347949389}]}]},</v>
      </c>
    </row>
    <row r="44" spans="1:21">
      <c r="A44">
        <v>2049</v>
      </c>
      <c r="B44">
        <v>1283122.4139999996</v>
      </c>
      <c r="C44">
        <v>3767755.2190000005</v>
      </c>
      <c r="D44">
        <v>4070614.3270000042</v>
      </c>
      <c r="E44">
        <v>9121491.9600000046</v>
      </c>
      <c r="F44">
        <v>86387621.444399998</v>
      </c>
      <c r="G44">
        <v>137277443.49960002</v>
      </c>
      <c r="H44">
        <v>72824717.012199998</v>
      </c>
      <c r="I44">
        <v>296489781.9562</v>
      </c>
      <c r="J44">
        <v>67.326094924252502</v>
      </c>
      <c r="K44">
        <v>36.434809460906223</v>
      </c>
      <c r="L44">
        <v>17.890350488170903</v>
      </c>
      <c r="M44">
        <v>32.504527028733996</v>
      </c>
      <c r="N44" t="str">
        <f t="shared" si="0"/>
        <v>{key:2049, values:[</v>
      </c>
      <c r="O44" t="str">
        <f t="shared" si="1"/>
        <v>{key:"OECD",values:[{key:"population",value:1283122.414},{key:"GDP",value:86387621.4444},{key:"GDP per capita",value:67.3260949242525}]}</v>
      </c>
      <c r="P44" t="str">
        <f t="shared" si="2"/>
        <v>{key:"BRIICS",values:[{key:"population",value:3767755.219},{key:"GDP",value:137277443.4996},{key:"GDP per capita",value:36.4348094609062}]},</v>
      </c>
      <c r="Q44" t="str">
        <f t="shared" si="3"/>
        <v>{key:"RoW",values:[{key:"population",value:4070614.327},{key:"GDP",value:72824717.0122},{key:"GDP per capita",value:17.8903504881709}]},</v>
      </c>
      <c r="R44" t="str">
        <f t="shared" si="4"/>
        <v>{key:"World",values:[{key:"population",value:9121491.96},{key:"GDP",value:296489781.9562},{key:"GDP per capita",value:32.504527028734}]},</v>
      </c>
      <c r="S44" t="s">
        <v>18</v>
      </c>
      <c r="T44" t="s">
        <v>19</v>
      </c>
      <c r="U44" t="str">
        <f t="shared" si="5"/>
        <v>{key:2049, values:[{key:"World",values:[{key:"population",value:9121491.96},{key:"GDP",value:296489781.9562},{key:"GDP per capita",value:32.504527028734}]},{key:"BRIICS",values:[{key:"population",value:3767755.219},{key:"GDP",value:137277443.4996},{key:"GDP per capita",value:36.4348094609062}]},{key:"RoW",values:[{key:"population",value:4070614.327},{key:"GDP",value:72824717.0122},{key:"GDP per capita",value:17.8903504881709}]},{key:"OECD",values:[{key:"population",value:1283122.414},{key:"GDP",value:86387621.4444},{key:"GDP per capita",value:67.3260949242525}]}]},</v>
      </c>
    </row>
    <row r="45" spans="1:21">
      <c r="A45">
        <v>2050</v>
      </c>
      <c r="B45">
        <v>1282657.0120000003</v>
      </c>
      <c r="C45">
        <v>3764453.691000001</v>
      </c>
      <c r="D45">
        <v>4101230.304</v>
      </c>
      <c r="E45">
        <v>9148341.0070000011</v>
      </c>
      <c r="F45">
        <v>87871692.872899994</v>
      </c>
      <c r="G45">
        <v>141179240.63370001</v>
      </c>
      <c r="H45">
        <v>75711529.510399997</v>
      </c>
      <c r="I45">
        <v>304762463.01700002</v>
      </c>
      <c r="J45">
        <v>68.507552721272589</v>
      </c>
      <c r="K45">
        <v>37.503248073214237</v>
      </c>
      <c r="L45">
        <v>18.460687134920768</v>
      </c>
      <c r="M45">
        <v>33.313413085914277</v>
      </c>
      <c r="N45" t="str">
        <f t="shared" si="0"/>
        <v>{key:2050, values:[</v>
      </c>
      <c r="O45" t="str">
        <f t="shared" si="1"/>
        <v>{key:"OECD",values:[{key:"population",value:1282657.012},{key:"GDP",value:87871692.8729},{key:"GDP per capita",value:68.5075527212726}]}</v>
      </c>
      <c r="P45" t="str">
        <f t="shared" si="2"/>
        <v>{key:"BRIICS",values:[{key:"population",value:3764453.691},{key:"GDP",value:141179240.6337},{key:"GDP per capita",value:37.5032480732142}]},</v>
      </c>
      <c r="Q45" t="str">
        <f t="shared" si="3"/>
        <v>{key:"RoW",values:[{key:"population",value:4101230.304},{key:"GDP",value:75711529.5104},{key:"GDP per capita",value:18.4606871349208}]},</v>
      </c>
      <c r="R45" t="str">
        <f t="shared" si="4"/>
        <v>{key:"World",values:[{key:"population",value:9148341.007},{key:"GDP",value:304762463.017},{key:"GDP per capita",value:33.3134130859143}]},</v>
      </c>
      <c r="S45" t="s">
        <v>18</v>
      </c>
      <c r="T45" t="s">
        <v>20</v>
      </c>
      <c r="U45" t="str">
        <f t="shared" si="5"/>
        <v>{key:2050, values:[{key:"World",values:[{key:"population",value:9148341.007},{key:"GDP",value:304762463.017},{key:"GDP per capita",value:33.3134130859143}]},{key:"BRIICS",values:[{key:"population",value:3764453.691},{key:"GDP",value:141179240.6337},{key:"GDP per capita",value:37.5032480732142}]},{key:"RoW",values:[{key:"population",value:4101230.304},{key:"GDP",value:75711529.5104},{key:"GDP per capita",value:18.4606871349208}]},{key:"OECD",values:[{key:"population",value:1282657.012},{key:"GDP",value:87871692.8729},{key:"GDP per capita",value:68.5075527212726}]}]}];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OECD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Jérôme Cukier</dc:creator>
  <cp:lastModifiedBy>Jérôme Cukier</cp:lastModifiedBy>
  <dcterms:created xsi:type="dcterms:W3CDTF">2012-02-29T14:20:31Z</dcterms:created>
  <dcterms:modified xsi:type="dcterms:W3CDTF">2012-03-13T14:39:31Z</dcterms:modified>
</cp:coreProperties>
</file>