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ocuments\Data Projects\NCAA Scouter\Project Workbooks\"/>
    </mc:Choice>
  </mc:AlternateContent>
  <xr:revisionPtr revIDLastSave="0" documentId="13_ncr:1_{BA118EE9-CF55-449A-9D00-666F56BD3E7C}" xr6:coauthVersionLast="47" xr6:coauthVersionMax="47" xr10:uidLastSave="{00000000-0000-0000-0000-000000000000}"/>
  <bookViews>
    <workbookView xWindow="-108" yWindow="-108" windowWidth="23256" windowHeight="13896" xr2:uid="{27010FF9-80BE-42E1-9122-CB8E2EDCD8CD}"/>
  </bookViews>
  <sheets>
    <sheet name="main" sheetId="1" r:id="rId1"/>
    <sheet name="Sheet3" sheetId="9" r:id="rId2"/>
    <sheet name="Sheet2" sheetId="8" r:id="rId3"/>
    <sheet name="endpoint assign" sheetId="2" r:id="rId4"/>
    <sheet name="arch list" sheetId="3" r:id="rId5"/>
    <sheet name="dict declare arch" sheetId="7" r:id="rId6"/>
    <sheet name="D1" sheetId="4" r:id="rId7"/>
    <sheet name="D2" sheetId="5" r:id="rId8"/>
    <sheet name="D3" sheetId="6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" i="9"/>
  <c r="M3" i="3"/>
  <c r="M4" i="3"/>
  <c r="M5" i="3"/>
  <c r="M6" i="3"/>
  <c r="M7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2" i="3"/>
  <c r="L3" i="3"/>
  <c r="L4" i="3"/>
  <c r="L5" i="3"/>
  <c r="L6" i="3"/>
  <c r="L7" i="3"/>
  <c r="L8" i="3"/>
  <c r="M8" i="3" s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2" i="3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2" i="3"/>
  <c r="I3" i="3"/>
  <c r="I4" i="3"/>
  <c r="I5" i="3"/>
  <c r="I6" i="3"/>
  <c r="I7" i="3"/>
  <c r="I8" i="3"/>
  <c r="J8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2" i="3"/>
  <c r="F3" i="3"/>
  <c r="F4" i="3"/>
  <c r="F5" i="3"/>
  <c r="F6" i="3"/>
  <c r="F7" i="3"/>
  <c r="F8" i="3"/>
  <c r="G8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D19" i="1"/>
  <c r="D27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6" i="1"/>
  <c r="D48" i="1"/>
  <c r="D49" i="1"/>
  <c r="D50" i="1"/>
  <c r="D51" i="1"/>
  <c r="D52" i="1"/>
  <c r="D53" i="1"/>
  <c r="D54" i="1"/>
  <c r="D55" i="1"/>
  <c r="D56" i="1"/>
  <c r="D57" i="1"/>
  <c r="D59" i="1"/>
  <c r="D60" i="1"/>
  <c r="D58" i="1"/>
  <c r="D61" i="1"/>
  <c r="D2" i="1"/>
</calcChain>
</file>

<file path=xl/sharedStrings.xml><?xml version="1.0" encoding="utf-8"?>
<sst xmlns="http://schemas.openxmlformats.org/spreadsheetml/2006/main" count="1033" uniqueCount="313">
  <si>
    <t>Archetype</t>
  </si>
  <si>
    <t>Primary</t>
  </si>
  <si>
    <t>Secondary</t>
  </si>
  <si>
    <t>2-Way Sharpshooter</t>
  </si>
  <si>
    <t>Steals PG</t>
  </si>
  <si>
    <t>3FGM</t>
  </si>
  <si>
    <t>3 &amp; D</t>
  </si>
  <si>
    <t>3PT%</t>
  </si>
  <si>
    <t>Clock Stopper</t>
  </si>
  <si>
    <t>FTA</t>
  </si>
  <si>
    <t>Minutes PG</t>
  </si>
  <si>
    <t>Defensive Threat (Packer)</t>
  </si>
  <si>
    <t>Blocks</t>
  </si>
  <si>
    <t>Steals</t>
  </si>
  <si>
    <t>Defensive Threat (Snatcher)</t>
  </si>
  <si>
    <t>Double Down Foul-Magnet</t>
  </si>
  <si>
    <t>Doubles</t>
  </si>
  <si>
    <t>Double Down Free Throw Ace</t>
  </si>
  <si>
    <t>FT %</t>
  </si>
  <si>
    <t>Double Down Glass Cleaner</t>
  </si>
  <si>
    <t>Rebounds PG</t>
  </si>
  <si>
    <t>Double Down Lockdown</t>
  </si>
  <si>
    <t>Double Down Playmaker</t>
  </si>
  <si>
    <t>Assists TO Ratio</t>
  </si>
  <si>
    <t>Double Down Rim Protector</t>
  </si>
  <si>
    <t>Blocks PG</t>
  </si>
  <si>
    <t>Double Down Scorer</t>
  </si>
  <si>
    <t>Points PG</t>
  </si>
  <si>
    <t>Double Down Sniper</t>
  </si>
  <si>
    <t>Floor General</t>
  </si>
  <si>
    <t>Assists PG</t>
  </si>
  <si>
    <t>Free Throw Ace</t>
  </si>
  <si>
    <t>FT%</t>
  </si>
  <si>
    <t>Glass Cleaning Lockdown</t>
  </si>
  <si>
    <t>Glass Cleaning Pickpocket</t>
  </si>
  <si>
    <t>High Efficiency Dimer</t>
  </si>
  <si>
    <t>FG%</t>
  </si>
  <si>
    <t>High Efficiency Glass Cleaner</t>
  </si>
  <si>
    <t>High Efficiency Snatcher</t>
  </si>
  <si>
    <t>High Efficiency Sniper</t>
  </si>
  <si>
    <t>Inside Form Shooter (FG)</t>
  </si>
  <si>
    <t>Assist TO Ratio</t>
  </si>
  <si>
    <t>Outside Form Shooter (3FG)</t>
  </si>
  <si>
    <t>Playmaking Glass Cleaner</t>
  </si>
  <si>
    <t>Playmaking Lockdown</t>
  </si>
  <si>
    <t>Playmaking Rim Protector</t>
  </si>
  <si>
    <t>Playmaking Scorer</t>
  </si>
  <si>
    <t>Playmaking Shot Creator</t>
  </si>
  <si>
    <t>Field Goal %</t>
  </si>
  <si>
    <t>Playmaking Sniper</t>
  </si>
  <si>
    <t>3PT PG</t>
  </si>
  <si>
    <t>Pure Glass Cleaner (Defensive)</t>
  </si>
  <si>
    <t>Rebounds</t>
  </si>
  <si>
    <t>Defensive Rebounds PG</t>
  </si>
  <si>
    <t>Pure Glass Cleaner (Offensive)</t>
  </si>
  <si>
    <t>Offensive Rebounds PG</t>
  </si>
  <si>
    <t>Pure Lockdown</t>
  </si>
  <si>
    <t>Pure Pickpocket</t>
  </si>
  <si>
    <t>Pure Playmaker</t>
  </si>
  <si>
    <t>Pure Rim Protector</t>
  </si>
  <si>
    <t>Pure Scoring Machine</t>
  </si>
  <si>
    <t>Points</t>
  </si>
  <si>
    <t>Pure Sharpshooter (Deadeye)</t>
  </si>
  <si>
    <t>Pure Sharpshooter (Sniper)</t>
  </si>
  <si>
    <t>Scoring Glass Cleaner</t>
  </si>
  <si>
    <t>Scoring Machine</t>
  </si>
  <si>
    <t>FG %</t>
  </si>
  <si>
    <t>Scoring Rim Protector</t>
  </si>
  <si>
    <t>Scrappy Rim Protector</t>
  </si>
  <si>
    <t>Scrappy Scorer</t>
  </si>
  <si>
    <t>Stretch Glass Cleaner</t>
  </si>
  <si>
    <t>Stretch Rim Protector</t>
  </si>
  <si>
    <t>Tempo Glass Cleaner</t>
  </si>
  <si>
    <t>Tempo Lockdown</t>
  </si>
  <si>
    <t>Tempo Playmaker</t>
  </si>
  <si>
    <t>Tempo Rim Protector</t>
  </si>
  <si>
    <t>Tempo Scorer</t>
  </si>
  <si>
    <t>Volume Scorer</t>
  </si>
  <si>
    <t>FGA</t>
  </si>
  <si>
    <t>Volume Shooter</t>
  </si>
  <si>
    <t>FG</t>
  </si>
  <si>
    <t>Volume 3PT Shooter</t>
  </si>
  <si>
    <t>3FGA</t>
  </si>
  <si>
    <t>Wing God</t>
  </si>
  <si>
    <t>Scoring Playmaker</t>
  </si>
  <si>
    <t>Lockdown Scorer</t>
  </si>
  <si>
    <t>Lockdown Playmaker</t>
  </si>
  <si>
    <t>CONCAT</t>
  </si>
  <si>
    <t>Pure Shot Creator</t>
  </si>
  <si>
    <t>FGM</t>
  </si>
  <si>
    <t>Glass Cleaning Scorer</t>
  </si>
  <si>
    <t>Glass Cleaning Playmaker</t>
  </si>
  <si>
    <t>Archetype Code</t>
  </si>
  <si>
    <t>2WS</t>
  </si>
  <si>
    <t>3DD</t>
  </si>
  <si>
    <t>CS</t>
  </si>
  <si>
    <t>DTP</t>
  </si>
  <si>
    <t>DTS</t>
  </si>
  <si>
    <t>DDFM</t>
  </si>
  <si>
    <t>DDFTA</t>
  </si>
  <si>
    <t>DDGC</t>
  </si>
  <si>
    <t>DDL</t>
  </si>
  <si>
    <t>DDRP</t>
  </si>
  <si>
    <t>GCS</t>
  </si>
  <si>
    <t>GCP</t>
  </si>
  <si>
    <t>PGC</t>
  </si>
  <si>
    <t>PL</t>
  </si>
  <si>
    <t>PRP</t>
  </si>
  <si>
    <t>PS</t>
  </si>
  <si>
    <t>PSM</t>
  </si>
  <si>
    <t>PSD</t>
  </si>
  <si>
    <t>SP</t>
  </si>
  <si>
    <t>SS</t>
  </si>
  <si>
    <t>SGC</t>
  </si>
  <si>
    <t>SRP</t>
  </si>
  <si>
    <t>TP</t>
  </si>
  <si>
    <t>VPTS</t>
  </si>
  <si>
    <t>WG</t>
  </si>
  <si>
    <t>DDP</t>
  </si>
  <si>
    <t>LP</t>
  </si>
  <si>
    <t>LS</t>
  </si>
  <si>
    <t>PPP</t>
  </si>
  <si>
    <t>SM</t>
  </si>
  <si>
    <t>TL</t>
  </si>
  <si>
    <t>TS</t>
  </si>
  <si>
    <t>GCL</t>
  </si>
  <si>
    <t>HED</t>
  </si>
  <si>
    <t>HEGC</t>
  </si>
  <si>
    <t>GCPP</t>
  </si>
  <si>
    <t>HESNI</t>
  </si>
  <si>
    <t>HESNA</t>
  </si>
  <si>
    <t>IFS</t>
  </si>
  <si>
    <t>OFS</t>
  </si>
  <si>
    <t>PGCD</t>
  </si>
  <si>
    <t>PGCO</t>
  </si>
  <si>
    <t>PSS</t>
  </si>
  <si>
    <t>TGC</t>
  </si>
  <si>
    <t>TRP</t>
  </si>
  <si>
    <t>DDSC</t>
  </si>
  <si>
    <t>DDSN</t>
  </si>
  <si>
    <t>PSCR</t>
  </si>
  <si>
    <t>PML</t>
  </si>
  <si>
    <t>PMRP</t>
  </si>
  <si>
    <t>PMS</t>
  </si>
  <si>
    <t>PMSC</t>
  </si>
  <si>
    <t>PPM</t>
  </si>
  <si>
    <t>STGC</t>
  </si>
  <si>
    <t>SCRP</t>
  </si>
  <si>
    <t>SCPRM</t>
  </si>
  <si>
    <t>VSC</t>
  </si>
  <si>
    <t>VSH</t>
  </si>
  <si>
    <t>Primary Endpoint</t>
  </si>
  <si>
    <t>Secondary Endpoint</t>
  </si>
  <si>
    <t>pg 1</t>
  </si>
  <si>
    <t>pg 2</t>
  </si>
  <si>
    <t>STAT</t>
  </si>
  <si>
    <t>ENDPOINT</t>
  </si>
  <si>
    <t>PAGES</t>
  </si>
  <si>
    <t>Assist/Turnover Ratio</t>
  </si>
  <si>
    <t>Assists</t>
  </si>
  <si>
    <t>Assists Per Game</t>
  </si>
  <si>
    <t>Blocks Per Game</t>
  </si>
  <si>
    <t>Double Doubles</t>
  </si>
  <si>
    <t>Field Goal Attempts</t>
  </si>
  <si>
    <t>Field Goal Percentage</t>
  </si>
  <si>
    <t>Field Goals</t>
  </si>
  <si>
    <t>Free Throw Attempts</t>
  </si>
  <si>
    <t>Free Throw Percentage</t>
  </si>
  <si>
    <t>Free Throws</t>
  </si>
  <si>
    <t>Minutes Per Game</t>
  </si>
  <si>
    <t>Points Per Game</t>
  </si>
  <si>
    <t>Def Rebounds Per Game</t>
  </si>
  <si>
    <t>Off Rebounds Per Game</t>
  </si>
  <si>
    <t>Rebounds Per Game</t>
  </si>
  <si>
    <t>Steals Per Game</t>
  </si>
  <si>
    <t>Three Point Attempts</t>
  </si>
  <si>
    <t>Three Point Percentage</t>
  </si>
  <si>
    <t>Three Pointers Per Game</t>
  </si>
  <si>
    <t>Total 3-Point FGM</t>
  </si>
  <si>
    <t>Triple Doubles</t>
  </si>
  <si>
    <t>D1 Pages</t>
  </si>
  <si>
    <t>pg 3</t>
  </si>
  <si>
    <t>pg 4</t>
  </si>
  <si>
    <t>D2 Pages</t>
  </si>
  <si>
    <t>pg 5</t>
  </si>
  <si>
    <t>pg 6</t>
  </si>
  <si>
    <t>D3 Pages</t>
  </si>
  <si>
    <t>D1PG</t>
  </si>
  <si>
    <t>D2PG</t>
  </si>
  <si>
    <t>D3PG</t>
  </si>
  <si>
    <t>Checklist D1</t>
  </si>
  <si>
    <t>Checklist D2</t>
  </si>
  <si>
    <t>Checklist D3</t>
  </si>
  <si>
    <t>Y</t>
  </si>
  <si>
    <t>Rank_APG</t>
  </si>
  <si>
    <t>Rank_3PG</t>
  </si>
  <si>
    <t>Name</t>
  </si>
  <si>
    <t>Team</t>
  </si>
  <si>
    <t>Cl</t>
  </si>
  <si>
    <t>Height</t>
  </si>
  <si>
    <t>Position</t>
  </si>
  <si>
    <t>G</t>
  </si>
  <si>
    <t>AST</t>
  </si>
  <si>
    <t>APG</t>
  </si>
  <si>
    <t>3FG</t>
  </si>
  <si>
    <t>3PG</t>
  </si>
  <si>
    <t>DRFT PROJ</t>
  </si>
  <si>
    <t>DRFT RNK</t>
  </si>
  <si>
    <t>2K OVR</t>
  </si>
  <si>
    <t>Sesan Russell</t>
  </si>
  <si>
    <t>Florida Tech</t>
  </si>
  <si>
    <t>Sr.</t>
  </si>
  <si>
    <t>N/A</t>
  </si>
  <si>
    <t>Michael Brown</t>
  </si>
  <si>
    <t>Mount Olive</t>
  </si>
  <si>
    <t>Justin Miller</t>
  </si>
  <si>
    <t>Malone</t>
  </si>
  <si>
    <t>Max Weisbrod</t>
  </si>
  <si>
    <t>Northern Mich.</t>
  </si>
  <si>
    <t>Fr.</t>
  </si>
  <si>
    <t>Darren Williams</t>
  </si>
  <si>
    <t>Hawaii Hilo</t>
  </si>
  <si>
    <t>Tionne Rollins</t>
  </si>
  <si>
    <t>Francis Marion</t>
  </si>
  <si>
    <t>Jadan Graves</t>
  </si>
  <si>
    <t>Augustana (SD)</t>
  </si>
  <si>
    <t>Jr.</t>
  </si>
  <si>
    <t>Miles Tention</t>
  </si>
  <si>
    <t>St. Anselm</t>
  </si>
  <si>
    <t>Jadin Booth</t>
  </si>
  <si>
    <t>Fla. Southern</t>
  </si>
  <si>
    <t>So.</t>
  </si>
  <si>
    <t>Jordan Turbo Smith</t>
  </si>
  <si>
    <t>Glenville St.</t>
  </si>
  <si>
    <t>Will Lee</t>
  </si>
  <si>
    <t>Palm Beach Atl.</t>
  </si>
  <si>
    <t>Stevie Strong</t>
  </si>
  <si>
    <t>Newman</t>
  </si>
  <si>
    <t>Travis Anderson</t>
  </si>
  <si>
    <t>AUM</t>
  </si>
  <si>
    <t>Beyuan Hendricks</t>
  </si>
  <si>
    <t>Lee</t>
  </si>
  <si>
    <t>Malik Willingham</t>
  </si>
  <si>
    <t>Minnesota St.</t>
  </si>
  <si>
    <t>Brandon Knapper</t>
  </si>
  <si>
    <t>Cal St. San B'dino</t>
  </si>
  <si>
    <t>Mason Landdeck</t>
  </si>
  <si>
    <t>Hawaii Pacific</t>
  </si>
  <si>
    <t>Jon'il Fugett</t>
  </si>
  <si>
    <t>UC-Colo. Springs</t>
  </si>
  <si>
    <t>PJay Smith</t>
  </si>
  <si>
    <t>Bradley Dean</t>
  </si>
  <si>
    <t>UVA Wise</t>
  </si>
  <si>
    <t>Mohamed Kone</t>
  </si>
  <si>
    <t>Bemidji St.</t>
  </si>
  <si>
    <t>Christian Montague</t>
  </si>
  <si>
    <t>West Liberty</t>
  </si>
  <si>
    <t>Nicholas Lang</t>
  </si>
  <si>
    <t>Mercyhurst</t>
  </si>
  <si>
    <t>Mikell Cooper</t>
  </si>
  <si>
    <t>Purdue Northwest</t>
  </si>
  <si>
    <t>Sean Dillon</t>
  </si>
  <si>
    <t>Seton Hill</t>
  </si>
  <si>
    <t>Kelvin Jones</t>
  </si>
  <si>
    <t>Emmanuel (GA)</t>
  </si>
  <si>
    <t>LaQuan Butler Jr.</t>
  </si>
  <si>
    <t>Ouachita Baptist</t>
  </si>
  <si>
    <t>Kamden Gipson</t>
  </si>
  <si>
    <t>Southwestern Okla.</t>
  </si>
  <si>
    <t>Malik Stanley</t>
  </si>
  <si>
    <t>Barry</t>
  </si>
  <si>
    <t>LaTrell Tate</t>
  </si>
  <si>
    <t>West Florida</t>
  </si>
  <si>
    <t>Avery Taggart</t>
  </si>
  <si>
    <t>Mo. Southern St.</t>
  </si>
  <si>
    <t>Marcus Scott</t>
  </si>
  <si>
    <t>Central St. (OH)</t>
  </si>
  <si>
    <t>Dave Morris</t>
  </si>
  <si>
    <t>Indiana (PA)</t>
  </si>
  <si>
    <t>Tylandrius Parks</t>
  </si>
  <si>
    <t>Union (TN)</t>
  </si>
  <si>
    <t>Mason Alexander</t>
  </si>
  <si>
    <t>William Jewell</t>
  </si>
  <si>
    <t>D'Angelo Minnis</t>
  </si>
  <si>
    <t>Western Wash.</t>
  </si>
  <si>
    <t>Isaiah Salter</t>
  </si>
  <si>
    <t>Le Moyne</t>
  </si>
  <si>
    <t>Ethan Heller</t>
  </si>
  <si>
    <t>Concord</t>
  </si>
  <si>
    <t>Sean James</t>
  </si>
  <si>
    <t>Southern Conn. St.</t>
  </si>
  <si>
    <t>Rowan Mackenzie</t>
  </si>
  <si>
    <t>Lubbock Christian</t>
  </si>
  <si>
    <t>Aiden Ruthsatz</t>
  </si>
  <si>
    <t>Christian Brothers</t>
  </si>
  <si>
    <t>Jett Sternberger</t>
  </si>
  <si>
    <t>Southeastern Okla.</t>
  </si>
  <si>
    <t>Tyler Arbuckle</t>
  </si>
  <si>
    <t>Mohamed Traore</t>
  </si>
  <si>
    <t>Franklin Pierce</t>
  </si>
  <si>
    <t>3PT Per Game</t>
  </si>
  <si>
    <t>Defensive Rebounds Per Game</t>
  </si>
  <si>
    <t>Offensive Rebounds Per Game</t>
  </si>
  <si>
    <t>Total Blocks</t>
  </si>
  <si>
    <t>Total Steals</t>
  </si>
  <si>
    <t>Total Rebounds</t>
  </si>
  <si>
    <t>3PT FGM</t>
  </si>
  <si>
    <t>3PT FGA</t>
  </si>
  <si>
    <t>Total FGs</t>
  </si>
  <si>
    <t>Total Points</t>
  </si>
  <si>
    <t>Endpoint</t>
  </si>
  <si>
    <t>Category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</si>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</sst>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Lexend"/>
    </font>
    <font>
      <sz val="10"/>
      <color theme="1"/>
      <name val="Lexend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B1CA76"/>
        <bgColor indexed="64"/>
      </patternFill>
    </fill>
    <fill>
      <patternFill patternType="solid">
        <fgColor rgb="FF5EBD88"/>
        <bgColor indexed="64"/>
      </patternFill>
    </fill>
    <fill>
      <patternFill patternType="solid">
        <fgColor rgb="FF82C280"/>
        <bgColor indexed="64"/>
      </patternFill>
    </fill>
    <fill>
      <patternFill patternType="solid">
        <fgColor rgb="FFBCCC74"/>
        <bgColor indexed="64"/>
      </patternFill>
    </fill>
    <fill>
      <patternFill patternType="solid">
        <fgColor rgb="FF99C67B"/>
        <bgColor indexed="64"/>
      </patternFill>
    </fill>
    <fill>
      <patternFill patternType="solid">
        <fgColor rgb="FFFAC469"/>
        <bgColor indexed="64"/>
      </patternFill>
    </fill>
    <fill>
      <patternFill patternType="solid">
        <fgColor rgb="FFE8D36B"/>
        <bgColor indexed="64"/>
      </patternFill>
    </fill>
    <fill>
      <patternFill patternType="solid">
        <fgColor rgb="FF9DC77B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68BE86"/>
        <bgColor indexed="64"/>
      </patternFill>
    </fill>
    <fill>
      <patternFill patternType="solid">
        <fgColor rgb="FF8EC47E"/>
        <bgColor indexed="64"/>
      </patternFill>
    </fill>
    <fill>
      <patternFill patternType="solid">
        <fgColor rgb="FFEDD469"/>
        <bgColor indexed="64"/>
      </patternFill>
    </fill>
    <fill>
      <patternFill patternType="solid">
        <fgColor rgb="FFBFCC73"/>
        <bgColor indexed="64"/>
      </patternFill>
    </fill>
    <fill>
      <patternFill patternType="solid">
        <fgColor rgb="FFC2CD73"/>
        <bgColor indexed="64"/>
      </patternFill>
    </fill>
    <fill>
      <patternFill patternType="solid">
        <fgColor rgb="FF67BE86"/>
        <bgColor indexed="64"/>
      </patternFill>
    </fill>
    <fill>
      <patternFill patternType="solid">
        <fgColor rgb="FFFBC869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8DC47E"/>
        <bgColor indexed="64"/>
      </patternFill>
    </fill>
    <fill>
      <patternFill patternType="solid">
        <fgColor rgb="FFEFD469"/>
        <bgColor indexed="64"/>
      </patternFill>
    </fill>
    <fill>
      <patternFill patternType="solid">
        <fgColor rgb="FFF2A76D"/>
        <bgColor indexed="64"/>
      </patternFill>
    </fill>
    <fill>
      <patternFill patternType="solid">
        <fgColor rgb="FFF8BE6A"/>
        <bgColor indexed="64"/>
      </patternFill>
    </fill>
    <fill>
      <patternFill patternType="solid">
        <fgColor rgb="FFF4B06C"/>
        <bgColor indexed="64"/>
      </patternFill>
    </fill>
    <fill>
      <patternFill patternType="solid">
        <fgColor rgb="FFE3D26C"/>
        <bgColor indexed="64"/>
      </patternFill>
    </fill>
    <fill>
      <patternFill patternType="solid">
        <fgColor rgb="FFF7BB6A"/>
        <bgColor indexed="64"/>
      </patternFill>
    </fill>
    <fill>
      <patternFill patternType="solid">
        <fgColor rgb="FFF2A86D"/>
        <bgColor indexed="64"/>
      </patternFill>
    </fill>
    <fill>
      <patternFill patternType="solid">
        <fgColor rgb="FFF4D568"/>
        <bgColor indexed="64"/>
      </patternFill>
    </fill>
    <fill>
      <patternFill patternType="solid">
        <fgColor rgb="FFCACE71"/>
        <bgColor indexed="64"/>
      </patternFill>
    </fill>
    <fill>
      <patternFill patternType="solid">
        <fgColor rgb="FFF6B76B"/>
        <bgColor indexed="64"/>
      </patternFill>
    </fill>
    <fill>
      <patternFill patternType="solid">
        <fgColor rgb="FFEE996F"/>
        <bgColor indexed="64"/>
      </patternFill>
    </fill>
    <fill>
      <patternFill patternType="solid">
        <fgColor rgb="FFEB9071"/>
        <bgColor indexed="64"/>
      </patternFill>
    </fill>
    <fill>
      <patternFill patternType="solid">
        <fgColor rgb="FFF0A26E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E88572"/>
        <bgColor indexed="64"/>
      </patternFill>
    </fill>
    <fill>
      <patternFill patternType="solid">
        <fgColor rgb="FFFED666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7B96B"/>
        <bgColor indexed="64"/>
      </patternFill>
    </fill>
    <fill>
      <patternFill patternType="solid">
        <fgColor rgb="FFE78273"/>
        <bgColor indexed="64"/>
      </patternFill>
    </fill>
    <fill>
      <patternFill patternType="solid">
        <fgColor rgb="FFE88672"/>
        <bgColor indexed="64"/>
      </patternFill>
    </fill>
    <fill>
      <patternFill patternType="solid">
        <fgColor rgb="FFEC9270"/>
        <bgColor indexed="64"/>
      </patternFill>
    </fill>
    <fill>
      <patternFill patternType="solid">
        <fgColor rgb="FFE67F7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2" borderId="2" xfId="0" applyFill="1" applyBorder="1"/>
    <xf numFmtId="0" fontId="0" fillId="0" borderId="2" xfId="0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16" fontId="0" fillId="0" borderId="0" xfId="0" applyNumberFormat="1"/>
    <xf numFmtId="0" fontId="4" fillId="4" borderId="1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4" fillId="9" borderId="1" xfId="0" applyFont="1" applyFill="1" applyBorder="1" applyAlignment="1">
      <alignment horizontal="right" wrapText="1"/>
    </xf>
    <xf numFmtId="0" fontId="4" fillId="10" borderId="1" xfId="0" applyFont="1" applyFill="1" applyBorder="1" applyAlignment="1">
      <alignment horizontal="right" wrapText="1"/>
    </xf>
    <xf numFmtId="0" fontId="4" fillId="11" borderId="1" xfId="0" applyFont="1" applyFill="1" applyBorder="1" applyAlignment="1">
      <alignment horizontal="right" wrapText="1"/>
    </xf>
    <xf numFmtId="0" fontId="4" fillId="12" borderId="1" xfId="0" applyFont="1" applyFill="1" applyBorder="1" applyAlignment="1">
      <alignment horizontal="right" wrapText="1"/>
    </xf>
    <xf numFmtId="0" fontId="4" fillId="13" borderId="1" xfId="0" applyFont="1" applyFill="1" applyBorder="1" applyAlignment="1">
      <alignment horizontal="right" wrapText="1"/>
    </xf>
    <xf numFmtId="0" fontId="4" fillId="14" borderId="1" xfId="0" applyFont="1" applyFill="1" applyBorder="1" applyAlignment="1">
      <alignment horizontal="right" wrapText="1"/>
    </xf>
    <xf numFmtId="0" fontId="4" fillId="15" borderId="1" xfId="0" applyFont="1" applyFill="1" applyBorder="1" applyAlignment="1">
      <alignment horizontal="right" wrapText="1"/>
    </xf>
    <xf numFmtId="17" fontId="0" fillId="0" borderId="0" xfId="0" applyNumberFormat="1"/>
    <xf numFmtId="0" fontId="4" fillId="16" borderId="1" xfId="0" applyFont="1" applyFill="1" applyBorder="1" applyAlignment="1">
      <alignment horizontal="right" wrapText="1"/>
    </xf>
    <xf numFmtId="0" fontId="4" fillId="17" borderId="1" xfId="0" applyFont="1" applyFill="1" applyBorder="1" applyAlignment="1">
      <alignment horizontal="right" wrapText="1"/>
    </xf>
    <xf numFmtId="0" fontId="4" fillId="18" borderId="1" xfId="0" applyFont="1" applyFill="1" applyBorder="1" applyAlignment="1">
      <alignment horizontal="right" wrapText="1"/>
    </xf>
    <xf numFmtId="0" fontId="4" fillId="19" borderId="1" xfId="0" applyFont="1" applyFill="1" applyBorder="1" applyAlignment="1">
      <alignment horizontal="right" wrapText="1"/>
    </xf>
    <xf numFmtId="0" fontId="4" fillId="20" borderId="1" xfId="0" applyFont="1" applyFill="1" applyBorder="1" applyAlignment="1">
      <alignment horizontal="right" wrapText="1"/>
    </xf>
    <xf numFmtId="0" fontId="4" fillId="21" borderId="1" xfId="0" applyFont="1" applyFill="1" applyBorder="1" applyAlignment="1">
      <alignment horizontal="right" wrapText="1"/>
    </xf>
    <xf numFmtId="0" fontId="4" fillId="22" borderId="1" xfId="0" applyFont="1" applyFill="1" applyBorder="1" applyAlignment="1">
      <alignment horizontal="right" wrapText="1"/>
    </xf>
    <xf numFmtId="0" fontId="4" fillId="23" borderId="1" xfId="0" applyFont="1" applyFill="1" applyBorder="1" applyAlignment="1">
      <alignment horizontal="right" wrapText="1"/>
    </xf>
    <xf numFmtId="0" fontId="4" fillId="24" borderId="1" xfId="0" applyFont="1" applyFill="1" applyBorder="1" applyAlignment="1">
      <alignment horizontal="right" wrapText="1"/>
    </xf>
    <xf numFmtId="0" fontId="4" fillId="25" borderId="1" xfId="0" applyFont="1" applyFill="1" applyBorder="1" applyAlignment="1">
      <alignment horizontal="right" wrapText="1"/>
    </xf>
    <xf numFmtId="0" fontId="4" fillId="26" borderId="1" xfId="0" applyFont="1" applyFill="1" applyBorder="1" applyAlignment="1">
      <alignment horizontal="right" wrapText="1"/>
    </xf>
    <xf numFmtId="0" fontId="4" fillId="27" borderId="1" xfId="0" applyFont="1" applyFill="1" applyBorder="1" applyAlignment="1">
      <alignment horizontal="right" wrapText="1"/>
    </xf>
    <xf numFmtId="0" fontId="4" fillId="28" borderId="1" xfId="0" applyFont="1" applyFill="1" applyBorder="1" applyAlignment="1">
      <alignment horizontal="right" wrapText="1"/>
    </xf>
    <xf numFmtId="0" fontId="4" fillId="29" borderId="1" xfId="0" applyFont="1" applyFill="1" applyBorder="1" applyAlignment="1">
      <alignment horizontal="right" wrapText="1"/>
    </xf>
    <xf numFmtId="0" fontId="4" fillId="30" borderId="1" xfId="0" applyFont="1" applyFill="1" applyBorder="1" applyAlignment="1">
      <alignment horizontal="right" wrapText="1"/>
    </xf>
    <xf numFmtId="0" fontId="4" fillId="31" borderId="1" xfId="0" applyFont="1" applyFill="1" applyBorder="1" applyAlignment="1">
      <alignment horizontal="right" wrapText="1"/>
    </xf>
    <xf numFmtId="0" fontId="4" fillId="32" borderId="1" xfId="0" applyFont="1" applyFill="1" applyBorder="1" applyAlignment="1">
      <alignment horizontal="right" wrapText="1"/>
    </xf>
    <xf numFmtId="0" fontId="4" fillId="33" borderId="1" xfId="0" applyFont="1" applyFill="1" applyBorder="1" applyAlignment="1">
      <alignment horizontal="right" wrapText="1"/>
    </xf>
    <xf numFmtId="0" fontId="4" fillId="34" borderId="1" xfId="0" applyFont="1" applyFill="1" applyBorder="1" applyAlignment="1">
      <alignment horizontal="right" wrapText="1"/>
    </xf>
    <xf numFmtId="0" fontId="4" fillId="35" borderId="1" xfId="0" applyFont="1" applyFill="1" applyBorder="1" applyAlignment="1">
      <alignment horizontal="right" wrapText="1"/>
    </xf>
    <xf numFmtId="0" fontId="4" fillId="36" borderId="1" xfId="0" applyFont="1" applyFill="1" applyBorder="1" applyAlignment="1">
      <alignment horizontal="right" wrapText="1"/>
    </xf>
    <xf numFmtId="0" fontId="4" fillId="37" borderId="1" xfId="0" applyFont="1" applyFill="1" applyBorder="1" applyAlignment="1">
      <alignment horizontal="right" wrapText="1"/>
    </xf>
    <xf numFmtId="0" fontId="4" fillId="38" borderId="1" xfId="0" applyFont="1" applyFill="1" applyBorder="1" applyAlignment="1">
      <alignment horizontal="right" wrapText="1"/>
    </xf>
    <xf numFmtId="0" fontId="4" fillId="39" borderId="1" xfId="0" applyFont="1" applyFill="1" applyBorder="1" applyAlignment="1">
      <alignment horizontal="right" wrapText="1"/>
    </xf>
    <xf numFmtId="0" fontId="4" fillId="40" borderId="1" xfId="0" applyFont="1" applyFill="1" applyBorder="1" applyAlignment="1">
      <alignment horizontal="right" wrapText="1"/>
    </xf>
    <xf numFmtId="0" fontId="4" fillId="41" borderId="1" xfId="0" applyFont="1" applyFill="1" applyBorder="1" applyAlignment="1">
      <alignment horizontal="right" wrapText="1"/>
    </xf>
    <xf numFmtId="0" fontId="4" fillId="42" borderId="1" xfId="0" applyFont="1" applyFill="1" applyBorder="1" applyAlignment="1">
      <alignment horizontal="right" wrapText="1"/>
    </xf>
    <xf numFmtId="0" fontId="4" fillId="43" borderId="1" xfId="0" applyFont="1" applyFill="1" applyBorder="1" applyAlignment="1">
      <alignment horizontal="right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183440-748A-4E96-85B9-2BD921C2DDC4}" name="Table1" displayName="Table1" ref="A1:J61" totalsRowShown="0" headerRowDxfId="7">
  <autoFilter ref="A1:J61" xr:uid="{49183440-748A-4E96-85B9-2BD921C2DDC4}"/>
  <sortState xmlns:xlrd2="http://schemas.microsoft.com/office/spreadsheetml/2017/richdata2" ref="A2:D61">
    <sortCondition ref="A1:A61"/>
  </sortState>
  <tableColumns count="10">
    <tableColumn id="1" xr3:uid="{2A83C97B-F9CA-424B-AD02-A061F390C0FE}" name="Archetype"/>
    <tableColumn id="2" xr3:uid="{6871F544-5338-436C-8EFD-0340449B02C0}" name="Primary"/>
    <tableColumn id="3" xr3:uid="{6E750E3B-92C6-4971-8E1E-5D32E40136BA}" name="Secondary"/>
    <tableColumn id="4" xr3:uid="{3C1845B3-20ED-4F01-8218-E67C53199308}" name="CONCAT">
      <calculatedColumnFormula>CONCATENATE(B2,C2)</calculatedColumnFormula>
    </tableColumn>
    <tableColumn id="5" xr3:uid="{A8C8D40B-B7E9-42E5-8E5E-52859465D5A8}" name="Archetype Code"/>
    <tableColumn id="6" xr3:uid="{DC5AC4BC-D547-4AD4-A500-11B8082607AF}" name="Primary Endpoint"/>
    <tableColumn id="7" xr3:uid="{03CBB147-E79A-431A-8353-71A64820A6C0}" name="Secondary Endpoint"/>
    <tableColumn id="8" xr3:uid="{F78E711B-2B7C-4D23-9957-B6832393A11D}" name="Checklist D1"/>
    <tableColumn id="9" xr3:uid="{9779F6AA-2AD5-4974-9F26-81E5E7499334}" name="Checklist D2"/>
    <tableColumn id="10" xr3:uid="{F971D8DC-6C8F-4D18-8859-40763C8A7292}" name="Checklist D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64D6-26E7-4916-92C7-00306C227AAD}">
  <dimension ref="A1:J61"/>
  <sheetViews>
    <sheetView tabSelected="1" topLeftCell="A43" zoomScale="85" zoomScaleNormal="85" workbookViewId="0">
      <selection activeCell="K46" sqref="K46"/>
    </sheetView>
  </sheetViews>
  <sheetFormatPr defaultRowHeight="18.600000000000001" customHeight="1" x14ac:dyDescent="0.3"/>
  <cols>
    <col min="1" max="1" width="27.77734375" bestFit="1" customWidth="1"/>
    <col min="2" max="2" width="14.109375" bestFit="1" customWidth="1"/>
    <col min="3" max="3" width="21.44140625" bestFit="1" customWidth="1"/>
    <col min="4" max="4" width="30" bestFit="1" customWidth="1"/>
    <col min="5" max="5" width="17.88671875" bestFit="1" customWidth="1"/>
    <col min="6" max="6" width="19.44140625" bestFit="1" customWidth="1"/>
    <col min="7" max="7" width="21.88671875" bestFit="1" customWidth="1"/>
    <col min="8" max="8" width="18.21875" customWidth="1"/>
    <col min="9" max="10" width="14.21875" bestFit="1" customWidth="1"/>
  </cols>
  <sheetData>
    <row r="1" spans="1:10" ht="18.600000000000001" customHeight="1" x14ac:dyDescent="0.3">
      <c r="A1" s="2" t="s">
        <v>0</v>
      </c>
      <c r="B1" s="2" t="s">
        <v>1</v>
      </c>
      <c r="C1" s="2" t="s">
        <v>2</v>
      </c>
      <c r="D1" t="s">
        <v>87</v>
      </c>
      <c r="E1" s="2" t="s">
        <v>92</v>
      </c>
      <c r="F1" s="2" t="s">
        <v>151</v>
      </c>
      <c r="G1" s="2" t="s">
        <v>152</v>
      </c>
      <c r="H1" s="2" t="s">
        <v>190</v>
      </c>
      <c r="I1" s="2" t="s">
        <v>191</v>
      </c>
      <c r="J1" s="2" t="s">
        <v>192</v>
      </c>
    </row>
    <row r="2" spans="1:10" ht="18.600000000000001" customHeight="1" x14ac:dyDescent="0.3">
      <c r="A2" t="s">
        <v>3</v>
      </c>
      <c r="B2" t="s">
        <v>4</v>
      </c>
      <c r="C2" t="s">
        <v>5</v>
      </c>
      <c r="D2" t="str">
        <f t="shared" ref="D2:D33" si="0">CONCATENATE(B2,C2)</f>
        <v>Steals PG3FGM</v>
      </c>
      <c r="E2" t="s">
        <v>93</v>
      </c>
      <c r="F2">
        <v>139</v>
      </c>
      <c r="G2">
        <v>621</v>
      </c>
      <c r="H2" t="s">
        <v>193</v>
      </c>
    </row>
    <row r="3" spans="1:10" ht="18.600000000000001" customHeight="1" x14ac:dyDescent="0.3">
      <c r="A3" t="s">
        <v>6</v>
      </c>
      <c r="B3" t="s">
        <v>7</v>
      </c>
      <c r="C3" t="s">
        <v>4</v>
      </c>
      <c r="D3" t="str">
        <f t="shared" si="0"/>
        <v>3PT%Steals PG</v>
      </c>
      <c r="E3" t="s">
        <v>94</v>
      </c>
      <c r="F3">
        <v>143</v>
      </c>
      <c r="G3">
        <v>139</v>
      </c>
      <c r="H3" t="s">
        <v>193</v>
      </c>
    </row>
    <row r="4" spans="1:10" ht="18.600000000000001" customHeight="1" x14ac:dyDescent="0.3">
      <c r="A4" t="s">
        <v>8</v>
      </c>
      <c r="B4" t="s">
        <v>9</v>
      </c>
      <c r="C4" t="s">
        <v>10</v>
      </c>
      <c r="D4" t="str">
        <f t="shared" si="0"/>
        <v>FTAMinutes PG</v>
      </c>
      <c r="E4" t="s">
        <v>95</v>
      </c>
      <c r="F4">
        <v>851</v>
      </c>
      <c r="G4">
        <v>628</v>
      </c>
      <c r="H4" t="s">
        <v>193</v>
      </c>
    </row>
    <row r="5" spans="1:10" ht="18.600000000000001" customHeight="1" x14ac:dyDescent="0.3">
      <c r="A5" t="s">
        <v>11</v>
      </c>
      <c r="B5" t="s">
        <v>12</v>
      </c>
      <c r="C5" t="s">
        <v>13</v>
      </c>
      <c r="D5" t="str">
        <f t="shared" si="0"/>
        <v>BlocksSteals</v>
      </c>
      <c r="E5" t="s">
        <v>96</v>
      </c>
      <c r="F5">
        <v>608</v>
      </c>
      <c r="G5">
        <v>615</v>
      </c>
      <c r="H5" t="s">
        <v>193</v>
      </c>
    </row>
    <row r="6" spans="1:10" ht="18.600000000000001" customHeight="1" x14ac:dyDescent="0.3">
      <c r="A6" t="s">
        <v>14</v>
      </c>
      <c r="B6" t="s">
        <v>13</v>
      </c>
      <c r="C6" t="s">
        <v>12</v>
      </c>
      <c r="D6" t="str">
        <f t="shared" si="0"/>
        <v>StealsBlocks</v>
      </c>
      <c r="E6" t="s">
        <v>97</v>
      </c>
      <c r="F6">
        <v>615</v>
      </c>
      <c r="G6">
        <v>608</v>
      </c>
      <c r="H6" t="s">
        <v>193</v>
      </c>
    </row>
    <row r="7" spans="1:10" ht="18.600000000000001" customHeight="1" x14ac:dyDescent="0.3">
      <c r="A7" t="s">
        <v>15</v>
      </c>
      <c r="B7" t="s">
        <v>16</v>
      </c>
      <c r="C7" t="s">
        <v>9</v>
      </c>
      <c r="D7" t="str">
        <f t="shared" si="0"/>
        <v>DoublesFTA</v>
      </c>
      <c r="E7" t="s">
        <v>98</v>
      </c>
      <c r="F7">
        <v>556</v>
      </c>
      <c r="G7">
        <v>851</v>
      </c>
      <c r="H7" t="s">
        <v>193</v>
      </c>
    </row>
    <row r="8" spans="1:10" ht="18.600000000000001" customHeight="1" x14ac:dyDescent="0.3">
      <c r="A8" t="s">
        <v>17</v>
      </c>
      <c r="B8" t="s">
        <v>16</v>
      </c>
      <c r="C8" t="s">
        <v>18</v>
      </c>
      <c r="D8" t="str">
        <f t="shared" si="0"/>
        <v>DoublesFT %</v>
      </c>
      <c r="E8" t="s">
        <v>99</v>
      </c>
      <c r="F8">
        <v>556</v>
      </c>
      <c r="G8">
        <v>142</v>
      </c>
      <c r="H8" t="s">
        <v>193</v>
      </c>
    </row>
    <row r="9" spans="1:10" ht="18.600000000000001" customHeight="1" x14ac:dyDescent="0.3">
      <c r="A9" t="s">
        <v>19</v>
      </c>
      <c r="B9" t="s">
        <v>16</v>
      </c>
      <c r="C9" t="s">
        <v>20</v>
      </c>
      <c r="D9" t="str">
        <f t="shared" si="0"/>
        <v>DoublesRebounds PG</v>
      </c>
      <c r="E9" t="s">
        <v>100</v>
      </c>
      <c r="F9">
        <v>556</v>
      </c>
      <c r="G9">
        <v>137</v>
      </c>
      <c r="H9" t="s">
        <v>193</v>
      </c>
    </row>
    <row r="10" spans="1:10" ht="18.600000000000001" customHeight="1" x14ac:dyDescent="0.3">
      <c r="A10" t="s">
        <v>21</v>
      </c>
      <c r="B10" t="s">
        <v>16</v>
      </c>
      <c r="C10" t="s">
        <v>4</v>
      </c>
      <c r="D10" t="str">
        <f t="shared" si="0"/>
        <v>DoublesSteals PG</v>
      </c>
      <c r="E10" t="s">
        <v>101</v>
      </c>
      <c r="F10">
        <v>556</v>
      </c>
      <c r="G10">
        <v>139</v>
      </c>
    </row>
    <row r="11" spans="1:10" ht="18.600000000000001" customHeight="1" x14ac:dyDescent="0.3">
      <c r="A11" t="s">
        <v>22</v>
      </c>
      <c r="B11" t="s">
        <v>16</v>
      </c>
      <c r="C11" t="s">
        <v>23</v>
      </c>
      <c r="D11" t="str">
        <f t="shared" si="0"/>
        <v>DoublesAssists TO Ratio</v>
      </c>
      <c r="E11" t="s">
        <v>118</v>
      </c>
      <c r="F11">
        <v>556</v>
      </c>
      <c r="G11">
        <v>473</v>
      </c>
    </row>
    <row r="12" spans="1:10" ht="18.600000000000001" customHeight="1" x14ac:dyDescent="0.3">
      <c r="A12" t="s">
        <v>24</v>
      </c>
      <c r="B12" t="s">
        <v>16</v>
      </c>
      <c r="C12" t="s">
        <v>25</v>
      </c>
      <c r="D12" t="str">
        <f t="shared" si="0"/>
        <v>DoublesBlocks PG</v>
      </c>
      <c r="E12" t="s">
        <v>102</v>
      </c>
      <c r="F12">
        <v>556</v>
      </c>
      <c r="G12">
        <v>138</v>
      </c>
    </row>
    <row r="13" spans="1:10" ht="18.600000000000001" customHeight="1" x14ac:dyDescent="0.3">
      <c r="A13" t="s">
        <v>26</v>
      </c>
      <c r="B13" t="s">
        <v>16</v>
      </c>
      <c r="C13" t="s">
        <v>27</v>
      </c>
      <c r="D13" t="str">
        <f t="shared" si="0"/>
        <v>DoublesPoints PG</v>
      </c>
      <c r="E13" t="s">
        <v>138</v>
      </c>
      <c r="F13">
        <v>556</v>
      </c>
      <c r="G13">
        <v>136</v>
      </c>
    </row>
    <row r="14" spans="1:10" ht="18.600000000000001" customHeight="1" x14ac:dyDescent="0.3">
      <c r="A14" t="s">
        <v>28</v>
      </c>
      <c r="B14" t="s">
        <v>16</v>
      </c>
      <c r="C14" t="s">
        <v>7</v>
      </c>
      <c r="D14" t="str">
        <f t="shared" si="0"/>
        <v>Doubles3PT%</v>
      </c>
      <c r="E14" t="s">
        <v>139</v>
      </c>
      <c r="F14">
        <v>556</v>
      </c>
      <c r="G14">
        <v>143</v>
      </c>
    </row>
    <row r="15" spans="1:10" ht="18.600000000000001" customHeight="1" x14ac:dyDescent="0.3">
      <c r="A15" t="s">
        <v>29</v>
      </c>
      <c r="B15" t="s">
        <v>30</v>
      </c>
      <c r="C15" t="s">
        <v>10</v>
      </c>
      <c r="D15" t="str">
        <f t="shared" si="0"/>
        <v>Assists PGMinutes PG</v>
      </c>
      <c r="E15" t="s">
        <v>80</v>
      </c>
      <c r="F15">
        <v>140</v>
      </c>
      <c r="G15">
        <v>628</v>
      </c>
    </row>
    <row r="16" spans="1:10" ht="18.600000000000001" customHeight="1" x14ac:dyDescent="0.3">
      <c r="A16" t="s">
        <v>31</v>
      </c>
      <c r="B16" t="s">
        <v>32</v>
      </c>
      <c r="C16" t="s">
        <v>9</v>
      </c>
      <c r="D16" t="str">
        <f t="shared" si="0"/>
        <v>FT%FTA</v>
      </c>
      <c r="E16" t="s">
        <v>9</v>
      </c>
      <c r="F16">
        <v>142</v>
      </c>
      <c r="G16">
        <v>851</v>
      </c>
    </row>
    <row r="17" spans="1:7" ht="18.600000000000001" customHeight="1" x14ac:dyDescent="0.3">
      <c r="A17" t="s">
        <v>90</v>
      </c>
      <c r="B17" t="s">
        <v>12</v>
      </c>
      <c r="C17" t="s">
        <v>27</v>
      </c>
      <c r="D17" t="str">
        <f t="shared" si="0"/>
        <v>BlocksPoints PG</v>
      </c>
      <c r="E17" t="s">
        <v>103</v>
      </c>
      <c r="F17">
        <v>608</v>
      </c>
      <c r="G17">
        <v>136</v>
      </c>
    </row>
    <row r="18" spans="1:7" ht="18.600000000000001" customHeight="1" x14ac:dyDescent="0.3">
      <c r="A18" t="s">
        <v>33</v>
      </c>
      <c r="B18" t="s">
        <v>20</v>
      </c>
      <c r="C18" t="s">
        <v>25</v>
      </c>
      <c r="D18" t="str">
        <f t="shared" si="0"/>
        <v>Rebounds PGBlocks PG</v>
      </c>
      <c r="E18" t="s">
        <v>125</v>
      </c>
      <c r="F18">
        <v>137</v>
      </c>
      <c r="G18">
        <v>138</v>
      </c>
    </row>
    <row r="19" spans="1:7" ht="18.600000000000001" customHeight="1" x14ac:dyDescent="0.3">
      <c r="A19" t="s">
        <v>91</v>
      </c>
      <c r="B19" t="s">
        <v>20</v>
      </c>
      <c r="C19" t="s">
        <v>41</v>
      </c>
      <c r="D19" t="str">
        <f t="shared" si="0"/>
        <v>Rebounds PGAssist TO Ratio</v>
      </c>
      <c r="E19" t="s">
        <v>104</v>
      </c>
      <c r="F19">
        <v>137</v>
      </c>
      <c r="G19">
        <v>473</v>
      </c>
    </row>
    <row r="20" spans="1:7" ht="18.600000000000001" customHeight="1" x14ac:dyDescent="0.3">
      <c r="A20" t="s">
        <v>34</v>
      </c>
      <c r="B20" t="s">
        <v>20</v>
      </c>
      <c r="C20" t="s">
        <v>4</v>
      </c>
      <c r="D20" t="str">
        <f t="shared" si="0"/>
        <v>Rebounds PGSteals PG</v>
      </c>
      <c r="E20" t="s">
        <v>128</v>
      </c>
      <c r="F20">
        <v>137</v>
      </c>
      <c r="G20">
        <v>139</v>
      </c>
    </row>
    <row r="21" spans="1:7" ht="18.600000000000001" customHeight="1" x14ac:dyDescent="0.3">
      <c r="A21" t="s">
        <v>35</v>
      </c>
      <c r="B21" t="s">
        <v>36</v>
      </c>
      <c r="C21" t="s">
        <v>30</v>
      </c>
      <c r="D21" t="str">
        <f t="shared" si="0"/>
        <v>FG%Assists PG</v>
      </c>
      <c r="E21" t="s">
        <v>126</v>
      </c>
      <c r="F21">
        <v>141</v>
      </c>
      <c r="G21">
        <v>140</v>
      </c>
    </row>
    <row r="22" spans="1:7" ht="18.600000000000001" customHeight="1" x14ac:dyDescent="0.3">
      <c r="A22" t="s">
        <v>37</v>
      </c>
      <c r="B22" t="s">
        <v>36</v>
      </c>
      <c r="C22" t="s">
        <v>20</v>
      </c>
      <c r="D22" t="str">
        <f t="shared" si="0"/>
        <v>FG%Rebounds PG</v>
      </c>
      <c r="E22" t="s">
        <v>127</v>
      </c>
      <c r="F22">
        <v>141</v>
      </c>
      <c r="G22">
        <v>137</v>
      </c>
    </row>
    <row r="23" spans="1:7" ht="18.600000000000001" customHeight="1" x14ac:dyDescent="0.3">
      <c r="A23" t="s">
        <v>38</v>
      </c>
      <c r="B23" t="s">
        <v>36</v>
      </c>
      <c r="C23" t="s">
        <v>4</v>
      </c>
      <c r="D23" t="str">
        <f t="shared" si="0"/>
        <v>FG%Steals PG</v>
      </c>
      <c r="E23" t="s">
        <v>130</v>
      </c>
      <c r="F23">
        <v>141</v>
      </c>
      <c r="G23">
        <v>139</v>
      </c>
    </row>
    <row r="24" spans="1:7" ht="18.600000000000001" customHeight="1" x14ac:dyDescent="0.3">
      <c r="A24" t="s">
        <v>39</v>
      </c>
      <c r="B24" t="s">
        <v>36</v>
      </c>
      <c r="C24" t="s">
        <v>7</v>
      </c>
      <c r="D24" t="str">
        <f t="shared" si="0"/>
        <v>FG%3PT%</v>
      </c>
      <c r="E24" t="s">
        <v>129</v>
      </c>
      <c r="F24">
        <v>141</v>
      </c>
      <c r="G24">
        <v>143</v>
      </c>
    </row>
    <row r="25" spans="1:7" ht="18.600000000000001" customHeight="1" x14ac:dyDescent="0.3">
      <c r="A25" t="s">
        <v>40</v>
      </c>
      <c r="B25" t="s">
        <v>32</v>
      </c>
      <c r="C25" t="s">
        <v>36</v>
      </c>
      <c r="D25" t="str">
        <f t="shared" si="0"/>
        <v>FT%FG%</v>
      </c>
      <c r="E25" t="s">
        <v>131</v>
      </c>
      <c r="F25">
        <v>142</v>
      </c>
      <c r="G25">
        <v>141</v>
      </c>
    </row>
    <row r="26" spans="1:7" ht="18.600000000000001" customHeight="1" x14ac:dyDescent="0.3">
      <c r="A26" t="s">
        <v>88</v>
      </c>
      <c r="B26" t="s">
        <v>89</v>
      </c>
      <c r="C26" t="s">
        <v>27</v>
      </c>
      <c r="D26" t="str">
        <f t="shared" si="0"/>
        <v>FGMPoints PG</v>
      </c>
      <c r="E26" t="s">
        <v>140</v>
      </c>
      <c r="F26">
        <v>611</v>
      </c>
      <c r="G26">
        <v>136</v>
      </c>
    </row>
    <row r="27" spans="1:7" ht="18.600000000000001" customHeight="1" x14ac:dyDescent="0.3">
      <c r="A27" t="s">
        <v>86</v>
      </c>
      <c r="B27" t="s">
        <v>4</v>
      </c>
      <c r="C27" t="s">
        <v>30</v>
      </c>
      <c r="D27" t="str">
        <f t="shared" si="0"/>
        <v>Steals PGAssists PG</v>
      </c>
      <c r="E27" t="s">
        <v>119</v>
      </c>
      <c r="F27">
        <v>139</v>
      </c>
      <c r="G27">
        <v>140</v>
      </c>
    </row>
    <row r="28" spans="1:7" ht="18.600000000000001" customHeight="1" x14ac:dyDescent="0.3">
      <c r="A28" t="s">
        <v>85</v>
      </c>
      <c r="B28" t="s">
        <v>4</v>
      </c>
      <c r="C28" t="s">
        <v>27</v>
      </c>
      <c r="D28" t="str">
        <f t="shared" si="0"/>
        <v>Steals PGPoints PG</v>
      </c>
      <c r="E28" t="s">
        <v>120</v>
      </c>
      <c r="F28">
        <v>139</v>
      </c>
      <c r="G28">
        <v>136</v>
      </c>
    </row>
    <row r="29" spans="1:7" ht="18.600000000000001" customHeight="1" x14ac:dyDescent="0.3">
      <c r="A29" t="s">
        <v>42</v>
      </c>
      <c r="B29" t="s">
        <v>32</v>
      </c>
      <c r="C29" t="s">
        <v>7</v>
      </c>
      <c r="D29" t="str">
        <f t="shared" si="0"/>
        <v>FT%3PT%</v>
      </c>
      <c r="E29" t="s">
        <v>132</v>
      </c>
      <c r="F29">
        <v>142</v>
      </c>
      <c r="G29">
        <v>143</v>
      </c>
    </row>
    <row r="30" spans="1:7" ht="18.600000000000001" customHeight="1" x14ac:dyDescent="0.3">
      <c r="A30" t="s">
        <v>43</v>
      </c>
      <c r="B30" t="s">
        <v>41</v>
      </c>
      <c r="C30" t="s">
        <v>20</v>
      </c>
      <c r="D30" t="str">
        <f t="shared" si="0"/>
        <v>Assist TO RatioRebounds PG</v>
      </c>
      <c r="E30" t="s">
        <v>105</v>
      </c>
      <c r="F30">
        <v>473</v>
      </c>
      <c r="G30">
        <v>137</v>
      </c>
    </row>
    <row r="31" spans="1:7" ht="18.600000000000001" customHeight="1" x14ac:dyDescent="0.3">
      <c r="A31" t="s">
        <v>44</v>
      </c>
      <c r="B31" t="s">
        <v>41</v>
      </c>
      <c r="C31" t="s">
        <v>4</v>
      </c>
      <c r="D31" t="str">
        <f t="shared" si="0"/>
        <v>Assist TO RatioSteals PG</v>
      </c>
      <c r="E31" t="s">
        <v>141</v>
      </c>
      <c r="F31">
        <v>473</v>
      </c>
      <c r="G31">
        <v>139</v>
      </c>
    </row>
    <row r="32" spans="1:7" ht="18.600000000000001" customHeight="1" x14ac:dyDescent="0.3">
      <c r="A32" t="s">
        <v>45</v>
      </c>
      <c r="B32" t="s">
        <v>41</v>
      </c>
      <c r="C32" t="s">
        <v>25</v>
      </c>
      <c r="D32" t="str">
        <f t="shared" si="0"/>
        <v>Assist TO RatioBlocks PG</v>
      </c>
      <c r="E32" t="s">
        <v>142</v>
      </c>
      <c r="F32">
        <v>473</v>
      </c>
      <c r="G32">
        <v>138</v>
      </c>
    </row>
    <row r="33" spans="1:7" ht="18.600000000000001" customHeight="1" x14ac:dyDescent="0.3">
      <c r="A33" t="s">
        <v>46</v>
      </c>
      <c r="B33" t="s">
        <v>41</v>
      </c>
      <c r="C33" t="s">
        <v>27</v>
      </c>
      <c r="D33" t="str">
        <f t="shared" si="0"/>
        <v>Assist TO RatioPoints PG</v>
      </c>
      <c r="E33" t="s">
        <v>143</v>
      </c>
      <c r="F33">
        <v>473</v>
      </c>
      <c r="G33">
        <v>136</v>
      </c>
    </row>
    <row r="34" spans="1:7" ht="18.600000000000001" customHeight="1" x14ac:dyDescent="0.3">
      <c r="A34" t="s">
        <v>47</v>
      </c>
      <c r="B34" t="s">
        <v>41</v>
      </c>
      <c r="C34" t="s">
        <v>48</v>
      </c>
      <c r="D34" t="str">
        <f t="shared" ref="D34:D65" si="1">CONCATENATE(B34,C34)</f>
        <v>Assist TO RatioField Goal %</v>
      </c>
      <c r="E34" t="s">
        <v>144</v>
      </c>
      <c r="F34">
        <v>473</v>
      </c>
      <c r="G34">
        <v>141</v>
      </c>
    </row>
    <row r="35" spans="1:7" ht="18.600000000000001" customHeight="1" x14ac:dyDescent="0.3">
      <c r="A35" t="s">
        <v>49</v>
      </c>
      <c r="B35" t="s">
        <v>41</v>
      </c>
      <c r="C35" t="s">
        <v>50</v>
      </c>
      <c r="D35" t="str">
        <f t="shared" si="1"/>
        <v>Assist TO Ratio3PT PG</v>
      </c>
      <c r="E35" t="s">
        <v>108</v>
      </c>
      <c r="F35">
        <v>473</v>
      </c>
      <c r="G35">
        <v>144</v>
      </c>
    </row>
    <row r="36" spans="1:7" ht="18.600000000000001" customHeight="1" x14ac:dyDescent="0.3">
      <c r="A36" t="s">
        <v>51</v>
      </c>
      <c r="B36" t="s">
        <v>52</v>
      </c>
      <c r="C36" t="s">
        <v>53</v>
      </c>
      <c r="D36" t="str">
        <f t="shared" si="1"/>
        <v>ReboundsDefensive Rebounds PG</v>
      </c>
      <c r="E36" t="s">
        <v>133</v>
      </c>
      <c r="F36">
        <v>601</v>
      </c>
      <c r="G36">
        <v>858</v>
      </c>
    </row>
    <row r="37" spans="1:7" ht="18.600000000000001" customHeight="1" x14ac:dyDescent="0.3">
      <c r="A37" t="s">
        <v>54</v>
      </c>
      <c r="B37" t="s">
        <v>52</v>
      </c>
      <c r="C37" t="s">
        <v>55</v>
      </c>
      <c r="D37" t="str">
        <f t="shared" si="1"/>
        <v>ReboundsOffensive Rebounds PG</v>
      </c>
      <c r="E37" t="s">
        <v>134</v>
      </c>
      <c r="F37">
        <v>601</v>
      </c>
      <c r="G37">
        <v>856</v>
      </c>
    </row>
    <row r="38" spans="1:7" ht="18.600000000000001" customHeight="1" x14ac:dyDescent="0.3">
      <c r="A38" t="s">
        <v>56</v>
      </c>
      <c r="B38" t="s">
        <v>13</v>
      </c>
      <c r="C38" t="s">
        <v>25</v>
      </c>
      <c r="D38" t="str">
        <f t="shared" si="1"/>
        <v>StealsBlocks PG</v>
      </c>
      <c r="E38" t="s">
        <v>106</v>
      </c>
      <c r="F38">
        <v>615</v>
      </c>
      <c r="G38">
        <v>138</v>
      </c>
    </row>
    <row r="39" spans="1:7" ht="18.600000000000001" customHeight="1" x14ac:dyDescent="0.3">
      <c r="A39" t="s">
        <v>57</v>
      </c>
      <c r="B39" t="s">
        <v>13</v>
      </c>
      <c r="C39" t="s">
        <v>4</v>
      </c>
      <c r="D39" t="str">
        <f t="shared" si="1"/>
        <v>StealsSteals PG</v>
      </c>
      <c r="E39" t="s">
        <v>121</v>
      </c>
      <c r="F39">
        <v>615</v>
      </c>
      <c r="G39">
        <v>139</v>
      </c>
    </row>
    <row r="40" spans="1:7" ht="18.600000000000001" customHeight="1" x14ac:dyDescent="0.3">
      <c r="A40" t="s">
        <v>58</v>
      </c>
      <c r="B40" t="s">
        <v>30</v>
      </c>
      <c r="C40" t="s">
        <v>41</v>
      </c>
      <c r="D40" t="str">
        <f t="shared" si="1"/>
        <v>Assists PGAssist TO Ratio</v>
      </c>
      <c r="E40" t="s">
        <v>145</v>
      </c>
      <c r="F40">
        <v>140</v>
      </c>
      <c r="G40">
        <v>473</v>
      </c>
    </row>
    <row r="41" spans="1:7" ht="18.600000000000001" customHeight="1" x14ac:dyDescent="0.3">
      <c r="A41" t="s">
        <v>59</v>
      </c>
      <c r="B41" t="s">
        <v>12</v>
      </c>
      <c r="C41" t="s">
        <v>25</v>
      </c>
      <c r="D41" t="str">
        <f t="shared" si="1"/>
        <v>BlocksBlocks PG</v>
      </c>
      <c r="E41" t="s">
        <v>107</v>
      </c>
      <c r="F41">
        <v>608</v>
      </c>
      <c r="G41">
        <v>138</v>
      </c>
    </row>
    <row r="42" spans="1:7" ht="18.600000000000001" customHeight="1" x14ac:dyDescent="0.3">
      <c r="A42" t="s">
        <v>60</v>
      </c>
      <c r="B42" t="s">
        <v>27</v>
      </c>
      <c r="C42" t="s">
        <v>61</v>
      </c>
      <c r="D42" t="str">
        <f t="shared" si="1"/>
        <v>Points PGPoints</v>
      </c>
      <c r="E42" t="s">
        <v>109</v>
      </c>
      <c r="F42">
        <v>136</v>
      </c>
      <c r="G42">
        <v>600</v>
      </c>
    </row>
    <row r="43" spans="1:7" ht="18.600000000000001" customHeight="1" x14ac:dyDescent="0.3">
      <c r="A43" t="s">
        <v>62</v>
      </c>
      <c r="B43" t="s">
        <v>7</v>
      </c>
      <c r="C43" t="s">
        <v>5</v>
      </c>
      <c r="D43" t="str">
        <f t="shared" si="1"/>
        <v>3PT%3FGM</v>
      </c>
      <c r="E43" t="s">
        <v>110</v>
      </c>
      <c r="F43">
        <v>143</v>
      </c>
      <c r="G43">
        <v>621</v>
      </c>
    </row>
    <row r="44" spans="1:7" ht="18.600000000000001" customHeight="1" x14ac:dyDescent="0.3">
      <c r="A44" t="s">
        <v>63</v>
      </c>
      <c r="B44" t="s">
        <v>7</v>
      </c>
      <c r="C44" t="s">
        <v>50</v>
      </c>
      <c r="D44" t="str">
        <f t="shared" si="1"/>
        <v>3PT%3PT PG</v>
      </c>
      <c r="E44" t="s">
        <v>135</v>
      </c>
      <c r="F44">
        <v>143</v>
      </c>
      <c r="G44">
        <v>144</v>
      </c>
    </row>
    <row r="45" spans="1:7" ht="18.600000000000001" customHeight="1" x14ac:dyDescent="0.3">
      <c r="A45" t="s">
        <v>64</v>
      </c>
      <c r="B45" t="s">
        <v>27</v>
      </c>
      <c r="C45" t="s">
        <v>20</v>
      </c>
      <c r="D45" t="str">
        <f t="shared" si="1"/>
        <v>Points PGRebounds PG</v>
      </c>
      <c r="E45" t="s">
        <v>113</v>
      </c>
      <c r="F45">
        <v>136</v>
      </c>
      <c r="G45">
        <v>137</v>
      </c>
    </row>
    <row r="46" spans="1:7" ht="18.600000000000001" customHeight="1" x14ac:dyDescent="0.3">
      <c r="A46" t="s">
        <v>65</v>
      </c>
      <c r="B46" t="s">
        <v>66</v>
      </c>
      <c r="C46" t="s">
        <v>27</v>
      </c>
      <c r="D46" t="str">
        <f t="shared" si="1"/>
        <v>FG %Points PG</v>
      </c>
      <c r="E46" t="s">
        <v>122</v>
      </c>
      <c r="F46">
        <v>141</v>
      </c>
      <c r="G46">
        <v>136</v>
      </c>
    </row>
    <row r="47" spans="1:7" ht="18.600000000000001" customHeight="1" x14ac:dyDescent="0.3">
      <c r="A47" t="s">
        <v>84</v>
      </c>
      <c r="B47" t="s">
        <v>27</v>
      </c>
      <c r="C47" t="s">
        <v>41</v>
      </c>
      <c r="D47" t="str">
        <f t="shared" si="1"/>
        <v>Points PGAssist TO Ratio</v>
      </c>
      <c r="E47" t="s">
        <v>111</v>
      </c>
      <c r="F47">
        <v>136</v>
      </c>
      <c r="G47">
        <v>473</v>
      </c>
    </row>
    <row r="48" spans="1:7" ht="18.600000000000001" customHeight="1" x14ac:dyDescent="0.3">
      <c r="A48" t="s">
        <v>67</v>
      </c>
      <c r="B48" t="s">
        <v>27</v>
      </c>
      <c r="C48" t="s">
        <v>25</v>
      </c>
      <c r="D48" t="str">
        <f t="shared" si="1"/>
        <v>Points PGBlocks PG</v>
      </c>
      <c r="E48" t="s">
        <v>147</v>
      </c>
      <c r="F48">
        <v>136</v>
      </c>
      <c r="G48">
        <v>138</v>
      </c>
    </row>
    <row r="49" spans="1:7" ht="18.600000000000001" customHeight="1" x14ac:dyDescent="0.3">
      <c r="A49" t="s">
        <v>68</v>
      </c>
      <c r="B49" t="s">
        <v>4</v>
      </c>
      <c r="C49" t="s">
        <v>25</v>
      </c>
      <c r="D49" t="str">
        <f t="shared" si="1"/>
        <v>Steals PGBlocks PG</v>
      </c>
      <c r="E49" t="s">
        <v>148</v>
      </c>
      <c r="F49">
        <v>139</v>
      </c>
      <c r="G49">
        <v>138</v>
      </c>
    </row>
    <row r="50" spans="1:7" ht="18.600000000000001" customHeight="1" x14ac:dyDescent="0.3">
      <c r="A50" t="s">
        <v>69</v>
      </c>
      <c r="B50" t="s">
        <v>4</v>
      </c>
      <c r="C50" t="s">
        <v>61</v>
      </c>
      <c r="D50" t="str">
        <f t="shared" si="1"/>
        <v>Steals PGPoints</v>
      </c>
      <c r="E50" t="s">
        <v>112</v>
      </c>
      <c r="F50">
        <v>139</v>
      </c>
      <c r="G50">
        <v>600</v>
      </c>
    </row>
    <row r="51" spans="1:7" ht="18.600000000000001" customHeight="1" x14ac:dyDescent="0.3">
      <c r="A51" t="s">
        <v>70</v>
      </c>
      <c r="B51" t="s">
        <v>5</v>
      </c>
      <c r="C51" t="s">
        <v>52</v>
      </c>
      <c r="D51" t="str">
        <f t="shared" si="1"/>
        <v>3FGMRebounds</v>
      </c>
      <c r="E51" t="s">
        <v>146</v>
      </c>
      <c r="F51">
        <v>621</v>
      </c>
      <c r="G51">
        <v>601</v>
      </c>
    </row>
    <row r="52" spans="1:7" ht="18.600000000000001" customHeight="1" x14ac:dyDescent="0.3">
      <c r="A52" t="s">
        <v>71</v>
      </c>
      <c r="B52" t="s">
        <v>5</v>
      </c>
      <c r="C52" t="s">
        <v>25</v>
      </c>
      <c r="D52" t="str">
        <f t="shared" si="1"/>
        <v>3FGMBlocks PG</v>
      </c>
      <c r="E52" t="s">
        <v>114</v>
      </c>
      <c r="F52">
        <v>621</v>
      </c>
      <c r="G52">
        <v>138</v>
      </c>
    </row>
    <row r="53" spans="1:7" ht="18.600000000000001" customHeight="1" x14ac:dyDescent="0.3">
      <c r="A53" t="s">
        <v>72</v>
      </c>
      <c r="B53" t="s">
        <v>10</v>
      </c>
      <c r="C53" t="s">
        <v>20</v>
      </c>
      <c r="D53" t="str">
        <f t="shared" si="1"/>
        <v>Minutes PGRebounds PG</v>
      </c>
      <c r="E53" t="s">
        <v>136</v>
      </c>
      <c r="F53">
        <v>628</v>
      </c>
      <c r="G53">
        <v>137</v>
      </c>
    </row>
    <row r="54" spans="1:7" ht="18.600000000000001" customHeight="1" x14ac:dyDescent="0.3">
      <c r="A54" t="s">
        <v>73</v>
      </c>
      <c r="B54" t="s">
        <v>10</v>
      </c>
      <c r="C54" t="s">
        <v>4</v>
      </c>
      <c r="D54" t="str">
        <f t="shared" si="1"/>
        <v>Minutes PGSteals PG</v>
      </c>
      <c r="E54" t="s">
        <v>123</v>
      </c>
      <c r="F54">
        <v>628</v>
      </c>
      <c r="G54">
        <v>139</v>
      </c>
    </row>
    <row r="55" spans="1:7" ht="18.600000000000001" customHeight="1" x14ac:dyDescent="0.3">
      <c r="A55" t="s">
        <v>74</v>
      </c>
      <c r="B55" t="s">
        <v>10</v>
      </c>
      <c r="C55" t="s">
        <v>41</v>
      </c>
      <c r="D55" t="str">
        <f t="shared" si="1"/>
        <v>Minutes PGAssist TO Ratio</v>
      </c>
      <c r="E55" t="s">
        <v>115</v>
      </c>
      <c r="F55">
        <v>628</v>
      </c>
      <c r="G55">
        <v>473</v>
      </c>
    </row>
    <row r="56" spans="1:7" ht="18.600000000000001" customHeight="1" x14ac:dyDescent="0.3">
      <c r="A56" t="s">
        <v>75</v>
      </c>
      <c r="B56" t="s">
        <v>10</v>
      </c>
      <c r="C56" t="s">
        <v>25</v>
      </c>
      <c r="D56" t="str">
        <f t="shared" si="1"/>
        <v>Minutes PGBlocks PG</v>
      </c>
      <c r="E56" t="s">
        <v>137</v>
      </c>
      <c r="F56">
        <v>628</v>
      </c>
      <c r="G56">
        <v>138</v>
      </c>
    </row>
    <row r="57" spans="1:7" ht="18.600000000000001" customHeight="1" x14ac:dyDescent="0.3">
      <c r="A57" t="s">
        <v>76</v>
      </c>
      <c r="B57" t="s">
        <v>10</v>
      </c>
      <c r="C57" t="s">
        <v>27</v>
      </c>
      <c r="D57" t="str">
        <f t="shared" si="1"/>
        <v>Minutes PGPoints PG</v>
      </c>
      <c r="E57" t="s">
        <v>124</v>
      </c>
      <c r="F57">
        <v>628</v>
      </c>
      <c r="G57">
        <v>136</v>
      </c>
    </row>
    <row r="58" spans="1:7" ht="18.600000000000001" customHeight="1" x14ac:dyDescent="0.3">
      <c r="A58" t="s">
        <v>81</v>
      </c>
      <c r="B58" t="s">
        <v>82</v>
      </c>
      <c r="C58" t="s">
        <v>5</v>
      </c>
      <c r="D58" t="str">
        <f t="shared" si="1"/>
        <v>3FGA3FGM</v>
      </c>
      <c r="E58" t="s">
        <v>116</v>
      </c>
      <c r="F58">
        <v>618</v>
      </c>
      <c r="G58">
        <v>621</v>
      </c>
    </row>
    <row r="59" spans="1:7" ht="18.600000000000001" customHeight="1" x14ac:dyDescent="0.3">
      <c r="A59" t="s">
        <v>77</v>
      </c>
      <c r="B59" t="s">
        <v>78</v>
      </c>
      <c r="C59" t="s">
        <v>27</v>
      </c>
      <c r="D59" t="str">
        <f t="shared" si="1"/>
        <v>FGAPoints PG</v>
      </c>
      <c r="E59" t="s">
        <v>149</v>
      </c>
      <c r="F59">
        <v>618</v>
      </c>
      <c r="G59">
        <v>136</v>
      </c>
    </row>
    <row r="60" spans="1:7" ht="18.600000000000001" customHeight="1" x14ac:dyDescent="0.3">
      <c r="A60" t="s">
        <v>79</v>
      </c>
      <c r="B60" t="s">
        <v>78</v>
      </c>
      <c r="C60" t="s">
        <v>80</v>
      </c>
      <c r="D60" t="str">
        <f t="shared" si="1"/>
        <v>FGAFG</v>
      </c>
      <c r="E60" t="s">
        <v>150</v>
      </c>
      <c r="F60">
        <v>618</v>
      </c>
      <c r="G60">
        <v>611</v>
      </c>
    </row>
    <row r="61" spans="1:7" ht="18.600000000000001" customHeight="1" x14ac:dyDescent="0.3">
      <c r="A61" t="s">
        <v>83</v>
      </c>
      <c r="B61" t="s">
        <v>30</v>
      </c>
      <c r="C61" t="s">
        <v>50</v>
      </c>
      <c r="D61" t="str">
        <f t="shared" si="1"/>
        <v>Assists PG3PT PG</v>
      </c>
      <c r="E61" t="s">
        <v>117</v>
      </c>
      <c r="F61">
        <v>140</v>
      </c>
      <c r="G61">
        <v>144</v>
      </c>
    </row>
  </sheetData>
  <phoneticPr fontId="5" type="noConversion"/>
  <conditionalFormatting sqref="A1:A1048576">
    <cfRule type="duplicateValues" dxfId="6" priority="2"/>
  </conditionalFormatting>
  <conditionalFormatting sqref="D2:D61">
    <cfRule type="duplicateValues" dxfId="5" priority="16"/>
  </conditionalFormatting>
  <conditionalFormatting sqref="E1:E1048576">
    <cfRule type="duplicateValues" dxfId="4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E3CC-A5DF-4021-9C19-5BDA42D2FC3E}">
  <dimension ref="A1:E27"/>
  <sheetViews>
    <sheetView workbookViewId="0">
      <selection activeCell="E2" sqref="E2:E27"/>
    </sheetView>
  </sheetViews>
  <sheetFormatPr defaultRowHeight="14.4" x14ac:dyDescent="0.3"/>
  <cols>
    <col min="2" max="2" width="17.5546875" bestFit="1" customWidth="1"/>
    <col min="3" max="3" width="19.44140625" bestFit="1" customWidth="1"/>
    <col min="4" max="4" width="27.21875" bestFit="1" customWidth="1"/>
    <col min="5" max="5" width="15.88671875" bestFit="1" customWidth="1"/>
  </cols>
  <sheetData>
    <row r="1" spans="1:5" x14ac:dyDescent="0.3">
      <c r="A1" s="2" t="s">
        <v>312</v>
      </c>
      <c r="B1" s="2" t="s">
        <v>311</v>
      </c>
      <c r="C1" s="2" t="s">
        <v>310</v>
      </c>
      <c r="D1" s="2"/>
    </row>
    <row r="2" spans="1:5" x14ac:dyDescent="0.3">
      <c r="A2">
        <v>0</v>
      </c>
      <c r="B2" t="s">
        <v>174</v>
      </c>
      <c r="C2">
        <v>139</v>
      </c>
      <c r="D2" t="str">
        <f>CONCATENATE("category [",A2,"] = ","'",B2,"'")</f>
        <v>category [0] = 'Steals Per Game'</v>
      </c>
      <c r="E2" t="str">
        <f>CONCATENATE("endpnt [",A2,"] = ",C2)</f>
        <v>endpnt [0] = 139</v>
      </c>
    </row>
    <row r="3" spans="1:5" x14ac:dyDescent="0.3">
      <c r="A3">
        <v>1</v>
      </c>
      <c r="B3" t="s">
        <v>7</v>
      </c>
      <c r="C3">
        <v>143</v>
      </c>
      <c r="D3" t="str">
        <f t="shared" ref="D3:D27" si="0">CONCATENATE("category [",A3,"] = ","'",B3,"'")</f>
        <v>category [1] = '3PT%'</v>
      </c>
      <c r="E3" t="str">
        <f t="shared" ref="E3:E27" si="1">CONCATENATE("endpnt [",A3,"] = ",C3)</f>
        <v>endpnt [1] = 143</v>
      </c>
    </row>
    <row r="4" spans="1:5" x14ac:dyDescent="0.3">
      <c r="A4">
        <v>2</v>
      </c>
      <c r="B4" t="s">
        <v>9</v>
      </c>
      <c r="C4">
        <v>851</v>
      </c>
      <c r="D4" t="str">
        <f t="shared" si="0"/>
        <v>category [2] = 'FTA'</v>
      </c>
      <c r="E4" t="str">
        <f t="shared" si="1"/>
        <v>endpnt [2] = 851</v>
      </c>
    </row>
    <row r="5" spans="1:5" x14ac:dyDescent="0.3">
      <c r="A5">
        <v>3</v>
      </c>
      <c r="B5" t="s">
        <v>303</v>
      </c>
      <c r="C5">
        <v>608</v>
      </c>
      <c r="D5" t="str">
        <f t="shared" si="0"/>
        <v>category [3] = 'Total Blocks'</v>
      </c>
      <c r="E5" t="str">
        <f t="shared" si="1"/>
        <v>endpnt [3] = 608</v>
      </c>
    </row>
    <row r="6" spans="1:5" x14ac:dyDescent="0.3">
      <c r="A6">
        <v>4</v>
      </c>
      <c r="B6" t="s">
        <v>304</v>
      </c>
      <c r="C6">
        <v>615</v>
      </c>
      <c r="D6" t="str">
        <f t="shared" si="0"/>
        <v>category [4] = 'Total Steals'</v>
      </c>
      <c r="E6" t="str">
        <f t="shared" si="1"/>
        <v>endpnt [4] = 615</v>
      </c>
    </row>
    <row r="7" spans="1:5" x14ac:dyDescent="0.3">
      <c r="A7">
        <v>5</v>
      </c>
      <c r="B7" t="s">
        <v>162</v>
      </c>
      <c r="C7">
        <v>556</v>
      </c>
      <c r="D7" t="str">
        <f t="shared" si="0"/>
        <v>category [5] = 'Double Doubles'</v>
      </c>
      <c r="E7" t="str">
        <f t="shared" si="1"/>
        <v>endpnt [5] = 556</v>
      </c>
    </row>
    <row r="8" spans="1:5" x14ac:dyDescent="0.3">
      <c r="A8">
        <v>6</v>
      </c>
      <c r="B8" t="s">
        <v>160</v>
      </c>
      <c r="C8">
        <v>140</v>
      </c>
      <c r="D8" t="str">
        <f t="shared" si="0"/>
        <v>category [6] = 'Assists Per Game'</v>
      </c>
      <c r="E8" t="str">
        <f t="shared" si="1"/>
        <v>endpnt [6] = 140</v>
      </c>
    </row>
    <row r="9" spans="1:5" x14ac:dyDescent="0.3">
      <c r="A9">
        <v>7</v>
      </c>
      <c r="B9" t="s">
        <v>32</v>
      </c>
      <c r="C9">
        <v>142</v>
      </c>
      <c r="D9" t="str">
        <f t="shared" si="0"/>
        <v>category [7] = 'FT%'</v>
      </c>
      <c r="E9" t="str">
        <f t="shared" si="1"/>
        <v>endpnt [7] = 142</v>
      </c>
    </row>
    <row r="10" spans="1:5" x14ac:dyDescent="0.3">
      <c r="A10">
        <v>8</v>
      </c>
      <c r="B10" t="s">
        <v>173</v>
      </c>
      <c r="C10">
        <v>137</v>
      </c>
      <c r="D10" t="str">
        <f t="shared" si="0"/>
        <v>category [8] = 'Rebounds Per Game'</v>
      </c>
      <c r="E10" t="str">
        <f t="shared" si="1"/>
        <v>endpnt [8] = 137</v>
      </c>
    </row>
    <row r="11" spans="1:5" x14ac:dyDescent="0.3">
      <c r="A11">
        <v>9</v>
      </c>
      <c r="B11" t="s">
        <v>36</v>
      </c>
      <c r="C11">
        <v>141</v>
      </c>
      <c r="D11" t="str">
        <f t="shared" si="0"/>
        <v>category [9] = 'FG%'</v>
      </c>
      <c r="E11" t="str">
        <f t="shared" si="1"/>
        <v>endpnt [9] = 141</v>
      </c>
    </row>
    <row r="12" spans="1:5" x14ac:dyDescent="0.3">
      <c r="A12">
        <v>10</v>
      </c>
      <c r="B12" t="s">
        <v>89</v>
      </c>
      <c r="C12">
        <v>611</v>
      </c>
      <c r="D12" t="str">
        <f t="shared" si="0"/>
        <v>category [10] = 'FGM'</v>
      </c>
      <c r="E12" t="str">
        <f t="shared" si="1"/>
        <v>endpnt [10] = 611</v>
      </c>
    </row>
    <row r="13" spans="1:5" x14ac:dyDescent="0.3">
      <c r="A13">
        <v>11</v>
      </c>
      <c r="B13" t="s">
        <v>41</v>
      </c>
      <c r="C13">
        <v>473</v>
      </c>
      <c r="D13" t="str">
        <f t="shared" si="0"/>
        <v>category [11] = 'Assist TO Ratio'</v>
      </c>
      <c r="E13" t="str">
        <f t="shared" si="1"/>
        <v>endpnt [11] = 473</v>
      </c>
    </row>
    <row r="14" spans="1:5" x14ac:dyDescent="0.3">
      <c r="A14">
        <v>12</v>
      </c>
      <c r="B14" t="s">
        <v>305</v>
      </c>
      <c r="C14">
        <v>601</v>
      </c>
      <c r="D14" t="str">
        <f t="shared" si="0"/>
        <v>category [12] = 'Total Rebounds'</v>
      </c>
      <c r="E14" t="str">
        <f t="shared" si="1"/>
        <v>endpnt [12] = 601</v>
      </c>
    </row>
    <row r="15" spans="1:5" x14ac:dyDescent="0.3">
      <c r="A15">
        <v>13</v>
      </c>
      <c r="B15" t="s">
        <v>170</v>
      </c>
      <c r="C15">
        <v>136</v>
      </c>
      <c r="D15" t="str">
        <f t="shared" si="0"/>
        <v>category [13] = 'Points Per Game'</v>
      </c>
      <c r="E15" t="str">
        <f t="shared" si="1"/>
        <v>endpnt [13] = 136</v>
      </c>
    </row>
    <row r="16" spans="1:5" x14ac:dyDescent="0.3">
      <c r="A16">
        <v>14</v>
      </c>
      <c r="B16" t="s">
        <v>306</v>
      </c>
      <c r="C16">
        <v>621</v>
      </c>
      <c r="D16" t="str">
        <f t="shared" si="0"/>
        <v>category [14] = '3PT FGM'</v>
      </c>
      <c r="E16" t="str">
        <f t="shared" si="1"/>
        <v>endpnt [14] = 621</v>
      </c>
    </row>
    <row r="17" spans="1:5" x14ac:dyDescent="0.3">
      <c r="A17">
        <v>15</v>
      </c>
      <c r="B17" t="s">
        <v>169</v>
      </c>
      <c r="C17">
        <v>628</v>
      </c>
      <c r="D17" t="str">
        <f t="shared" si="0"/>
        <v>category [15] = 'Minutes Per Game'</v>
      </c>
      <c r="E17" t="str">
        <f t="shared" si="1"/>
        <v>endpnt [15] = 628</v>
      </c>
    </row>
    <row r="18" spans="1:5" x14ac:dyDescent="0.3">
      <c r="A18">
        <v>16</v>
      </c>
      <c r="B18" t="s">
        <v>307</v>
      </c>
      <c r="C18">
        <v>618</v>
      </c>
      <c r="D18" t="str">
        <f t="shared" si="0"/>
        <v>category [16] = '3PT FGA'</v>
      </c>
      <c r="E18" t="str">
        <f t="shared" si="1"/>
        <v>endpnt [16] = 618</v>
      </c>
    </row>
    <row r="19" spans="1:5" x14ac:dyDescent="0.3">
      <c r="A19">
        <v>17</v>
      </c>
      <c r="B19" t="s">
        <v>78</v>
      </c>
      <c r="C19">
        <v>618</v>
      </c>
      <c r="D19" t="str">
        <f t="shared" si="0"/>
        <v>category [17] = 'FGA'</v>
      </c>
      <c r="E19" t="str">
        <f t="shared" si="1"/>
        <v>endpnt [17] = 618</v>
      </c>
    </row>
    <row r="20" spans="1:5" x14ac:dyDescent="0.3">
      <c r="A20">
        <v>18</v>
      </c>
      <c r="B20" t="s">
        <v>23</v>
      </c>
      <c r="C20">
        <v>473</v>
      </c>
      <c r="D20" t="str">
        <f t="shared" si="0"/>
        <v>category [18] = 'Assists TO Ratio'</v>
      </c>
      <c r="E20" t="str">
        <f t="shared" si="1"/>
        <v>endpnt [18] = 473</v>
      </c>
    </row>
    <row r="21" spans="1:5" x14ac:dyDescent="0.3">
      <c r="A21">
        <v>19</v>
      </c>
      <c r="B21" t="s">
        <v>161</v>
      </c>
      <c r="C21">
        <v>138</v>
      </c>
      <c r="D21" t="str">
        <f t="shared" si="0"/>
        <v>category [19] = 'Blocks Per Game'</v>
      </c>
      <c r="E21" t="str">
        <f t="shared" si="1"/>
        <v>endpnt [19] = 138</v>
      </c>
    </row>
    <row r="22" spans="1:5" x14ac:dyDescent="0.3">
      <c r="A22">
        <v>20</v>
      </c>
      <c r="B22" t="s">
        <v>48</v>
      </c>
      <c r="C22">
        <v>141</v>
      </c>
      <c r="D22" t="str">
        <f t="shared" si="0"/>
        <v>category [20] = 'Field Goal %'</v>
      </c>
      <c r="E22" t="str">
        <f t="shared" si="1"/>
        <v>endpnt [20] = 141</v>
      </c>
    </row>
    <row r="23" spans="1:5" x14ac:dyDescent="0.3">
      <c r="A23">
        <v>21</v>
      </c>
      <c r="B23" t="s">
        <v>300</v>
      </c>
      <c r="C23">
        <v>144</v>
      </c>
      <c r="D23" t="str">
        <f t="shared" si="0"/>
        <v>category [21] = '3PT Per Game'</v>
      </c>
      <c r="E23" t="str">
        <f t="shared" si="1"/>
        <v>endpnt [21] = 144</v>
      </c>
    </row>
    <row r="24" spans="1:5" x14ac:dyDescent="0.3">
      <c r="A24">
        <v>22</v>
      </c>
      <c r="B24" t="s">
        <v>301</v>
      </c>
      <c r="C24">
        <v>858</v>
      </c>
      <c r="D24" t="str">
        <f t="shared" si="0"/>
        <v>category [22] = 'Defensive Rebounds Per Game'</v>
      </c>
      <c r="E24" t="str">
        <f t="shared" si="1"/>
        <v>endpnt [22] = 858</v>
      </c>
    </row>
    <row r="25" spans="1:5" x14ac:dyDescent="0.3">
      <c r="A25">
        <v>23</v>
      </c>
      <c r="B25" t="s">
        <v>302</v>
      </c>
      <c r="C25">
        <v>856</v>
      </c>
      <c r="D25" t="str">
        <f t="shared" si="0"/>
        <v>category [23] = 'Offensive Rebounds Per Game'</v>
      </c>
      <c r="E25" t="str">
        <f t="shared" si="1"/>
        <v>endpnt [23] = 856</v>
      </c>
    </row>
    <row r="26" spans="1:5" x14ac:dyDescent="0.3">
      <c r="A26">
        <v>24</v>
      </c>
      <c r="B26" t="s">
        <v>309</v>
      </c>
      <c r="C26">
        <v>600</v>
      </c>
      <c r="D26" t="str">
        <f t="shared" si="0"/>
        <v>category [24] = 'Total Points'</v>
      </c>
      <c r="E26" t="str">
        <f t="shared" si="1"/>
        <v>endpnt [24] = 600</v>
      </c>
    </row>
    <row r="27" spans="1:5" x14ac:dyDescent="0.3">
      <c r="A27">
        <v>25</v>
      </c>
      <c r="B27" t="s">
        <v>308</v>
      </c>
      <c r="C27">
        <v>611</v>
      </c>
      <c r="D27" t="str">
        <f t="shared" si="0"/>
        <v>category [25] = 'Total FGs'</v>
      </c>
      <c r="E27" t="str">
        <f t="shared" si="1"/>
        <v>endpnt [25] = 611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34C1-AA41-49BC-8AB5-FD9481BE0563}">
  <dimension ref="A1:O45"/>
  <sheetViews>
    <sheetView workbookViewId="0">
      <selection activeCell="P4" sqref="P4"/>
    </sheetView>
  </sheetViews>
  <sheetFormatPr defaultRowHeight="14.4" x14ac:dyDescent="0.3"/>
  <cols>
    <col min="2" max="2" width="9.21875" bestFit="1" customWidth="1"/>
    <col min="3" max="4" width="17" bestFit="1" customWidth="1"/>
    <col min="15" max="15" width="9.33203125" customWidth="1"/>
  </cols>
  <sheetData>
    <row r="1" spans="1:15" ht="19.2" thickBot="1" x14ac:dyDescent="0.6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s="6" t="s">
        <v>208</v>
      </c>
    </row>
    <row r="2" spans="1:15" ht="19.2" thickBot="1" x14ac:dyDescent="0.6">
      <c r="A2">
        <v>3</v>
      </c>
      <c r="B2">
        <v>162</v>
      </c>
      <c r="C2" t="s">
        <v>209</v>
      </c>
      <c r="D2" t="s">
        <v>210</v>
      </c>
      <c r="E2" t="s">
        <v>211</v>
      </c>
      <c r="F2" s="9">
        <v>45078</v>
      </c>
      <c r="G2" t="s">
        <v>201</v>
      </c>
      <c r="H2">
        <v>26</v>
      </c>
      <c r="I2">
        <v>180</v>
      </c>
      <c r="J2">
        <v>6.9</v>
      </c>
      <c r="K2">
        <v>57</v>
      </c>
      <c r="L2">
        <v>2.19</v>
      </c>
      <c r="M2" t="s">
        <v>212</v>
      </c>
      <c r="N2" t="s">
        <v>212</v>
      </c>
      <c r="O2" s="10">
        <v>89.2</v>
      </c>
    </row>
    <row r="3" spans="1:15" ht="19.2" thickBot="1" x14ac:dyDescent="0.6">
      <c r="A3">
        <v>5</v>
      </c>
      <c r="B3">
        <v>67</v>
      </c>
      <c r="C3" t="s">
        <v>213</v>
      </c>
      <c r="D3" t="s">
        <v>214</v>
      </c>
      <c r="E3" t="s">
        <v>211</v>
      </c>
      <c r="F3" s="9">
        <v>45056</v>
      </c>
      <c r="G3" t="s">
        <v>201</v>
      </c>
      <c r="H3">
        <v>31</v>
      </c>
      <c r="I3">
        <v>207</v>
      </c>
      <c r="J3">
        <v>6.7</v>
      </c>
      <c r="K3">
        <v>80</v>
      </c>
      <c r="L3">
        <v>2.58</v>
      </c>
      <c r="M3" t="s">
        <v>212</v>
      </c>
      <c r="N3" t="s">
        <v>212</v>
      </c>
      <c r="O3" s="11">
        <v>92.5</v>
      </c>
    </row>
    <row r="4" spans="1:15" ht="19.2" thickBot="1" x14ac:dyDescent="0.6">
      <c r="A4">
        <v>31</v>
      </c>
      <c r="B4">
        <v>82</v>
      </c>
      <c r="C4" t="s">
        <v>215</v>
      </c>
      <c r="D4" t="s">
        <v>216</v>
      </c>
      <c r="E4" t="s">
        <v>211</v>
      </c>
      <c r="F4" s="9">
        <v>45079</v>
      </c>
      <c r="G4" t="s">
        <v>201</v>
      </c>
      <c r="H4">
        <v>29</v>
      </c>
      <c r="I4">
        <v>146</v>
      </c>
      <c r="J4">
        <v>5</v>
      </c>
      <c r="K4">
        <v>73</v>
      </c>
      <c r="L4">
        <v>2.52</v>
      </c>
      <c r="M4" t="s">
        <v>212</v>
      </c>
      <c r="N4" t="s">
        <v>212</v>
      </c>
      <c r="O4" s="12">
        <v>91</v>
      </c>
    </row>
    <row r="5" spans="1:15" ht="19.2" thickBot="1" x14ac:dyDescent="0.6">
      <c r="A5">
        <v>32</v>
      </c>
      <c r="B5">
        <v>146</v>
      </c>
      <c r="C5" t="s">
        <v>217</v>
      </c>
      <c r="D5" t="s">
        <v>218</v>
      </c>
      <c r="E5" t="s">
        <v>219</v>
      </c>
      <c r="F5" s="9">
        <v>45081</v>
      </c>
      <c r="G5" t="s">
        <v>201</v>
      </c>
      <c r="H5">
        <v>33</v>
      </c>
      <c r="I5">
        <v>166</v>
      </c>
      <c r="J5">
        <v>5</v>
      </c>
      <c r="K5">
        <v>74</v>
      </c>
      <c r="L5">
        <v>2.2400000000000002</v>
      </c>
      <c r="M5" t="s">
        <v>212</v>
      </c>
      <c r="N5" t="s">
        <v>212</v>
      </c>
      <c r="O5" s="13">
        <v>88.7</v>
      </c>
    </row>
    <row r="6" spans="1:15" ht="19.2" thickBot="1" x14ac:dyDescent="0.6">
      <c r="A6">
        <v>46</v>
      </c>
      <c r="B6">
        <v>93</v>
      </c>
      <c r="C6" t="s">
        <v>220</v>
      </c>
      <c r="D6" t="s">
        <v>221</v>
      </c>
      <c r="E6" t="s">
        <v>211</v>
      </c>
      <c r="F6" s="9">
        <v>45054</v>
      </c>
      <c r="G6" t="s">
        <v>201</v>
      </c>
      <c r="H6">
        <v>26</v>
      </c>
      <c r="I6">
        <v>114</v>
      </c>
      <c r="J6">
        <v>4.4000000000000004</v>
      </c>
      <c r="K6">
        <v>64</v>
      </c>
      <c r="L6">
        <v>2.46</v>
      </c>
      <c r="M6" t="s">
        <v>212</v>
      </c>
      <c r="N6" t="s">
        <v>212</v>
      </c>
      <c r="O6" s="14">
        <v>90.1</v>
      </c>
    </row>
    <row r="7" spans="1:15" ht="19.2" thickBot="1" x14ac:dyDescent="0.6">
      <c r="A7">
        <v>51</v>
      </c>
      <c r="B7">
        <v>243</v>
      </c>
      <c r="C7" t="s">
        <v>222</v>
      </c>
      <c r="D7" t="s">
        <v>223</v>
      </c>
      <c r="E7" t="s">
        <v>211</v>
      </c>
      <c r="F7" s="9">
        <v>45079</v>
      </c>
      <c r="G7" t="s">
        <v>201</v>
      </c>
      <c r="H7">
        <v>26</v>
      </c>
      <c r="I7">
        <v>112</v>
      </c>
      <c r="J7">
        <v>4.3</v>
      </c>
      <c r="K7">
        <v>51</v>
      </c>
      <c r="L7">
        <v>1.96</v>
      </c>
      <c r="M7" t="s">
        <v>212</v>
      </c>
      <c r="N7" t="s">
        <v>212</v>
      </c>
      <c r="O7" s="15">
        <v>84.7</v>
      </c>
    </row>
    <row r="8" spans="1:15" ht="19.2" thickBot="1" x14ac:dyDescent="0.6">
      <c r="A8">
        <v>57</v>
      </c>
      <c r="B8">
        <v>170</v>
      </c>
      <c r="C8" t="s">
        <v>224</v>
      </c>
      <c r="D8" t="s">
        <v>225</v>
      </c>
      <c r="E8" t="s">
        <v>226</v>
      </c>
      <c r="F8" s="9">
        <v>45079</v>
      </c>
      <c r="G8" t="s">
        <v>201</v>
      </c>
      <c r="H8">
        <v>29</v>
      </c>
      <c r="I8">
        <v>122</v>
      </c>
      <c r="J8">
        <v>4.2</v>
      </c>
      <c r="K8">
        <v>63</v>
      </c>
      <c r="L8">
        <v>2.17</v>
      </c>
      <c r="M8" t="s">
        <v>212</v>
      </c>
      <c r="N8" t="s">
        <v>212</v>
      </c>
      <c r="O8" s="16">
        <v>87</v>
      </c>
    </row>
    <row r="9" spans="1:15" ht="19.2" thickBot="1" x14ac:dyDescent="0.6">
      <c r="A9">
        <v>59</v>
      </c>
      <c r="B9">
        <v>84</v>
      </c>
      <c r="C9" t="s">
        <v>227</v>
      </c>
      <c r="D9" t="s">
        <v>228</v>
      </c>
      <c r="E9" t="s">
        <v>211</v>
      </c>
      <c r="F9" s="9">
        <v>45082</v>
      </c>
      <c r="G9" t="s">
        <v>201</v>
      </c>
      <c r="H9">
        <v>30</v>
      </c>
      <c r="I9">
        <v>126</v>
      </c>
      <c r="J9">
        <v>4.2</v>
      </c>
      <c r="K9">
        <v>75</v>
      </c>
      <c r="L9">
        <v>2.5</v>
      </c>
      <c r="M9" t="s">
        <v>212</v>
      </c>
      <c r="N9" t="s">
        <v>212</v>
      </c>
      <c r="O9" s="17">
        <v>90</v>
      </c>
    </row>
    <row r="10" spans="1:15" ht="19.2" thickBot="1" x14ac:dyDescent="0.6">
      <c r="A10">
        <v>63</v>
      </c>
      <c r="B10">
        <v>2</v>
      </c>
      <c r="C10" t="s">
        <v>229</v>
      </c>
      <c r="D10" t="s">
        <v>230</v>
      </c>
      <c r="E10" t="s">
        <v>231</v>
      </c>
      <c r="F10" s="9">
        <v>45079</v>
      </c>
      <c r="G10" t="s">
        <v>201</v>
      </c>
      <c r="H10">
        <v>27</v>
      </c>
      <c r="I10">
        <v>112</v>
      </c>
      <c r="J10">
        <v>4.0999999999999996</v>
      </c>
      <c r="K10">
        <v>93</v>
      </c>
      <c r="L10">
        <v>3.44</v>
      </c>
      <c r="M10" t="s">
        <v>212</v>
      </c>
      <c r="N10" t="s">
        <v>212</v>
      </c>
      <c r="O10" s="18">
        <v>92.7</v>
      </c>
    </row>
    <row r="11" spans="1:15" ht="19.2" thickBot="1" x14ac:dyDescent="0.6">
      <c r="A11">
        <v>65</v>
      </c>
      <c r="B11">
        <v>18</v>
      </c>
      <c r="C11" t="s">
        <v>232</v>
      </c>
      <c r="D11" t="s">
        <v>233</v>
      </c>
      <c r="E11" t="s">
        <v>226</v>
      </c>
      <c r="F11" s="9">
        <v>45078</v>
      </c>
      <c r="G11" t="s">
        <v>201</v>
      </c>
      <c r="H11">
        <v>30</v>
      </c>
      <c r="I11">
        <v>124</v>
      </c>
      <c r="J11">
        <v>4.0999999999999996</v>
      </c>
      <c r="K11">
        <v>91</v>
      </c>
      <c r="L11">
        <v>3.03</v>
      </c>
      <c r="M11" t="s">
        <v>212</v>
      </c>
      <c r="N11" t="s">
        <v>212</v>
      </c>
      <c r="O11" s="19">
        <v>92.1</v>
      </c>
    </row>
    <row r="12" spans="1:15" ht="19.2" thickBot="1" x14ac:dyDescent="0.6">
      <c r="A12">
        <v>68</v>
      </c>
      <c r="B12">
        <v>58</v>
      </c>
      <c r="C12" t="s">
        <v>234</v>
      </c>
      <c r="D12" t="s">
        <v>235</v>
      </c>
      <c r="E12" t="s">
        <v>226</v>
      </c>
      <c r="F12" s="9">
        <v>45057</v>
      </c>
      <c r="G12" t="s">
        <v>201</v>
      </c>
      <c r="H12">
        <v>27</v>
      </c>
      <c r="I12">
        <v>110</v>
      </c>
      <c r="J12">
        <v>4.0999999999999996</v>
      </c>
      <c r="K12">
        <v>72</v>
      </c>
      <c r="L12">
        <v>2.67</v>
      </c>
      <c r="M12" t="s">
        <v>212</v>
      </c>
      <c r="N12" t="s">
        <v>212</v>
      </c>
      <c r="O12" s="20">
        <v>90.6</v>
      </c>
    </row>
    <row r="13" spans="1:15" ht="19.2" thickBot="1" x14ac:dyDescent="0.6">
      <c r="A13">
        <v>68</v>
      </c>
      <c r="B13">
        <v>165</v>
      </c>
      <c r="C13" t="s">
        <v>236</v>
      </c>
      <c r="D13" t="s">
        <v>237</v>
      </c>
      <c r="E13" t="s">
        <v>231</v>
      </c>
      <c r="F13" s="9">
        <v>45078</v>
      </c>
      <c r="G13" t="s">
        <v>201</v>
      </c>
      <c r="H13">
        <v>27</v>
      </c>
      <c r="I13">
        <v>110</v>
      </c>
      <c r="J13">
        <v>4.0999999999999996</v>
      </c>
      <c r="K13">
        <v>59</v>
      </c>
      <c r="L13">
        <v>2.19</v>
      </c>
      <c r="M13" t="s">
        <v>212</v>
      </c>
      <c r="N13" t="s">
        <v>212</v>
      </c>
      <c r="O13" s="21">
        <v>86.8</v>
      </c>
    </row>
    <row r="14" spans="1:15" ht="19.2" thickBot="1" x14ac:dyDescent="0.6">
      <c r="A14">
        <v>71</v>
      </c>
      <c r="B14">
        <v>110</v>
      </c>
      <c r="C14" t="s">
        <v>238</v>
      </c>
      <c r="D14" t="s">
        <v>239</v>
      </c>
      <c r="E14" t="s">
        <v>226</v>
      </c>
      <c r="F14" s="22">
        <v>36678</v>
      </c>
      <c r="G14" t="s">
        <v>201</v>
      </c>
      <c r="H14">
        <v>25</v>
      </c>
      <c r="I14">
        <v>101</v>
      </c>
      <c r="J14">
        <v>4</v>
      </c>
      <c r="K14">
        <v>59</v>
      </c>
      <c r="L14">
        <v>2.36</v>
      </c>
      <c r="M14" t="s">
        <v>212</v>
      </c>
      <c r="N14" t="s">
        <v>212</v>
      </c>
      <c r="O14" s="23">
        <v>88.6</v>
      </c>
    </row>
    <row r="15" spans="1:15" ht="19.2" thickBot="1" x14ac:dyDescent="0.6">
      <c r="A15">
        <v>74</v>
      </c>
      <c r="B15">
        <v>111</v>
      </c>
      <c r="C15" t="s">
        <v>240</v>
      </c>
      <c r="D15" t="s">
        <v>241</v>
      </c>
      <c r="E15" t="s">
        <v>211</v>
      </c>
      <c r="F15" s="9">
        <v>45081</v>
      </c>
      <c r="G15" t="s">
        <v>201</v>
      </c>
      <c r="H15">
        <v>28</v>
      </c>
      <c r="I15">
        <v>112</v>
      </c>
      <c r="J15">
        <v>4</v>
      </c>
      <c r="K15">
        <v>66</v>
      </c>
      <c r="L15">
        <v>2.36</v>
      </c>
      <c r="M15" t="s">
        <v>212</v>
      </c>
      <c r="N15" t="s">
        <v>212</v>
      </c>
      <c r="O15" s="24">
        <v>88.5</v>
      </c>
    </row>
    <row r="16" spans="1:15" ht="19.2" thickBot="1" x14ac:dyDescent="0.6">
      <c r="A16">
        <v>74</v>
      </c>
      <c r="B16">
        <v>8</v>
      </c>
      <c r="C16" t="s">
        <v>242</v>
      </c>
      <c r="D16" t="s">
        <v>243</v>
      </c>
      <c r="E16" t="s">
        <v>226</v>
      </c>
      <c r="F16" s="9">
        <v>45080</v>
      </c>
      <c r="G16" t="s">
        <v>201</v>
      </c>
      <c r="H16">
        <v>26</v>
      </c>
      <c r="I16">
        <v>104</v>
      </c>
      <c r="J16">
        <v>4</v>
      </c>
      <c r="K16">
        <v>85</v>
      </c>
      <c r="L16">
        <v>3.27</v>
      </c>
      <c r="M16" t="s">
        <v>212</v>
      </c>
      <c r="N16" t="s">
        <v>212</v>
      </c>
      <c r="O16" s="25">
        <v>92.1</v>
      </c>
    </row>
    <row r="17" spans="1:15" ht="19.2" thickBot="1" x14ac:dyDescent="0.6">
      <c r="A17">
        <v>80</v>
      </c>
      <c r="B17">
        <v>4</v>
      </c>
      <c r="C17" t="s">
        <v>244</v>
      </c>
      <c r="D17" t="s">
        <v>245</v>
      </c>
      <c r="E17" t="s">
        <v>211</v>
      </c>
      <c r="F17" s="22">
        <v>36678</v>
      </c>
      <c r="G17" t="s">
        <v>201</v>
      </c>
      <c r="H17">
        <v>33</v>
      </c>
      <c r="I17">
        <v>130</v>
      </c>
      <c r="J17">
        <v>3.9</v>
      </c>
      <c r="K17">
        <v>113</v>
      </c>
      <c r="L17">
        <v>3.42</v>
      </c>
      <c r="M17" t="s">
        <v>212</v>
      </c>
      <c r="N17" t="s">
        <v>212</v>
      </c>
      <c r="O17" s="19">
        <v>92</v>
      </c>
    </row>
    <row r="18" spans="1:15" ht="19.2" thickBot="1" x14ac:dyDescent="0.6">
      <c r="A18">
        <v>93</v>
      </c>
      <c r="B18">
        <v>192</v>
      </c>
      <c r="C18" t="s">
        <v>246</v>
      </c>
      <c r="D18" t="s">
        <v>247</v>
      </c>
      <c r="E18" t="s">
        <v>231</v>
      </c>
      <c r="F18" s="9">
        <v>45079</v>
      </c>
      <c r="G18" t="s">
        <v>201</v>
      </c>
      <c r="H18">
        <v>27</v>
      </c>
      <c r="I18">
        <v>103</v>
      </c>
      <c r="J18">
        <v>3.8</v>
      </c>
      <c r="K18">
        <v>57</v>
      </c>
      <c r="L18">
        <v>2.11</v>
      </c>
      <c r="M18" t="s">
        <v>212</v>
      </c>
      <c r="N18" t="s">
        <v>212</v>
      </c>
      <c r="O18" s="26">
        <v>85</v>
      </c>
    </row>
    <row r="19" spans="1:15" ht="19.2" thickBot="1" x14ac:dyDescent="0.6">
      <c r="A19">
        <v>96</v>
      </c>
      <c r="B19">
        <v>158</v>
      </c>
      <c r="C19" t="s">
        <v>248</v>
      </c>
      <c r="D19" t="s">
        <v>249</v>
      </c>
      <c r="E19" t="s">
        <v>211</v>
      </c>
      <c r="F19" s="22">
        <v>36678</v>
      </c>
      <c r="G19" t="s">
        <v>201</v>
      </c>
      <c r="H19">
        <v>29</v>
      </c>
      <c r="I19">
        <v>110</v>
      </c>
      <c r="J19">
        <v>3.8</v>
      </c>
      <c r="K19">
        <v>64</v>
      </c>
      <c r="L19">
        <v>2.21</v>
      </c>
      <c r="M19" t="s">
        <v>212</v>
      </c>
      <c r="N19" t="s">
        <v>212</v>
      </c>
      <c r="O19" s="27">
        <v>86.1</v>
      </c>
    </row>
    <row r="20" spans="1:15" ht="19.2" thickBot="1" x14ac:dyDescent="0.6">
      <c r="A20">
        <v>98</v>
      </c>
      <c r="B20">
        <v>27</v>
      </c>
      <c r="C20" t="s">
        <v>250</v>
      </c>
      <c r="D20" t="s">
        <v>241</v>
      </c>
      <c r="E20" t="s">
        <v>231</v>
      </c>
      <c r="F20" s="22">
        <v>36678</v>
      </c>
      <c r="G20" t="s">
        <v>201</v>
      </c>
      <c r="H20">
        <v>28</v>
      </c>
      <c r="I20">
        <v>106</v>
      </c>
      <c r="J20">
        <v>3.8</v>
      </c>
      <c r="K20">
        <v>82</v>
      </c>
      <c r="L20">
        <v>2.93</v>
      </c>
      <c r="M20" t="s">
        <v>212</v>
      </c>
      <c r="N20" t="s">
        <v>212</v>
      </c>
      <c r="O20" s="28">
        <v>90.6</v>
      </c>
    </row>
    <row r="21" spans="1:15" ht="19.2" thickBot="1" x14ac:dyDescent="0.6">
      <c r="A21">
        <v>104</v>
      </c>
      <c r="B21">
        <v>131</v>
      </c>
      <c r="C21" t="s">
        <v>251</v>
      </c>
      <c r="D21" t="s">
        <v>252</v>
      </c>
      <c r="E21" t="s">
        <v>231</v>
      </c>
      <c r="F21" s="9">
        <v>45079</v>
      </c>
      <c r="G21" t="s">
        <v>201</v>
      </c>
      <c r="H21">
        <v>30</v>
      </c>
      <c r="I21">
        <v>112</v>
      </c>
      <c r="J21">
        <v>3.7</v>
      </c>
      <c r="K21">
        <v>69</v>
      </c>
      <c r="L21">
        <v>2.2999999999999998</v>
      </c>
      <c r="M21" t="s">
        <v>212</v>
      </c>
      <c r="N21" t="s">
        <v>212</v>
      </c>
      <c r="O21" s="29">
        <v>86.8</v>
      </c>
    </row>
    <row r="22" spans="1:15" ht="19.2" thickBot="1" x14ac:dyDescent="0.6">
      <c r="A22">
        <v>109</v>
      </c>
      <c r="B22">
        <v>250</v>
      </c>
      <c r="C22" t="s">
        <v>253</v>
      </c>
      <c r="D22" t="s">
        <v>254</v>
      </c>
      <c r="E22" t="s">
        <v>211</v>
      </c>
      <c r="F22" s="9">
        <v>45080</v>
      </c>
      <c r="G22" t="s">
        <v>201</v>
      </c>
      <c r="H22">
        <v>31</v>
      </c>
      <c r="I22">
        <v>114</v>
      </c>
      <c r="J22">
        <v>3.7</v>
      </c>
      <c r="K22">
        <v>60</v>
      </c>
      <c r="L22">
        <v>1.94</v>
      </c>
      <c r="M22" t="s">
        <v>212</v>
      </c>
      <c r="N22" t="s">
        <v>212</v>
      </c>
      <c r="O22" s="30">
        <v>82.4</v>
      </c>
    </row>
    <row r="23" spans="1:15" ht="19.2" thickBot="1" x14ac:dyDescent="0.6">
      <c r="A23">
        <v>111</v>
      </c>
      <c r="B23">
        <v>195</v>
      </c>
      <c r="C23" t="s">
        <v>255</v>
      </c>
      <c r="D23" t="s">
        <v>256</v>
      </c>
      <c r="E23" t="s">
        <v>226</v>
      </c>
      <c r="F23" s="9">
        <v>45078</v>
      </c>
      <c r="G23" t="s">
        <v>201</v>
      </c>
      <c r="H23">
        <v>37</v>
      </c>
      <c r="I23">
        <v>135</v>
      </c>
      <c r="J23">
        <v>3.6</v>
      </c>
      <c r="K23">
        <v>78</v>
      </c>
      <c r="L23">
        <v>2.11</v>
      </c>
      <c r="M23" t="s">
        <v>212</v>
      </c>
      <c r="N23" t="s">
        <v>212</v>
      </c>
      <c r="O23" s="31">
        <v>84.3</v>
      </c>
    </row>
    <row r="24" spans="1:15" ht="19.2" thickBot="1" x14ac:dyDescent="0.6">
      <c r="A24">
        <v>124</v>
      </c>
      <c r="B24">
        <v>214</v>
      </c>
      <c r="C24" t="s">
        <v>257</v>
      </c>
      <c r="D24" t="s">
        <v>258</v>
      </c>
      <c r="E24" t="s">
        <v>211</v>
      </c>
      <c r="F24" s="9">
        <v>45078</v>
      </c>
      <c r="G24" t="s">
        <v>201</v>
      </c>
      <c r="H24">
        <v>31</v>
      </c>
      <c r="I24">
        <v>109</v>
      </c>
      <c r="J24">
        <v>3.5</v>
      </c>
      <c r="K24">
        <v>63</v>
      </c>
      <c r="L24">
        <v>2.0299999999999998</v>
      </c>
      <c r="M24" t="s">
        <v>212</v>
      </c>
      <c r="N24" t="s">
        <v>212</v>
      </c>
      <c r="O24" s="32">
        <v>83.2</v>
      </c>
    </row>
    <row r="25" spans="1:15" ht="19.2" thickBot="1" x14ac:dyDescent="0.6">
      <c r="A25">
        <v>131</v>
      </c>
      <c r="B25">
        <v>90</v>
      </c>
      <c r="C25" t="s">
        <v>259</v>
      </c>
      <c r="D25" t="s">
        <v>260</v>
      </c>
      <c r="E25" t="s">
        <v>211</v>
      </c>
      <c r="F25" s="22">
        <v>36678</v>
      </c>
      <c r="G25" t="s">
        <v>201</v>
      </c>
      <c r="H25">
        <v>31</v>
      </c>
      <c r="I25">
        <v>108</v>
      </c>
      <c r="J25">
        <v>3.5</v>
      </c>
      <c r="K25">
        <v>77</v>
      </c>
      <c r="L25">
        <v>2.48</v>
      </c>
      <c r="M25" t="s">
        <v>212</v>
      </c>
      <c r="N25" t="s">
        <v>212</v>
      </c>
      <c r="O25" s="33">
        <v>87.2</v>
      </c>
    </row>
    <row r="26" spans="1:15" ht="19.2" thickBot="1" x14ac:dyDescent="0.6">
      <c r="A26">
        <v>136</v>
      </c>
      <c r="B26">
        <v>177</v>
      </c>
      <c r="C26" t="s">
        <v>261</v>
      </c>
      <c r="D26" t="s">
        <v>262</v>
      </c>
      <c r="E26" t="s">
        <v>226</v>
      </c>
      <c r="F26" s="9">
        <v>45056</v>
      </c>
      <c r="G26" t="s">
        <v>201</v>
      </c>
      <c r="H26">
        <v>27</v>
      </c>
      <c r="I26">
        <v>93</v>
      </c>
      <c r="J26">
        <v>3.4</v>
      </c>
      <c r="K26">
        <v>58</v>
      </c>
      <c r="L26">
        <v>2.15</v>
      </c>
      <c r="M26" t="s">
        <v>212</v>
      </c>
      <c r="N26" t="s">
        <v>212</v>
      </c>
      <c r="O26" s="34">
        <v>84</v>
      </c>
    </row>
    <row r="27" spans="1:15" ht="19.2" thickBot="1" x14ac:dyDescent="0.6">
      <c r="A27">
        <v>142</v>
      </c>
      <c r="B27">
        <v>215</v>
      </c>
      <c r="C27" t="s">
        <v>263</v>
      </c>
      <c r="D27" t="s">
        <v>264</v>
      </c>
      <c r="E27" t="s">
        <v>226</v>
      </c>
      <c r="F27" s="9">
        <v>45083</v>
      </c>
      <c r="G27" t="s">
        <v>201</v>
      </c>
      <c r="H27">
        <v>29</v>
      </c>
      <c r="I27">
        <v>99</v>
      </c>
      <c r="J27">
        <v>3.4</v>
      </c>
      <c r="K27">
        <v>58</v>
      </c>
      <c r="L27">
        <v>2</v>
      </c>
      <c r="M27" t="s">
        <v>212</v>
      </c>
      <c r="N27" t="s">
        <v>212</v>
      </c>
      <c r="O27" s="35">
        <v>82.5</v>
      </c>
    </row>
    <row r="28" spans="1:15" ht="19.2" thickBot="1" x14ac:dyDescent="0.6">
      <c r="A28">
        <v>146</v>
      </c>
      <c r="B28">
        <v>95</v>
      </c>
      <c r="C28" t="s">
        <v>265</v>
      </c>
      <c r="D28" t="s">
        <v>266</v>
      </c>
      <c r="E28" t="s">
        <v>211</v>
      </c>
      <c r="F28" s="22">
        <v>36678</v>
      </c>
      <c r="G28" t="s">
        <v>201</v>
      </c>
      <c r="H28">
        <v>27</v>
      </c>
      <c r="I28">
        <v>92</v>
      </c>
      <c r="J28">
        <v>3.4</v>
      </c>
      <c r="K28">
        <v>66</v>
      </c>
      <c r="L28">
        <v>2.44</v>
      </c>
      <c r="M28" t="s">
        <v>212</v>
      </c>
      <c r="N28" t="s">
        <v>212</v>
      </c>
      <c r="O28" s="36">
        <v>86.5</v>
      </c>
    </row>
    <row r="29" spans="1:15" ht="19.2" thickBot="1" x14ac:dyDescent="0.6">
      <c r="A29">
        <v>149</v>
      </c>
      <c r="B29">
        <v>45</v>
      </c>
      <c r="C29" t="s">
        <v>267</v>
      </c>
      <c r="D29" t="s">
        <v>268</v>
      </c>
      <c r="E29" t="s">
        <v>211</v>
      </c>
      <c r="F29" s="9">
        <v>45057</v>
      </c>
      <c r="G29" t="s">
        <v>201</v>
      </c>
      <c r="H29">
        <v>28</v>
      </c>
      <c r="I29">
        <v>95</v>
      </c>
      <c r="J29">
        <v>3.4</v>
      </c>
      <c r="K29">
        <v>78</v>
      </c>
      <c r="L29">
        <v>2.79</v>
      </c>
      <c r="M29" t="s">
        <v>212</v>
      </c>
      <c r="N29" t="s">
        <v>212</v>
      </c>
      <c r="O29" s="37">
        <v>88.2</v>
      </c>
    </row>
    <row r="30" spans="1:15" ht="19.2" thickBot="1" x14ac:dyDescent="0.6">
      <c r="A30">
        <v>162</v>
      </c>
      <c r="B30">
        <v>160</v>
      </c>
      <c r="C30" t="s">
        <v>269</v>
      </c>
      <c r="D30" t="s">
        <v>270</v>
      </c>
      <c r="E30" t="s">
        <v>231</v>
      </c>
      <c r="F30" s="22">
        <v>36678</v>
      </c>
      <c r="G30" t="s">
        <v>201</v>
      </c>
      <c r="H30">
        <v>25</v>
      </c>
      <c r="I30">
        <v>83</v>
      </c>
      <c r="J30">
        <v>3.3</v>
      </c>
      <c r="K30">
        <v>55</v>
      </c>
      <c r="L30">
        <v>2.2000000000000002</v>
      </c>
      <c r="M30" t="s">
        <v>212</v>
      </c>
      <c r="N30" t="s">
        <v>212</v>
      </c>
      <c r="O30" s="38">
        <v>83.7</v>
      </c>
    </row>
    <row r="31" spans="1:15" ht="19.2" thickBot="1" x14ac:dyDescent="0.6">
      <c r="A31">
        <v>175</v>
      </c>
      <c r="B31">
        <v>215</v>
      </c>
      <c r="C31" t="s">
        <v>271</v>
      </c>
      <c r="D31" t="s">
        <v>272</v>
      </c>
      <c r="E31" t="s">
        <v>226</v>
      </c>
      <c r="F31" s="22">
        <v>36678</v>
      </c>
      <c r="G31" t="s">
        <v>201</v>
      </c>
      <c r="H31">
        <v>28</v>
      </c>
      <c r="I31">
        <v>90</v>
      </c>
      <c r="J31">
        <v>3.2</v>
      </c>
      <c r="K31">
        <v>56</v>
      </c>
      <c r="L31">
        <v>2</v>
      </c>
      <c r="M31" t="s">
        <v>212</v>
      </c>
      <c r="N31" t="s">
        <v>212</v>
      </c>
      <c r="O31" s="39">
        <v>81.3</v>
      </c>
    </row>
    <row r="32" spans="1:15" ht="19.2" thickBot="1" x14ac:dyDescent="0.6">
      <c r="A32">
        <v>180</v>
      </c>
      <c r="B32">
        <v>232</v>
      </c>
      <c r="C32" t="s">
        <v>273</v>
      </c>
      <c r="D32" t="s">
        <v>274</v>
      </c>
      <c r="E32" t="s">
        <v>231</v>
      </c>
      <c r="F32" s="9">
        <v>45082</v>
      </c>
      <c r="G32" t="s">
        <v>201</v>
      </c>
      <c r="H32">
        <v>30</v>
      </c>
      <c r="I32">
        <v>96</v>
      </c>
      <c r="J32">
        <v>3.2</v>
      </c>
      <c r="K32">
        <v>59</v>
      </c>
      <c r="L32">
        <v>1.97</v>
      </c>
      <c r="M32" t="s">
        <v>212</v>
      </c>
      <c r="N32" t="s">
        <v>212</v>
      </c>
      <c r="O32" s="40">
        <v>80.599999999999994</v>
      </c>
    </row>
    <row r="33" spans="1:15" ht="19.2" thickBot="1" x14ac:dyDescent="0.6">
      <c r="A33">
        <v>190</v>
      </c>
      <c r="B33">
        <v>181</v>
      </c>
      <c r="C33" t="s">
        <v>275</v>
      </c>
      <c r="D33" t="s">
        <v>276</v>
      </c>
      <c r="E33" t="s">
        <v>211</v>
      </c>
      <c r="F33" s="9">
        <v>45055</v>
      </c>
      <c r="G33" t="s">
        <v>201</v>
      </c>
      <c r="H33">
        <v>28</v>
      </c>
      <c r="I33">
        <v>88</v>
      </c>
      <c r="J33">
        <v>3.1</v>
      </c>
      <c r="K33">
        <v>60</v>
      </c>
      <c r="L33">
        <v>2.14</v>
      </c>
      <c r="M33" t="s">
        <v>212</v>
      </c>
      <c r="N33" t="s">
        <v>212</v>
      </c>
      <c r="O33" s="41">
        <v>82</v>
      </c>
    </row>
    <row r="34" spans="1:15" ht="19.2" thickBot="1" x14ac:dyDescent="0.6">
      <c r="A34">
        <v>193</v>
      </c>
      <c r="B34">
        <v>60</v>
      </c>
      <c r="C34" t="s">
        <v>277</v>
      </c>
      <c r="D34" t="s">
        <v>278</v>
      </c>
      <c r="E34" t="s">
        <v>211</v>
      </c>
      <c r="F34" s="9">
        <v>45078</v>
      </c>
      <c r="G34" t="s">
        <v>201</v>
      </c>
      <c r="H34">
        <v>34</v>
      </c>
      <c r="I34">
        <v>106</v>
      </c>
      <c r="J34">
        <v>3.1</v>
      </c>
      <c r="K34">
        <v>90</v>
      </c>
      <c r="L34">
        <v>2.65</v>
      </c>
      <c r="M34" t="s">
        <v>212</v>
      </c>
      <c r="N34" t="s">
        <v>212</v>
      </c>
      <c r="O34" s="42">
        <v>86.1</v>
      </c>
    </row>
    <row r="35" spans="1:15" ht="19.2" thickBot="1" x14ac:dyDescent="0.6">
      <c r="A35">
        <v>198</v>
      </c>
      <c r="B35">
        <v>238</v>
      </c>
      <c r="C35" t="s">
        <v>279</v>
      </c>
      <c r="D35" t="s">
        <v>280</v>
      </c>
      <c r="E35" t="s">
        <v>211</v>
      </c>
      <c r="F35" s="9">
        <v>45081</v>
      </c>
      <c r="G35" t="s">
        <v>201</v>
      </c>
      <c r="H35">
        <v>28</v>
      </c>
      <c r="I35">
        <v>87</v>
      </c>
      <c r="J35">
        <v>3.1</v>
      </c>
      <c r="K35">
        <v>55</v>
      </c>
      <c r="L35">
        <v>1.96</v>
      </c>
      <c r="M35" t="s">
        <v>212</v>
      </c>
      <c r="N35" t="s">
        <v>212</v>
      </c>
      <c r="O35" s="43">
        <v>79.7</v>
      </c>
    </row>
    <row r="36" spans="1:15" ht="19.2" thickBot="1" x14ac:dyDescent="0.6">
      <c r="A36">
        <v>204</v>
      </c>
      <c r="B36">
        <v>48</v>
      </c>
      <c r="C36" t="s">
        <v>281</v>
      </c>
      <c r="D36" t="s">
        <v>282</v>
      </c>
      <c r="E36" t="s">
        <v>211</v>
      </c>
      <c r="F36" s="9">
        <v>45056</v>
      </c>
      <c r="G36" t="s">
        <v>201</v>
      </c>
      <c r="H36">
        <v>29</v>
      </c>
      <c r="I36">
        <v>90</v>
      </c>
      <c r="J36">
        <v>3.1</v>
      </c>
      <c r="K36">
        <v>79</v>
      </c>
      <c r="L36">
        <v>2.72</v>
      </c>
      <c r="M36" t="s">
        <v>212</v>
      </c>
      <c r="N36" t="s">
        <v>212</v>
      </c>
      <c r="O36" s="44">
        <v>86.2</v>
      </c>
    </row>
    <row r="37" spans="1:15" ht="19.2" thickBot="1" x14ac:dyDescent="0.6">
      <c r="A37">
        <v>211</v>
      </c>
      <c r="B37">
        <v>181</v>
      </c>
      <c r="C37" t="s">
        <v>283</v>
      </c>
      <c r="D37" t="s">
        <v>284</v>
      </c>
      <c r="E37" t="s">
        <v>226</v>
      </c>
      <c r="F37" s="9">
        <v>45056</v>
      </c>
      <c r="G37" t="s">
        <v>201</v>
      </c>
      <c r="H37">
        <v>28</v>
      </c>
      <c r="I37">
        <v>86</v>
      </c>
      <c r="J37">
        <v>3.1</v>
      </c>
      <c r="K37">
        <v>60</v>
      </c>
      <c r="L37">
        <v>2.14</v>
      </c>
      <c r="M37" t="s">
        <v>212</v>
      </c>
      <c r="N37" t="s">
        <v>212</v>
      </c>
      <c r="O37" s="39">
        <v>81.3</v>
      </c>
    </row>
    <row r="38" spans="1:15" ht="19.2" thickBot="1" x14ac:dyDescent="0.6">
      <c r="A38">
        <v>223</v>
      </c>
      <c r="B38">
        <v>147</v>
      </c>
      <c r="C38" t="s">
        <v>285</v>
      </c>
      <c r="D38" t="s">
        <v>286</v>
      </c>
      <c r="E38" t="s">
        <v>211</v>
      </c>
      <c r="F38" s="22">
        <v>36678</v>
      </c>
      <c r="G38" t="s">
        <v>201</v>
      </c>
      <c r="H38">
        <v>29</v>
      </c>
      <c r="I38">
        <v>88</v>
      </c>
      <c r="J38">
        <v>3</v>
      </c>
      <c r="K38">
        <v>65</v>
      </c>
      <c r="L38">
        <v>2.2400000000000002</v>
      </c>
      <c r="M38" t="s">
        <v>212</v>
      </c>
      <c r="N38" t="s">
        <v>212</v>
      </c>
      <c r="O38" s="41">
        <v>82</v>
      </c>
    </row>
    <row r="39" spans="1:15" ht="19.2" thickBot="1" x14ac:dyDescent="0.6">
      <c r="A39">
        <v>226</v>
      </c>
      <c r="B39">
        <v>232</v>
      </c>
      <c r="C39" t="s">
        <v>287</v>
      </c>
      <c r="D39" t="s">
        <v>288</v>
      </c>
      <c r="E39" t="s">
        <v>211</v>
      </c>
      <c r="F39" s="22">
        <v>36678</v>
      </c>
      <c r="G39" t="s">
        <v>201</v>
      </c>
      <c r="H39">
        <v>30</v>
      </c>
      <c r="I39">
        <v>91</v>
      </c>
      <c r="J39">
        <v>3</v>
      </c>
      <c r="K39">
        <v>59</v>
      </c>
      <c r="L39">
        <v>1.97</v>
      </c>
      <c r="M39" t="s">
        <v>212</v>
      </c>
      <c r="N39" t="s">
        <v>212</v>
      </c>
      <c r="O39" s="45">
        <v>79</v>
      </c>
    </row>
    <row r="40" spans="1:15" ht="19.2" thickBot="1" x14ac:dyDescent="0.6">
      <c r="A40">
        <v>226</v>
      </c>
      <c r="B40">
        <v>92</v>
      </c>
      <c r="C40" t="s">
        <v>289</v>
      </c>
      <c r="D40" t="s">
        <v>290</v>
      </c>
      <c r="E40" t="s">
        <v>231</v>
      </c>
      <c r="F40" s="9">
        <v>45079</v>
      </c>
      <c r="G40" t="s">
        <v>201</v>
      </c>
      <c r="H40">
        <v>30</v>
      </c>
      <c r="I40">
        <v>91</v>
      </c>
      <c r="J40">
        <v>3</v>
      </c>
      <c r="K40">
        <v>74</v>
      </c>
      <c r="L40">
        <v>2.4700000000000002</v>
      </c>
      <c r="M40" t="s">
        <v>212</v>
      </c>
      <c r="N40" t="s">
        <v>212</v>
      </c>
      <c r="O40" s="46">
        <v>83.8</v>
      </c>
    </row>
    <row r="41" spans="1:15" ht="19.2" thickBot="1" x14ac:dyDescent="0.6">
      <c r="A41">
        <v>229</v>
      </c>
      <c r="B41">
        <v>215</v>
      </c>
      <c r="C41" t="s">
        <v>291</v>
      </c>
      <c r="D41" t="s">
        <v>292</v>
      </c>
      <c r="E41" t="s">
        <v>226</v>
      </c>
      <c r="F41" s="9">
        <v>45080</v>
      </c>
      <c r="G41" t="s">
        <v>201</v>
      </c>
      <c r="H41">
        <v>31</v>
      </c>
      <c r="I41">
        <v>94</v>
      </c>
      <c r="J41">
        <v>3</v>
      </c>
      <c r="K41">
        <v>62</v>
      </c>
      <c r="L41">
        <v>2</v>
      </c>
      <c r="M41" t="s">
        <v>212</v>
      </c>
      <c r="N41" t="s">
        <v>212</v>
      </c>
      <c r="O41" s="47">
        <v>79.400000000000006</v>
      </c>
    </row>
    <row r="42" spans="1:15" ht="19.2" thickBot="1" x14ac:dyDescent="0.6">
      <c r="A42">
        <v>231</v>
      </c>
      <c r="B42">
        <v>204</v>
      </c>
      <c r="C42" t="s">
        <v>293</v>
      </c>
      <c r="D42" t="s">
        <v>294</v>
      </c>
      <c r="E42" t="s">
        <v>211</v>
      </c>
      <c r="F42" s="9">
        <v>45055</v>
      </c>
      <c r="G42" t="s">
        <v>201</v>
      </c>
      <c r="H42">
        <v>27</v>
      </c>
      <c r="I42">
        <v>81</v>
      </c>
      <c r="J42">
        <v>3</v>
      </c>
      <c r="K42">
        <v>56</v>
      </c>
      <c r="L42">
        <v>2.0699999999999998</v>
      </c>
      <c r="M42" t="s">
        <v>212</v>
      </c>
      <c r="N42" t="s">
        <v>212</v>
      </c>
      <c r="O42" s="48">
        <v>79.8</v>
      </c>
    </row>
    <row r="43" spans="1:15" ht="19.2" thickBot="1" x14ac:dyDescent="0.6">
      <c r="A43">
        <v>231</v>
      </c>
      <c r="B43">
        <v>177</v>
      </c>
      <c r="C43" t="s">
        <v>295</v>
      </c>
      <c r="D43" t="s">
        <v>296</v>
      </c>
      <c r="E43" t="s">
        <v>226</v>
      </c>
      <c r="F43" s="9">
        <v>45078</v>
      </c>
      <c r="G43" t="s">
        <v>201</v>
      </c>
      <c r="H43">
        <v>27</v>
      </c>
      <c r="I43">
        <v>81</v>
      </c>
      <c r="J43">
        <v>3</v>
      </c>
      <c r="K43">
        <v>58</v>
      </c>
      <c r="L43">
        <v>2.15</v>
      </c>
      <c r="M43" t="s">
        <v>212</v>
      </c>
      <c r="N43" t="s">
        <v>212</v>
      </c>
      <c r="O43" s="49">
        <v>80.7</v>
      </c>
    </row>
    <row r="44" spans="1:15" ht="19.2" thickBot="1" x14ac:dyDescent="0.6">
      <c r="A44">
        <v>242</v>
      </c>
      <c r="B44">
        <v>215</v>
      </c>
      <c r="C44" t="s">
        <v>297</v>
      </c>
      <c r="D44" t="s">
        <v>228</v>
      </c>
      <c r="E44" t="s">
        <v>211</v>
      </c>
      <c r="F44" s="9">
        <v>45080</v>
      </c>
      <c r="G44" t="s">
        <v>201</v>
      </c>
      <c r="H44">
        <v>30</v>
      </c>
      <c r="I44">
        <v>89</v>
      </c>
      <c r="J44">
        <v>3</v>
      </c>
      <c r="K44">
        <v>60</v>
      </c>
      <c r="L44">
        <v>2</v>
      </c>
      <c r="M44" t="s">
        <v>212</v>
      </c>
      <c r="N44" t="s">
        <v>212</v>
      </c>
      <c r="O44" s="45">
        <v>79</v>
      </c>
    </row>
    <row r="45" spans="1:15" ht="19.2" thickBot="1" x14ac:dyDescent="0.6">
      <c r="A45">
        <v>244</v>
      </c>
      <c r="B45">
        <v>207</v>
      </c>
      <c r="C45" t="s">
        <v>298</v>
      </c>
      <c r="D45" t="s">
        <v>299</v>
      </c>
      <c r="E45" t="s">
        <v>231</v>
      </c>
      <c r="F45" s="9">
        <v>45079</v>
      </c>
      <c r="G45" t="s">
        <v>201</v>
      </c>
      <c r="H45">
        <v>29</v>
      </c>
      <c r="I45">
        <v>86</v>
      </c>
      <c r="J45">
        <v>3</v>
      </c>
      <c r="K45">
        <v>60</v>
      </c>
      <c r="L45">
        <v>2.0699999999999998</v>
      </c>
      <c r="M45" t="s">
        <v>212</v>
      </c>
      <c r="N45" t="s">
        <v>212</v>
      </c>
      <c r="O45" s="50">
        <v>79.2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64D8-CF05-42B3-BD86-5D93DCBCF5AF}">
  <dimension ref="A1:D60"/>
  <sheetViews>
    <sheetView topLeftCell="A37" workbookViewId="0">
      <selection activeCell="D7" sqref="D7"/>
    </sheetView>
  </sheetViews>
  <sheetFormatPr defaultRowHeight="14.4" x14ac:dyDescent="0.3"/>
  <cols>
    <col min="1" max="1" width="13.21875" bestFit="1" customWidth="1"/>
    <col min="3" max="3" width="20.33203125" bestFit="1" customWidth="1"/>
  </cols>
  <sheetData>
    <row r="1" spans="1:4" x14ac:dyDescent="0.3">
      <c r="A1" s="3" t="s">
        <v>4</v>
      </c>
      <c r="B1">
        <v>139</v>
      </c>
      <c r="C1" s="3" t="s">
        <v>5</v>
      </c>
      <c r="D1">
        <v>621</v>
      </c>
    </row>
    <row r="2" spans="1:4" x14ac:dyDescent="0.3">
      <c r="A2" s="4" t="s">
        <v>7</v>
      </c>
      <c r="B2">
        <v>143</v>
      </c>
      <c r="C2" s="4" t="s">
        <v>4</v>
      </c>
      <c r="D2">
        <v>139</v>
      </c>
    </row>
    <row r="3" spans="1:4" x14ac:dyDescent="0.3">
      <c r="A3" s="3" t="s">
        <v>9</v>
      </c>
      <c r="B3">
        <v>851</v>
      </c>
      <c r="C3" s="3" t="s">
        <v>10</v>
      </c>
      <c r="D3">
        <v>628</v>
      </c>
    </row>
    <row r="4" spans="1:4" x14ac:dyDescent="0.3">
      <c r="A4" s="4" t="s">
        <v>12</v>
      </c>
      <c r="B4">
        <v>608</v>
      </c>
      <c r="C4" s="4" t="s">
        <v>13</v>
      </c>
      <c r="D4">
        <v>615</v>
      </c>
    </row>
    <row r="5" spans="1:4" x14ac:dyDescent="0.3">
      <c r="A5" s="3" t="s">
        <v>13</v>
      </c>
      <c r="B5">
        <v>615</v>
      </c>
      <c r="C5" s="3" t="s">
        <v>12</v>
      </c>
      <c r="D5">
        <v>608</v>
      </c>
    </row>
    <row r="6" spans="1:4" x14ac:dyDescent="0.3">
      <c r="A6" s="4" t="s">
        <v>16</v>
      </c>
      <c r="B6">
        <v>556</v>
      </c>
      <c r="C6" s="4" t="s">
        <v>9</v>
      </c>
      <c r="D6">
        <v>851</v>
      </c>
    </row>
    <row r="7" spans="1:4" x14ac:dyDescent="0.3">
      <c r="A7" s="3" t="s">
        <v>16</v>
      </c>
      <c r="B7">
        <v>556</v>
      </c>
      <c r="C7" s="3" t="s">
        <v>18</v>
      </c>
      <c r="D7">
        <v>142</v>
      </c>
    </row>
    <row r="8" spans="1:4" x14ac:dyDescent="0.3">
      <c r="A8" s="4" t="s">
        <v>16</v>
      </c>
      <c r="B8">
        <v>556</v>
      </c>
      <c r="C8" s="4" t="s">
        <v>20</v>
      </c>
      <c r="D8">
        <v>137</v>
      </c>
    </row>
    <row r="9" spans="1:4" x14ac:dyDescent="0.3">
      <c r="A9" s="3" t="s">
        <v>16</v>
      </c>
      <c r="B9">
        <v>556</v>
      </c>
      <c r="C9" s="3" t="s">
        <v>4</v>
      </c>
      <c r="D9">
        <v>139</v>
      </c>
    </row>
    <row r="10" spans="1:4" x14ac:dyDescent="0.3">
      <c r="A10" s="4" t="s">
        <v>16</v>
      </c>
      <c r="B10">
        <v>556</v>
      </c>
      <c r="C10" s="4" t="s">
        <v>23</v>
      </c>
      <c r="D10">
        <v>473</v>
      </c>
    </row>
    <row r="11" spans="1:4" x14ac:dyDescent="0.3">
      <c r="A11" s="3" t="s">
        <v>16</v>
      </c>
      <c r="B11">
        <v>556</v>
      </c>
      <c r="C11" s="3" t="s">
        <v>25</v>
      </c>
      <c r="D11">
        <v>138</v>
      </c>
    </row>
    <row r="12" spans="1:4" x14ac:dyDescent="0.3">
      <c r="A12" s="4" t="s">
        <v>16</v>
      </c>
      <c r="B12">
        <v>556</v>
      </c>
      <c r="C12" s="4" t="s">
        <v>27</v>
      </c>
      <c r="D12">
        <v>136</v>
      </c>
    </row>
    <row r="13" spans="1:4" x14ac:dyDescent="0.3">
      <c r="A13" s="3" t="s">
        <v>16</v>
      </c>
      <c r="B13">
        <v>556</v>
      </c>
      <c r="C13" s="3" t="s">
        <v>7</v>
      </c>
      <c r="D13">
        <v>143</v>
      </c>
    </row>
    <row r="14" spans="1:4" x14ac:dyDescent="0.3">
      <c r="A14" s="4" t="s">
        <v>30</v>
      </c>
      <c r="B14">
        <v>140</v>
      </c>
      <c r="C14" s="4" t="s">
        <v>10</v>
      </c>
      <c r="D14">
        <v>628</v>
      </c>
    </row>
    <row r="15" spans="1:4" x14ac:dyDescent="0.3">
      <c r="A15" s="3" t="s">
        <v>32</v>
      </c>
      <c r="B15">
        <v>142</v>
      </c>
      <c r="C15" s="3" t="s">
        <v>9</v>
      </c>
      <c r="D15">
        <v>851</v>
      </c>
    </row>
    <row r="16" spans="1:4" x14ac:dyDescent="0.3">
      <c r="A16" s="4" t="s">
        <v>12</v>
      </c>
      <c r="B16">
        <v>608</v>
      </c>
      <c r="C16" s="4" t="s">
        <v>27</v>
      </c>
      <c r="D16">
        <v>136</v>
      </c>
    </row>
    <row r="17" spans="1:4" x14ac:dyDescent="0.3">
      <c r="A17" s="3" t="s">
        <v>20</v>
      </c>
      <c r="B17">
        <v>137</v>
      </c>
      <c r="C17" s="3" t="s">
        <v>25</v>
      </c>
      <c r="D17">
        <v>138</v>
      </c>
    </row>
    <row r="18" spans="1:4" x14ac:dyDescent="0.3">
      <c r="A18" s="4" t="s">
        <v>20</v>
      </c>
      <c r="B18">
        <v>137</v>
      </c>
      <c r="C18" s="4" t="s">
        <v>41</v>
      </c>
      <c r="D18">
        <v>473</v>
      </c>
    </row>
    <row r="19" spans="1:4" x14ac:dyDescent="0.3">
      <c r="A19" s="3" t="s">
        <v>20</v>
      </c>
      <c r="B19">
        <v>137</v>
      </c>
      <c r="C19" s="3" t="s">
        <v>4</v>
      </c>
      <c r="D19">
        <v>139</v>
      </c>
    </row>
    <row r="20" spans="1:4" x14ac:dyDescent="0.3">
      <c r="A20" s="4" t="s">
        <v>36</v>
      </c>
      <c r="B20">
        <v>141</v>
      </c>
      <c r="C20" s="4" t="s">
        <v>30</v>
      </c>
      <c r="D20">
        <v>140</v>
      </c>
    </row>
    <row r="21" spans="1:4" x14ac:dyDescent="0.3">
      <c r="A21" s="3" t="s">
        <v>36</v>
      </c>
      <c r="B21">
        <v>141</v>
      </c>
      <c r="C21" s="3" t="s">
        <v>20</v>
      </c>
      <c r="D21">
        <v>137</v>
      </c>
    </row>
    <row r="22" spans="1:4" x14ac:dyDescent="0.3">
      <c r="A22" s="4" t="s">
        <v>36</v>
      </c>
      <c r="B22">
        <v>141</v>
      </c>
      <c r="C22" s="4" t="s">
        <v>4</v>
      </c>
      <c r="D22">
        <v>139</v>
      </c>
    </row>
    <row r="23" spans="1:4" x14ac:dyDescent="0.3">
      <c r="A23" s="3" t="s">
        <v>36</v>
      </c>
      <c r="B23">
        <v>141</v>
      </c>
      <c r="C23" s="3" t="s">
        <v>7</v>
      </c>
      <c r="D23">
        <v>143</v>
      </c>
    </row>
    <row r="24" spans="1:4" x14ac:dyDescent="0.3">
      <c r="A24" s="4" t="s">
        <v>32</v>
      </c>
      <c r="B24">
        <v>142</v>
      </c>
      <c r="C24" s="4" t="s">
        <v>36</v>
      </c>
      <c r="D24">
        <v>141</v>
      </c>
    </row>
    <row r="25" spans="1:4" x14ac:dyDescent="0.3">
      <c r="A25" s="3" t="s">
        <v>89</v>
      </c>
      <c r="B25">
        <v>611</v>
      </c>
      <c r="C25" s="3" t="s">
        <v>27</v>
      </c>
      <c r="D25">
        <v>136</v>
      </c>
    </row>
    <row r="26" spans="1:4" x14ac:dyDescent="0.3">
      <c r="A26" s="4" t="s">
        <v>4</v>
      </c>
      <c r="B26">
        <v>139</v>
      </c>
      <c r="C26" s="4" t="s">
        <v>30</v>
      </c>
      <c r="D26">
        <v>140</v>
      </c>
    </row>
    <row r="27" spans="1:4" x14ac:dyDescent="0.3">
      <c r="A27" s="3" t="s">
        <v>4</v>
      </c>
      <c r="B27">
        <v>139</v>
      </c>
      <c r="C27" s="3" t="s">
        <v>27</v>
      </c>
      <c r="D27">
        <v>136</v>
      </c>
    </row>
    <row r="28" spans="1:4" x14ac:dyDescent="0.3">
      <c r="A28" s="4" t="s">
        <v>32</v>
      </c>
      <c r="B28">
        <v>141</v>
      </c>
      <c r="C28" s="4" t="s">
        <v>7</v>
      </c>
      <c r="D28">
        <v>143</v>
      </c>
    </row>
    <row r="29" spans="1:4" x14ac:dyDescent="0.3">
      <c r="A29" s="3" t="s">
        <v>41</v>
      </c>
      <c r="B29">
        <v>473</v>
      </c>
      <c r="C29" s="3" t="s">
        <v>20</v>
      </c>
      <c r="D29">
        <v>137</v>
      </c>
    </row>
    <row r="30" spans="1:4" x14ac:dyDescent="0.3">
      <c r="A30" s="4" t="s">
        <v>41</v>
      </c>
      <c r="B30">
        <v>473</v>
      </c>
      <c r="C30" s="4" t="s">
        <v>4</v>
      </c>
      <c r="D30">
        <v>139</v>
      </c>
    </row>
    <row r="31" spans="1:4" x14ac:dyDescent="0.3">
      <c r="A31" s="3" t="s">
        <v>41</v>
      </c>
      <c r="B31">
        <v>473</v>
      </c>
      <c r="C31" s="3" t="s">
        <v>25</v>
      </c>
      <c r="D31">
        <v>138</v>
      </c>
    </row>
    <row r="32" spans="1:4" x14ac:dyDescent="0.3">
      <c r="A32" s="4" t="s">
        <v>41</v>
      </c>
      <c r="B32">
        <v>473</v>
      </c>
      <c r="C32" s="4" t="s">
        <v>27</v>
      </c>
      <c r="D32">
        <v>136</v>
      </c>
    </row>
    <row r="33" spans="1:4" x14ac:dyDescent="0.3">
      <c r="A33" s="3" t="s">
        <v>41</v>
      </c>
      <c r="B33">
        <v>473</v>
      </c>
      <c r="C33" s="3" t="s">
        <v>48</v>
      </c>
      <c r="D33">
        <v>141</v>
      </c>
    </row>
    <row r="34" spans="1:4" x14ac:dyDescent="0.3">
      <c r="A34" s="4" t="s">
        <v>41</v>
      </c>
      <c r="B34">
        <v>473</v>
      </c>
      <c r="C34" s="4" t="s">
        <v>50</v>
      </c>
      <c r="D34">
        <v>144</v>
      </c>
    </row>
    <row r="35" spans="1:4" x14ac:dyDescent="0.3">
      <c r="A35" s="3" t="s">
        <v>52</v>
      </c>
      <c r="B35">
        <v>601</v>
      </c>
      <c r="C35" s="3" t="s">
        <v>53</v>
      </c>
      <c r="D35">
        <v>858</v>
      </c>
    </row>
    <row r="36" spans="1:4" x14ac:dyDescent="0.3">
      <c r="A36" s="4" t="s">
        <v>52</v>
      </c>
      <c r="B36">
        <v>601</v>
      </c>
      <c r="C36" s="4" t="s">
        <v>55</v>
      </c>
      <c r="D36">
        <v>856</v>
      </c>
    </row>
    <row r="37" spans="1:4" x14ac:dyDescent="0.3">
      <c r="A37" s="3" t="s">
        <v>13</v>
      </c>
      <c r="B37">
        <v>615</v>
      </c>
      <c r="C37" s="3" t="s">
        <v>25</v>
      </c>
      <c r="D37">
        <v>138</v>
      </c>
    </row>
    <row r="38" spans="1:4" x14ac:dyDescent="0.3">
      <c r="A38" s="4" t="s">
        <v>13</v>
      </c>
      <c r="B38">
        <v>615</v>
      </c>
      <c r="C38" s="4" t="s">
        <v>4</v>
      </c>
      <c r="D38">
        <v>139</v>
      </c>
    </row>
    <row r="39" spans="1:4" x14ac:dyDescent="0.3">
      <c r="A39" s="3" t="s">
        <v>30</v>
      </c>
      <c r="B39">
        <v>140</v>
      </c>
      <c r="C39" s="3" t="s">
        <v>41</v>
      </c>
      <c r="D39">
        <v>473</v>
      </c>
    </row>
    <row r="40" spans="1:4" x14ac:dyDescent="0.3">
      <c r="A40" s="4" t="s">
        <v>12</v>
      </c>
      <c r="B40">
        <v>608</v>
      </c>
      <c r="C40" s="4" t="s">
        <v>25</v>
      </c>
      <c r="D40">
        <v>138</v>
      </c>
    </row>
    <row r="41" spans="1:4" x14ac:dyDescent="0.3">
      <c r="A41" s="3" t="s">
        <v>27</v>
      </c>
      <c r="B41">
        <v>136</v>
      </c>
      <c r="C41" s="3" t="s">
        <v>61</v>
      </c>
      <c r="D41">
        <v>600</v>
      </c>
    </row>
    <row r="42" spans="1:4" x14ac:dyDescent="0.3">
      <c r="A42" s="4" t="s">
        <v>7</v>
      </c>
      <c r="B42">
        <v>143</v>
      </c>
      <c r="C42" s="4" t="s">
        <v>5</v>
      </c>
      <c r="D42">
        <v>621</v>
      </c>
    </row>
    <row r="43" spans="1:4" x14ac:dyDescent="0.3">
      <c r="A43" s="3" t="s">
        <v>7</v>
      </c>
      <c r="B43">
        <v>143</v>
      </c>
      <c r="C43" s="3" t="s">
        <v>50</v>
      </c>
      <c r="D43">
        <v>144</v>
      </c>
    </row>
    <row r="44" spans="1:4" x14ac:dyDescent="0.3">
      <c r="A44" s="4" t="s">
        <v>27</v>
      </c>
      <c r="B44">
        <v>136</v>
      </c>
      <c r="C44" s="4" t="s">
        <v>20</v>
      </c>
      <c r="D44">
        <v>137</v>
      </c>
    </row>
    <row r="45" spans="1:4" x14ac:dyDescent="0.3">
      <c r="A45" s="3" t="s">
        <v>66</v>
      </c>
      <c r="B45">
        <v>141</v>
      </c>
      <c r="C45" s="3" t="s">
        <v>27</v>
      </c>
      <c r="D45">
        <v>136</v>
      </c>
    </row>
    <row r="46" spans="1:4" x14ac:dyDescent="0.3">
      <c r="A46" s="4" t="s">
        <v>27</v>
      </c>
      <c r="B46">
        <v>136</v>
      </c>
      <c r="C46" s="4" t="s">
        <v>41</v>
      </c>
      <c r="D46">
        <v>473</v>
      </c>
    </row>
    <row r="47" spans="1:4" x14ac:dyDescent="0.3">
      <c r="A47" s="3" t="s">
        <v>27</v>
      </c>
      <c r="B47">
        <v>136</v>
      </c>
      <c r="C47" s="3" t="s">
        <v>25</v>
      </c>
      <c r="D47">
        <v>138</v>
      </c>
    </row>
    <row r="48" spans="1:4" x14ac:dyDescent="0.3">
      <c r="A48" s="4" t="s">
        <v>4</v>
      </c>
      <c r="B48">
        <v>139</v>
      </c>
      <c r="C48" s="4" t="s">
        <v>25</v>
      </c>
      <c r="D48">
        <v>138</v>
      </c>
    </row>
    <row r="49" spans="1:4" x14ac:dyDescent="0.3">
      <c r="A49" s="3" t="s">
        <v>4</v>
      </c>
      <c r="B49">
        <v>139</v>
      </c>
      <c r="C49" s="3" t="s">
        <v>61</v>
      </c>
      <c r="D49">
        <v>600</v>
      </c>
    </row>
    <row r="50" spans="1:4" x14ac:dyDescent="0.3">
      <c r="A50" s="4" t="s">
        <v>5</v>
      </c>
      <c r="B50">
        <v>621</v>
      </c>
      <c r="C50" s="4" t="s">
        <v>52</v>
      </c>
      <c r="D50">
        <v>601</v>
      </c>
    </row>
    <row r="51" spans="1:4" x14ac:dyDescent="0.3">
      <c r="A51" s="3" t="s">
        <v>5</v>
      </c>
      <c r="B51">
        <v>621</v>
      </c>
      <c r="C51" s="3" t="s">
        <v>25</v>
      </c>
      <c r="D51">
        <v>138</v>
      </c>
    </row>
    <row r="52" spans="1:4" x14ac:dyDescent="0.3">
      <c r="A52" s="4" t="s">
        <v>10</v>
      </c>
      <c r="B52">
        <v>628</v>
      </c>
      <c r="C52" s="4" t="s">
        <v>20</v>
      </c>
      <c r="D52">
        <v>137</v>
      </c>
    </row>
    <row r="53" spans="1:4" x14ac:dyDescent="0.3">
      <c r="A53" s="3" t="s">
        <v>10</v>
      </c>
      <c r="B53">
        <v>628</v>
      </c>
      <c r="C53" s="3" t="s">
        <v>4</v>
      </c>
      <c r="D53">
        <v>139</v>
      </c>
    </row>
    <row r="54" spans="1:4" x14ac:dyDescent="0.3">
      <c r="A54" s="4" t="s">
        <v>10</v>
      </c>
      <c r="B54">
        <v>628</v>
      </c>
      <c r="C54" s="4" t="s">
        <v>41</v>
      </c>
      <c r="D54">
        <v>473</v>
      </c>
    </row>
    <row r="55" spans="1:4" x14ac:dyDescent="0.3">
      <c r="A55" s="3" t="s">
        <v>10</v>
      </c>
      <c r="B55">
        <v>628</v>
      </c>
      <c r="C55" s="3" t="s">
        <v>25</v>
      </c>
      <c r="D55">
        <v>138</v>
      </c>
    </row>
    <row r="56" spans="1:4" x14ac:dyDescent="0.3">
      <c r="A56" s="4" t="s">
        <v>10</v>
      </c>
      <c r="B56">
        <v>628</v>
      </c>
      <c r="C56" s="4" t="s">
        <v>27</v>
      </c>
      <c r="D56">
        <v>136</v>
      </c>
    </row>
    <row r="57" spans="1:4" x14ac:dyDescent="0.3">
      <c r="A57" s="3" t="s">
        <v>82</v>
      </c>
      <c r="B57">
        <v>618</v>
      </c>
      <c r="C57" s="3" t="s">
        <v>5</v>
      </c>
      <c r="D57">
        <v>621</v>
      </c>
    </row>
    <row r="58" spans="1:4" x14ac:dyDescent="0.3">
      <c r="A58" s="4" t="s">
        <v>78</v>
      </c>
      <c r="B58">
        <v>618</v>
      </c>
      <c r="C58" s="4" t="s">
        <v>27</v>
      </c>
      <c r="D58">
        <v>136</v>
      </c>
    </row>
    <row r="59" spans="1:4" x14ac:dyDescent="0.3">
      <c r="A59" s="3" t="s">
        <v>78</v>
      </c>
      <c r="B59">
        <v>618</v>
      </c>
      <c r="C59" s="3" t="s">
        <v>80</v>
      </c>
      <c r="D59">
        <v>611</v>
      </c>
    </row>
    <row r="60" spans="1:4" x14ac:dyDescent="0.3">
      <c r="A60" s="4" t="s">
        <v>30</v>
      </c>
      <c r="B60">
        <v>140</v>
      </c>
      <c r="C60" s="4" t="s">
        <v>50</v>
      </c>
      <c r="D60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E04-1A4E-4E99-B356-752EA9CB7D74}">
  <dimension ref="A1:M61"/>
  <sheetViews>
    <sheetView topLeftCell="A4" workbookViewId="0">
      <selection activeCell="D8" sqref="D8"/>
    </sheetView>
  </sheetViews>
  <sheetFormatPr defaultRowHeight="14.4" x14ac:dyDescent="0.3"/>
  <cols>
    <col min="1" max="1" width="27.77734375" bestFit="1" customWidth="1"/>
    <col min="2" max="2" width="17.88671875" bestFit="1" customWidth="1"/>
    <col min="3" max="3" width="19.44140625" bestFit="1" customWidth="1"/>
    <col min="4" max="4" width="21.88671875" bestFit="1" customWidth="1"/>
  </cols>
  <sheetData>
    <row r="1" spans="1:13" x14ac:dyDescent="0.3">
      <c r="A1" s="2" t="s">
        <v>0</v>
      </c>
      <c r="B1" s="2" t="s">
        <v>92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</row>
    <row r="2" spans="1:13" x14ac:dyDescent="0.3">
      <c r="A2" t="s">
        <v>3</v>
      </c>
      <c r="B2" t="s">
        <v>93</v>
      </c>
      <c r="C2">
        <v>139</v>
      </c>
      <c r="D2">
        <v>621</v>
      </c>
      <c r="E2">
        <f>VLOOKUP(C2,'D1'!$B$2:$C$27,2,FALSE)</f>
        <v>7</v>
      </c>
      <c r="F2">
        <f>VLOOKUP(D2,'D1'!$B$2:$C$27,2,FALSE)</f>
        <v>8</v>
      </c>
      <c r="G2">
        <f>IF(E2&lt;F2,E2,F2)</f>
        <v>7</v>
      </c>
      <c r="H2">
        <f>VLOOKUP(C2,'D2'!$B$2:$C$27,2,FALSE)</f>
        <v>5</v>
      </c>
      <c r="I2">
        <f>VLOOKUP(D2,'D2'!$B$2:$C$27,2,FALSE)</f>
        <v>5</v>
      </c>
      <c r="J2">
        <f>IF(H2&lt;I2,H2,I2)</f>
        <v>5</v>
      </c>
      <c r="K2">
        <f>VLOOKUP(C2,'D3'!$B$2:$C$27,2,FALSE)</f>
        <v>4</v>
      </c>
      <c r="L2">
        <f>VLOOKUP(D2,'D3'!$B$2:$C$27,2,FALSE)</f>
        <v>5</v>
      </c>
      <c r="M2">
        <f>IF(K2&lt;L2,K2,L2)</f>
        <v>4</v>
      </c>
    </row>
    <row r="3" spans="1:13" x14ac:dyDescent="0.3">
      <c r="A3" t="s">
        <v>6</v>
      </c>
      <c r="B3" t="s">
        <v>94</v>
      </c>
      <c r="C3">
        <v>143</v>
      </c>
      <c r="D3">
        <v>139</v>
      </c>
      <c r="E3">
        <f>VLOOKUP(C3,'D1'!$B$2:$C$27,2,FALSE)</f>
        <v>2</v>
      </c>
      <c r="F3">
        <f>VLOOKUP(D3,'D1'!$B$2:$C$27,2,FALSE)</f>
        <v>7</v>
      </c>
      <c r="G3">
        <f t="shared" ref="G3:G61" si="0">IF(E3&lt;F3,E3,F3)</f>
        <v>2</v>
      </c>
      <c r="H3">
        <f>VLOOKUP(C3,'D2'!$B$2:$C$27,2,FALSE)</f>
        <v>2</v>
      </c>
      <c r="I3">
        <f>VLOOKUP(D3,'D2'!$B$2:$C$27,2,FALSE)</f>
        <v>5</v>
      </c>
      <c r="J3">
        <f t="shared" ref="J3:J61" si="1">IF(H3&lt;I3,H3,I3)</f>
        <v>2</v>
      </c>
      <c r="K3">
        <f>VLOOKUP(C3,'D3'!$B$2:$C$27,2,FALSE)</f>
        <v>2</v>
      </c>
      <c r="L3">
        <f>VLOOKUP(D3,'D3'!$B$2:$C$27,2,FALSE)</f>
        <v>4</v>
      </c>
      <c r="M3">
        <f t="shared" ref="M3:M61" si="2">IF(K3&lt;L3,K3,L3)</f>
        <v>2</v>
      </c>
    </row>
    <row r="4" spans="1:13" x14ac:dyDescent="0.3">
      <c r="A4" t="s">
        <v>8</v>
      </c>
      <c r="B4" t="s">
        <v>95</v>
      </c>
      <c r="C4">
        <v>851</v>
      </c>
      <c r="D4">
        <v>628</v>
      </c>
      <c r="E4">
        <f>VLOOKUP(C4,'D1'!$B$2:$C$27,2,FALSE)</f>
        <v>8</v>
      </c>
      <c r="F4">
        <f>VLOOKUP(D4,'D1'!$B$2:$C$27,2,FALSE)</f>
        <v>7</v>
      </c>
      <c r="G4">
        <f t="shared" si="0"/>
        <v>7</v>
      </c>
      <c r="H4">
        <f>VLOOKUP(C4,'D2'!$B$2:$C$27,2,FALSE)</f>
        <v>6</v>
      </c>
      <c r="I4">
        <f>VLOOKUP(D4,'D2'!$B$2:$C$27,2,FALSE)</f>
        <v>3</v>
      </c>
      <c r="J4">
        <f t="shared" si="1"/>
        <v>3</v>
      </c>
      <c r="K4">
        <f>VLOOKUP(C4,'D3'!$B$2:$C$27,2,FALSE)</f>
        <v>5</v>
      </c>
      <c r="L4">
        <f>VLOOKUP(D4,'D3'!$B$2:$C$27,2,FALSE)</f>
        <v>4</v>
      </c>
      <c r="M4">
        <f t="shared" si="2"/>
        <v>4</v>
      </c>
    </row>
    <row r="5" spans="1:13" x14ac:dyDescent="0.3">
      <c r="A5" t="s">
        <v>11</v>
      </c>
      <c r="B5" t="s">
        <v>96</v>
      </c>
      <c r="C5">
        <v>608</v>
      </c>
      <c r="D5">
        <v>615</v>
      </c>
      <c r="E5">
        <f>VLOOKUP(C5,'D1'!$B$2:$C$27,2,FALSE)</f>
        <v>8</v>
      </c>
      <c r="F5">
        <f>VLOOKUP(D5,'D1'!$B$2:$C$27,2,FALSE)</f>
        <v>8</v>
      </c>
      <c r="G5">
        <f t="shared" si="0"/>
        <v>8</v>
      </c>
      <c r="H5">
        <f>VLOOKUP(C5,'D2'!$B$2:$C$27,2,FALSE)</f>
        <v>6</v>
      </c>
      <c r="I5">
        <f>VLOOKUP(D5,'D2'!$B$2:$C$27,2,FALSE)</f>
        <v>6</v>
      </c>
      <c r="J5">
        <f t="shared" si="1"/>
        <v>6</v>
      </c>
      <c r="K5">
        <f>VLOOKUP(C5,'D3'!$B$2:$C$27,2,FALSE)</f>
        <v>5</v>
      </c>
      <c r="L5">
        <f>VLOOKUP(D5,'D3'!$B$2:$C$27,2,FALSE)</f>
        <v>5</v>
      </c>
      <c r="M5">
        <f t="shared" si="2"/>
        <v>5</v>
      </c>
    </row>
    <row r="6" spans="1:13" x14ac:dyDescent="0.3">
      <c r="A6" t="s">
        <v>14</v>
      </c>
      <c r="B6" t="s">
        <v>97</v>
      </c>
      <c r="C6">
        <v>615</v>
      </c>
      <c r="D6">
        <v>608</v>
      </c>
      <c r="E6">
        <f>VLOOKUP(C6,'D1'!$B$2:$C$27,2,FALSE)</f>
        <v>8</v>
      </c>
      <c r="F6">
        <f>VLOOKUP(D6,'D1'!$B$2:$C$27,2,FALSE)</f>
        <v>8</v>
      </c>
      <c r="G6">
        <f t="shared" si="0"/>
        <v>8</v>
      </c>
      <c r="H6">
        <f>VLOOKUP(C6,'D2'!$B$2:$C$27,2,FALSE)</f>
        <v>6</v>
      </c>
      <c r="I6">
        <f>VLOOKUP(D6,'D2'!$B$2:$C$27,2,FALSE)</f>
        <v>6</v>
      </c>
      <c r="J6">
        <f t="shared" si="1"/>
        <v>6</v>
      </c>
      <c r="K6">
        <f>VLOOKUP(C6,'D3'!$B$2:$C$27,2,FALSE)</f>
        <v>5</v>
      </c>
      <c r="L6">
        <f>VLOOKUP(D6,'D3'!$B$2:$C$27,2,FALSE)</f>
        <v>5</v>
      </c>
      <c r="M6">
        <f t="shared" si="2"/>
        <v>5</v>
      </c>
    </row>
    <row r="7" spans="1:13" x14ac:dyDescent="0.3">
      <c r="A7" t="s">
        <v>15</v>
      </c>
      <c r="B7" t="s">
        <v>98</v>
      </c>
      <c r="C7">
        <v>556</v>
      </c>
      <c r="D7">
        <v>851</v>
      </c>
      <c r="E7">
        <f>VLOOKUP(C7,'D1'!$B$2:$C$27,2,FALSE)</f>
        <v>13</v>
      </c>
      <c r="F7">
        <f>VLOOKUP(D7,'D1'!$B$2:$C$27,2,FALSE)</f>
        <v>8</v>
      </c>
      <c r="G7">
        <f t="shared" si="0"/>
        <v>8</v>
      </c>
      <c r="H7">
        <f>VLOOKUP(C7,'D2'!$B$2:$C$27,2,FALSE)</f>
        <v>1</v>
      </c>
      <c r="I7">
        <f>VLOOKUP(D7,'D2'!$B$2:$C$27,2,FALSE)</f>
        <v>6</v>
      </c>
      <c r="J7">
        <f t="shared" si="1"/>
        <v>1</v>
      </c>
      <c r="K7">
        <f>VLOOKUP(C7,'D3'!$B$2:$C$27,2,FALSE)</f>
        <v>5</v>
      </c>
      <c r="L7">
        <f>VLOOKUP(D7,'D3'!$B$2:$C$27,2,FALSE)</f>
        <v>5</v>
      </c>
      <c r="M7">
        <f t="shared" si="2"/>
        <v>5</v>
      </c>
    </row>
    <row r="8" spans="1:13" x14ac:dyDescent="0.3">
      <c r="A8" t="s">
        <v>17</v>
      </c>
      <c r="B8" t="s">
        <v>99</v>
      </c>
      <c r="C8">
        <v>556</v>
      </c>
      <c r="D8">
        <v>142</v>
      </c>
      <c r="E8">
        <f>VLOOKUP(C8,'D1'!$B$2:$C$27,2,FALSE)</f>
        <v>13</v>
      </c>
      <c r="F8">
        <f>VLOOKUP(D8,'D1'!$B$2:$C$27,2,FALSE)</f>
        <v>7</v>
      </c>
      <c r="G8">
        <f t="shared" si="0"/>
        <v>7</v>
      </c>
      <c r="H8">
        <f>VLOOKUP(C8,'D2'!$B$2:$C$27,2,FALSE)</f>
        <v>1</v>
      </c>
      <c r="I8">
        <f>VLOOKUP(D8,'D2'!$B$2:$C$27,2,FALSE)</f>
        <v>5</v>
      </c>
      <c r="J8">
        <f t="shared" si="1"/>
        <v>1</v>
      </c>
      <c r="K8">
        <f>VLOOKUP(C8,'D3'!$B$2:$C$27,2,FALSE)</f>
        <v>5</v>
      </c>
      <c r="L8">
        <f>VLOOKUP(D8,'D3'!$B$2:$C$27,2,FALSE)</f>
        <v>4</v>
      </c>
      <c r="M8">
        <f t="shared" si="2"/>
        <v>4</v>
      </c>
    </row>
    <row r="9" spans="1:13" x14ac:dyDescent="0.3">
      <c r="A9" t="s">
        <v>19</v>
      </c>
      <c r="B9" t="s">
        <v>100</v>
      </c>
      <c r="C9">
        <v>556</v>
      </c>
      <c r="D9">
        <v>137</v>
      </c>
      <c r="E9">
        <f>VLOOKUP(C9,'D1'!$B$2:$C$27,2,FALSE)</f>
        <v>13</v>
      </c>
      <c r="F9">
        <f>VLOOKUP(D9,'D1'!$B$2:$C$27,2,FALSE)</f>
        <v>7</v>
      </c>
      <c r="G9">
        <f t="shared" si="0"/>
        <v>7</v>
      </c>
      <c r="H9">
        <f>VLOOKUP(C9,'D2'!$B$2:$C$27,2,FALSE)</f>
        <v>1</v>
      </c>
      <c r="I9">
        <f>VLOOKUP(D9,'D2'!$B$2:$C$27,2,FALSE)</f>
        <v>6</v>
      </c>
      <c r="J9">
        <f t="shared" si="1"/>
        <v>1</v>
      </c>
      <c r="K9">
        <f>VLOOKUP(C9,'D3'!$B$2:$C$27,2,FALSE)</f>
        <v>5</v>
      </c>
      <c r="L9">
        <f>VLOOKUP(D9,'D3'!$B$2:$C$27,2,FALSE)</f>
        <v>4</v>
      </c>
      <c r="M9">
        <f t="shared" si="2"/>
        <v>4</v>
      </c>
    </row>
    <row r="10" spans="1:13" x14ac:dyDescent="0.3">
      <c r="A10" t="s">
        <v>21</v>
      </c>
      <c r="B10" t="s">
        <v>101</v>
      </c>
      <c r="C10">
        <v>556</v>
      </c>
      <c r="D10">
        <v>139</v>
      </c>
      <c r="E10">
        <f>VLOOKUP(C10,'D1'!$B$2:$C$27,2,FALSE)</f>
        <v>13</v>
      </c>
      <c r="F10">
        <f>VLOOKUP(D10,'D1'!$B$2:$C$27,2,FALSE)</f>
        <v>7</v>
      </c>
      <c r="G10">
        <f t="shared" si="0"/>
        <v>7</v>
      </c>
      <c r="H10">
        <f>VLOOKUP(C10,'D2'!$B$2:$C$27,2,FALSE)</f>
        <v>1</v>
      </c>
      <c r="I10">
        <f>VLOOKUP(D10,'D2'!$B$2:$C$27,2,FALSE)</f>
        <v>5</v>
      </c>
      <c r="J10">
        <f t="shared" si="1"/>
        <v>1</v>
      </c>
      <c r="K10">
        <f>VLOOKUP(C10,'D3'!$B$2:$C$27,2,FALSE)</f>
        <v>5</v>
      </c>
      <c r="L10">
        <f>VLOOKUP(D10,'D3'!$B$2:$C$27,2,FALSE)</f>
        <v>4</v>
      </c>
      <c r="M10">
        <f t="shared" si="2"/>
        <v>4</v>
      </c>
    </row>
    <row r="11" spans="1:13" x14ac:dyDescent="0.3">
      <c r="A11" t="s">
        <v>22</v>
      </c>
      <c r="B11" t="s">
        <v>118</v>
      </c>
      <c r="C11">
        <v>556</v>
      </c>
      <c r="D11">
        <v>473</v>
      </c>
      <c r="E11">
        <f>VLOOKUP(C11,'D1'!$B$2:$C$27,2,FALSE)</f>
        <v>13</v>
      </c>
      <c r="F11">
        <f>VLOOKUP(D11,'D1'!$B$2:$C$27,2,FALSE)</f>
        <v>7</v>
      </c>
      <c r="G11">
        <f t="shared" si="0"/>
        <v>7</v>
      </c>
      <c r="H11">
        <f>VLOOKUP(C11,'D2'!$B$2:$C$27,2,FALSE)</f>
        <v>1</v>
      </c>
      <c r="I11">
        <f>VLOOKUP(D11,'D2'!$B$2:$C$27,2,FALSE)</f>
        <v>5</v>
      </c>
      <c r="J11">
        <f t="shared" si="1"/>
        <v>1</v>
      </c>
      <c r="K11">
        <f>VLOOKUP(C11,'D3'!$B$2:$C$27,2,FALSE)</f>
        <v>5</v>
      </c>
      <c r="L11">
        <f>VLOOKUP(D11,'D3'!$B$2:$C$27,2,FALSE)</f>
        <v>4</v>
      </c>
      <c r="M11">
        <f t="shared" si="2"/>
        <v>4</v>
      </c>
    </row>
    <row r="12" spans="1:13" x14ac:dyDescent="0.3">
      <c r="A12" t="s">
        <v>24</v>
      </c>
      <c r="B12" t="s">
        <v>102</v>
      </c>
      <c r="C12">
        <v>556</v>
      </c>
      <c r="D12">
        <v>138</v>
      </c>
      <c r="E12">
        <f>VLOOKUP(C12,'D1'!$B$2:$C$27,2,FALSE)</f>
        <v>13</v>
      </c>
      <c r="F12">
        <f>VLOOKUP(D12,'D1'!$B$2:$C$27,2,FALSE)</f>
        <v>7</v>
      </c>
      <c r="G12">
        <f t="shared" si="0"/>
        <v>7</v>
      </c>
      <c r="H12">
        <f>VLOOKUP(C12,'D2'!$B$2:$C$27,2,FALSE)</f>
        <v>1</v>
      </c>
      <c r="I12">
        <f>VLOOKUP(D12,'D2'!$B$2:$C$27,2,FALSE)</f>
        <v>5</v>
      </c>
      <c r="J12">
        <f t="shared" si="1"/>
        <v>1</v>
      </c>
      <c r="K12">
        <f>VLOOKUP(C12,'D3'!$B$2:$C$27,2,FALSE)</f>
        <v>5</v>
      </c>
      <c r="L12">
        <f>VLOOKUP(D12,'D3'!$B$2:$C$27,2,FALSE)</f>
        <v>4</v>
      </c>
      <c r="M12">
        <f t="shared" si="2"/>
        <v>4</v>
      </c>
    </row>
    <row r="13" spans="1:13" x14ac:dyDescent="0.3">
      <c r="A13" t="s">
        <v>26</v>
      </c>
      <c r="B13" t="s">
        <v>138</v>
      </c>
      <c r="C13">
        <v>556</v>
      </c>
      <c r="D13">
        <v>136</v>
      </c>
      <c r="E13">
        <f>VLOOKUP(C13,'D1'!$B$2:$C$27,2,FALSE)</f>
        <v>13</v>
      </c>
      <c r="F13">
        <f>VLOOKUP(D13,'D1'!$B$2:$C$27,2,FALSE)</f>
        <v>7</v>
      </c>
      <c r="G13">
        <f t="shared" si="0"/>
        <v>7</v>
      </c>
      <c r="H13">
        <f>VLOOKUP(C13,'D2'!$B$2:$C$27,2,FALSE)</f>
        <v>1</v>
      </c>
      <c r="I13">
        <f>VLOOKUP(D13,'D2'!$B$2:$C$27,2,FALSE)</f>
        <v>5</v>
      </c>
      <c r="J13">
        <f t="shared" si="1"/>
        <v>1</v>
      </c>
      <c r="K13">
        <f>VLOOKUP(C13,'D3'!$B$2:$C$27,2,FALSE)</f>
        <v>5</v>
      </c>
      <c r="L13">
        <f>VLOOKUP(D13,'D3'!$B$2:$C$27,2,FALSE)</f>
        <v>4</v>
      </c>
      <c r="M13">
        <f t="shared" si="2"/>
        <v>4</v>
      </c>
    </row>
    <row r="14" spans="1:13" x14ac:dyDescent="0.3">
      <c r="A14" t="s">
        <v>28</v>
      </c>
      <c r="B14" t="s">
        <v>139</v>
      </c>
      <c r="C14">
        <v>556</v>
      </c>
      <c r="D14">
        <v>143</v>
      </c>
      <c r="E14">
        <f>VLOOKUP(C14,'D1'!$B$2:$C$27,2,FALSE)</f>
        <v>13</v>
      </c>
      <c r="F14">
        <f>VLOOKUP(D14,'D1'!$B$2:$C$27,2,FALSE)</f>
        <v>2</v>
      </c>
      <c r="G14">
        <f t="shared" si="0"/>
        <v>2</v>
      </c>
      <c r="H14">
        <f>VLOOKUP(C14,'D2'!$B$2:$C$27,2,FALSE)</f>
        <v>1</v>
      </c>
      <c r="I14">
        <f>VLOOKUP(D14,'D2'!$B$2:$C$27,2,FALSE)</f>
        <v>2</v>
      </c>
      <c r="J14">
        <f t="shared" si="1"/>
        <v>1</v>
      </c>
      <c r="K14">
        <f>VLOOKUP(C14,'D3'!$B$2:$C$27,2,FALSE)</f>
        <v>5</v>
      </c>
      <c r="L14">
        <f>VLOOKUP(D14,'D3'!$B$2:$C$27,2,FALSE)</f>
        <v>2</v>
      </c>
      <c r="M14">
        <f t="shared" si="2"/>
        <v>2</v>
      </c>
    </row>
    <row r="15" spans="1:13" x14ac:dyDescent="0.3">
      <c r="A15" t="s">
        <v>29</v>
      </c>
      <c r="B15" t="s">
        <v>80</v>
      </c>
      <c r="C15">
        <v>140</v>
      </c>
      <c r="D15">
        <v>628</v>
      </c>
      <c r="E15">
        <f>VLOOKUP(C15,'D1'!$B$2:$C$27,2,FALSE)</f>
        <v>7</v>
      </c>
      <c r="F15">
        <f>VLOOKUP(D15,'D1'!$B$2:$C$27,2,FALSE)</f>
        <v>7</v>
      </c>
      <c r="G15">
        <f t="shared" si="0"/>
        <v>7</v>
      </c>
      <c r="H15">
        <f>VLOOKUP(C15,'D2'!$B$2:$C$27,2,FALSE)</f>
        <v>5</v>
      </c>
      <c r="I15">
        <f>VLOOKUP(D15,'D2'!$B$2:$C$27,2,FALSE)</f>
        <v>3</v>
      </c>
      <c r="J15">
        <f t="shared" si="1"/>
        <v>3</v>
      </c>
      <c r="K15">
        <f>VLOOKUP(C15,'D3'!$B$2:$C$27,2,FALSE)</f>
        <v>4</v>
      </c>
      <c r="L15">
        <f>VLOOKUP(D15,'D3'!$B$2:$C$27,2,FALSE)</f>
        <v>4</v>
      </c>
      <c r="M15">
        <f t="shared" si="2"/>
        <v>4</v>
      </c>
    </row>
    <row r="16" spans="1:13" x14ac:dyDescent="0.3">
      <c r="A16" t="s">
        <v>31</v>
      </c>
      <c r="B16" t="s">
        <v>9</v>
      </c>
      <c r="C16">
        <v>141</v>
      </c>
      <c r="D16">
        <v>851</v>
      </c>
      <c r="E16">
        <f>VLOOKUP(C16,'D1'!$B$2:$C$27,2,FALSE)</f>
        <v>7</v>
      </c>
      <c r="F16">
        <f>VLOOKUP(D16,'D1'!$B$2:$C$27,2,FALSE)</f>
        <v>8</v>
      </c>
      <c r="G16">
        <f t="shared" si="0"/>
        <v>7</v>
      </c>
      <c r="H16">
        <f>VLOOKUP(C16,'D2'!$B$2:$C$27,2,FALSE)</f>
        <v>5</v>
      </c>
      <c r="I16">
        <f>VLOOKUP(D16,'D2'!$B$2:$C$27,2,FALSE)</f>
        <v>6</v>
      </c>
      <c r="J16">
        <f t="shared" si="1"/>
        <v>5</v>
      </c>
      <c r="K16">
        <f>VLOOKUP(C16,'D3'!$B$2:$C$27,2,FALSE)</f>
        <v>4</v>
      </c>
      <c r="L16">
        <f>VLOOKUP(D16,'D3'!$B$2:$C$27,2,FALSE)</f>
        <v>5</v>
      </c>
      <c r="M16">
        <f t="shared" si="2"/>
        <v>4</v>
      </c>
    </row>
    <row r="17" spans="1:13" x14ac:dyDescent="0.3">
      <c r="A17" t="s">
        <v>90</v>
      </c>
      <c r="B17" t="s">
        <v>103</v>
      </c>
      <c r="C17">
        <v>608</v>
      </c>
      <c r="D17">
        <v>136</v>
      </c>
      <c r="E17">
        <f>VLOOKUP(C17,'D1'!$B$2:$C$27,2,FALSE)</f>
        <v>8</v>
      </c>
      <c r="F17">
        <f>VLOOKUP(D17,'D1'!$B$2:$C$27,2,FALSE)</f>
        <v>7</v>
      </c>
      <c r="G17">
        <f t="shared" si="0"/>
        <v>7</v>
      </c>
      <c r="H17">
        <f>VLOOKUP(C17,'D2'!$B$2:$C$27,2,FALSE)</f>
        <v>6</v>
      </c>
      <c r="I17">
        <f>VLOOKUP(D17,'D2'!$B$2:$C$27,2,FALSE)</f>
        <v>5</v>
      </c>
      <c r="J17">
        <f t="shared" si="1"/>
        <v>5</v>
      </c>
      <c r="K17">
        <f>VLOOKUP(C17,'D3'!$B$2:$C$27,2,FALSE)</f>
        <v>5</v>
      </c>
      <c r="L17">
        <f>VLOOKUP(D17,'D3'!$B$2:$C$27,2,FALSE)</f>
        <v>4</v>
      </c>
      <c r="M17">
        <f t="shared" si="2"/>
        <v>4</v>
      </c>
    </row>
    <row r="18" spans="1:13" x14ac:dyDescent="0.3">
      <c r="A18" t="s">
        <v>33</v>
      </c>
      <c r="B18" t="s">
        <v>125</v>
      </c>
      <c r="C18">
        <v>137</v>
      </c>
      <c r="D18">
        <v>138</v>
      </c>
      <c r="E18">
        <f>VLOOKUP(C18,'D1'!$B$2:$C$27,2,FALSE)</f>
        <v>7</v>
      </c>
      <c r="F18">
        <f>VLOOKUP(D18,'D1'!$B$2:$C$27,2,FALSE)</f>
        <v>7</v>
      </c>
      <c r="G18">
        <f t="shared" si="0"/>
        <v>7</v>
      </c>
      <c r="H18">
        <f>VLOOKUP(C18,'D2'!$B$2:$C$27,2,FALSE)</f>
        <v>6</v>
      </c>
      <c r="I18">
        <f>VLOOKUP(D18,'D2'!$B$2:$C$27,2,FALSE)</f>
        <v>5</v>
      </c>
      <c r="J18">
        <f t="shared" si="1"/>
        <v>5</v>
      </c>
      <c r="K18">
        <f>VLOOKUP(C18,'D3'!$B$2:$C$27,2,FALSE)</f>
        <v>4</v>
      </c>
      <c r="L18">
        <f>VLOOKUP(D18,'D3'!$B$2:$C$27,2,FALSE)</f>
        <v>4</v>
      </c>
      <c r="M18">
        <f t="shared" si="2"/>
        <v>4</v>
      </c>
    </row>
    <row r="19" spans="1:13" x14ac:dyDescent="0.3">
      <c r="A19" t="s">
        <v>91</v>
      </c>
      <c r="B19" t="s">
        <v>104</v>
      </c>
      <c r="C19">
        <v>137</v>
      </c>
      <c r="D19">
        <v>473</v>
      </c>
      <c r="E19">
        <f>VLOOKUP(C19,'D1'!$B$2:$C$27,2,FALSE)</f>
        <v>7</v>
      </c>
      <c r="F19">
        <f>VLOOKUP(D19,'D1'!$B$2:$C$27,2,FALSE)</f>
        <v>7</v>
      </c>
      <c r="G19">
        <f t="shared" si="0"/>
        <v>7</v>
      </c>
      <c r="H19">
        <f>VLOOKUP(C19,'D2'!$B$2:$C$27,2,FALSE)</f>
        <v>6</v>
      </c>
      <c r="I19">
        <f>VLOOKUP(D19,'D2'!$B$2:$C$27,2,FALSE)</f>
        <v>5</v>
      </c>
      <c r="J19">
        <f t="shared" si="1"/>
        <v>5</v>
      </c>
      <c r="K19">
        <f>VLOOKUP(C19,'D3'!$B$2:$C$27,2,FALSE)</f>
        <v>4</v>
      </c>
      <c r="L19">
        <f>VLOOKUP(D19,'D3'!$B$2:$C$27,2,FALSE)</f>
        <v>4</v>
      </c>
      <c r="M19">
        <f t="shared" si="2"/>
        <v>4</v>
      </c>
    </row>
    <row r="20" spans="1:13" x14ac:dyDescent="0.3">
      <c r="A20" t="s">
        <v>34</v>
      </c>
      <c r="B20" t="s">
        <v>128</v>
      </c>
      <c r="C20">
        <v>137</v>
      </c>
      <c r="D20">
        <v>139</v>
      </c>
      <c r="E20">
        <f>VLOOKUP(C20,'D1'!$B$2:$C$27,2,FALSE)</f>
        <v>7</v>
      </c>
      <c r="F20">
        <f>VLOOKUP(D20,'D1'!$B$2:$C$27,2,FALSE)</f>
        <v>7</v>
      </c>
      <c r="G20">
        <f t="shared" si="0"/>
        <v>7</v>
      </c>
      <c r="H20">
        <f>VLOOKUP(C20,'D2'!$B$2:$C$27,2,FALSE)</f>
        <v>6</v>
      </c>
      <c r="I20">
        <f>VLOOKUP(D20,'D2'!$B$2:$C$27,2,FALSE)</f>
        <v>5</v>
      </c>
      <c r="J20">
        <f t="shared" si="1"/>
        <v>5</v>
      </c>
      <c r="K20">
        <f>VLOOKUP(C20,'D3'!$B$2:$C$27,2,FALSE)</f>
        <v>4</v>
      </c>
      <c r="L20">
        <f>VLOOKUP(D20,'D3'!$B$2:$C$27,2,FALSE)</f>
        <v>4</v>
      </c>
      <c r="M20">
        <f t="shared" si="2"/>
        <v>4</v>
      </c>
    </row>
    <row r="21" spans="1:13" x14ac:dyDescent="0.3">
      <c r="A21" t="s">
        <v>35</v>
      </c>
      <c r="B21" t="s">
        <v>126</v>
      </c>
      <c r="C21">
        <v>141</v>
      </c>
      <c r="D21">
        <v>140</v>
      </c>
      <c r="E21">
        <f>VLOOKUP(C21,'D1'!$B$2:$C$27,2,FALSE)</f>
        <v>7</v>
      </c>
      <c r="F21">
        <f>VLOOKUP(D21,'D1'!$B$2:$C$27,2,FALSE)</f>
        <v>7</v>
      </c>
      <c r="G21">
        <f t="shared" si="0"/>
        <v>7</v>
      </c>
      <c r="H21">
        <f>VLOOKUP(C21,'D2'!$B$2:$C$27,2,FALSE)</f>
        <v>5</v>
      </c>
      <c r="I21">
        <f>VLOOKUP(D21,'D2'!$B$2:$C$27,2,FALSE)</f>
        <v>5</v>
      </c>
      <c r="J21">
        <f t="shared" si="1"/>
        <v>5</v>
      </c>
      <c r="K21">
        <f>VLOOKUP(C21,'D3'!$B$2:$C$27,2,FALSE)</f>
        <v>4</v>
      </c>
      <c r="L21">
        <f>VLOOKUP(D21,'D3'!$B$2:$C$27,2,FALSE)</f>
        <v>4</v>
      </c>
      <c r="M21">
        <f t="shared" si="2"/>
        <v>4</v>
      </c>
    </row>
    <row r="22" spans="1:13" x14ac:dyDescent="0.3">
      <c r="A22" t="s">
        <v>37</v>
      </c>
      <c r="B22" t="s">
        <v>127</v>
      </c>
      <c r="C22">
        <v>141</v>
      </c>
      <c r="D22">
        <v>137</v>
      </c>
      <c r="E22">
        <f>VLOOKUP(C22,'D1'!$B$2:$C$27,2,FALSE)</f>
        <v>7</v>
      </c>
      <c r="F22">
        <f>VLOOKUP(D22,'D1'!$B$2:$C$27,2,FALSE)</f>
        <v>7</v>
      </c>
      <c r="G22">
        <f t="shared" si="0"/>
        <v>7</v>
      </c>
      <c r="H22">
        <f>VLOOKUP(C22,'D2'!$B$2:$C$27,2,FALSE)</f>
        <v>5</v>
      </c>
      <c r="I22">
        <f>VLOOKUP(D22,'D2'!$B$2:$C$27,2,FALSE)</f>
        <v>6</v>
      </c>
      <c r="J22">
        <f t="shared" si="1"/>
        <v>5</v>
      </c>
      <c r="K22">
        <f>VLOOKUP(C22,'D3'!$B$2:$C$27,2,FALSE)</f>
        <v>4</v>
      </c>
      <c r="L22">
        <f>VLOOKUP(D22,'D3'!$B$2:$C$27,2,FALSE)</f>
        <v>4</v>
      </c>
      <c r="M22">
        <f t="shared" si="2"/>
        <v>4</v>
      </c>
    </row>
    <row r="23" spans="1:13" x14ac:dyDescent="0.3">
      <c r="A23" t="s">
        <v>38</v>
      </c>
      <c r="B23" t="s">
        <v>130</v>
      </c>
      <c r="C23">
        <v>141</v>
      </c>
      <c r="D23">
        <v>139</v>
      </c>
      <c r="E23">
        <f>VLOOKUP(C23,'D1'!$B$2:$C$27,2,FALSE)</f>
        <v>7</v>
      </c>
      <c r="F23">
        <f>VLOOKUP(D23,'D1'!$B$2:$C$27,2,FALSE)</f>
        <v>7</v>
      </c>
      <c r="G23">
        <f t="shared" si="0"/>
        <v>7</v>
      </c>
      <c r="H23">
        <f>VLOOKUP(C23,'D2'!$B$2:$C$27,2,FALSE)</f>
        <v>5</v>
      </c>
      <c r="I23">
        <f>VLOOKUP(D23,'D2'!$B$2:$C$27,2,FALSE)</f>
        <v>5</v>
      </c>
      <c r="J23">
        <f t="shared" si="1"/>
        <v>5</v>
      </c>
      <c r="K23">
        <f>VLOOKUP(C23,'D3'!$B$2:$C$27,2,FALSE)</f>
        <v>4</v>
      </c>
      <c r="L23">
        <f>VLOOKUP(D23,'D3'!$B$2:$C$27,2,FALSE)</f>
        <v>4</v>
      </c>
      <c r="M23">
        <f t="shared" si="2"/>
        <v>4</v>
      </c>
    </row>
    <row r="24" spans="1:13" x14ac:dyDescent="0.3">
      <c r="A24" t="s">
        <v>39</v>
      </c>
      <c r="B24" t="s">
        <v>129</v>
      </c>
      <c r="C24">
        <v>141</v>
      </c>
      <c r="D24">
        <v>143</v>
      </c>
      <c r="E24">
        <f>VLOOKUP(C24,'D1'!$B$2:$C$27,2,FALSE)</f>
        <v>7</v>
      </c>
      <c r="F24">
        <f>VLOOKUP(D24,'D1'!$B$2:$C$27,2,FALSE)</f>
        <v>2</v>
      </c>
      <c r="G24">
        <f t="shared" si="0"/>
        <v>2</v>
      </c>
      <c r="H24">
        <f>VLOOKUP(C24,'D2'!$B$2:$C$27,2,FALSE)</f>
        <v>5</v>
      </c>
      <c r="I24">
        <f>VLOOKUP(D24,'D2'!$B$2:$C$27,2,FALSE)</f>
        <v>2</v>
      </c>
      <c r="J24">
        <f t="shared" si="1"/>
        <v>2</v>
      </c>
      <c r="K24">
        <f>VLOOKUP(C24,'D3'!$B$2:$C$27,2,FALSE)</f>
        <v>4</v>
      </c>
      <c r="L24">
        <f>VLOOKUP(D24,'D3'!$B$2:$C$27,2,FALSE)</f>
        <v>2</v>
      </c>
      <c r="M24">
        <f t="shared" si="2"/>
        <v>2</v>
      </c>
    </row>
    <row r="25" spans="1:13" x14ac:dyDescent="0.3">
      <c r="A25" t="s">
        <v>40</v>
      </c>
      <c r="B25" t="s">
        <v>131</v>
      </c>
      <c r="C25">
        <v>142</v>
      </c>
      <c r="D25">
        <v>141</v>
      </c>
      <c r="E25">
        <f>VLOOKUP(C25,'D1'!$B$2:$C$27,2,FALSE)</f>
        <v>7</v>
      </c>
      <c r="F25">
        <f>VLOOKUP(D25,'D1'!$B$2:$C$27,2,FALSE)</f>
        <v>7</v>
      </c>
      <c r="G25">
        <f t="shared" si="0"/>
        <v>7</v>
      </c>
      <c r="H25">
        <f>VLOOKUP(C25,'D2'!$B$2:$C$27,2,FALSE)</f>
        <v>5</v>
      </c>
      <c r="I25">
        <f>VLOOKUP(D25,'D2'!$B$2:$C$27,2,FALSE)</f>
        <v>5</v>
      </c>
      <c r="J25">
        <f t="shared" si="1"/>
        <v>5</v>
      </c>
      <c r="K25">
        <f>VLOOKUP(C25,'D3'!$B$2:$C$27,2,FALSE)</f>
        <v>4</v>
      </c>
      <c r="L25">
        <f>VLOOKUP(D25,'D3'!$B$2:$C$27,2,FALSE)</f>
        <v>4</v>
      </c>
      <c r="M25">
        <f t="shared" si="2"/>
        <v>4</v>
      </c>
    </row>
    <row r="26" spans="1:13" x14ac:dyDescent="0.3">
      <c r="A26" t="s">
        <v>88</v>
      </c>
      <c r="B26" t="s">
        <v>140</v>
      </c>
      <c r="C26">
        <v>611</v>
      </c>
      <c r="D26">
        <v>136</v>
      </c>
      <c r="E26">
        <f>VLOOKUP(C26,'D1'!$B$2:$C$27,2,FALSE)</f>
        <v>8</v>
      </c>
      <c r="F26">
        <f>VLOOKUP(D26,'D1'!$B$2:$C$27,2,FALSE)</f>
        <v>7</v>
      </c>
      <c r="G26">
        <f t="shared" si="0"/>
        <v>7</v>
      </c>
      <c r="H26">
        <f>VLOOKUP(C26,'D2'!$B$2:$C$27,2,FALSE)</f>
        <v>6</v>
      </c>
      <c r="I26">
        <f>VLOOKUP(D26,'D2'!$B$2:$C$27,2,FALSE)</f>
        <v>5</v>
      </c>
      <c r="J26">
        <f t="shared" si="1"/>
        <v>5</v>
      </c>
      <c r="K26">
        <f>VLOOKUP(C26,'D3'!$B$2:$C$27,2,FALSE)</f>
        <v>5</v>
      </c>
      <c r="L26">
        <f>VLOOKUP(D26,'D3'!$B$2:$C$27,2,FALSE)</f>
        <v>4</v>
      </c>
      <c r="M26">
        <f t="shared" si="2"/>
        <v>4</v>
      </c>
    </row>
    <row r="27" spans="1:13" x14ac:dyDescent="0.3">
      <c r="A27" t="s">
        <v>86</v>
      </c>
      <c r="B27" t="s">
        <v>119</v>
      </c>
      <c r="C27">
        <v>139</v>
      </c>
      <c r="D27">
        <v>140</v>
      </c>
      <c r="E27">
        <f>VLOOKUP(C27,'D1'!$B$2:$C$27,2,FALSE)</f>
        <v>7</v>
      </c>
      <c r="F27">
        <f>VLOOKUP(D27,'D1'!$B$2:$C$27,2,FALSE)</f>
        <v>7</v>
      </c>
      <c r="G27">
        <f t="shared" si="0"/>
        <v>7</v>
      </c>
      <c r="H27">
        <f>VLOOKUP(C27,'D2'!$B$2:$C$27,2,FALSE)</f>
        <v>5</v>
      </c>
      <c r="I27">
        <f>VLOOKUP(D27,'D2'!$B$2:$C$27,2,FALSE)</f>
        <v>5</v>
      </c>
      <c r="J27">
        <f t="shared" si="1"/>
        <v>5</v>
      </c>
      <c r="K27">
        <f>VLOOKUP(C27,'D3'!$B$2:$C$27,2,FALSE)</f>
        <v>4</v>
      </c>
      <c r="L27">
        <f>VLOOKUP(D27,'D3'!$B$2:$C$27,2,FALSE)</f>
        <v>4</v>
      </c>
      <c r="M27">
        <f t="shared" si="2"/>
        <v>4</v>
      </c>
    </row>
    <row r="28" spans="1:13" x14ac:dyDescent="0.3">
      <c r="A28" t="s">
        <v>85</v>
      </c>
      <c r="B28" t="s">
        <v>120</v>
      </c>
      <c r="C28">
        <v>139</v>
      </c>
      <c r="D28">
        <v>136</v>
      </c>
      <c r="E28">
        <f>VLOOKUP(C28,'D1'!$B$2:$C$27,2,FALSE)</f>
        <v>7</v>
      </c>
      <c r="F28">
        <f>VLOOKUP(D28,'D1'!$B$2:$C$27,2,FALSE)</f>
        <v>7</v>
      </c>
      <c r="G28">
        <f t="shared" si="0"/>
        <v>7</v>
      </c>
      <c r="H28">
        <f>VLOOKUP(C28,'D2'!$B$2:$C$27,2,FALSE)</f>
        <v>5</v>
      </c>
      <c r="I28">
        <f>VLOOKUP(D28,'D2'!$B$2:$C$27,2,FALSE)</f>
        <v>5</v>
      </c>
      <c r="J28">
        <f t="shared" si="1"/>
        <v>5</v>
      </c>
      <c r="K28">
        <f>VLOOKUP(C28,'D3'!$B$2:$C$27,2,FALSE)</f>
        <v>4</v>
      </c>
      <c r="L28">
        <f>VLOOKUP(D28,'D3'!$B$2:$C$27,2,FALSE)</f>
        <v>4</v>
      </c>
      <c r="M28">
        <f t="shared" si="2"/>
        <v>4</v>
      </c>
    </row>
    <row r="29" spans="1:13" x14ac:dyDescent="0.3">
      <c r="A29" t="s">
        <v>42</v>
      </c>
      <c r="B29" t="s">
        <v>132</v>
      </c>
      <c r="C29">
        <v>141</v>
      </c>
      <c r="D29">
        <v>143</v>
      </c>
      <c r="E29">
        <f>VLOOKUP(C29,'D1'!$B$2:$C$27,2,FALSE)</f>
        <v>7</v>
      </c>
      <c r="F29">
        <f>VLOOKUP(D29,'D1'!$B$2:$C$27,2,FALSE)</f>
        <v>2</v>
      </c>
      <c r="G29">
        <f t="shared" si="0"/>
        <v>2</v>
      </c>
      <c r="H29">
        <f>VLOOKUP(C29,'D2'!$B$2:$C$27,2,FALSE)</f>
        <v>5</v>
      </c>
      <c r="I29">
        <f>VLOOKUP(D29,'D2'!$B$2:$C$27,2,FALSE)</f>
        <v>2</v>
      </c>
      <c r="J29">
        <f t="shared" si="1"/>
        <v>2</v>
      </c>
      <c r="K29">
        <f>VLOOKUP(C29,'D3'!$B$2:$C$27,2,FALSE)</f>
        <v>4</v>
      </c>
      <c r="L29">
        <f>VLOOKUP(D29,'D3'!$B$2:$C$27,2,FALSE)</f>
        <v>2</v>
      </c>
      <c r="M29">
        <f t="shared" si="2"/>
        <v>2</v>
      </c>
    </row>
    <row r="30" spans="1:13" x14ac:dyDescent="0.3">
      <c r="A30" t="s">
        <v>43</v>
      </c>
      <c r="B30" t="s">
        <v>105</v>
      </c>
      <c r="C30">
        <v>473</v>
      </c>
      <c r="D30">
        <v>137</v>
      </c>
      <c r="E30">
        <f>VLOOKUP(C30,'D1'!$B$2:$C$27,2,FALSE)</f>
        <v>7</v>
      </c>
      <c r="F30">
        <f>VLOOKUP(D30,'D1'!$B$2:$C$27,2,FALSE)</f>
        <v>7</v>
      </c>
      <c r="G30">
        <f t="shared" si="0"/>
        <v>7</v>
      </c>
      <c r="H30">
        <f>VLOOKUP(C30,'D2'!$B$2:$C$27,2,FALSE)</f>
        <v>5</v>
      </c>
      <c r="I30">
        <f>VLOOKUP(D30,'D2'!$B$2:$C$27,2,FALSE)</f>
        <v>6</v>
      </c>
      <c r="J30">
        <f t="shared" si="1"/>
        <v>5</v>
      </c>
      <c r="K30">
        <f>VLOOKUP(C30,'D3'!$B$2:$C$27,2,FALSE)</f>
        <v>4</v>
      </c>
      <c r="L30">
        <f>VLOOKUP(D30,'D3'!$B$2:$C$27,2,FALSE)</f>
        <v>4</v>
      </c>
      <c r="M30">
        <f t="shared" si="2"/>
        <v>4</v>
      </c>
    </row>
    <row r="31" spans="1:13" x14ac:dyDescent="0.3">
      <c r="A31" t="s">
        <v>44</v>
      </c>
      <c r="B31" t="s">
        <v>141</v>
      </c>
      <c r="C31">
        <v>473</v>
      </c>
      <c r="D31">
        <v>139</v>
      </c>
      <c r="E31">
        <f>VLOOKUP(C31,'D1'!$B$2:$C$27,2,FALSE)</f>
        <v>7</v>
      </c>
      <c r="F31">
        <f>VLOOKUP(D31,'D1'!$B$2:$C$27,2,FALSE)</f>
        <v>7</v>
      </c>
      <c r="G31">
        <f t="shared" si="0"/>
        <v>7</v>
      </c>
      <c r="H31">
        <f>VLOOKUP(C31,'D2'!$B$2:$C$27,2,FALSE)</f>
        <v>5</v>
      </c>
      <c r="I31">
        <f>VLOOKUP(D31,'D2'!$B$2:$C$27,2,FALSE)</f>
        <v>5</v>
      </c>
      <c r="J31">
        <f t="shared" si="1"/>
        <v>5</v>
      </c>
      <c r="K31">
        <f>VLOOKUP(C31,'D3'!$B$2:$C$27,2,FALSE)</f>
        <v>4</v>
      </c>
      <c r="L31">
        <f>VLOOKUP(D31,'D3'!$B$2:$C$27,2,FALSE)</f>
        <v>4</v>
      </c>
      <c r="M31">
        <f t="shared" si="2"/>
        <v>4</v>
      </c>
    </row>
    <row r="32" spans="1:13" x14ac:dyDescent="0.3">
      <c r="A32" t="s">
        <v>45</v>
      </c>
      <c r="B32" t="s">
        <v>142</v>
      </c>
      <c r="C32">
        <v>473</v>
      </c>
      <c r="D32">
        <v>138</v>
      </c>
      <c r="E32">
        <f>VLOOKUP(C32,'D1'!$B$2:$C$27,2,FALSE)</f>
        <v>7</v>
      </c>
      <c r="F32">
        <f>VLOOKUP(D32,'D1'!$B$2:$C$27,2,FALSE)</f>
        <v>7</v>
      </c>
      <c r="G32">
        <f t="shared" si="0"/>
        <v>7</v>
      </c>
      <c r="H32">
        <f>VLOOKUP(C32,'D2'!$B$2:$C$27,2,FALSE)</f>
        <v>5</v>
      </c>
      <c r="I32">
        <f>VLOOKUP(D32,'D2'!$B$2:$C$27,2,FALSE)</f>
        <v>5</v>
      </c>
      <c r="J32">
        <f t="shared" si="1"/>
        <v>5</v>
      </c>
      <c r="K32">
        <f>VLOOKUP(C32,'D3'!$B$2:$C$27,2,FALSE)</f>
        <v>4</v>
      </c>
      <c r="L32">
        <f>VLOOKUP(D32,'D3'!$B$2:$C$27,2,FALSE)</f>
        <v>4</v>
      </c>
      <c r="M32">
        <f t="shared" si="2"/>
        <v>4</v>
      </c>
    </row>
    <row r="33" spans="1:13" x14ac:dyDescent="0.3">
      <c r="A33" t="s">
        <v>46</v>
      </c>
      <c r="B33" t="s">
        <v>143</v>
      </c>
      <c r="C33">
        <v>473</v>
      </c>
      <c r="D33">
        <v>136</v>
      </c>
      <c r="E33">
        <f>VLOOKUP(C33,'D1'!$B$2:$C$27,2,FALSE)</f>
        <v>7</v>
      </c>
      <c r="F33">
        <f>VLOOKUP(D33,'D1'!$B$2:$C$27,2,FALSE)</f>
        <v>7</v>
      </c>
      <c r="G33">
        <f t="shared" si="0"/>
        <v>7</v>
      </c>
      <c r="H33">
        <f>VLOOKUP(C33,'D2'!$B$2:$C$27,2,FALSE)</f>
        <v>5</v>
      </c>
      <c r="I33">
        <f>VLOOKUP(D33,'D2'!$B$2:$C$27,2,FALSE)</f>
        <v>5</v>
      </c>
      <c r="J33">
        <f t="shared" si="1"/>
        <v>5</v>
      </c>
      <c r="K33">
        <f>VLOOKUP(C33,'D3'!$B$2:$C$27,2,FALSE)</f>
        <v>4</v>
      </c>
      <c r="L33">
        <f>VLOOKUP(D33,'D3'!$B$2:$C$27,2,FALSE)</f>
        <v>4</v>
      </c>
      <c r="M33">
        <f t="shared" si="2"/>
        <v>4</v>
      </c>
    </row>
    <row r="34" spans="1:13" x14ac:dyDescent="0.3">
      <c r="A34" t="s">
        <v>47</v>
      </c>
      <c r="B34" t="s">
        <v>144</v>
      </c>
      <c r="C34">
        <v>473</v>
      </c>
      <c r="D34">
        <v>141</v>
      </c>
      <c r="E34">
        <f>VLOOKUP(C34,'D1'!$B$2:$C$27,2,FALSE)</f>
        <v>7</v>
      </c>
      <c r="F34">
        <f>VLOOKUP(D34,'D1'!$B$2:$C$27,2,FALSE)</f>
        <v>7</v>
      </c>
      <c r="G34">
        <f t="shared" si="0"/>
        <v>7</v>
      </c>
      <c r="H34">
        <f>VLOOKUP(C34,'D2'!$B$2:$C$27,2,FALSE)</f>
        <v>5</v>
      </c>
      <c r="I34">
        <f>VLOOKUP(D34,'D2'!$B$2:$C$27,2,FALSE)</f>
        <v>5</v>
      </c>
      <c r="J34">
        <f t="shared" si="1"/>
        <v>5</v>
      </c>
      <c r="K34">
        <f>VLOOKUP(C34,'D3'!$B$2:$C$27,2,FALSE)</f>
        <v>4</v>
      </c>
      <c r="L34">
        <f>VLOOKUP(D34,'D3'!$B$2:$C$27,2,FALSE)</f>
        <v>4</v>
      </c>
      <c r="M34">
        <f t="shared" si="2"/>
        <v>4</v>
      </c>
    </row>
    <row r="35" spans="1:13" x14ac:dyDescent="0.3">
      <c r="A35" t="s">
        <v>49</v>
      </c>
      <c r="B35" t="s">
        <v>108</v>
      </c>
      <c r="C35">
        <v>473</v>
      </c>
      <c r="D35">
        <v>144</v>
      </c>
      <c r="E35">
        <f>VLOOKUP(C35,'D1'!$B$2:$C$27,2,FALSE)</f>
        <v>7</v>
      </c>
      <c r="F35">
        <f>VLOOKUP(D35,'D1'!$B$2:$C$27,2,FALSE)</f>
        <v>8</v>
      </c>
      <c r="G35">
        <f t="shared" si="0"/>
        <v>7</v>
      </c>
      <c r="H35">
        <f>VLOOKUP(C35,'D2'!$B$2:$C$27,2,FALSE)</f>
        <v>5</v>
      </c>
      <c r="I35">
        <f>VLOOKUP(D35,'D2'!$B$2:$C$27,2,FALSE)</f>
        <v>5</v>
      </c>
      <c r="J35">
        <f t="shared" si="1"/>
        <v>5</v>
      </c>
      <c r="K35">
        <f>VLOOKUP(C35,'D3'!$B$2:$C$27,2,FALSE)</f>
        <v>4</v>
      </c>
      <c r="L35">
        <f>VLOOKUP(D35,'D3'!$B$2:$C$27,2,FALSE)</f>
        <v>4</v>
      </c>
      <c r="M35">
        <f t="shared" si="2"/>
        <v>4</v>
      </c>
    </row>
    <row r="36" spans="1:13" x14ac:dyDescent="0.3">
      <c r="A36" t="s">
        <v>51</v>
      </c>
      <c r="B36" t="s">
        <v>133</v>
      </c>
      <c r="C36">
        <v>601</v>
      </c>
      <c r="D36">
        <v>858</v>
      </c>
      <c r="E36">
        <f>VLOOKUP(C36,'D1'!$B$2:$C$27,2,FALSE)</f>
        <v>8</v>
      </c>
      <c r="F36">
        <f>VLOOKUP(D36,'D1'!$B$2:$C$27,2,FALSE)</f>
        <v>7</v>
      </c>
      <c r="G36">
        <f t="shared" si="0"/>
        <v>7</v>
      </c>
      <c r="H36">
        <f>VLOOKUP(C36,'D2'!$B$2:$C$27,2,FALSE)</f>
        <v>6</v>
      </c>
      <c r="I36">
        <f>VLOOKUP(D36,'D2'!$B$2:$C$27,2,FALSE)</f>
        <v>6</v>
      </c>
      <c r="J36">
        <f t="shared" si="1"/>
        <v>6</v>
      </c>
      <c r="K36">
        <f>VLOOKUP(C36,'D3'!$B$2:$C$27,2,FALSE)</f>
        <v>4</v>
      </c>
      <c r="L36">
        <f>VLOOKUP(D36,'D3'!$B$2:$C$27,2,FALSE)</f>
        <v>4</v>
      </c>
      <c r="M36">
        <f t="shared" si="2"/>
        <v>4</v>
      </c>
    </row>
    <row r="37" spans="1:13" x14ac:dyDescent="0.3">
      <c r="A37" t="s">
        <v>54</v>
      </c>
      <c r="B37" t="s">
        <v>134</v>
      </c>
      <c r="C37">
        <v>601</v>
      </c>
      <c r="D37">
        <v>856</v>
      </c>
      <c r="E37">
        <f>VLOOKUP(C37,'D1'!$B$2:$C$27,2,FALSE)</f>
        <v>8</v>
      </c>
      <c r="F37">
        <f>VLOOKUP(D37,'D1'!$B$2:$C$27,2,FALSE)</f>
        <v>8</v>
      </c>
      <c r="G37">
        <f t="shared" si="0"/>
        <v>8</v>
      </c>
      <c r="H37">
        <f>VLOOKUP(C37,'D2'!$B$2:$C$27,2,FALSE)</f>
        <v>6</v>
      </c>
      <c r="I37">
        <f>VLOOKUP(D37,'D2'!$B$2:$C$27,2,FALSE)</f>
        <v>6</v>
      </c>
      <c r="J37">
        <f t="shared" si="1"/>
        <v>6</v>
      </c>
      <c r="K37">
        <f>VLOOKUP(C37,'D3'!$B$2:$C$27,2,FALSE)</f>
        <v>4</v>
      </c>
      <c r="L37">
        <f>VLOOKUP(D37,'D3'!$B$2:$C$27,2,FALSE)</f>
        <v>5</v>
      </c>
      <c r="M37">
        <f t="shared" si="2"/>
        <v>4</v>
      </c>
    </row>
    <row r="38" spans="1:13" x14ac:dyDescent="0.3">
      <c r="A38" t="s">
        <v>56</v>
      </c>
      <c r="B38" t="s">
        <v>106</v>
      </c>
      <c r="C38">
        <v>615</v>
      </c>
      <c r="D38">
        <v>138</v>
      </c>
      <c r="E38">
        <f>VLOOKUP(C38,'D1'!$B$2:$C$27,2,FALSE)</f>
        <v>8</v>
      </c>
      <c r="F38">
        <f>VLOOKUP(D38,'D1'!$B$2:$C$27,2,FALSE)</f>
        <v>7</v>
      </c>
      <c r="G38">
        <f t="shared" si="0"/>
        <v>7</v>
      </c>
      <c r="H38">
        <f>VLOOKUP(C38,'D2'!$B$2:$C$27,2,FALSE)</f>
        <v>6</v>
      </c>
      <c r="I38">
        <f>VLOOKUP(D38,'D2'!$B$2:$C$27,2,FALSE)</f>
        <v>5</v>
      </c>
      <c r="J38">
        <f t="shared" si="1"/>
        <v>5</v>
      </c>
      <c r="K38">
        <f>VLOOKUP(C38,'D3'!$B$2:$C$27,2,FALSE)</f>
        <v>5</v>
      </c>
      <c r="L38">
        <f>VLOOKUP(D38,'D3'!$B$2:$C$27,2,FALSE)</f>
        <v>4</v>
      </c>
      <c r="M38">
        <f t="shared" si="2"/>
        <v>4</v>
      </c>
    </row>
    <row r="39" spans="1:13" x14ac:dyDescent="0.3">
      <c r="A39" t="s">
        <v>57</v>
      </c>
      <c r="B39" t="s">
        <v>121</v>
      </c>
      <c r="C39">
        <v>615</v>
      </c>
      <c r="D39">
        <v>139</v>
      </c>
      <c r="E39">
        <f>VLOOKUP(C39,'D1'!$B$2:$C$27,2,FALSE)</f>
        <v>8</v>
      </c>
      <c r="F39">
        <f>VLOOKUP(D39,'D1'!$B$2:$C$27,2,FALSE)</f>
        <v>7</v>
      </c>
      <c r="G39">
        <f t="shared" si="0"/>
        <v>7</v>
      </c>
      <c r="H39">
        <f>VLOOKUP(C39,'D2'!$B$2:$C$27,2,FALSE)</f>
        <v>6</v>
      </c>
      <c r="I39">
        <f>VLOOKUP(D39,'D2'!$B$2:$C$27,2,FALSE)</f>
        <v>5</v>
      </c>
      <c r="J39">
        <f t="shared" si="1"/>
        <v>5</v>
      </c>
      <c r="K39">
        <f>VLOOKUP(C39,'D3'!$B$2:$C$27,2,FALSE)</f>
        <v>5</v>
      </c>
      <c r="L39">
        <f>VLOOKUP(D39,'D3'!$B$2:$C$27,2,FALSE)</f>
        <v>4</v>
      </c>
      <c r="M39">
        <f t="shared" si="2"/>
        <v>4</v>
      </c>
    </row>
    <row r="40" spans="1:13" x14ac:dyDescent="0.3">
      <c r="A40" t="s">
        <v>58</v>
      </c>
      <c r="B40" t="s">
        <v>145</v>
      </c>
      <c r="C40">
        <v>140</v>
      </c>
      <c r="D40">
        <v>473</v>
      </c>
      <c r="E40">
        <f>VLOOKUP(C40,'D1'!$B$2:$C$27,2,FALSE)</f>
        <v>7</v>
      </c>
      <c r="F40">
        <f>VLOOKUP(D40,'D1'!$B$2:$C$27,2,FALSE)</f>
        <v>7</v>
      </c>
      <c r="G40">
        <f t="shared" si="0"/>
        <v>7</v>
      </c>
      <c r="H40">
        <f>VLOOKUP(C40,'D2'!$B$2:$C$27,2,FALSE)</f>
        <v>5</v>
      </c>
      <c r="I40">
        <f>VLOOKUP(D40,'D2'!$B$2:$C$27,2,FALSE)</f>
        <v>5</v>
      </c>
      <c r="J40">
        <f t="shared" si="1"/>
        <v>5</v>
      </c>
      <c r="K40">
        <f>VLOOKUP(C40,'D3'!$B$2:$C$27,2,FALSE)</f>
        <v>4</v>
      </c>
      <c r="L40">
        <f>VLOOKUP(D40,'D3'!$B$2:$C$27,2,FALSE)</f>
        <v>4</v>
      </c>
      <c r="M40">
        <f t="shared" si="2"/>
        <v>4</v>
      </c>
    </row>
    <row r="41" spans="1:13" x14ac:dyDescent="0.3">
      <c r="A41" t="s">
        <v>59</v>
      </c>
      <c r="B41" t="s">
        <v>107</v>
      </c>
      <c r="C41">
        <v>608</v>
      </c>
      <c r="D41">
        <v>138</v>
      </c>
      <c r="E41">
        <f>VLOOKUP(C41,'D1'!$B$2:$C$27,2,FALSE)</f>
        <v>8</v>
      </c>
      <c r="F41">
        <f>VLOOKUP(D41,'D1'!$B$2:$C$27,2,FALSE)</f>
        <v>7</v>
      </c>
      <c r="G41">
        <f t="shared" si="0"/>
        <v>7</v>
      </c>
      <c r="H41">
        <f>VLOOKUP(C41,'D2'!$B$2:$C$27,2,FALSE)</f>
        <v>6</v>
      </c>
      <c r="I41">
        <f>VLOOKUP(D41,'D2'!$B$2:$C$27,2,FALSE)</f>
        <v>5</v>
      </c>
      <c r="J41">
        <f t="shared" si="1"/>
        <v>5</v>
      </c>
      <c r="K41">
        <f>VLOOKUP(C41,'D3'!$B$2:$C$27,2,FALSE)</f>
        <v>5</v>
      </c>
      <c r="L41">
        <f>VLOOKUP(D41,'D3'!$B$2:$C$27,2,FALSE)</f>
        <v>4</v>
      </c>
      <c r="M41">
        <f t="shared" si="2"/>
        <v>4</v>
      </c>
    </row>
    <row r="42" spans="1:13" x14ac:dyDescent="0.3">
      <c r="A42" t="s">
        <v>60</v>
      </c>
      <c r="B42" t="s">
        <v>109</v>
      </c>
      <c r="C42">
        <v>136</v>
      </c>
      <c r="D42">
        <v>600</v>
      </c>
      <c r="E42">
        <f>VLOOKUP(C42,'D1'!$B$2:$C$27,2,FALSE)</f>
        <v>7</v>
      </c>
      <c r="F42">
        <f>VLOOKUP(D42,'D1'!$B$2:$C$27,2,FALSE)</f>
        <v>7</v>
      </c>
      <c r="G42">
        <f t="shared" si="0"/>
        <v>7</v>
      </c>
      <c r="H42">
        <f>VLOOKUP(C42,'D2'!$B$2:$C$27,2,FALSE)</f>
        <v>5</v>
      </c>
      <c r="I42">
        <f>VLOOKUP(D42,'D2'!$B$2:$C$27,2,FALSE)</f>
        <v>5</v>
      </c>
      <c r="J42">
        <f t="shared" si="1"/>
        <v>5</v>
      </c>
      <c r="K42">
        <f>VLOOKUP(C42,'D3'!$B$2:$C$27,2,FALSE)</f>
        <v>4</v>
      </c>
      <c r="L42">
        <f>VLOOKUP(D42,'D3'!$B$2:$C$27,2,FALSE)</f>
        <v>5</v>
      </c>
      <c r="M42">
        <f t="shared" si="2"/>
        <v>4</v>
      </c>
    </row>
    <row r="43" spans="1:13" x14ac:dyDescent="0.3">
      <c r="A43" t="s">
        <v>62</v>
      </c>
      <c r="B43" t="s">
        <v>110</v>
      </c>
      <c r="C43">
        <v>143</v>
      </c>
      <c r="D43">
        <v>621</v>
      </c>
      <c r="E43">
        <f>VLOOKUP(C43,'D1'!$B$2:$C$27,2,FALSE)</f>
        <v>2</v>
      </c>
      <c r="F43">
        <f>VLOOKUP(D43,'D1'!$B$2:$C$27,2,FALSE)</f>
        <v>8</v>
      </c>
      <c r="G43">
        <f t="shared" si="0"/>
        <v>2</v>
      </c>
      <c r="H43">
        <f>VLOOKUP(C43,'D2'!$B$2:$C$27,2,FALSE)</f>
        <v>2</v>
      </c>
      <c r="I43">
        <f>VLOOKUP(D43,'D2'!$B$2:$C$27,2,FALSE)</f>
        <v>5</v>
      </c>
      <c r="J43">
        <f t="shared" si="1"/>
        <v>2</v>
      </c>
      <c r="K43">
        <f>VLOOKUP(C43,'D3'!$B$2:$C$27,2,FALSE)</f>
        <v>2</v>
      </c>
      <c r="L43">
        <f>VLOOKUP(D43,'D3'!$B$2:$C$27,2,FALSE)</f>
        <v>5</v>
      </c>
      <c r="M43">
        <f t="shared" si="2"/>
        <v>2</v>
      </c>
    </row>
    <row r="44" spans="1:13" x14ac:dyDescent="0.3">
      <c r="A44" t="s">
        <v>63</v>
      </c>
      <c r="B44" t="s">
        <v>135</v>
      </c>
      <c r="C44">
        <v>143</v>
      </c>
      <c r="D44">
        <v>144</v>
      </c>
      <c r="E44">
        <f>VLOOKUP(C44,'D1'!$B$2:$C$27,2,FALSE)</f>
        <v>2</v>
      </c>
      <c r="F44">
        <f>VLOOKUP(D44,'D1'!$B$2:$C$27,2,FALSE)</f>
        <v>8</v>
      </c>
      <c r="G44">
        <f t="shared" si="0"/>
        <v>2</v>
      </c>
      <c r="H44">
        <f>VLOOKUP(C44,'D2'!$B$2:$C$27,2,FALSE)</f>
        <v>2</v>
      </c>
      <c r="I44">
        <f>VLOOKUP(D44,'D2'!$B$2:$C$27,2,FALSE)</f>
        <v>5</v>
      </c>
      <c r="J44">
        <f t="shared" si="1"/>
        <v>2</v>
      </c>
      <c r="K44">
        <f>VLOOKUP(C44,'D3'!$B$2:$C$27,2,FALSE)</f>
        <v>2</v>
      </c>
      <c r="L44">
        <f>VLOOKUP(D44,'D3'!$B$2:$C$27,2,FALSE)</f>
        <v>4</v>
      </c>
      <c r="M44">
        <f t="shared" si="2"/>
        <v>2</v>
      </c>
    </row>
    <row r="45" spans="1:13" x14ac:dyDescent="0.3">
      <c r="A45" t="s">
        <v>64</v>
      </c>
      <c r="B45" t="s">
        <v>113</v>
      </c>
      <c r="C45">
        <v>136</v>
      </c>
      <c r="D45">
        <v>137</v>
      </c>
      <c r="E45">
        <f>VLOOKUP(C45,'D1'!$B$2:$C$27,2,FALSE)</f>
        <v>7</v>
      </c>
      <c r="F45">
        <f>VLOOKUP(D45,'D1'!$B$2:$C$27,2,FALSE)</f>
        <v>7</v>
      </c>
      <c r="G45">
        <f t="shared" si="0"/>
        <v>7</v>
      </c>
      <c r="H45">
        <f>VLOOKUP(C45,'D2'!$B$2:$C$27,2,FALSE)</f>
        <v>5</v>
      </c>
      <c r="I45">
        <f>VLOOKUP(D45,'D2'!$B$2:$C$27,2,FALSE)</f>
        <v>6</v>
      </c>
      <c r="J45">
        <f t="shared" si="1"/>
        <v>5</v>
      </c>
      <c r="K45">
        <f>VLOOKUP(C45,'D3'!$B$2:$C$27,2,FALSE)</f>
        <v>4</v>
      </c>
      <c r="L45">
        <f>VLOOKUP(D45,'D3'!$B$2:$C$27,2,FALSE)</f>
        <v>4</v>
      </c>
      <c r="M45">
        <f t="shared" si="2"/>
        <v>4</v>
      </c>
    </row>
    <row r="46" spans="1:13" x14ac:dyDescent="0.3">
      <c r="A46" t="s">
        <v>65</v>
      </c>
      <c r="B46" t="s">
        <v>122</v>
      </c>
      <c r="C46">
        <v>141</v>
      </c>
      <c r="D46">
        <v>136</v>
      </c>
      <c r="E46">
        <f>VLOOKUP(C46,'D1'!$B$2:$C$27,2,FALSE)</f>
        <v>7</v>
      </c>
      <c r="F46">
        <f>VLOOKUP(D46,'D1'!$B$2:$C$27,2,FALSE)</f>
        <v>7</v>
      </c>
      <c r="G46">
        <f t="shared" si="0"/>
        <v>7</v>
      </c>
      <c r="H46">
        <f>VLOOKUP(C46,'D2'!$B$2:$C$27,2,FALSE)</f>
        <v>5</v>
      </c>
      <c r="I46">
        <f>VLOOKUP(D46,'D2'!$B$2:$C$27,2,FALSE)</f>
        <v>5</v>
      </c>
      <c r="J46">
        <f t="shared" si="1"/>
        <v>5</v>
      </c>
      <c r="K46">
        <f>VLOOKUP(C46,'D3'!$B$2:$C$27,2,FALSE)</f>
        <v>4</v>
      </c>
      <c r="L46">
        <f>VLOOKUP(D46,'D3'!$B$2:$C$27,2,FALSE)</f>
        <v>4</v>
      </c>
      <c r="M46">
        <f t="shared" si="2"/>
        <v>4</v>
      </c>
    </row>
    <row r="47" spans="1:13" x14ac:dyDescent="0.3">
      <c r="A47" t="s">
        <v>84</v>
      </c>
      <c r="B47" t="s">
        <v>111</v>
      </c>
      <c r="C47">
        <v>136</v>
      </c>
      <c r="D47">
        <v>473</v>
      </c>
      <c r="E47">
        <f>VLOOKUP(C47,'D1'!$B$2:$C$27,2,FALSE)</f>
        <v>7</v>
      </c>
      <c r="F47">
        <f>VLOOKUP(D47,'D1'!$B$2:$C$27,2,FALSE)</f>
        <v>7</v>
      </c>
      <c r="G47">
        <f t="shared" si="0"/>
        <v>7</v>
      </c>
      <c r="H47">
        <f>VLOOKUP(C47,'D2'!$B$2:$C$27,2,FALSE)</f>
        <v>5</v>
      </c>
      <c r="I47">
        <f>VLOOKUP(D47,'D2'!$B$2:$C$27,2,FALSE)</f>
        <v>5</v>
      </c>
      <c r="J47">
        <f t="shared" si="1"/>
        <v>5</v>
      </c>
      <c r="K47">
        <f>VLOOKUP(C47,'D3'!$B$2:$C$27,2,FALSE)</f>
        <v>4</v>
      </c>
      <c r="L47">
        <f>VLOOKUP(D47,'D3'!$B$2:$C$27,2,FALSE)</f>
        <v>4</v>
      </c>
      <c r="M47">
        <f t="shared" si="2"/>
        <v>4</v>
      </c>
    </row>
    <row r="48" spans="1:13" x14ac:dyDescent="0.3">
      <c r="A48" t="s">
        <v>67</v>
      </c>
      <c r="B48" t="s">
        <v>147</v>
      </c>
      <c r="C48">
        <v>136</v>
      </c>
      <c r="D48">
        <v>138</v>
      </c>
      <c r="E48">
        <f>VLOOKUP(C48,'D1'!$B$2:$C$27,2,FALSE)</f>
        <v>7</v>
      </c>
      <c r="F48">
        <f>VLOOKUP(D48,'D1'!$B$2:$C$27,2,FALSE)</f>
        <v>7</v>
      </c>
      <c r="G48">
        <f t="shared" si="0"/>
        <v>7</v>
      </c>
      <c r="H48">
        <f>VLOOKUP(C48,'D2'!$B$2:$C$27,2,FALSE)</f>
        <v>5</v>
      </c>
      <c r="I48">
        <f>VLOOKUP(D48,'D2'!$B$2:$C$27,2,FALSE)</f>
        <v>5</v>
      </c>
      <c r="J48">
        <f t="shared" si="1"/>
        <v>5</v>
      </c>
      <c r="K48">
        <f>VLOOKUP(C48,'D3'!$B$2:$C$27,2,FALSE)</f>
        <v>4</v>
      </c>
      <c r="L48">
        <f>VLOOKUP(D48,'D3'!$B$2:$C$27,2,FALSE)</f>
        <v>4</v>
      </c>
      <c r="M48">
        <f t="shared" si="2"/>
        <v>4</v>
      </c>
    </row>
    <row r="49" spans="1:13" x14ac:dyDescent="0.3">
      <c r="A49" t="s">
        <v>68</v>
      </c>
      <c r="B49" t="s">
        <v>148</v>
      </c>
      <c r="C49">
        <v>139</v>
      </c>
      <c r="D49">
        <v>138</v>
      </c>
      <c r="E49">
        <f>VLOOKUP(C49,'D1'!$B$2:$C$27,2,FALSE)</f>
        <v>7</v>
      </c>
      <c r="F49">
        <f>VLOOKUP(D49,'D1'!$B$2:$C$27,2,FALSE)</f>
        <v>7</v>
      </c>
      <c r="G49">
        <f t="shared" si="0"/>
        <v>7</v>
      </c>
      <c r="H49">
        <f>VLOOKUP(C49,'D2'!$B$2:$C$27,2,FALSE)</f>
        <v>5</v>
      </c>
      <c r="I49">
        <f>VLOOKUP(D49,'D2'!$B$2:$C$27,2,FALSE)</f>
        <v>5</v>
      </c>
      <c r="J49">
        <f t="shared" si="1"/>
        <v>5</v>
      </c>
      <c r="K49">
        <f>VLOOKUP(C49,'D3'!$B$2:$C$27,2,FALSE)</f>
        <v>4</v>
      </c>
      <c r="L49">
        <f>VLOOKUP(D49,'D3'!$B$2:$C$27,2,FALSE)</f>
        <v>4</v>
      </c>
      <c r="M49">
        <f t="shared" si="2"/>
        <v>4</v>
      </c>
    </row>
    <row r="50" spans="1:13" x14ac:dyDescent="0.3">
      <c r="A50" t="s">
        <v>69</v>
      </c>
      <c r="B50" t="s">
        <v>112</v>
      </c>
      <c r="C50">
        <v>139</v>
      </c>
      <c r="D50">
        <v>600</v>
      </c>
      <c r="E50">
        <f>VLOOKUP(C50,'D1'!$B$2:$C$27,2,FALSE)</f>
        <v>7</v>
      </c>
      <c r="F50">
        <f>VLOOKUP(D50,'D1'!$B$2:$C$27,2,FALSE)</f>
        <v>7</v>
      </c>
      <c r="G50">
        <f t="shared" si="0"/>
        <v>7</v>
      </c>
      <c r="H50">
        <f>VLOOKUP(C50,'D2'!$B$2:$C$27,2,FALSE)</f>
        <v>5</v>
      </c>
      <c r="I50">
        <f>VLOOKUP(D50,'D2'!$B$2:$C$27,2,FALSE)</f>
        <v>5</v>
      </c>
      <c r="J50">
        <f t="shared" si="1"/>
        <v>5</v>
      </c>
      <c r="K50">
        <f>VLOOKUP(C50,'D3'!$B$2:$C$27,2,FALSE)</f>
        <v>4</v>
      </c>
      <c r="L50">
        <f>VLOOKUP(D50,'D3'!$B$2:$C$27,2,FALSE)</f>
        <v>5</v>
      </c>
      <c r="M50">
        <f t="shared" si="2"/>
        <v>4</v>
      </c>
    </row>
    <row r="51" spans="1:13" x14ac:dyDescent="0.3">
      <c r="A51" t="s">
        <v>70</v>
      </c>
      <c r="B51" t="s">
        <v>146</v>
      </c>
      <c r="C51">
        <v>621</v>
      </c>
      <c r="D51">
        <v>601</v>
      </c>
      <c r="E51">
        <f>VLOOKUP(C51,'D1'!$B$2:$C$27,2,FALSE)</f>
        <v>8</v>
      </c>
      <c r="F51">
        <f>VLOOKUP(D51,'D1'!$B$2:$C$27,2,FALSE)</f>
        <v>8</v>
      </c>
      <c r="G51">
        <f t="shared" si="0"/>
        <v>8</v>
      </c>
      <c r="H51">
        <f>VLOOKUP(C51,'D2'!$B$2:$C$27,2,FALSE)</f>
        <v>5</v>
      </c>
      <c r="I51">
        <f>VLOOKUP(D51,'D2'!$B$2:$C$27,2,FALSE)</f>
        <v>6</v>
      </c>
      <c r="J51">
        <f t="shared" si="1"/>
        <v>5</v>
      </c>
      <c r="K51">
        <f>VLOOKUP(C51,'D3'!$B$2:$C$27,2,FALSE)</f>
        <v>5</v>
      </c>
      <c r="L51">
        <f>VLOOKUP(D51,'D3'!$B$2:$C$27,2,FALSE)</f>
        <v>4</v>
      </c>
      <c r="M51">
        <f t="shared" si="2"/>
        <v>4</v>
      </c>
    </row>
    <row r="52" spans="1:13" x14ac:dyDescent="0.3">
      <c r="A52" t="s">
        <v>71</v>
      </c>
      <c r="B52" t="s">
        <v>114</v>
      </c>
      <c r="C52">
        <v>621</v>
      </c>
      <c r="D52">
        <v>138</v>
      </c>
      <c r="E52">
        <f>VLOOKUP(C52,'D1'!$B$2:$C$27,2,FALSE)</f>
        <v>8</v>
      </c>
      <c r="F52">
        <f>VLOOKUP(D52,'D1'!$B$2:$C$27,2,FALSE)</f>
        <v>7</v>
      </c>
      <c r="G52">
        <f t="shared" si="0"/>
        <v>7</v>
      </c>
      <c r="H52">
        <f>VLOOKUP(C52,'D2'!$B$2:$C$27,2,FALSE)</f>
        <v>5</v>
      </c>
      <c r="I52">
        <f>VLOOKUP(D52,'D2'!$B$2:$C$27,2,FALSE)</f>
        <v>5</v>
      </c>
      <c r="J52">
        <f t="shared" si="1"/>
        <v>5</v>
      </c>
      <c r="K52">
        <f>VLOOKUP(C52,'D3'!$B$2:$C$27,2,FALSE)</f>
        <v>5</v>
      </c>
      <c r="L52">
        <f>VLOOKUP(D52,'D3'!$B$2:$C$27,2,FALSE)</f>
        <v>4</v>
      </c>
      <c r="M52">
        <f t="shared" si="2"/>
        <v>4</v>
      </c>
    </row>
    <row r="53" spans="1:13" x14ac:dyDescent="0.3">
      <c r="A53" t="s">
        <v>72</v>
      </c>
      <c r="B53" t="s">
        <v>136</v>
      </c>
      <c r="C53">
        <v>628</v>
      </c>
      <c r="D53">
        <v>137</v>
      </c>
      <c r="E53">
        <f>VLOOKUP(C53,'D1'!$B$2:$C$27,2,FALSE)</f>
        <v>7</v>
      </c>
      <c r="F53">
        <f>VLOOKUP(D53,'D1'!$B$2:$C$27,2,FALSE)</f>
        <v>7</v>
      </c>
      <c r="G53">
        <f t="shared" si="0"/>
        <v>7</v>
      </c>
      <c r="H53">
        <f>VLOOKUP(C53,'D2'!$B$2:$C$27,2,FALSE)</f>
        <v>3</v>
      </c>
      <c r="I53">
        <f>VLOOKUP(D53,'D2'!$B$2:$C$27,2,FALSE)</f>
        <v>6</v>
      </c>
      <c r="J53">
        <f t="shared" si="1"/>
        <v>3</v>
      </c>
      <c r="K53">
        <f>VLOOKUP(C53,'D3'!$B$2:$C$27,2,FALSE)</f>
        <v>4</v>
      </c>
      <c r="L53">
        <f>VLOOKUP(D53,'D3'!$B$2:$C$27,2,FALSE)</f>
        <v>4</v>
      </c>
      <c r="M53">
        <f t="shared" si="2"/>
        <v>4</v>
      </c>
    </row>
    <row r="54" spans="1:13" x14ac:dyDescent="0.3">
      <c r="A54" t="s">
        <v>73</v>
      </c>
      <c r="B54" t="s">
        <v>123</v>
      </c>
      <c r="C54">
        <v>628</v>
      </c>
      <c r="D54">
        <v>139</v>
      </c>
      <c r="E54">
        <f>VLOOKUP(C54,'D1'!$B$2:$C$27,2,FALSE)</f>
        <v>7</v>
      </c>
      <c r="F54">
        <f>VLOOKUP(D54,'D1'!$B$2:$C$27,2,FALSE)</f>
        <v>7</v>
      </c>
      <c r="G54">
        <f t="shared" si="0"/>
        <v>7</v>
      </c>
      <c r="H54">
        <f>VLOOKUP(C54,'D2'!$B$2:$C$27,2,FALSE)</f>
        <v>3</v>
      </c>
      <c r="I54">
        <f>VLOOKUP(D54,'D2'!$B$2:$C$27,2,FALSE)</f>
        <v>5</v>
      </c>
      <c r="J54">
        <f t="shared" si="1"/>
        <v>3</v>
      </c>
      <c r="K54">
        <f>VLOOKUP(C54,'D3'!$B$2:$C$27,2,FALSE)</f>
        <v>4</v>
      </c>
      <c r="L54">
        <f>VLOOKUP(D54,'D3'!$B$2:$C$27,2,FALSE)</f>
        <v>4</v>
      </c>
      <c r="M54">
        <f t="shared" si="2"/>
        <v>4</v>
      </c>
    </row>
    <row r="55" spans="1:13" x14ac:dyDescent="0.3">
      <c r="A55" t="s">
        <v>74</v>
      </c>
      <c r="B55" t="s">
        <v>115</v>
      </c>
      <c r="C55">
        <v>628</v>
      </c>
      <c r="D55">
        <v>473</v>
      </c>
      <c r="E55">
        <f>VLOOKUP(C55,'D1'!$B$2:$C$27,2,FALSE)</f>
        <v>7</v>
      </c>
      <c r="F55">
        <f>VLOOKUP(D55,'D1'!$B$2:$C$27,2,FALSE)</f>
        <v>7</v>
      </c>
      <c r="G55">
        <f t="shared" si="0"/>
        <v>7</v>
      </c>
      <c r="H55">
        <f>VLOOKUP(C55,'D2'!$B$2:$C$27,2,FALSE)</f>
        <v>3</v>
      </c>
      <c r="I55">
        <f>VLOOKUP(D55,'D2'!$B$2:$C$27,2,FALSE)</f>
        <v>5</v>
      </c>
      <c r="J55">
        <f t="shared" si="1"/>
        <v>3</v>
      </c>
      <c r="K55">
        <f>VLOOKUP(C55,'D3'!$B$2:$C$27,2,FALSE)</f>
        <v>4</v>
      </c>
      <c r="L55">
        <f>VLOOKUP(D55,'D3'!$B$2:$C$27,2,FALSE)</f>
        <v>4</v>
      </c>
      <c r="M55">
        <f t="shared" si="2"/>
        <v>4</v>
      </c>
    </row>
    <row r="56" spans="1:13" x14ac:dyDescent="0.3">
      <c r="A56" t="s">
        <v>75</v>
      </c>
      <c r="B56" t="s">
        <v>137</v>
      </c>
      <c r="C56">
        <v>628</v>
      </c>
      <c r="D56">
        <v>138</v>
      </c>
      <c r="E56">
        <f>VLOOKUP(C56,'D1'!$B$2:$C$27,2,FALSE)</f>
        <v>7</v>
      </c>
      <c r="F56">
        <f>VLOOKUP(D56,'D1'!$B$2:$C$27,2,FALSE)</f>
        <v>7</v>
      </c>
      <c r="G56">
        <f t="shared" si="0"/>
        <v>7</v>
      </c>
      <c r="H56">
        <f>VLOOKUP(C56,'D2'!$B$2:$C$27,2,FALSE)</f>
        <v>3</v>
      </c>
      <c r="I56">
        <f>VLOOKUP(D56,'D2'!$B$2:$C$27,2,FALSE)</f>
        <v>5</v>
      </c>
      <c r="J56">
        <f t="shared" si="1"/>
        <v>3</v>
      </c>
      <c r="K56">
        <f>VLOOKUP(C56,'D3'!$B$2:$C$27,2,FALSE)</f>
        <v>4</v>
      </c>
      <c r="L56">
        <f>VLOOKUP(D56,'D3'!$B$2:$C$27,2,FALSE)</f>
        <v>4</v>
      </c>
      <c r="M56">
        <f t="shared" si="2"/>
        <v>4</v>
      </c>
    </row>
    <row r="57" spans="1:13" x14ac:dyDescent="0.3">
      <c r="A57" t="s">
        <v>76</v>
      </c>
      <c r="B57" t="s">
        <v>124</v>
      </c>
      <c r="C57">
        <v>628</v>
      </c>
      <c r="D57">
        <v>136</v>
      </c>
      <c r="E57">
        <f>VLOOKUP(C57,'D1'!$B$2:$C$27,2,FALSE)</f>
        <v>7</v>
      </c>
      <c r="F57">
        <f>VLOOKUP(D57,'D1'!$B$2:$C$27,2,FALSE)</f>
        <v>7</v>
      </c>
      <c r="G57">
        <f t="shared" si="0"/>
        <v>7</v>
      </c>
      <c r="H57">
        <f>VLOOKUP(C57,'D2'!$B$2:$C$27,2,FALSE)</f>
        <v>3</v>
      </c>
      <c r="I57">
        <f>VLOOKUP(D57,'D2'!$B$2:$C$27,2,FALSE)</f>
        <v>5</v>
      </c>
      <c r="J57">
        <f t="shared" si="1"/>
        <v>3</v>
      </c>
      <c r="K57">
        <f>VLOOKUP(C57,'D3'!$B$2:$C$27,2,FALSE)</f>
        <v>4</v>
      </c>
      <c r="L57">
        <f>VLOOKUP(D57,'D3'!$B$2:$C$27,2,FALSE)</f>
        <v>4</v>
      </c>
      <c r="M57">
        <f t="shared" si="2"/>
        <v>4</v>
      </c>
    </row>
    <row r="58" spans="1:13" x14ac:dyDescent="0.3">
      <c r="A58" t="s">
        <v>81</v>
      </c>
      <c r="B58" t="s">
        <v>116</v>
      </c>
      <c r="C58">
        <v>618</v>
      </c>
      <c r="D58">
        <v>621</v>
      </c>
      <c r="E58">
        <f>VLOOKUP(C58,'D1'!$B$2:$C$27,2,FALSE)</f>
        <v>8</v>
      </c>
      <c r="F58">
        <f>VLOOKUP(D58,'D1'!$B$2:$C$27,2,FALSE)</f>
        <v>8</v>
      </c>
      <c r="G58">
        <f t="shared" si="0"/>
        <v>8</v>
      </c>
      <c r="H58">
        <f>VLOOKUP(C58,'D2'!$B$2:$C$27,2,FALSE)</f>
        <v>5</v>
      </c>
      <c r="I58">
        <f>VLOOKUP(D58,'D2'!$B$2:$C$27,2,FALSE)</f>
        <v>5</v>
      </c>
      <c r="J58">
        <f t="shared" si="1"/>
        <v>5</v>
      </c>
      <c r="K58">
        <f>VLOOKUP(C58,'D3'!$B$2:$C$27,2,FALSE)</f>
        <v>5</v>
      </c>
      <c r="L58">
        <f>VLOOKUP(D58,'D3'!$B$2:$C$27,2,FALSE)</f>
        <v>5</v>
      </c>
      <c r="M58">
        <f t="shared" si="2"/>
        <v>5</v>
      </c>
    </row>
    <row r="59" spans="1:13" x14ac:dyDescent="0.3">
      <c r="A59" t="s">
        <v>77</v>
      </c>
      <c r="B59" t="s">
        <v>149</v>
      </c>
      <c r="C59">
        <v>618</v>
      </c>
      <c r="D59">
        <v>136</v>
      </c>
      <c r="E59">
        <f>VLOOKUP(C59,'D1'!$B$2:$C$27,2,FALSE)</f>
        <v>8</v>
      </c>
      <c r="F59">
        <f>VLOOKUP(D59,'D1'!$B$2:$C$27,2,FALSE)</f>
        <v>7</v>
      </c>
      <c r="G59">
        <f t="shared" si="0"/>
        <v>7</v>
      </c>
      <c r="H59">
        <f>VLOOKUP(C59,'D2'!$B$2:$C$27,2,FALSE)</f>
        <v>5</v>
      </c>
      <c r="I59">
        <f>VLOOKUP(D59,'D2'!$B$2:$C$27,2,FALSE)</f>
        <v>5</v>
      </c>
      <c r="J59">
        <f t="shared" si="1"/>
        <v>5</v>
      </c>
      <c r="K59">
        <f>VLOOKUP(C59,'D3'!$B$2:$C$27,2,FALSE)</f>
        <v>5</v>
      </c>
      <c r="L59">
        <f>VLOOKUP(D59,'D3'!$B$2:$C$27,2,FALSE)</f>
        <v>4</v>
      </c>
      <c r="M59">
        <f t="shared" si="2"/>
        <v>4</v>
      </c>
    </row>
    <row r="60" spans="1:13" x14ac:dyDescent="0.3">
      <c r="A60" t="s">
        <v>79</v>
      </c>
      <c r="B60" t="s">
        <v>150</v>
      </c>
      <c r="C60">
        <v>618</v>
      </c>
      <c r="D60">
        <v>611</v>
      </c>
      <c r="E60">
        <f>VLOOKUP(C60,'D1'!$B$2:$C$27,2,FALSE)</f>
        <v>8</v>
      </c>
      <c r="F60">
        <f>VLOOKUP(D60,'D1'!$B$2:$C$27,2,FALSE)</f>
        <v>8</v>
      </c>
      <c r="G60">
        <f t="shared" si="0"/>
        <v>8</v>
      </c>
      <c r="H60">
        <f>VLOOKUP(C60,'D2'!$B$2:$C$27,2,FALSE)</f>
        <v>5</v>
      </c>
      <c r="I60">
        <f>VLOOKUP(D60,'D2'!$B$2:$C$27,2,FALSE)</f>
        <v>6</v>
      </c>
      <c r="J60">
        <f t="shared" si="1"/>
        <v>5</v>
      </c>
      <c r="K60">
        <f>VLOOKUP(C60,'D3'!$B$2:$C$27,2,FALSE)</f>
        <v>5</v>
      </c>
      <c r="L60">
        <f>VLOOKUP(D60,'D3'!$B$2:$C$27,2,FALSE)</f>
        <v>5</v>
      </c>
      <c r="M60">
        <f t="shared" si="2"/>
        <v>5</v>
      </c>
    </row>
    <row r="61" spans="1:13" x14ac:dyDescent="0.3">
      <c r="A61" t="s">
        <v>83</v>
      </c>
      <c r="B61" t="s">
        <v>117</v>
      </c>
      <c r="C61">
        <v>140</v>
      </c>
      <c r="D61">
        <v>144</v>
      </c>
      <c r="E61">
        <f>VLOOKUP(C61,'D1'!$B$2:$C$27,2,FALSE)</f>
        <v>7</v>
      </c>
      <c r="F61">
        <f>VLOOKUP(D61,'D1'!$B$2:$C$27,2,FALSE)</f>
        <v>8</v>
      </c>
      <c r="G61">
        <f t="shared" si="0"/>
        <v>7</v>
      </c>
      <c r="H61">
        <f>VLOOKUP(C61,'D2'!$B$2:$C$27,2,FALSE)</f>
        <v>5</v>
      </c>
      <c r="I61">
        <f>VLOOKUP(D61,'D2'!$B$2:$C$27,2,FALSE)</f>
        <v>5</v>
      </c>
      <c r="J61">
        <f t="shared" si="1"/>
        <v>5</v>
      </c>
      <c r="K61">
        <f>VLOOKUP(C61,'D3'!$B$2:$C$27,2,FALSE)</f>
        <v>4</v>
      </c>
      <c r="L61">
        <f>VLOOKUP(D61,'D3'!$B$2:$C$27,2,FALSE)</f>
        <v>4</v>
      </c>
      <c r="M61">
        <f t="shared" si="2"/>
        <v>4</v>
      </c>
    </row>
  </sheetData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9416-33ED-4FB1-8AFF-F858334BC189}">
  <dimension ref="A1:G61"/>
  <sheetViews>
    <sheetView workbookViewId="0">
      <selection activeCell="B2" sqref="B2:B61"/>
    </sheetView>
  </sheetViews>
  <sheetFormatPr defaultRowHeight="14.4" x14ac:dyDescent="0.3"/>
  <cols>
    <col min="1" max="1" width="17.88671875" bestFit="1" customWidth="1"/>
    <col min="2" max="2" width="27.77734375" bestFit="1" customWidth="1"/>
    <col min="3" max="3" width="15.77734375" bestFit="1" customWidth="1"/>
    <col min="4" max="4" width="18.21875" bestFit="1" customWidth="1"/>
  </cols>
  <sheetData>
    <row r="1" spans="1:7" x14ac:dyDescent="0.3">
      <c r="A1" s="2" t="s">
        <v>92</v>
      </c>
      <c r="B1" s="2" t="s">
        <v>0</v>
      </c>
      <c r="C1" s="2" t="s">
        <v>151</v>
      </c>
      <c r="D1" s="2" t="s">
        <v>152</v>
      </c>
      <c r="E1" s="2" t="s">
        <v>187</v>
      </c>
      <c r="F1" s="2" t="s">
        <v>188</v>
      </c>
      <c r="G1" s="2" t="s">
        <v>189</v>
      </c>
    </row>
    <row r="2" spans="1:7" x14ac:dyDescent="0.3">
      <c r="A2" t="s">
        <v>93</v>
      </c>
      <c r="B2" t="s">
        <v>3</v>
      </c>
      <c r="C2">
        <v>139</v>
      </c>
      <c r="D2">
        <v>621</v>
      </c>
      <c r="E2">
        <v>7</v>
      </c>
      <c r="F2">
        <v>5</v>
      </c>
      <c r="G2">
        <v>4</v>
      </c>
    </row>
    <row r="3" spans="1:7" x14ac:dyDescent="0.3">
      <c r="A3" t="s">
        <v>94</v>
      </c>
      <c r="B3" t="s">
        <v>6</v>
      </c>
      <c r="C3">
        <v>143</v>
      </c>
      <c r="D3">
        <v>139</v>
      </c>
      <c r="E3">
        <v>2</v>
      </c>
      <c r="F3">
        <v>2</v>
      </c>
      <c r="G3">
        <v>2</v>
      </c>
    </row>
    <row r="4" spans="1:7" x14ac:dyDescent="0.3">
      <c r="A4" t="s">
        <v>95</v>
      </c>
      <c r="B4" t="s">
        <v>8</v>
      </c>
      <c r="C4">
        <v>851</v>
      </c>
      <c r="D4">
        <v>628</v>
      </c>
      <c r="E4">
        <v>7</v>
      </c>
      <c r="F4">
        <v>3</v>
      </c>
      <c r="G4">
        <v>4</v>
      </c>
    </row>
    <row r="5" spans="1:7" x14ac:dyDescent="0.3">
      <c r="A5" t="s">
        <v>96</v>
      </c>
      <c r="B5" t="s">
        <v>11</v>
      </c>
      <c r="C5">
        <v>608</v>
      </c>
      <c r="D5">
        <v>615</v>
      </c>
      <c r="E5">
        <v>8</v>
      </c>
      <c r="F5">
        <v>6</v>
      </c>
      <c r="G5">
        <v>5</v>
      </c>
    </row>
    <row r="6" spans="1:7" x14ac:dyDescent="0.3">
      <c r="A6" t="s">
        <v>97</v>
      </c>
      <c r="B6" t="s">
        <v>14</v>
      </c>
      <c r="C6">
        <v>615</v>
      </c>
      <c r="D6">
        <v>608</v>
      </c>
      <c r="E6">
        <v>8</v>
      </c>
      <c r="F6">
        <v>6</v>
      </c>
      <c r="G6">
        <v>5</v>
      </c>
    </row>
    <row r="7" spans="1:7" x14ac:dyDescent="0.3">
      <c r="A7" t="s">
        <v>98</v>
      </c>
      <c r="B7" t="s">
        <v>15</v>
      </c>
      <c r="C7">
        <v>556</v>
      </c>
      <c r="D7">
        <v>851</v>
      </c>
      <c r="E7">
        <v>8</v>
      </c>
      <c r="F7">
        <v>1</v>
      </c>
      <c r="G7">
        <v>5</v>
      </c>
    </row>
    <row r="8" spans="1:7" x14ac:dyDescent="0.3">
      <c r="A8" t="s">
        <v>99</v>
      </c>
      <c r="B8" t="s">
        <v>17</v>
      </c>
      <c r="C8">
        <v>556</v>
      </c>
      <c r="D8">
        <v>142</v>
      </c>
      <c r="E8">
        <v>7</v>
      </c>
      <c r="F8">
        <v>1</v>
      </c>
      <c r="G8">
        <v>4</v>
      </c>
    </row>
    <row r="9" spans="1:7" x14ac:dyDescent="0.3">
      <c r="A9" t="s">
        <v>100</v>
      </c>
      <c r="B9" t="s">
        <v>19</v>
      </c>
      <c r="C9">
        <v>556</v>
      </c>
      <c r="D9">
        <v>137</v>
      </c>
      <c r="E9">
        <v>7</v>
      </c>
      <c r="F9">
        <v>1</v>
      </c>
      <c r="G9">
        <v>4</v>
      </c>
    </row>
    <row r="10" spans="1:7" x14ac:dyDescent="0.3">
      <c r="A10" t="s">
        <v>101</v>
      </c>
      <c r="B10" t="s">
        <v>21</v>
      </c>
      <c r="C10">
        <v>556</v>
      </c>
      <c r="D10">
        <v>139</v>
      </c>
      <c r="E10">
        <v>7</v>
      </c>
      <c r="F10">
        <v>1</v>
      </c>
      <c r="G10">
        <v>4</v>
      </c>
    </row>
    <row r="11" spans="1:7" x14ac:dyDescent="0.3">
      <c r="A11" t="s">
        <v>118</v>
      </c>
      <c r="B11" t="s">
        <v>22</v>
      </c>
      <c r="C11">
        <v>556</v>
      </c>
      <c r="D11">
        <v>473</v>
      </c>
      <c r="E11">
        <v>7</v>
      </c>
      <c r="F11">
        <v>1</v>
      </c>
      <c r="G11">
        <v>4</v>
      </c>
    </row>
    <row r="12" spans="1:7" x14ac:dyDescent="0.3">
      <c r="A12" t="s">
        <v>102</v>
      </c>
      <c r="B12" t="s">
        <v>24</v>
      </c>
      <c r="C12">
        <v>556</v>
      </c>
      <c r="D12">
        <v>138</v>
      </c>
      <c r="E12">
        <v>7</v>
      </c>
      <c r="F12">
        <v>1</v>
      </c>
      <c r="G12">
        <v>4</v>
      </c>
    </row>
    <row r="13" spans="1:7" x14ac:dyDescent="0.3">
      <c r="A13" t="s">
        <v>138</v>
      </c>
      <c r="B13" t="s">
        <v>26</v>
      </c>
      <c r="C13">
        <v>556</v>
      </c>
      <c r="D13">
        <v>136</v>
      </c>
      <c r="E13">
        <v>7</v>
      </c>
      <c r="F13">
        <v>1</v>
      </c>
      <c r="G13">
        <v>4</v>
      </c>
    </row>
    <row r="14" spans="1:7" x14ac:dyDescent="0.3">
      <c r="A14" t="s">
        <v>139</v>
      </c>
      <c r="B14" t="s">
        <v>28</v>
      </c>
      <c r="C14">
        <v>556</v>
      </c>
      <c r="D14">
        <v>143</v>
      </c>
      <c r="E14">
        <v>2</v>
      </c>
      <c r="F14">
        <v>1</v>
      </c>
      <c r="G14">
        <v>2</v>
      </c>
    </row>
    <row r="15" spans="1:7" x14ac:dyDescent="0.3">
      <c r="A15" t="s">
        <v>80</v>
      </c>
      <c r="B15" t="s">
        <v>29</v>
      </c>
      <c r="C15">
        <v>140</v>
      </c>
      <c r="D15">
        <v>628</v>
      </c>
      <c r="E15">
        <v>7</v>
      </c>
      <c r="F15">
        <v>3</v>
      </c>
      <c r="G15">
        <v>4</v>
      </c>
    </row>
    <row r="16" spans="1:7" x14ac:dyDescent="0.3">
      <c r="A16" t="s">
        <v>9</v>
      </c>
      <c r="B16" t="s">
        <v>31</v>
      </c>
      <c r="C16">
        <v>141</v>
      </c>
      <c r="D16">
        <v>851</v>
      </c>
      <c r="E16">
        <v>7</v>
      </c>
      <c r="F16">
        <v>5</v>
      </c>
      <c r="G16">
        <v>4</v>
      </c>
    </row>
    <row r="17" spans="1:7" x14ac:dyDescent="0.3">
      <c r="A17" t="s">
        <v>103</v>
      </c>
      <c r="B17" t="s">
        <v>90</v>
      </c>
      <c r="C17">
        <v>608</v>
      </c>
      <c r="D17">
        <v>136</v>
      </c>
      <c r="E17">
        <v>7</v>
      </c>
      <c r="F17">
        <v>5</v>
      </c>
      <c r="G17">
        <v>4</v>
      </c>
    </row>
    <row r="18" spans="1:7" x14ac:dyDescent="0.3">
      <c r="A18" t="s">
        <v>125</v>
      </c>
      <c r="B18" t="s">
        <v>33</v>
      </c>
      <c r="C18">
        <v>137</v>
      </c>
      <c r="D18">
        <v>138</v>
      </c>
      <c r="E18">
        <v>7</v>
      </c>
      <c r="F18">
        <v>5</v>
      </c>
      <c r="G18">
        <v>4</v>
      </c>
    </row>
    <row r="19" spans="1:7" x14ac:dyDescent="0.3">
      <c r="A19" t="s">
        <v>104</v>
      </c>
      <c r="B19" t="s">
        <v>91</v>
      </c>
      <c r="C19">
        <v>137</v>
      </c>
      <c r="D19">
        <v>473</v>
      </c>
      <c r="E19">
        <v>7</v>
      </c>
      <c r="F19">
        <v>5</v>
      </c>
      <c r="G19">
        <v>4</v>
      </c>
    </row>
    <row r="20" spans="1:7" x14ac:dyDescent="0.3">
      <c r="A20" t="s">
        <v>128</v>
      </c>
      <c r="B20" t="s">
        <v>34</v>
      </c>
      <c r="C20">
        <v>137</v>
      </c>
      <c r="D20">
        <v>139</v>
      </c>
      <c r="E20">
        <v>7</v>
      </c>
      <c r="F20">
        <v>5</v>
      </c>
      <c r="G20">
        <v>4</v>
      </c>
    </row>
    <row r="21" spans="1:7" x14ac:dyDescent="0.3">
      <c r="A21" t="s">
        <v>126</v>
      </c>
      <c r="B21" t="s">
        <v>35</v>
      </c>
      <c r="C21">
        <v>141</v>
      </c>
      <c r="D21">
        <v>140</v>
      </c>
      <c r="E21">
        <v>7</v>
      </c>
      <c r="F21">
        <v>5</v>
      </c>
      <c r="G21">
        <v>4</v>
      </c>
    </row>
    <row r="22" spans="1:7" x14ac:dyDescent="0.3">
      <c r="A22" t="s">
        <v>127</v>
      </c>
      <c r="B22" t="s">
        <v>37</v>
      </c>
      <c r="C22">
        <v>141</v>
      </c>
      <c r="D22">
        <v>137</v>
      </c>
      <c r="E22">
        <v>7</v>
      </c>
      <c r="F22">
        <v>5</v>
      </c>
      <c r="G22">
        <v>4</v>
      </c>
    </row>
    <row r="23" spans="1:7" x14ac:dyDescent="0.3">
      <c r="A23" t="s">
        <v>130</v>
      </c>
      <c r="B23" t="s">
        <v>38</v>
      </c>
      <c r="C23">
        <v>141</v>
      </c>
      <c r="D23">
        <v>139</v>
      </c>
      <c r="E23">
        <v>7</v>
      </c>
      <c r="F23">
        <v>5</v>
      </c>
      <c r="G23">
        <v>4</v>
      </c>
    </row>
    <row r="24" spans="1:7" x14ac:dyDescent="0.3">
      <c r="A24" t="s">
        <v>129</v>
      </c>
      <c r="B24" t="s">
        <v>39</v>
      </c>
      <c r="C24">
        <v>141</v>
      </c>
      <c r="D24">
        <v>143</v>
      </c>
      <c r="E24">
        <v>2</v>
      </c>
      <c r="F24">
        <v>2</v>
      </c>
      <c r="G24">
        <v>2</v>
      </c>
    </row>
    <row r="25" spans="1:7" x14ac:dyDescent="0.3">
      <c r="A25" t="s">
        <v>131</v>
      </c>
      <c r="B25" t="s">
        <v>40</v>
      </c>
      <c r="C25">
        <v>142</v>
      </c>
      <c r="D25">
        <v>141</v>
      </c>
      <c r="E25">
        <v>7</v>
      </c>
      <c r="F25">
        <v>5</v>
      </c>
      <c r="G25">
        <v>4</v>
      </c>
    </row>
    <row r="26" spans="1:7" x14ac:dyDescent="0.3">
      <c r="A26" t="s">
        <v>140</v>
      </c>
      <c r="B26" t="s">
        <v>88</v>
      </c>
      <c r="C26">
        <v>611</v>
      </c>
      <c r="D26">
        <v>136</v>
      </c>
      <c r="E26">
        <v>7</v>
      </c>
      <c r="F26">
        <v>5</v>
      </c>
      <c r="G26">
        <v>4</v>
      </c>
    </row>
    <row r="27" spans="1:7" x14ac:dyDescent="0.3">
      <c r="A27" t="s">
        <v>119</v>
      </c>
      <c r="B27" t="s">
        <v>86</v>
      </c>
      <c r="C27">
        <v>139</v>
      </c>
      <c r="D27">
        <v>140</v>
      </c>
      <c r="E27">
        <v>7</v>
      </c>
      <c r="F27">
        <v>5</v>
      </c>
      <c r="G27">
        <v>4</v>
      </c>
    </row>
    <row r="28" spans="1:7" x14ac:dyDescent="0.3">
      <c r="A28" t="s">
        <v>120</v>
      </c>
      <c r="B28" t="s">
        <v>85</v>
      </c>
      <c r="C28">
        <v>139</v>
      </c>
      <c r="D28">
        <v>136</v>
      </c>
      <c r="E28">
        <v>7</v>
      </c>
      <c r="F28">
        <v>5</v>
      </c>
      <c r="G28">
        <v>4</v>
      </c>
    </row>
    <row r="29" spans="1:7" x14ac:dyDescent="0.3">
      <c r="A29" t="s">
        <v>132</v>
      </c>
      <c r="B29" t="s">
        <v>42</v>
      </c>
      <c r="C29">
        <v>141</v>
      </c>
      <c r="D29">
        <v>143</v>
      </c>
      <c r="E29">
        <v>2</v>
      </c>
      <c r="F29">
        <v>2</v>
      </c>
      <c r="G29">
        <v>2</v>
      </c>
    </row>
    <row r="30" spans="1:7" x14ac:dyDescent="0.3">
      <c r="A30" t="s">
        <v>105</v>
      </c>
      <c r="B30" t="s">
        <v>43</v>
      </c>
      <c r="C30">
        <v>473</v>
      </c>
      <c r="D30">
        <v>137</v>
      </c>
      <c r="E30">
        <v>7</v>
      </c>
      <c r="F30">
        <v>5</v>
      </c>
      <c r="G30">
        <v>4</v>
      </c>
    </row>
    <row r="31" spans="1:7" x14ac:dyDescent="0.3">
      <c r="A31" t="s">
        <v>141</v>
      </c>
      <c r="B31" t="s">
        <v>44</v>
      </c>
      <c r="C31">
        <v>473</v>
      </c>
      <c r="D31">
        <v>139</v>
      </c>
      <c r="E31">
        <v>7</v>
      </c>
      <c r="F31">
        <v>5</v>
      </c>
      <c r="G31">
        <v>4</v>
      </c>
    </row>
    <row r="32" spans="1:7" x14ac:dyDescent="0.3">
      <c r="A32" t="s">
        <v>142</v>
      </c>
      <c r="B32" t="s">
        <v>45</v>
      </c>
      <c r="C32">
        <v>473</v>
      </c>
      <c r="D32">
        <v>138</v>
      </c>
      <c r="E32">
        <v>7</v>
      </c>
      <c r="F32">
        <v>5</v>
      </c>
      <c r="G32">
        <v>4</v>
      </c>
    </row>
    <row r="33" spans="1:7" x14ac:dyDescent="0.3">
      <c r="A33" t="s">
        <v>143</v>
      </c>
      <c r="B33" t="s">
        <v>46</v>
      </c>
      <c r="C33">
        <v>473</v>
      </c>
      <c r="D33">
        <v>136</v>
      </c>
      <c r="E33">
        <v>7</v>
      </c>
      <c r="F33">
        <v>5</v>
      </c>
      <c r="G33">
        <v>4</v>
      </c>
    </row>
    <row r="34" spans="1:7" x14ac:dyDescent="0.3">
      <c r="A34" t="s">
        <v>144</v>
      </c>
      <c r="B34" t="s">
        <v>47</v>
      </c>
      <c r="C34">
        <v>473</v>
      </c>
      <c r="D34">
        <v>141</v>
      </c>
      <c r="E34">
        <v>7</v>
      </c>
      <c r="F34">
        <v>5</v>
      </c>
      <c r="G34">
        <v>4</v>
      </c>
    </row>
    <row r="35" spans="1:7" x14ac:dyDescent="0.3">
      <c r="A35" t="s">
        <v>108</v>
      </c>
      <c r="B35" t="s">
        <v>49</v>
      </c>
      <c r="C35">
        <v>473</v>
      </c>
      <c r="D35">
        <v>144</v>
      </c>
      <c r="E35">
        <v>7</v>
      </c>
      <c r="F35">
        <v>5</v>
      </c>
      <c r="G35">
        <v>4</v>
      </c>
    </row>
    <row r="36" spans="1:7" x14ac:dyDescent="0.3">
      <c r="A36" t="s">
        <v>133</v>
      </c>
      <c r="B36" t="s">
        <v>51</v>
      </c>
      <c r="C36">
        <v>601</v>
      </c>
      <c r="D36">
        <v>858</v>
      </c>
      <c r="E36">
        <v>7</v>
      </c>
      <c r="F36">
        <v>6</v>
      </c>
      <c r="G36">
        <v>4</v>
      </c>
    </row>
    <row r="37" spans="1:7" x14ac:dyDescent="0.3">
      <c r="A37" t="s">
        <v>134</v>
      </c>
      <c r="B37" t="s">
        <v>54</v>
      </c>
      <c r="C37">
        <v>601</v>
      </c>
      <c r="D37">
        <v>856</v>
      </c>
      <c r="E37">
        <v>8</v>
      </c>
      <c r="F37">
        <v>6</v>
      </c>
      <c r="G37">
        <v>4</v>
      </c>
    </row>
    <row r="38" spans="1:7" x14ac:dyDescent="0.3">
      <c r="A38" t="s">
        <v>106</v>
      </c>
      <c r="B38" t="s">
        <v>56</v>
      </c>
      <c r="C38">
        <v>615</v>
      </c>
      <c r="D38">
        <v>138</v>
      </c>
      <c r="E38">
        <v>7</v>
      </c>
      <c r="F38">
        <v>5</v>
      </c>
      <c r="G38">
        <v>4</v>
      </c>
    </row>
    <row r="39" spans="1:7" x14ac:dyDescent="0.3">
      <c r="A39" t="s">
        <v>121</v>
      </c>
      <c r="B39" t="s">
        <v>57</v>
      </c>
      <c r="C39">
        <v>615</v>
      </c>
      <c r="D39">
        <v>139</v>
      </c>
      <c r="E39">
        <v>7</v>
      </c>
      <c r="F39">
        <v>5</v>
      </c>
      <c r="G39">
        <v>4</v>
      </c>
    </row>
    <row r="40" spans="1:7" x14ac:dyDescent="0.3">
      <c r="A40" t="s">
        <v>145</v>
      </c>
      <c r="B40" t="s">
        <v>58</v>
      </c>
      <c r="C40">
        <v>140</v>
      </c>
      <c r="D40">
        <v>473</v>
      </c>
      <c r="E40">
        <v>7</v>
      </c>
      <c r="F40">
        <v>5</v>
      </c>
      <c r="G40">
        <v>4</v>
      </c>
    </row>
    <row r="41" spans="1:7" x14ac:dyDescent="0.3">
      <c r="A41" t="s">
        <v>107</v>
      </c>
      <c r="B41" t="s">
        <v>59</v>
      </c>
      <c r="C41">
        <v>608</v>
      </c>
      <c r="D41">
        <v>138</v>
      </c>
      <c r="E41">
        <v>7</v>
      </c>
      <c r="F41">
        <v>5</v>
      </c>
      <c r="G41">
        <v>4</v>
      </c>
    </row>
    <row r="42" spans="1:7" x14ac:dyDescent="0.3">
      <c r="A42" t="s">
        <v>109</v>
      </c>
      <c r="B42" t="s">
        <v>60</v>
      </c>
      <c r="C42">
        <v>136</v>
      </c>
      <c r="D42">
        <v>600</v>
      </c>
      <c r="E42">
        <v>7</v>
      </c>
      <c r="F42">
        <v>5</v>
      </c>
      <c r="G42">
        <v>4</v>
      </c>
    </row>
    <row r="43" spans="1:7" x14ac:dyDescent="0.3">
      <c r="A43" t="s">
        <v>110</v>
      </c>
      <c r="B43" t="s">
        <v>62</v>
      </c>
      <c r="C43">
        <v>143</v>
      </c>
      <c r="D43">
        <v>621</v>
      </c>
      <c r="E43">
        <v>2</v>
      </c>
      <c r="F43">
        <v>2</v>
      </c>
      <c r="G43">
        <v>2</v>
      </c>
    </row>
    <row r="44" spans="1:7" x14ac:dyDescent="0.3">
      <c r="A44" t="s">
        <v>135</v>
      </c>
      <c r="B44" t="s">
        <v>63</v>
      </c>
      <c r="C44">
        <v>143</v>
      </c>
      <c r="D44">
        <v>144</v>
      </c>
      <c r="E44">
        <v>2</v>
      </c>
      <c r="F44">
        <v>2</v>
      </c>
      <c r="G44">
        <v>2</v>
      </c>
    </row>
    <row r="45" spans="1:7" x14ac:dyDescent="0.3">
      <c r="A45" t="s">
        <v>113</v>
      </c>
      <c r="B45" t="s">
        <v>64</v>
      </c>
      <c r="C45">
        <v>136</v>
      </c>
      <c r="D45">
        <v>137</v>
      </c>
      <c r="E45">
        <v>7</v>
      </c>
      <c r="F45">
        <v>5</v>
      </c>
      <c r="G45">
        <v>4</v>
      </c>
    </row>
    <row r="46" spans="1:7" x14ac:dyDescent="0.3">
      <c r="A46" t="s">
        <v>122</v>
      </c>
      <c r="B46" t="s">
        <v>65</v>
      </c>
      <c r="C46">
        <v>141</v>
      </c>
      <c r="D46">
        <v>136</v>
      </c>
      <c r="E46">
        <v>7</v>
      </c>
      <c r="F46">
        <v>5</v>
      </c>
      <c r="G46">
        <v>4</v>
      </c>
    </row>
    <row r="47" spans="1:7" x14ac:dyDescent="0.3">
      <c r="A47" t="s">
        <v>111</v>
      </c>
      <c r="B47" t="s">
        <v>84</v>
      </c>
      <c r="C47">
        <v>136</v>
      </c>
      <c r="D47">
        <v>473</v>
      </c>
      <c r="E47">
        <v>7</v>
      </c>
      <c r="F47">
        <v>5</v>
      </c>
      <c r="G47">
        <v>4</v>
      </c>
    </row>
    <row r="48" spans="1:7" x14ac:dyDescent="0.3">
      <c r="A48" t="s">
        <v>147</v>
      </c>
      <c r="B48" t="s">
        <v>67</v>
      </c>
      <c r="C48">
        <v>136</v>
      </c>
      <c r="D48">
        <v>138</v>
      </c>
      <c r="E48">
        <v>7</v>
      </c>
      <c r="F48">
        <v>5</v>
      </c>
      <c r="G48">
        <v>4</v>
      </c>
    </row>
    <row r="49" spans="1:7" x14ac:dyDescent="0.3">
      <c r="A49" t="s">
        <v>148</v>
      </c>
      <c r="B49" t="s">
        <v>68</v>
      </c>
      <c r="C49">
        <v>139</v>
      </c>
      <c r="D49">
        <v>138</v>
      </c>
      <c r="E49">
        <v>7</v>
      </c>
      <c r="F49">
        <v>5</v>
      </c>
      <c r="G49">
        <v>4</v>
      </c>
    </row>
    <row r="50" spans="1:7" x14ac:dyDescent="0.3">
      <c r="A50" t="s">
        <v>112</v>
      </c>
      <c r="B50" t="s">
        <v>69</v>
      </c>
      <c r="C50">
        <v>139</v>
      </c>
      <c r="D50">
        <v>600</v>
      </c>
      <c r="E50">
        <v>7</v>
      </c>
      <c r="F50">
        <v>5</v>
      </c>
      <c r="G50">
        <v>4</v>
      </c>
    </row>
    <row r="51" spans="1:7" x14ac:dyDescent="0.3">
      <c r="A51" t="s">
        <v>146</v>
      </c>
      <c r="B51" t="s">
        <v>70</v>
      </c>
      <c r="C51">
        <v>621</v>
      </c>
      <c r="D51">
        <v>601</v>
      </c>
      <c r="E51">
        <v>8</v>
      </c>
      <c r="F51">
        <v>5</v>
      </c>
      <c r="G51">
        <v>4</v>
      </c>
    </row>
    <row r="52" spans="1:7" x14ac:dyDescent="0.3">
      <c r="A52" t="s">
        <v>114</v>
      </c>
      <c r="B52" t="s">
        <v>71</v>
      </c>
      <c r="C52">
        <v>621</v>
      </c>
      <c r="D52">
        <v>138</v>
      </c>
      <c r="E52">
        <v>7</v>
      </c>
      <c r="F52">
        <v>5</v>
      </c>
      <c r="G52">
        <v>4</v>
      </c>
    </row>
    <row r="53" spans="1:7" x14ac:dyDescent="0.3">
      <c r="A53" t="s">
        <v>136</v>
      </c>
      <c r="B53" t="s">
        <v>72</v>
      </c>
      <c r="C53">
        <v>628</v>
      </c>
      <c r="D53">
        <v>137</v>
      </c>
      <c r="E53">
        <v>7</v>
      </c>
      <c r="F53">
        <v>3</v>
      </c>
      <c r="G53">
        <v>4</v>
      </c>
    </row>
    <row r="54" spans="1:7" x14ac:dyDescent="0.3">
      <c r="A54" t="s">
        <v>123</v>
      </c>
      <c r="B54" t="s">
        <v>73</v>
      </c>
      <c r="C54">
        <v>628</v>
      </c>
      <c r="D54">
        <v>139</v>
      </c>
      <c r="E54">
        <v>7</v>
      </c>
      <c r="F54">
        <v>3</v>
      </c>
      <c r="G54">
        <v>4</v>
      </c>
    </row>
    <row r="55" spans="1:7" x14ac:dyDescent="0.3">
      <c r="A55" t="s">
        <v>115</v>
      </c>
      <c r="B55" t="s">
        <v>74</v>
      </c>
      <c r="C55">
        <v>628</v>
      </c>
      <c r="D55">
        <v>473</v>
      </c>
      <c r="E55">
        <v>7</v>
      </c>
      <c r="F55">
        <v>3</v>
      </c>
      <c r="G55">
        <v>4</v>
      </c>
    </row>
    <row r="56" spans="1:7" x14ac:dyDescent="0.3">
      <c r="A56" t="s">
        <v>137</v>
      </c>
      <c r="B56" t="s">
        <v>75</v>
      </c>
      <c r="C56">
        <v>628</v>
      </c>
      <c r="D56">
        <v>138</v>
      </c>
      <c r="E56">
        <v>7</v>
      </c>
      <c r="F56">
        <v>3</v>
      </c>
      <c r="G56">
        <v>4</v>
      </c>
    </row>
    <row r="57" spans="1:7" x14ac:dyDescent="0.3">
      <c r="A57" t="s">
        <v>124</v>
      </c>
      <c r="B57" t="s">
        <v>76</v>
      </c>
      <c r="C57">
        <v>628</v>
      </c>
      <c r="D57">
        <v>136</v>
      </c>
      <c r="E57">
        <v>7</v>
      </c>
      <c r="F57">
        <v>3</v>
      </c>
      <c r="G57">
        <v>4</v>
      </c>
    </row>
    <row r="58" spans="1:7" x14ac:dyDescent="0.3">
      <c r="A58" t="s">
        <v>116</v>
      </c>
      <c r="B58" t="s">
        <v>81</v>
      </c>
      <c r="C58">
        <v>618</v>
      </c>
      <c r="D58">
        <v>621</v>
      </c>
      <c r="E58">
        <v>8</v>
      </c>
      <c r="F58">
        <v>5</v>
      </c>
      <c r="G58">
        <v>5</v>
      </c>
    </row>
    <row r="59" spans="1:7" x14ac:dyDescent="0.3">
      <c r="A59" t="s">
        <v>149</v>
      </c>
      <c r="B59" t="s">
        <v>77</v>
      </c>
      <c r="C59">
        <v>618</v>
      </c>
      <c r="D59">
        <v>136</v>
      </c>
      <c r="E59">
        <v>7</v>
      </c>
      <c r="F59">
        <v>5</v>
      </c>
      <c r="G59">
        <v>4</v>
      </c>
    </row>
    <row r="60" spans="1:7" x14ac:dyDescent="0.3">
      <c r="A60" t="s">
        <v>150</v>
      </c>
      <c r="B60" t="s">
        <v>79</v>
      </c>
      <c r="C60">
        <v>618</v>
      </c>
      <c r="D60">
        <v>611</v>
      </c>
      <c r="E60">
        <v>8</v>
      </c>
      <c r="F60">
        <v>5</v>
      </c>
      <c r="G60">
        <v>5</v>
      </c>
    </row>
    <row r="61" spans="1:7" x14ac:dyDescent="0.3">
      <c r="A61" t="s">
        <v>117</v>
      </c>
      <c r="B61" t="s">
        <v>83</v>
      </c>
      <c r="C61">
        <v>140</v>
      </c>
      <c r="D61">
        <v>144</v>
      </c>
      <c r="E61">
        <v>7</v>
      </c>
      <c r="F61">
        <v>5</v>
      </c>
      <c r="G61">
        <v>4</v>
      </c>
    </row>
  </sheetData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A859-FD47-4DB7-8030-0DB7BD668A79}">
  <dimension ref="A1:C27"/>
  <sheetViews>
    <sheetView workbookViewId="0">
      <selection activeCell="E7" sqref="E7"/>
    </sheetView>
  </sheetViews>
  <sheetFormatPr defaultColWidth="15.6640625" defaultRowHeight="14.4" x14ac:dyDescent="0.3"/>
  <cols>
    <col min="1" max="1" width="24.44140625" bestFit="1" customWidth="1"/>
    <col min="2" max="2" width="11.88671875" customWidth="1"/>
    <col min="3" max="3" width="7.44140625" bestFit="1" customWidth="1"/>
  </cols>
  <sheetData>
    <row r="1" spans="1:3" ht="19.2" thickBot="1" x14ac:dyDescent="0.6">
      <c r="A1" s="5" t="s">
        <v>155</v>
      </c>
      <c r="B1" s="5" t="s">
        <v>156</v>
      </c>
      <c r="C1" s="5" t="s">
        <v>157</v>
      </c>
    </row>
    <row r="2" spans="1:3" ht="19.2" thickBot="1" x14ac:dyDescent="0.6">
      <c r="A2" s="6" t="s">
        <v>158</v>
      </c>
      <c r="B2" s="7">
        <v>473</v>
      </c>
      <c r="C2" s="7">
        <v>7</v>
      </c>
    </row>
    <row r="3" spans="1:3" ht="19.2" thickBot="1" x14ac:dyDescent="0.6">
      <c r="A3" s="6" t="s">
        <v>159</v>
      </c>
      <c r="B3" s="7">
        <v>605</v>
      </c>
      <c r="C3" s="7">
        <v>8</v>
      </c>
    </row>
    <row r="4" spans="1:3" ht="19.2" thickBot="1" x14ac:dyDescent="0.6">
      <c r="A4" s="6" t="s">
        <v>160</v>
      </c>
      <c r="B4" s="7">
        <v>140</v>
      </c>
      <c r="C4" s="7">
        <v>7</v>
      </c>
    </row>
    <row r="5" spans="1:3" ht="19.2" thickBot="1" x14ac:dyDescent="0.6">
      <c r="A5" s="6" t="s">
        <v>12</v>
      </c>
      <c r="B5" s="7">
        <v>608</v>
      </c>
      <c r="C5" s="7">
        <v>8</v>
      </c>
    </row>
    <row r="6" spans="1:3" ht="19.2" thickBot="1" x14ac:dyDescent="0.6">
      <c r="A6" s="6" t="s">
        <v>161</v>
      </c>
      <c r="B6" s="7">
        <v>138</v>
      </c>
      <c r="C6" s="7">
        <v>7</v>
      </c>
    </row>
    <row r="7" spans="1:3" ht="19.2" thickBot="1" x14ac:dyDescent="0.6">
      <c r="A7" s="6" t="s">
        <v>162</v>
      </c>
      <c r="B7" s="7">
        <v>556</v>
      </c>
      <c r="C7" s="7">
        <v>13</v>
      </c>
    </row>
    <row r="8" spans="1:3" ht="19.2" thickBot="1" x14ac:dyDescent="0.6">
      <c r="A8" s="6" t="s">
        <v>163</v>
      </c>
      <c r="B8" s="7">
        <v>618</v>
      </c>
      <c r="C8" s="7">
        <v>8</v>
      </c>
    </row>
    <row r="9" spans="1:3" ht="19.2" thickBot="1" x14ac:dyDescent="0.6">
      <c r="A9" s="6" t="s">
        <v>164</v>
      </c>
      <c r="B9" s="7">
        <v>141</v>
      </c>
      <c r="C9" s="7">
        <v>7</v>
      </c>
    </row>
    <row r="10" spans="1:3" ht="19.2" thickBot="1" x14ac:dyDescent="0.6">
      <c r="A10" s="6" t="s">
        <v>165</v>
      </c>
      <c r="B10" s="7">
        <v>611</v>
      </c>
      <c r="C10" s="7">
        <v>8</v>
      </c>
    </row>
    <row r="11" spans="1:3" ht="19.2" thickBot="1" x14ac:dyDescent="0.6">
      <c r="A11" s="6" t="s">
        <v>166</v>
      </c>
      <c r="B11" s="7">
        <v>851</v>
      </c>
      <c r="C11" s="7">
        <v>8</v>
      </c>
    </row>
    <row r="12" spans="1:3" ht="19.2" thickBot="1" x14ac:dyDescent="0.6">
      <c r="A12" s="6" t="s">
        <v>167</v>
      </c>
      <c r="B12" s="7">
        <v>142</v>
      </c>
      <c r="C12" s="7">
        <v>7</v>
      </c>
    </row>
    <row r="13" spans="1:3" ht="19.2" thickBot="1" x14ac:dyDescent="0.6">
      <c r="A13" s="6" t="s">
        <v>168</v>
      </c>
      <c r="B13" s="7">
        <v>850</v>
      </c>
      <c r="C13" s="7">
        <v>8</v>
      </c>
    </row>
    <row r="14" spans="1:3" ht="19.2" thickBot="1" x14ac:dyDescent="0.6">
      <c r="A14" s="6" t="s">
        <v>169</v>
      </c>
      <c r="B14" s="7">
        <v>628</v>
      </c>
      <c r="C14" s="7">
        <v>7</v>
      </c>
    </row>
    <row r="15" spans="1:3" ht="19.2" thickBot="1" x14ac:dyDescent="0.6">
      <c r="A15" s="6" t="s">
        <v>61</v>
      </c>
      <c r="B15" s="7">
        <v>600</v>
      </c>
      <c r="C15" s="7">
        <v>7</v>
      </c>
    </row>
    <row r="16" spans="1:3" ht="19.2" thickBot="1" x14ac:dyDescent="0.6">
      <c r="A16" s="6" t="s">
        <v>170</v>
      </c>
      <c r="B16" s="7">
        <v>136</v>
      </c>
      <c r="C16" s="7">
        <v>7</v>
      </c>
    </row>
    <row r="17" spans="1:3" ht="19.2" thickBot="1" x14ac:dyDescent="0.6">
      <c r="A17" s="6" t="s">
        <v>52</v>
      </c>
      <c r="B17" s="7">
        <v>601</v>
      </c>
      <c r="C17" s="7">
        <v>8</v>
      </c>
    </row>
    <row r="18" spans="1:3" ht="19.2" thickBot="1" x14ac:dyDescent="0.6">
      <c r="A18" s="6" t="s">
        <v>171</v>
      </c>
      <c r="B18" s="7">
        <v>858</v>
      </c>
      <c r="C18" s="7">
        <v>7</v>
      </c>
    </row>
    <row r="19" spans="1:3" ht="19.2" thickBot="1" x14ac:dyDescent="0.6">
      <c r="A19" s="8" t="s">
        <v>172</v>
      </c>
      <c r="B19" s="7">
        <v>856</v>
      </c>
      <c r="C19" s="7">
        <v>8</v>
      </c>
    </row>
    <row r="20" spans="1:3" ht="19.2" thickBot="1" x14ac:dyDescent="0.6">
      <c r="A20" s="6" t="s">
        <v>173</v>
      </c>
      <c r="B20" s="7">
        <v>137</v>
      </c>
      <c r="C20" s="7">
        <v>7</v>
      </c>
    </row>
    <row r="21" spans="1:3" ht="19.2" thickBot="1" x14ac:dyDescent="0.6">
      <c r="A21" s="6" t="s">
        <v>13</v>
      </c>
      <c r="B21" s="7">
        <v>615</v>
      </c>
      <c r="C21" s="7">
        <v>8</v>
      </c>
    </row>
    <row r="22" spans="1:3" ht="19.2" thickBot="1" x14ac:dyDescent="0.6">
      <c r="A22" s="6" t="s">
        <v>174</v>
      </c>
      <c r="B22" s="7">
        <v>139</v>
      </c>
      <c r="C22" s="7">
        <v>7</v>
      </c>
    </row>
    <row r="23" spans="1:3" ht="19.2" thickBot="1" x14ac:dyDescent="0.6">
      <c r="A23" s="6" t="s">
        <v>175</v>
      </c>
      <c r="B23" s="7">
        <v>624</v>
      </c>
      <c r="C23" s="7">
        <v>8</v>
      </c>
    </row>
    <row r="24" spans="1:3" ht="19.2" thickBot="1" x14ac:dyDescent="0.6">
      <c r="A24" s="6" t="s">
        <v>176</v>
      </c>
      <c r="B24" s="7">
        <v>143</v>
      </c>
      <c r="C24" s="7">
        <v>2</v>
      </c>
    </row>
    <row r="25" spans="1:3" ht="37.799999999999997" thickBot="1" x14ac:dyDescent="0.6">
      <c r="A25" s="6" t="s">
        <v>177</v>
      </c>
      <c r="B25" s="7">
        <v>144</v>
      </c>
      <c r="C25" s="7">
        <v>8</v>
      </c>
    </row>
    <row r="26" spans="1:3" ht="19.2" thickBot="1" x14ac:dyDescent="0.6">
      <c r="A26" s="6" t="s">
        <v>178</v>
      </c>
      <c r="B26" s="7">
        <v>621</v>
      </c>
      <c r="C26" s="7">
        <v>8</v>
      </c>
    </row>
    <row r="27" spans="1:3" ht="19.2" thickBot="1" x14ac:dyDescent="0.6">
      <c r="A27" s="6" t="s">
        <v>179</v>
      </c>
      <c r="B27" s="7">
        <v>557</v>
      </c>
      <c r="C27" s="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D76D-63D6-485D-A826-4C311BD6ABB0}">
  <dimension ref="A1:C27"/>
  <sheetViews>
    <sheetView topLeftCell="A5" workbookViewId="0">
      <selection activeCell="B13" sqref="B13"/>
    </sheetView>
  </sheetViews>
  <sheetFormatPr defaultRowHeight="14.4" x14ac:dyDescent="0.3"/>
  <cols>
    <col min="1" max="1" width="28.21875" customWidth="1"/>
    <col min="2" max="2" width="22.44140625" customWidth="1"/>
  </cols>
  <sheetData>
    <row r="1" spans="1:3" ht="19.2" thickBot="1" x14ac:dyDescent="0.6">
      <c r="A1" s="5" t="s">
        <v>155</v>
      </c>
      <c r="B1" s="5" t="s">
        <v>156</v>
      </c>
      <c r="C1" s="5" t="s">
        <v>157</v>
      </c>
    </row>
    <row r="2" spans="1:3" ht="19.2" thickBot="1" x14ac:dyDescent="0.6">
      <c r="A2" s="6" t="s">
        <v>158</v>
      </c>
      <c r="B2" s="7">
        <v>473</v>
      </c>
      <c r="C2" s="7">
        <v>5</v>
      </c>
    </row>
    <row r="3" spans="1:3" ht="19.2" thickBot="1" x14ac:dyDescent="0.6">
      <c r="A3" s="6" t="s">
        <v>159</v>
      </c>
      <c r="B3" s="7">
        <v>605</v>
      </c>
      <c r="C3" s="7">
        <v>6</v>
      </c>
    </row>
    <row r="4" spans="1:3" ht="19.2" thickBot="1" x14ac:dyDescent="0.6">
      <c r="A4" s="6" t="s">
        <v>160</v>
      </c>
      <c r="B4" s="7">
        <v>140</v>
      </c>
      <c r="C4" s="7">
        <v>5</v>
      </c>
    </row>
    <row r="5" spans="1:3" ht="19.2" thickBot="1" x14ac:dyDescent="0.6">
      <c r="A5" s="6" t="s">
        <v>12</v>
      </c>
      <c r="B5" s="7">
        <v>608</v>
      </c>
      <c r="C5" s="7">
        <v>6</v>
      </c>
    </row>
    <row r="6" spans="1:3" ht="19.2" thickBot="1" x14ac:dyDescent="0.6">
      <c r="A6" s="6" t="s">
        <v>161</v>
      </c>
      <c r="B6" s="7">
        <v>138</v>
      </c>
      <c r="C6" s="7">
        <v>5</v>
      </c>
    </row>
    <row r="7" spans="1:3" ht="19.2" thickBot="1" x14ac:dyDescent="0.6">
      <c r="A7" s="6" t="s">
        <v>162</v>
      </c>
      <c r="B7" s="7">
        <v>556</v>
      </c>
      <c r="C7" s="7">
        <v>1</v>
      </c>
    </row>
    <row r="8" spans="1:3" ht="19.2" thickBot="1" x14ac:dyDescent="0.6">
      <c r="A8" s="6" t="s">
        <v>163</v>
      </c>
      <c r="B8" s="7">
        <v>618</v>
      </c>
      <c r="C8" s="7">
        <v>5</v>
      </c>
    </row>
    <row r="9" spans="1:3" ht="19.2" thickBot="1" x14ac:dyDescent="0.6">
      <c r="A9" s="6" t="s">
        <v>164</v>
      </c>
      <c r="B9" s="7">
        <v>141</v>
      </c>
      <c r="C9" s="7">
        <v>5</v>
      </c>
    </row>
    <row r="10" spans="1:3" ht="19.2" thickBot="1" x14ac:dyDescent="0.6">
      <c r="A10" s="6" t="s">
        <v>165</v>
      </c>
      <c r="B10" s="7">
        <v>611</v>
      </c>
      <c r="C10" s="7">
        <v>6</v>
      </c>
    </row>
    <row r="11" spans="1:3" ht="19.2" thickBot="1" x14ac:dyDescent="0.6">
      <c r="A11" s="6" t="s">
        <v>166</v>
      </c>
      <c r="B11" s="7">
        <v>851</v>
      </c>
      <c r="C11" s="7">
        <v>6</v>
      </c>
    </row>
    <row r="12" spans="1:3" ht="19.2" thickBot="1" x14ac:dyDescent="0.6">
      <c r="A12" s="6" t="s">
        <v>167</v>
      </c>
      <c r="B12" s="7">
        <v>142</v>
      </c>
      <c r="C12" s="7">
        <v>5</v>
      </c>
    </row>
    <row r="13" spans="1:3" ht="19.2" thickBot="1" x14ac:dyDescent="0.6">
      <c r="A13" s="6" t="s">
        <v>168</v>
      </c>
      <c r="B13" s="7">
        <v>850</v>
      </c>
      <c r="C13" s="7">
        <v>6</v>
      </c>
    </row>
    <row r="14" spans="1:3" ht="19.2" thickBot="1" x14ac:dyDescent="0.6">
      <c r="A14" s="6" t="s">
        <v>169</v>
      </c>
      <c r="B14" s="7">
        <v>628</v>
      </c>
      <c r="C14" s="7">
        <v>3</v>
      </c>
    </row>
    <row r="15" spans="1:3" ht="19.2" thickBot="1" x14ac:dyDescent="0.6">
      <c r="A15" s="6" t="s">
        <v>61</v>
      </c>
      <c r="B15" s="7">
        <v>600</v>
      </c>
      <c r="C15" s="7">
        <v>5</v>
      </c>
    </row>
    <row r="16" spans="1:3" ht="19.2" thickBot="1" x14ac:dyDescent="0.6">
      <c r="A16" s="6" t="s">
        <v>170</v>
      </c>
      <c r="B16" s="7">
        <v>136</v>
      </c>
      <c r="C16" s="7">
        <v>5</v>
      </c>
    </row>
    <row r="17" spans="1:3" ht="19.2" thickBot="1" x14ac:dyDescent="0.6">
      <c r="A17" s="6" t="s">
        <v>52</v>
      </c>
      <c r="B17" s="7">
        <v>601</v>
      </c>
      <c r="C17" s="7">
        <v>6</v>
      </c>
    </row>
    <row r="18" spans="1:3" ht="19.2" thickBot="1" x14ac:dyDescent="0.6">
      <c r="A18" s="6" t="s">
        <v>171</v>
      </c>
      <c r="B18" s="7">
        <v>858</v>
      </c>
      <c r="C18" s="7">
        <v>6</v>
      </c>
    </row>
    <row r="19" spans="1:3" ht="19.2" thickBot="1" x14ac:dyDescent="0.6">
      <c r="A19" s="8" t="s">
        <v>172</v>
      </c>
      <c r="B19" s="7">
        <v>856</v>
      </c>
      <c r="C19" s="7">
        <v>6</v>
      </c>
    </row>
    <row r="20" spans="1:3" ht="19.2" thickBot="1" x14ac:dyDescent="0.6">
      <c r="A20" s="6" t="s">
        <v>173</v>
      </c>
      <c r="B20" s="7">
        <v>137</v>
      </c>
      <c r="C20" s="7">
        <v>6</v>
      </c>
    </row>
    <row r="21" spans="1:3" ht="19.2" thickBot="1" x14ac:dyDescent="0.6">
      <c r="A21" s="6" t="s">
        <v>13</v>
      </c>
      <c r="B21" s="7">
        <v>615</v>
      </c>
      <c r="C21" s="7">
        <v>6</v>
      </c>
    </row>
    <row r="22" spans="1:3" ht="19.2" thickBot="1" x14ac:dyDescent="0.6">
      <c r="A22" s="6" t="s">
        <v>174</v>
      </c>
      <c r="B22" s="7">
        <v>139</v>
      </c>
      <c r="C22" s="7">
        <v>5</v>
      </c>
    </row>
    <row r="23" spans="1:3" ht="19.2" thickBot="1" x14ac:dyDescent="0.6">
      <c r="A23" s="6" t="s">
        <v>175</v>
      </c>
      <c r="B23" s="7">
        <v>624</v>
      </c>
      <c r="C23" s="7">
        <v>6</v>
      </c>
    </row>
    <row r="24" spans="1:3" ht="19.2" thickBot="1" x14ac:dyDescent="0.6">
      <c r="A24" s="6" t="s">
        <v>176</v>
      </c>
      <c r="B24" s="7">
        <v>143</v>
      </c>
      <c r="C24" s="7">
        <v>2</v>
      </c>
    </row>
    <row r="25" spans="1:3" ht="19.2" thickBot="1" x14ac:dyDescent="0.6">
      <c r="A25" s="6" t="s">
        <v>177</v>
      </c>
      <c r="B25" s="7">
        <v>144</v>
      </c>
      <c r="C25" s="7">
        <v>5</v>
      </c>
    </row>
    <row r="26" spans="1:3" ht="19.2" thickBot="1" x14ac:dyDescent="0.6">
      <c r="A26" s="6" t="s">
        <v>178</v>
      </c>
      <c r="B26" s="7">
        <v>621</v>
      </c>
      <c r="C26" s="7">
        <v>5</v>
      </c>
    </row>
    <row r="27" spans="1:3" ht="19.2" thickBot="1" x14ac:dyDescent="0.6">
      <c r="A27" s="6" t="s">
        <v>179</v>
      </c>
      <c r="B27" s="7">
        <v>557</v>
      </c>
      <c r="C27" s="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55BE-F43A-4DC1-A8E8-7E4BD2A3C1DC}">
  <dimension ref="A1:Z1000"/>
  <sheetViews>
    <sheetView topLeftCell="A7" workbookViewId="0">
      <selection activeCell="B13" sqref="B13"/>
    </sheetView>
  </sheetViews>
  <sheetFormatPr defaultColWidth="28.109375" defaultRowHeight="14.4" x14ac:dyDescent="0.3"/>
  <cols>
    <col min="1" max="1" width="24.44140625" bestFit="1" customWidth="1"/>
    <col min="2" max="2" width="11.77734375" bestFit="1" customWidth="1"/>
    <col min="3" max="3" width="7.44140625" bestFit="1" customWidth="1"/>
  </cols>
  <sheetData>
    <row r="1" spans="1:26" ht="19.2" thickBot="1" x14ac:dyDescent="0.6">
      <c r="A1" s="5" t="s">
        <v>155</v>
      </c>
      <c r="B1" s="5" t="s">
        <v>156</v>
      </c>
      <c r="C1" s="5" t="s">
        <v>157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2" thickBot="1" x14ac:dyDescent="0.6">
      <c r="A2" s="6" t="s">
        <v>158</v>
      </c>
      <c r="B2" s="7">
        <v>473</v>
      </c>
      <c r="C2" s="7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2" thickBot="1" x14ac:dyDescent="0.6">
      <c r="A3" s="6" t="s">
        <v>159</v>
      </c>
      <c r="B3" s="7">
        <v>605</v>
      </c>
      <c r="C3" s="7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2" thickBot="1" x14ac:dyDescent="0.6">
      <c r="A4" s="6" t="s">
        <v>160</v>
      </c>
      <c r="B4" s="7">
        <v>140</v>
      </c>
      <c r="C4" s="7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2" thickBot="1" x14ac:dyDescent="0.6">
      <c r="A5" s="6" t="s">
        <v>12</v>
      </c>
      <c r="B5" s="7">
        <v>608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2" thickBot="1" x14ac:dyDescent="0.6">
      <c r="A6" s="6" t="s">
        <v>161</v>
      </c>
      <c r="B6" s="7">
        <v>138</v>
      </c>
      <c r="C6" s="7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2" thickBot="1" x14ac:dyDescent="0.6">
      <c r="A7" s="6" t="s">
        <v>162</v>
      </c>
      <c r="B7" s="7">
        <v>556</v>
      </c>
      <c r="C7" s="7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2" thickBot="1" x14ac:dyDescent="0.6">
      <c r="A8" s="6" t="s">
        <v>163</v>
      </c>
      <c r="B8" s="7">
        <v>618</v>
      </c>
      <c r="C8" s="7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2" thickBot="1" x14ac:dyDescent="0.6">
      <c r="A9" s="6" t="s">
        <v>164</v>
      </c>
      <c r="B9" s="7">
        <v>141</v>
      </c>
      <c r="C9" s="7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2" thickBot="1" x14ac:dyDescent="0.6">
      <c r="A10" s="6" t="s">
        <v>165</v>
      </c>
      <c r="B10" s="7">
        <v>611</v>
      </c>
      <c r="C10" s="7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2" thickBot="1" x14ac:dyDescent="0.6">
      <c r="A11" s="6" t="s">
        <v>166</v>
      </c>
      <c r="B11" s="7">
        <v>851</v>
      </c>
      <c r="C11" s="7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2" thickBot="1" x14ac:dyDescent="0.6">
      <c r="A12" s="6" t="s">
        <v>167</v>
      </c>
      <c r="B12" s="7">
        <v>142</v>
      </c>
      <c r="C12" s="7">
        <v>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thickBot="1" x14ac:dyDescent="0.6">
      <c r="A13" s="6" t="s">
        <v>168</v>
      </c>
      <c r="B13" s="7">
        <v>850</v>
      </c>
      <c r="C13" s="7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2" thickBot="1" x14ac:dyDescent="0.6">
      <c r="A14" s="6" t="s">
        <v>169</v>
      </c>
      <c r="B14" s="7">
        <v>628</v>
      </c>
      <c r="C14" s="7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2" thickBot="1" x14ac:dyDescent="0.6">
      <c r="A15" s="6" t="s">
        <v>61</v>
      </c>
      <c r="B15" s="7">
        <v>600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2" thickBot="1" x14ac:dyDescent="0.6">
      <c r="A16" s="6" t="s">
        <v>170</v>
      </c>
      <c r="B16" s="7">
        <v>136</v>
      </c>
      <c r="C16" s="7">
        <v>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2" thickBot="1" x14ac:dyDescent="0.6">
      <c r="A17" s="6" t="s">
        <v>52</v>
      </c>
      <c r="B17" s="7">
        <v>601</v>
      </c>
      <c r="C17" s="7">
        <v>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2" thickBot="1" x14ac:dyDescent="0.6">
      <c r="A18" s="6" t="s">
        <v>171</v>
      </c>
      <c r="B18" s="7">
        <v>858</v>
      </c>
      <c r="C18" s="7">
        <v>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2" thickBot="1" x14ac:dyDescent="0.6">
      <c r="A19" s="8" t="s">
        <v>172</v>
      </c>
      <c r="B19" s="7">
        <v>856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2" thickBot="1" x14ac:dyDescent="0.6">
      <c r="A20" s="6" t="s">
        <v>173</v>
      </c>
      <c r="B20" s="7">
        <v>137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2" thickBot="1" x14ac:dyDescent="0.6">
      <c r="A21" s="6" t="s">
        <v>13</v>
      </c>
      <c r="B21" s="7">
        <v>615</v>
      </c>
      <c r="C21" s="7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2" thickBot="1" x14ac:dyDescent="0.6">
      <c r="A22" s="6" t="s">
        <v>174</v>
      </c>
      <c r="B22" s="7">
        <v>139</v>
      </c>
      <c r="C22" s="7">
        <v>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thickBot="1" x14ac:dyDescent="0.6">
      <c r="A23" s="6" t="s">
        <v>175</v>
      </c>
      <c r="B23" s="7">
        <v>624</v>
      </c>
      <c r="C23" s="7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2" thickBot="1" x14ac:dyDescent="0.6">
      <c r="A24" s="6" t="s">
        <v>176</v>
      </c>
      <c r="B24" s="7">
        <v>143</v>
      </c>
      <c r="C24" s="7">
        <v>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2" thickBot="1" x14ac:dyDescent="0.6">
      <c r="A25" s="6" t="s">
        <v>177</v>
      </c>
      <c r="B25" s="7">
        <v>144</v>
      </c>
      <c r="C25" s="7">
        <v>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2" thickBot="1" x14ac:dyDescent="0.6">
      <c r="A26" s="6" t="s">
        <v>178</v>
      </c>
      <c r="B26" s="7">
        <v>621</v>
      </c>
      <c r="C26" s="7">
        <v>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thickBot="1" x14ac:dyDescent="0.6">
      <c r="A27" s="6" t="s">
        <v>179</v>
      </c>
      <c r="B27" s="7">
        <v>557</v>
      </c>
      <c r="C27" s="7">
        <v>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Sheet3</vt:lpstr>
      <vt:lpstr>Sheet2</vt:lpstr>
      <vt:lpstr>endpoint assign</vt:lpstr>
      <vt:lpstr>arch list</vt:lpstr>
      <vt:lpstr>dict declare arch</vt:lpstr>
      <vt:lpstr>D1</vt:lpstr>
      <vt:lpstr>D2</vt:lpstr>
      <vt:lpstr>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Ezeilo</dc:creator>
  <cp:lastModifiedBy>James Ezeilo</cp:lastModifiedBy>
  <dcterms:created xsi:type="dcterms:W3CDTF">2023-10-10T17:51:59Z</dcterms:created>
  <dcterms:modified xsi:type="dcterms:W3CDTF">2023-10-12T19:31:27Z</dcterms:modified>
</cp:coreProperties>
</file>