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jcmartinezovando.github.io\cd2007\notebook\"/>
    </mc:Choice>
  </mc:AlternateContent>
  <xr:revisionPtr revIDLastSave="0" documentId="8_{9A727BD8-2BF5-4F46-8169-0CFF7707A582}" xr6:coauthVersionLast="36" xr6:coauthVersionMax="36" xr10:uidLastSave="{00000000-0000-0000-0000-000000000000}"/>
  <bookViews>
    <workbookView xWindow="0" yWindow="0" windowWidth="16410" windowHeight="7545" xr2:uid="{D1BB9F63-987F-4B68-8774-266AD9774E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1" l="1"/>
  <c r="W8" i="1"/>
  <c r="W3" i="1"/>
  <c r="U17" i="1"/>
  <c r="U16" i="1"/>
  <c r="U15" i="1"/>
  <c r="V15" i="1" s="1"/>
  <c r="U14" i="1"/>
  <c r="V14" i="1" s="1"/>
  <c r="U13" i="1"/>
  <c r="U12" i="1"/>
  <c r="U11" i="1"/>
  <c r="V11" i="1" s="1"/>
  <c r="U10" i="1"/>
  <c r="V10" i="1" s="1"/>
  <c r="U9" i="1"/>
  <c r="U8" i="1"/>
  <c r="V17" i="1"/>
  <c r="V16" i="1"/>
  <c r="V13" i="1"/>
  <c r="V12" i="1"/>
  <c r="V9" i="1"/>
  <c r="V8" i="1"/>
  <c r="V7" i="1"/>
  <c r="V6" i="1"/>
  <c r="V5" i="1"/>
  <c r="V4" i="1"/>
  <c r="V3" i="1"/>
  <c r="U2" i="1"/>
  <c r="U7" i="1"/>
  <c r="U6" i="1"/>
  <c r="U5" i="1"/>
  <c r="U4" i="1"/>
  <c r="U3" i="1"/>
  <c r="T13" i="1"/>
  <c r="T8" i="1"/>
  <c r="T3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13" i="1"/>
  <c r="P8" i="1"/>
  <c r="P3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<sst xmlns="http://schemas.openxmlformats.org/spreadsheetml/2006/main" count="31" uniqueCount="18">
  <si>
    <t>Accciones</t>
  </si>
  <si>
    <t>a1</t>
  </si>
  <si>
    <t>a2</t>
  </si>
  <si>
    <t>a3</t>
  </si>
  <si>
    <t>c12</t>
  </si>
  <si>
    <t>c11</t>
  </si>
  <si>
    <t>c13</t>
  </si>
  <si>
    <t>c14</t>
  </si>
  <si>
    <t>c15</t>
  </si>
  <si>
    <t>b</t>
  </si>
  <si>
    <t>Consecuencias</t>
  </si>
  <si>
    <t>Ventas en temporada</t>
  </si>
  <si>
    <t>Ventas fuera temporada</t>
  </si>
  <si>
    <t>Balance neto</t>
  </si>
  <si>
    <t>Optimista</t>
  </si>
  <si>
    <t>*</t>
  </si>
  <si>
    <t>Pesimista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</si>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</sst>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C208-0BFC-46FD-AF13-BA1814FCF75E}">
  <dimension ref="B2:X17"/>
  <sheetViews>
    <sheetView tabSelected="1" topLeftCell="G1" workbookViewId="0">
      <selection activeCell="W17" sqref="W17"/>
    </sheetView>
  </sheetViews>
  <sheetFormatPr baseColWidth="10" defaultRowHeight="15" x14ac:dyDescent="0.25"/>
  <cols>
    <col min="3" max="3" width="4" bestFit="1" customWidth="1"/>
    <col min="12" max="12" width="10.85546875" customWidth="1"/>
    <col min="13" max="13" width="2" bestFit="1" customWidth="1"/>
    <col min="15" max="15" width="2" bestFit="1" customWidth="1"/>
    <col min="16" max="16" width="11.85546875" bestFit="1" customWidth="1"/>
  </cols>
  <sheetData>
    <row r="2" spans="2:24" x14ac:dyDescent="0.25">
      <c r="B2" t="s">
        <v>0</v>
      </c>
      <c r="D2" t="s">
        <v>10</v>
      </c>
      <c r="F2" t="s">
        <v>11</v>
      </c>
      <c r="H2" t="s">
        <v>12</v>
      </c>
      <c r="J2" t="s">
        <v>13</v>
      </c>
      <c r="L2" s="4" t="s">
        <v>14</v>
      </c>
      <c r="M2" s="4"/>
      <c r="N2" s="6" t="s">
        <v>16</v>
      </c>
      <c r="O2" s="6"/>
      <c r="P2" s="8" t="s">
        <v>17</v>
      </c>
      <c r="Q2" s="8"/>
      <c r="R2" s="8"/>
      <c r="S2" s="8"/>
      <c r="T2" s="8"/>
      <c r="U2" s="10">
        <f>SUM(U3:U7)</f>
        <v>0.99999999999999989</v>
      </c>
    </row>
    <row r="3" spans="2:24" x14ac:dyDescent="0.25">
      <c r="B3" s="1" t="s">
        <v>1</v>
      </c>
      <c r="C3" s="1">
        <v>100</v>
      </c>
      <c r="D3" s="1" t="s">
        <v>5</v>
      </c>
      <c r="E3" s="1">
        <v>100</v>
      </c>
      <c r="F3" s="1" t="s">
        <v>9</v>
      </c>
      <c r="G3" s="1">
        <v>100</v>
      </c>
      <c r="H3" s="1"/>
      <c r="I3" s="1">
        <v>0</v>
      </c>
      <c r="J3" s="1"/>
      <c r="K3" s="1">
        <f>-$C$3*150+G3*180</f>
        <v>3000</v>
      </c>
      <c r="L3" s="5">
        <v>3000</v>
      </c>
      <c r="M3" s="5"/>
      <c r="N3" s="7"/>
      <c r="O3" s="7"/>
      <c r="P3" s="8">
        <f>SUM(K3:K7)/5</f>
        <v>3000</v>
      </c>
      <c r="Q3" s="9"/>
      <c r="R3" s="10">
        <f>1/5</f>
        <v>0.2</v>
      </c>
      <c r="S3">
        <f>K3*R3</f>
        <v>600</v>
      </c>
      <c r="T3">
        <f>SUM(S3:S7)</f>
        <v>3000</v>
      </c>
      <c r="U3" s="10">
        <f>1/6</f>
        <v>0.16666666666666666</v>
      </c>
      <c r="V3">
        <f>K3*U3</f>
        <v>500</v>
      </c>
      <c r="W3">
        <f>SUM(V3:V7)</f>
        <v>2999.9999999999995</v>
      </c>
    </row>
    <row r="4" spans="2:24" x14ac:dyDescent="0.25">
      <c r="B4" s="1"/>
      <c r="C4" s="1"/>
      <c r="D4" s="1" t="s">
        <v>4</v>
      </c>
      <c r="E4" s="1">
        <v>150</v>
      </c>
      <c r="F4" s="1"/>
      <c r="G4" s="1">
        <v>100</v>
      </c>
      <c r="H4" s="1"/>
      <c r="I4" s="1">
        <v>0</v>
      </c>
      <c r="J4" s="1"/>
      <c r="K4" s="1">
        <f>-$C$3*150+G4*180</f>
        <v>3000</v>
      </c>
      <c r="L4" s="5"/>
      <c r="M4" s="5"/>
      <c r="N4" s="7"/>
      <c r="O4" s="7"/>
      <c r="P4" s="8"/>
      <c r="Q4" s="9"/>
      <c r="R4" s="10">
        <f t="shared" ref="R4:R17" si="0">1/5</f>
        <v>0.2</v>
      </c>
      <c r="S4">
        <f t="shared" ref="S4:S17" si="1">K4*R4</f>
        <v>600</v>
      </c>
      <c r="U4" s="10">
        <f>2/9</f>
        <v>0.22222222222222221</v>
      </c>
      <c r="V4">
        <f t="shared" ref="V4:V17" si="2">K4*U4</f>
        <v>666.66666666666663</v>
      </c>
    </row>
    <row r="5" spans="2:24" x14ac:dyDescent="0.25">
      <c r="B5" s="1"/>
      <c r="C5" s="1"/>
      <c r="D5" s="1" t="s">
        <v>6</v>
      </c>
      <c r="E5" s="1">
        <v>200</v>
      </c>
      <c r="F5" s="1"/>
      <c r="G5" s="1">
        <v>100</v>
      </c>
      <c r="H5" s="1"/>
      <c r="I5" s="1">
        <v>0</v>
      </c>
      <c r="J5" s="1"/>
      <c r="K5" s="1">
        <f>-$C$3*150+G5*180</f>
        <v>3000</v>
      </c>
      <c r="L5" s="5"/>
      <c r="M5" s="5"/>
      <c r="N5" s="7"/>
      <c r="O5" s="7"/>
      <c r="P5" s="8"/>
      <c r="Q5" s="9"/>
      <c r="R5" s="10">
        <f t="shared" si="0"/>
        <v>0.2</v>
      </c>
      <c r="S5">
        <f t="shared" si="1"/>
        <v>600</v>
      </c>
      <c r="U5" s="10">
        <f>1/3</f>
        <v>0.33333333333333331</v>
      </c>
      <c r="V5">
        <f t="shared" si="2"/>
        <v>1000</v>
      </c>
    </row>
    <row r="6" spans="2:24" x14ac:dyDescent="0.25">
      <c r="B6" s="1"/>
      <c r="C6" s="1"/>
      <c r="D6" s="1" t="s">
        <v>7</v>
      </c>
      <c r="E6" s="1">
        <v>250</v>
      </c>
      <c r="F6" s="1"/>
      <c r="G6" s="1">
        <v>100</v>
      </c>
      <c r="H6" s="1"/>
      <c r="I6" s="1">
        <v>0</v>
      </c>
      <c r="J6" s="1"/>
      <c r="K6" s="1">
        <f>-$C$3*150+G6*180</f>
        <v>3000</v>
      </c>
      <c r="L6" s="5"/>
      <c r="M6" s="5"/>
      <c r="N6" s="7"/>
      <c r="O6" s="7"/>
      <c r="P6" s="8"/>
      <c r="Q6" s="9"/>
      <c r="R6" s="10">
        <f t="shared" si="0"/>
        <v>0.2</v>
      </c>
      <c r="S6">
        <f t="shared" si="1"/>
        <v>600</v>
      </c>
      <c r="U6" s="10">
        <f>2/9</f>
        <v>0.22222222222222221</v>
      </c>
      <c r="V6">
        <f t="shared" si="2"/>
        <v>666.66666666666663</v>
      </c>
    </row>
    <row r="7" spans="2:24" x14ac:dyDescent="0.25">
      <c r="B7" s="1"/>
      <c r="C7" s="1"/>
      <c r="D7" s="1" t="s">
        <v>8</v>
      </c>
      <c r="E7" s="1">
        <v>300</v>
      </c>
      <c r="F7" s="1"/>
      <c r="G7" s="1">
        <v>100</v>
      </c>
      <c r="H7" s="1"/>
      <c r="I7" s="1">
        <v>0</v>
      </c>
      <c r="J7" s="1"/>
      <c r="K7" s="1">
        <f>-$C$3*150+G7*180</f>
        <v>3000</v>
      </c>
      <c r="L7" s="5"/>
      <c r="M7" s="5"/>
      <c r="N7" s="7">
        <v>3000</v>
      </c>
      <c r="O7" s="7" t="s">
        <v>15</v>
      </c>
      <c r="P7" s="8"/>
      <c r="Q7" s="9"/>
      <c r="R7" s="10">
        <f t="shared" si="0"/>
        <v>0.2</v>
      </c>
      <c r="S7">
        <f t="shared" si="1"/>
        <v>600</v>
      </c>
      <c r="U7" s="10">
        <f>1/18</f>
        <v>5.5555555555555552E-2</v>
      </c>
      <c r="V7">
        <f t="shared" si="2"/>
        <v>166.66666666666666</v>
      </c>
    </row>
    <row r="8" spans="2:24" x14ac:dyDescent="0.25">
      <c r="B8" s="2" t="s">
        <v>2</v>
      </c>
      <c r="C8" s="2">
        <v>150</v>
      </c>
      <c r="D8" s="2" t="s">
        <v>5</v>
      </c>
      <c r="E8" s="2">
        <v>100</v>
      </c>
      <c r="F8" s="2"/>
      <c r="G8" s="2">
        <v>100</v>
      </c>
      <c r="H8" s="2"/>
      <c r="I8" s="2">
        <v>50</v>
      </c>
      <c r="J8" s="2"/>
      <c r="K8" s="2">
        <f>-150*$C$8+G$8*180+I$8*60-I$8*15</f>
        <v>-2250</v>
      </c>
      <c r="L8" s="5"/>
      <c r="M8" s="5"/>
      <c r="N8" s="7">
        <v>-2250</v>
      </c>
      <c r="O8" s="7"/>
      <c r="P8" s="8">
        <f>SUM(K8:K12)/5</f>
        <v>3150</v>
      </c>
      <c r="Q8" s="9"/>
      <c r="R8" s="10">
        <f t="shared" si="0"/>
        <v>0.2</v>
      </c>
      <c r="S8">
        <f t="shared" si="1"/>
        <v>-450</v>
      </c>
      <c r="T8">
        <f>SUM(S8:S12)</f>
        <v>3150</v>
      </c>
      <c r="U8" s="10">
        <f t="shared" ref="U8:U17" si="3">1/6</f>
        <v>0.16666666666666666</v>
      </c>
      <c r="V8">
        <f t="shared" si="2"/>
        <v>-375</v>
      </c>
      <c r="W8">
        <f>SUM(V8:V12)</f>
        <v>3375</v>
      </c>
    </row>
    <row r="9" spans="2:24" x14ac:dyDescent="0.25">
      <c r="B9" s="2"/>
      <c r="C9" s="2"/>
      <c r="D9" s="2" t="s">
        <v>4</v>
      </c>
      <c r="E9" s="2">
        <v>150</v>
      </c>
      <c r="F9" s="2"/>
      <c r="G9" s="2">
        <v>150</v>
      </c>
      <c r="H9" s="2"/>
      <c r="I9" s="2">
        <v>0</v>
      </c>
      <c r="J9" s="2"/>
      <c r="K9" s="2">
        <f>-150*$C$8+G$9*180+I$9*60-I$9*15</f>
        <v>4500</v>
      </c>
      <c r="L9" s="5">
        <v>4500</v>
      </c>
      <c r="M9" s="5"/>
      <c r="N9" s="7"/>
      <c r="O9" s="7"/>
      <c r="P9" s="8"/>
      <c r="Q9" s="9"/>
      <c r="R9" s="10">
        <f t="shared" si="0"/>
        <v>0.2</v>
      </c>
      <c r="S9">
        <f t="shared" si="1"/>
        <v>900</v>
      </c>
      <c r="U9" s="10">
        <f t="shared" ref="U9:U17" si="4">2/9</f>
        <v>0.22222222222222221</v>
      </c>
      <c r="V9">
        <f t="shared" si="2"/>
        <v>1000</v>
      </c>
    </row>
    <row r="10" spans="2:24" x14ac:dyDescent="0.25">
      <c r="B10" s="2"/>
      <c r="C10" s="2"/>
      <c r="D10" s="2" t="s">
        <v>6</v>
      </c>
      <c r="E10" s="2">
        <v>200</v>
      </c>
      <c r="F10" s="2"/>
      <c r="G10" s="2">
        <v>150</v>
      </c>
      <c r="H10" s="2"/>
      <c r="I10" s="2">
        <v>0</v>
      </c>
      <c r="J10" s="2"/>
      <c r="K10" s="2">
        <f>-150*$C$8+G$9*180+I$9*60-I$9*15</f>
        <v>4500</v>
      </c>
      <c r="L10" s="5"/>
      <c r="M10" s="5"/>
      <c r="N10" s="7"/>
      <c r="O10" s="7"/>
      <c r="P10" s="8"/>
      <c r="Q10" s="9"/>
      <c r="R10" s="10">
        <f t="shared" si="0"/>
        <v>0.2</v>
      </c>
      <c r="S10">
        <f t="shared" si="1"/>
        <v>900</v>
      </c>
      <c r="U10" s="10">
        <f t="shared" ref="U10:U17" si="5">1/3</f>
        <v>0.33333333333333331</v>
      </c>
      <c r="V10">
        <f t="shared" si="2"/>
        <v>1500</v>
      </c>
    </row>
    <row r="11" spans="2:24" x14ac:dyDescent="0.25">
      <c r="B11" s="2"/>
      <c r="C11" s="2"/>
      <c r="D11" s="2" t="s">
        <v>7</v>
      </c>
      <c r="E11" s="2">
        <v>250</v>
      </c>
      <c r="F11" s="2"/>
      <c r="G11" s="2">
        <v>150</v>
      </c>
      <c r="H11" s="2"/>
      <c r="I11" s="2">
        <v>0</v>
      </c>
      <c r="J11" s="2"/>
      <c r="K11" s="2">
        <f>-150*$C$8+G$9*180+I$9*60-I$9*15</f>
        <v>4500</v>
      </c>
      <c r="L11" s="5"/>
      <c r="M11" s="5"/>
      <c r="N11" s="7"/>
      <c r="O11" s="7"/>
      <c r="P11" s="8"/>
      <c r="Q11" s="9"/>
      <c r="R11" s="10">
        <f t="shared" si="0"/>
        <v>0.2</v>
      </c>
      <c r="S11">
        <f t="shared" si="1"/>
        <v>900</v>
      </c>
      <c r="U11" s="10">
        <f t="shared" ref="U11:U17" si="6">2/9</f>
        <v>0.22222222222222221</v>
      </c>
      <c r="V11">
        <f t="shared" si="2"/>
        <v>1000</v>
      </c>
    </row>
    <row r="12" spans="2:24" x14ac:dyDescent="0.25">
      <c r="B12" s="2"/>
      <c r="C12" s="2"/>
      <c r="D12" s="2" t="s">
        <v>8</v>
      </c>
      <c r="E12" s="2">
        <v>300</v>
      </c>
      <c r="F12" s="2"/>
      <c r="G12" s="2">
        <v>150</v>
      </c>
      <c r="H12" s="2"/>
      <c r="I12" s="2">
        <v>0</v>
      </c>
      <c r="J12" s="2"/>
      <c r="K12" s="2">
        <f>-150*$C$8+G$9*180+I$9*60-I$9*15</f>
        <v>4500</v>
      </c>
      <c r="L12" s="5"/>
      <c r="M12" s="5"/>
      <c r="N12" s="7"/>
      <c r="O12" s="7"/>
      <c r="P12" s="8"/>
      <c r="Q12" s="9"/>
      <c r="R12" s="10">
        <f t="shared" si="0"/>
        <v>0.2</v>
      </c>
      <c r="S12">
        <f t="shared" si="1"/>
        <v>900</v>
      </c>
      <c r="U12" s="10">
        <f t="shared" ref="U12:U17" si="7">1/18</f>
        <v>5.5555555555555552E-2</v>
      </c>
      <c r="V12">
        <f t="shared" si="2"/>
        <v>250</v>
      </c>
    </row>
    <row r="13" spans="2:24" x14ac:dyDescent="0.25">
      <c r="B13" s="3" t="s">
        <v>3</v>
      </c>
      <c r="C13" s="3">
        <v>200</v>
      </c>
      <c r="D13" s="3" t="s">
        <v>5</v>
      </c>
      <c r="E13" s="3">
        <v>100</v>
      </c>
      <c r="F13" s="3"/>
      <c r="G13" s="3">
        <v>100</v>
      </c>
      <c r="H13" s="3"/>
      <c r="I13" s="3">
        <v>100</v>
      </c>
      <c r="J13" s="3"/>
      <c r="K13" s="3">
        <f>-120*$C$13+G$13*180+I$13*60-15*I$13</f>
        <v>-1500</v>
      </c>
      <c r="L13" s="5"/>
      <c r="M13" s="5"/>
      <c r="N13" s="7">
        <v>-1500</v>
      </c>
      <c r="O13" s="7"/>
      <c r="P13" s="8">
        <f>SUM(K13:K17)/5</f>
        <v>7950</v>
      </c>
      <c r="Q13" s="9"/>
      <c r="R13" s="10">
        <f t="shared" si="0"/>
        <v>0.2</v>
      </c>
      <c r="S13">
        <f t="shared" si="1"/>
        <v>-300</v>
      </c>
      <c r="T13">
        <f>SUM(S13:S17)</f>
        <v>7950</v>
      </c>
      <c r="U13" s="10">
        <f t="shared" ref="U13:U17" si="8">1/6</f>
        <v>0.16666666666666666</v>
      </c>
      <c r="V13">
        <f t="shared" si="2"/>
        <v>-250</v>
      </c>
      <c r="W13">
        <f>SUM(V13:V17)</f>
        <v>8249.9999999999982</v>
      </c>
      <c r="X13" t="s">
        <v>15</v>
      </c>
    </row>
    <row r="14" spans="2:24" x14ac:dyDescent="0.25">
      <c r="B14" s="3"/>
      <c r="C14" s="3"/>
      <c r="D14" s="3" t="s">
        <v>4</v>
      </c>
      <c r="E14" s="3">
        <v>150</v>
      </c>
      <c r="F14" s="3"/>
      <c r="G14" s="3">
        <v>150</v>
      </c>
      <c r="H14" s="3"/>
      <c r="I14" s="3">
        <v>50</v>
      </c>
      <c r="J14" s="3"/>
      <c r="K14" s="3">
        <f>-120*C13+180*G14+I14*60-15*I14</f>
        <v>5250</v>
      </c>
      <c r="L14" s="5"/>
      <c r="M14" s="5"/>
      <c r="N14" s="7"/>
      <c r="O14" s="7"/>
      <c r="P14" s="8"/>
      <c r="Q14" s="9"/>
      <c r="R14" s="10">
        <f t="shared" si="0"/>
        <v>0.2</v>
      </c>
      <c r="S14">
        <f t="shared" si="1"/>
        <v>1050</v>
      </c>
      <c r="U14" s="10">
        <f t="shared" ref="U14:U17" si="9">2/9</f>
        <v>0.22222222222222221</v>
      </c>
      <c r="V14">
        <f t="shared" si="2"/>
        <v>1166.6666666666665</v>
      </c>
    </row>
    <row r="15" spans="2:24" x14ac:dyDescent="0.25">
      <c r="B15" s="3"/>
      <c r="C15" s="3"/>
      <c r="D15" s="3" t="s">
        <v>6</v>
      </c>
      <c r="E15" s="3">
        <v>200</v>
      </c>
      <c r="F15" s="3"/>
      <c r="G15" s="3">
        <v>200</v>
      </c>
      <c r="H15" s="3"/>
      <c r="I15" s="3">
        <v>0</v>
      </c>
      <c r="J15" s="3"/>
      <c r="K15" s="3">
        <f>-120*C13+G15*180</f>
        <v>12000</v>
      </c>
      <c r="L15" s="5">
        <v>12000</v>
      </c>
      <c r="M15" s="5" t="s">
        <v>15</v>
      </c>
      <c r="N15" s="7"/>
      <c r="O15" s="7"/>
      <c r="P15" s="8"/>
      <c r="Q15" s="9"/>
      <c r="R15" s="10">
        <f t="shared" si="0"/>
        <v>0.2</v>
      </c>
      <c r="S15">
        <f t="shared" si="1"/>
        <v>2400</v>
      </c>
      <c r="U15" s="10">
        <f t="shared" ref="U15:U17" si="10">1/3</f>
        <v>0.33333333333333331</v>
      </c>
      <c r="V15">
        <f t="shared" si="2"/>
        <v>4000</v>
      </c>
    </row>
    <row r="16" spans="2:24" x14ac:dyDescent="0.25">
      <c r="B16" s="3"/>
      <c r="C16" s="3"/>
      <c r="D16" s="3" t="s">
        <v>7</v>
      </c>
      <c r="E16" s="3">
        <v>250</v>
      </c>
      <c r="F16" s="3"/>
      <c r="G16" s="3">
        <v>200</v>
      </c>
      <c r="H16" s="3"/>
      <c r="I16" s="3">
        <v>0</v>
      </c>
      <c r="J16" s="3"/>
      <c r="K16" s="3">
        <f>-120*C13+G16*180</f>
        <v>12000</v>
      </c>
      <c r="L16" s="5"/>
      <c r="M16" s="5"/>
      <c r="N16" s="7"/>
      <c r="O16" s="7"/>
      <c r="P16" s="8"/>
      <c r="Q16" s="9"/>
      <c r="R16" s="10">
        <f t="shared" si="0"/>
        <v>0.2</v>
      </c>
      <c r="S16">
        <f t="shared" si="1"/>
        <v>2400</v>
      </c>
      <c r="U16" s="10">
        <f t="shared" ref="U16:U17" si="11">2/9</f>
        <v>0.22222222222222221</v>
      </c>
      <c r="V16">
        <f t="shared" si="2"/>
        <v>2666.6666666666665</v>
      </c>
    </row>
    <row r="17" spans="2:22" x14ac:dyDescent="0.25">
      <c r="B17" s="3"/>
      <c r="C17" s="3"/>
      <c r="D17" s="3" t="s">
        <v>8</v>
      </c>
      <c r="E17" s="3">
        <v>300</v>
      </c>
      <c r="F17" s="3"/>
      <c r="G17" s="3">
        <v>200</v>
      </c>
      <c r="H17" s="3"/>
      <c r="I17" s="3">
        <v>0</v>
      </c>
      <c r="J17" s="3"/>
      <c r="K17" s="3">
        <f>-120*C13+G17*180</f>
        <v>12000</v>
      </c>
      <c r="L17" s="5"/>
      <c r="M17" s="5"/>
      <c r="N17" s="7"/>
      <c r="O17" s="7"/>
      <c r="P17" s="8"/>
      <c r="Q17" s="9" t="s">
        <v>15</v>
      </c>
      <c r="R17" s="10">
        <f t="shared" si="0"/>
        <v>0.2</v>
      </c>
      <c r="S17">
        <f t="shared" si="1"/>
        <v>2400</v>
      </c>
      <c r="U17" s="10">
        <f t="shared" ref="U17" si="12">1/18</f>
        <v>5.5555555555555552E-2</v>
      </c>
      <c r="V17">
        <f t="shared" si="2"/>
        <v>666.66666666666663</v>
      </c>
    </row>
  </sheetData>
  <mergeCells count="6">
    <mergeCell ref="L2:M2"/>
    <mergeCell ref="N2:O2"/>
    <mergeCell ref="P3:P7"/>
    <mergeCell ref="P8:P12"/>
    <mergeCell ref="P13:P17"/>
    <mergeCell ref="P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Martínez Ovando</dc:creator>
  <cp:lastModifiedBy>Juan Carlos Martínez Ovando</cp:lastModifiedBy>
  <dcterms:created xsi:type="dcterms:W3CDTF">2020-04-04T00:11:28Z</dcterms:created>
  <dcterms:modified xsi:type="dcterms:W3CDTF">2020-04-04T00:37:06Z</dcterms:modified>
</cp:coreProperties>
</file>