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E67CE7CC-C42B-4828-9562-FDB23F7F2FF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<sst xmlns="http://schemas.openxmlformats.org/spreadsheetml/2006/main" count="108" uniqueCount="74">
  <si>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</si>
  <si>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</si>
  <si>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</si>
  <si>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</si>
  <si>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</si>
  <si>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</si>
  <si>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</si>
  <si>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</si>
  <si>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</si>
  <si>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</si>
  <si>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</si>
  <si>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</si>
  <si>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</si>
  <si>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</si>
  <si>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</si>
  <si>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</si>
  <si>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</si>
  <si>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</si>
  <si>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</si>
  <si>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</si>
  <si>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</si>
  <si>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</si>
  <si>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</si>
  <si>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</si>
  <si>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</si>
  <si>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</si>
  <si>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</si>
  <si>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</si>
  <si>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</si>
  <si>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</si>
  <si>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</si>
  <si>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</si>
  <si>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</si>
  <si>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</si>
  <si>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>REQ004</t>
  </si>
  <si>
    <t>REQ005</t>
  </si>
  <si>
    <t>REQ006</t>
  </si>
  <si>
    <t>El sistema debe tener un menú con las opciones: Pedidos, Clientes y Reportes</t>
  </si>
  <si>
    <t>Para facilitar la navegación del usuario en el sistema.</t>
  </si>
  <si>
    <t>Aex Gonzalez</t>
  </si>
  <si>
    <t>Thomas Plua</t>
  </si>
  <si>
    <t>S/C</t>
  </si>
  <si>
    <t>No existe un sistema que permite registrar los datos del cliente.</t>
  </si>
  <si>
    <t>No existe un sistema que permite registrar los datos del pedido.</t>
  </si>
  <si>
    <t>No existe un sistema que permite ingresar los datos del cliente.</t>
  </si>
  <si>
    <t>No existe un sistema que permite ingresar los datos del pedido.</t>
  </si>
  <si>
    <t>El sistema debe permitir al usuario ingresar los datos del pedido.</t>
  </si>
  <si>
    <t>Para agilizar el ingreso de datos del pedido</t>
  </si>
  <si>
    <t>El sistema debe permitir al usuario ingresar los datos del ciente.</t>
  </si>
  <si>
    <t>El sistema debe permitir al usuario registrar los datos del cliente.</t>
  </si>
  <si>
    <t>El sistema debe permitir al usuario registrar los datos del pedido.</t>
  </si>
  <si>
    <t>Para agilizar el ingreso de datos del cliente</t>
  </si>
  <si>
    <t>Uriel Andrade</t>
  </si>
  <si>
    <t>Jean Matias</t>
  </si>
  <si>
    <t>Ingreso de datos válidos e inválidos</t>
  </si>
  <si>
    <t>Ingreso de datos del pedido</t>
  </si>
  <si>
    <t>Modificación de los datos del pedido</t>
  </si>
  <si>
    <t>Para guardar los datos del pedido en el computador</t>
  </si>
  <si>
    <t>Para guardar los datos del cliente en el computador</t>
  </si>
  <si>
    <t>Registro de pedido</t>
  </si>
  <si>
    <t>Ingreso de datos del cliente</t>
  </si>
  <si>
    <t>Registro de cliente</t>
  </si>
  <si>
    <t>Diseñar una interfaz clara, que sea fácil de entender para el cliente</t>
  </si>
  <si>
    <t>Codificar el método de ingreso de datos</t>
  </si>
  <si>
    <t>Crear la ruta en la que se va almacenar los datos</t>
  </si>
  <si>
    <t>No existe un menú que muestre las opciones de pedidos, clientes y reportes.</t>
  </si>
  <si>
    <t>No existe un sistema que permia mostrar los reportes de los pedidos del local</t>
  </si>
  <si>
    <t xml:space="preserve">El sistema debe mostrar los reportes ingresados </t>
  </si>
  <si>
    <t>Mostrar los datos registrados por el administrador</t>
  </si>
  <si>
    <t>Menú principal del sistema</t>
  </si>
  <si>
    <t>Prueba de manejo con el usuario</t>
  </si>
  <si>
    <t>Mostrar los registros</t>
  </si>
  <si>
    <t>Para que el usuario pueda acceder a la información de pedidos y clientes</t>
  </si>
  <si>
    <t>Emisión de reportes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</si>
</sst>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b/>
      <i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1"/>
        <bgColor rgb="FFFFFFCC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0" fillId="3" borderId="6" xfId="0" applyFill="1" applyBorder="1"/>
    <xf numFmtId="0" fontId="8" fillId="5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8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8" xfId="0" applyFill="1" applyBorder="1"/>
    <xf numFmtId="0" fontId="3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14" fontId="2" fillId="0" borderId="25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6" fillId="6" borderId="7" xfId="0" applyFont="1" applyFill="1" applyBorder="1" applyAlignment="1">
      <alignment horizontal="center" vertical="center"/>
    </xf>
    <xf numFmtId="0" fontId="5" fillId="0" borderId="11" xfId="0" applyFont="1" applyBorder="1"/>
    <xf numFmtId="0" fontId="5" fillId="0" borderId="14" xfId="0" applyFont="1" applyBorder="1"/>
    <xf numFmtId="0" fontId="9" fillId="7" borderId="8" xfId="0" applyFont="1" applyFill="1" applyBorder="1" applyAlignment="1">
      <alignment horizontal="center" vertical="center"/>
    </xf>
    <xf numFmtId="0" fontId="5" fillId="0" borderId="9" xfId="0" applyFont="1" applyBorder="1"/>
    <xf numFmtId="0" fontId="5" fillId="0" borderId="21" xfId="0" applyFont="1" applyBorder="1"/>
    <xf numFmtId="0" fontId="5" fillId="0" borderId="23" xfId="0" applyFont="1" applyBorder="1"/>
    <xf numFmtId="0" fontId="6" fillId="4" borderId="8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13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6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5" fillId="0" borderId="10" xfId="0" applyFont="1" applyBorder="1"/>
    <xf numFmtId="0" fontId="0" fillId="0" borderId="0" xfId="0"/>
    <xf numFmtId="0" fontId="5" fillId="0" borderId="22" xfId="0" applyFont="1" applyBorder="1"/>
    <xf numFmtId="0" fontId="8" fillId="2" borderId="15" xfId="0" applyFont="1" applyFill="1" applyBorder="1" applyAlignment="1">
      <alignment horizontal="center" vertical="center"/>
    </xf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0" fillId="9" borderId="0" xfId="0" applyFill="1" applyAlignment="1">
      <alignment vertical="center"/>
    </xf>
    <xf numFmtId="0" fontId="2" fillId="9" borderId="25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 wrapText="1"/>
    </xf>
    <xf numFmtId="0" fontId="12" fillId="9" borderId="25" xfId="0" applyFont="1" applyFill="1" applyBorder="1" applyAlignment="1">
      <alignment horizontal="center" vertical="center" wrapText="1"/>
    </xf>
    <xf numFmtId="14" fontId="2" fillId="9" borderId="25" xfId="0" applyNumberFormat="1" applyFont="1" applyFill="1" applyBorder="1" applyAlignment="1">
      <alignment horizontal="center" vertical="center" wrapText="1"/>
    </xf>
    <xf numFmtId="0" fontId="0" fillId="9" borderId="0" xfId="0" applyFill="1"/>
    <xf numFmtId="0" fontId="2" fillId="9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8"/>
  <sheetViews>
    <sheetView showGridLines="0" tabSelected="1" topLeftCell="A5" zoomScaleNormal="100" workbookViewId="0">
      <selection activeCell="E7" sqref="E7"/>
    </sheetView>
  </sheetViews>
  <sheetFormatPr baseColWidth="10" defaultColWidth="12.59765625" defaultRowHeight="15" customHeight="1" x14ac:dyDescent="0.25"/>
  <cols>
    <col min="1" max="1" width="4.59765625" customWidth="1"/>
    <col min="2" max="2" width="8.09765625" customWidth="1"/>
    <col min="3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2968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I2" s="1"/>
      <c r="J2" s="1"/>
      <c r="K2" s="2"/>
      <c r="L2" s="3"/>
    </row>
    <row r="3" spans="1:26" ht="45" customHeight="1" x14ac:dyDescent="0.25">
      <c r="B3" s="34" t="s">
        <v>0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26" ht="5.25" customHeight="1" x14ac:dyDescent="0.3">
      <c r="H4" s="4"/>
      <c r="I4" s="1"/>
      <c r="J4" s="1"/>
      <c r="K4" s="2"/>
      <c r="L4" s="3"/>
    </row>
    <row r="5" spans="1:26" ht="78.75" customHeight="1" x14ac:dyDescent="0.25">
      <c r="B5" s="28" t="s">
        <v>1</v>
      </c>
      <c r="C5" s="28" t="s">
        <v>2</v>
      </c>
      <c r="D5" s="28" t="s">
        <v>3</v>
      </c>
      <c r="E5" s="28" t="s">
        <v>4</v>
      </c>
      <c r="F5" s="28" t="s">
        <v>5</v>
      </c>
      <c r="G5" s="28" t="s">
        <v>6</v>
      </c>
      <c r="H5" s="28" t="s">
        <v>7</v>
      </c>
      <c r="I5" s="28" t="s">
        <v>8</v>
      </c>
      <c r="J5" s="28" t="s">
        <v>9</v>
      </c>
      <c r="K5" s="28" t="s">
        <v>10</v>
      </c>
      <c r="L5" s="28" t="s">
        <v>11</v>
      </c>
      <c r="M5" s="28" t="s">
        <v>12</v>
      </c>
      <c r="N5" s="28" t="s">
        <v>13</v>
      </c>
      <c r="O5" s="28" t="s">
        <v>14</v>
      </c>
    </row>
    <row r="6" spans="1:26" ht="72" customHeight="1" x14ac:dyDescent="0.25">
      <c r="B6" s="32" t="s">
        <v>15</v>
      </c>
      <c r="C6" s="29" t="s">
        <v>65</v>
      </c>
      <c r="D6" s="30" t="s">
        <v>37</v>
      </c>
      <c r="E6" s="29" t="s">
        <v>38</v>
      </c>
      <c r="F6" s="29" t="s">
        <v>39</v>
      </c>
      <c r="G6" s="29" t="s">
        <v>62</v>
      </c>
      <c r="H6" s="29" t="s">
        <v>52</v>
      </c>
      <c r="I6" s="29">
        <v>0.5</v>
      </c>
      <c r="J6" s="31">
        <v>45668</v>
      </c>
      <c r="K6" s="29" t="s">
        <v>17</v>
      </c>
      <c r="L6" s="29" t="s">
        <v>21</v>
      </c>
      <c r="M6" s="29" t="s">
        <v>70</v>
      </c>
      <c r="N6" s="29" t="s">
        <v>41</v>
      </c>
      <c r="O6" s="29" t="s">
        <v>69</v>
      </c>
    </row>
    <row r="7" spans="1:26" ht="72" customHeight="1" x14ac:dyDescent="0.25">
      <c r="B7" s="32" t="s">
        <v>32</v>
      </c>
      <c r="C7" s="33" t="s">
        <v>45</v>
      </c>
      <c r="D7" s="29" t="s">
        <v>46</v>
      </c>
      <c r="E7" s="29" t="s">
        <v>47</v>
      </c>
      <c r="F7" s="29" t="s">
        <v>39</v>
      </c>
      <c r="G7" s="29" t="s">
        <v>63</v>
      </c>
      <c r="H7" s="30" t="s">
        <v>40</v>
      </c>
      <c r="I7" s="29">
        <v>0.5</v>
      </c>
      <c r="J7" s="31">
        <v>45669</v>
      </c>
      <c r="K7" s="29" t="s">
        <v>19</v>
      </c>
      <c r="L7" s="29" t="s">
        <v>20</v>
      </c>
      <c r="M7" s="29" t="s">
        <v>54</v>
      </c>
      <c r="N7" s="29" t="s">
        <v>41</v>
      </c>
      <c r="O7" s="29" t="s">
        <v>55</v>
      </c>
    </row>
    <row r="8" spans="1:26" ht="66" customHeight="1" x14ac:dyDescent="0.25">
      <c r="B8" s="32" t="s">
        <v>33</v>
      </c>
      <c r="C8" s="33" t="s">
        <v>43</v>
      </c>
      <c r="D8" s="29" t="s">
        <v>50</v>
      </c>
      <c r="E8" s="29" t="s">
        <v>57</v>
      </c>
      <c r="F8" s="29" t="s">
        <v>39</v>
      </c>
      <c r="G8" s="33" t="s">
        <v>64</v>
      </c>
      <c r="H8" s="30" t="s">
        <v>40</v>
      </c>
      <c r="I8" s="33">
        <v>0.5</v>
      </c>
      <c r="J8" s="31">
        <v>45669</v>
      </c>
      <c r="K8" s="29" t="s">
        <v>19</v>
      </c>
      <c r="L8" s="29" t="s">
        <v>20</v>
      </c>
      <c r="M8" s="29" t="s">
        <v>56</v>
      </c>
      <c r="N8" s="29" t="s">
        <v>41</v>
      </c>
      <c r="O8" s="29" t="s">
        <v>59</v>
      </c>
    </row>
    <row r="9" spans="1:26" ht="66" customHeight="1" x14ac:dyDescent="0.25">
      <c r="B9" s="32" t="s">
        <v>34</v>
      </c>
      <c r="C9" s="33" t="s">
        <v>44</v>
      </c>
      <c r="D9" s="29" t="s">
        <v>48</v>
      </c>
      <c r="E9" s="29" t="s">
        <v>51</v>
      </c>
      <c r="F9" s="29" t="s">
        <v>39</v>
      </c>
      <c r="G9" s="29" t="s">
        <v>63</v>
      </c>
      <c r="H9" s="29" t="s">
        <v>53</v>
      </c>
      <c r="I9" s="33">
        <v>0.5</v>
      </c>
      <c r="J9" s="31">
        <v>45669</v>
      </c>
      <c r="K9" s="29" t="s">
        <v>19</v>
      </c>
      <c r="L9" s="29" t="s">
        <v>20</v>
      </c>
      <c r="M9" s="29" t="s">
        <v>54</v>
      </c>
      <c r="N9" s="29" t="s">
        <v>41</v>
      </c>
      <c r="O9" s="29" t="s">
        <v>60</v>
      </c>
    </row>
    <row r="10" spans="1:26" ht="55.5" customHeight="1" x14ac:dyDescent="0.25">
      <c r="B10" s="32" t="s">
        <v>35</v>
      </c>
      <c r="C10" s="33" t="s">
        <v>42</v>
      </c>
      <c r="D10" s="29" t="s">
        <v>49</v>
      </c>
      <c r="E10" s="29" t="s">
        <v>58</v>
      </c>
      <c r="F10" s="29" t="s">
        <v>39</v>
      </c>
      <c r="G10" s="33" t="s">
        <v>64</v>
      </c>
      <c r="H10" s="29" t="s">
        <v>53</v>
      </c>
      <c r="I10" s="33">
        <v>0.5</v>
      </c>
      <c r="J10" s="31">
        <v>45669</v>
      </c>
      <c r="K10" s="29" t="s">
        <v>19</v>
      </c>
      <c r="L10" s="29" t="s">
        <v>20</v>
      </c>
      <c r="M10" s="29" t="s">
        <v>54</v>
      </c>
      <c r="N10" s="29" t="s">
        <v>41</v>
      </c>
      <c r="O10" s="29" t="s">
        <v>61</v>
      </c>
    </row>
    <row r="11" spans="1:26" ht="97.5" customHeight="1" x14ac:dyDescent="0.25">
      <c r="B11" s="32" t="s">
        <v>36</v>
      </c>
      <c r="C11" s="33" t="s">
        <v>66</v>
      </c>
      <c r="D11" s="29" t="s">
        <v>67</v>
      </c>
      <c r="E11" s="29" t="s">
        <v>72</v>
      </c>
      <c r="F11" s="29" t="s">
        <v>39</v>
      </c>
      <c r="G11" s="33" t="s">
        <v>68</v>
      </c>
      <c r="H11" s="29" t="s">
        <v>52</v>
      </c>
      <c r="I11" s="33">
        <v>1</v>
      </c>
      <c r="J11" s="31">
        <v>45669</v>
      </c>
      <c r="K11" s="29" t="s">
        <v>19</v>
      </c>
      <c r="L11" s="29" t="s">
        <v>21</v>
      </c>
      <c r="M11" s="29" t="s">
        <v>71</v>
      </c>
      <c r="N11" s="29" t="s">
        <v>41</v>
      </c>
      <c r="O11" s="29" t="s">
        <v>73</v>
      </c>
    </row>
    <row r="12" spans="1:26" ht="72" customHeight="1" x14ac:dyDescent="0.25"/>
    <row r="13" spans="1:26" s="76" customFormat="1" ht="66" customHeight="1" x14ac:dyDescent="0.25">
      <c r="A13" s="70"/>
      <c r="B13" s="71"/>
      <c r="C13" s="72"/>
      <c r="D13" s="73"/>
      <c r="E13" s="73"/>
      <c r="F13" s="73"/>
      <c r="G13" s="73"/>
      <c r="H13" s="74"/>
      <c r="I13" s="72"/>
      <c r="J13" s="75"/>
      <c r="K13" s="73"/>
      <c r="L13" s="73"/>
      <c r="M13" s="73"/>
      <c r="N13" s="73"/>
      <c r="O13" s="73"/>
      <c r="P13" s="70"/>
      <c r="R13" s="70"/>
      <c r="S13" s="77"/>
      <c r="T13" s="70"/>
      <c r="U13" s="78"/>
      <c r="V13" s="70"/>
      <c r="W13" s="70"/>
      <c r="X13" s="70"/>
      <c r="Y13" s="70"/>
      <c r="Z13" s="70"/>
    </row>
    <row r="14" spans="1:26" s="76" customFormat="1" ht="101.25" customHeight="1" x14ac:dyDescent="0.25">
      <c r="B14" s="71"/>
      <c r="C14" s="72"/>
      <c r="D14" s="73"/>
      <c r="E14" s="73"/>
      <c r="F14" s="73"/>
      <c r="G14" s="73"/>
      <c r="H14" s="73"/>
      <c r="I14" s="72"/>
      <c r="J14" s="75"/>
      <c r="K14" s="73"/>
      <c r="L14" s="73"/>
      <c r="M14" s="73"/>
      <c r="N14" s="73"/>
      <c r="O14" s="73"/>
    </row>
    <row r="15" spans="1:26" ht="39.75" customHeight="1" x14ac:dyDescent="0.3">
      <c r="I15" s="1"/>
      <c r="J15" s="1"/>
      <c r="K15" s="2"/>
      <c r="L15" s="3"/>
    </row>
    <row r="16" spans="1:26" ht="39.75" customHeight="1" x14ac:dyDescent="0.3">
      <c r="I16" s="1"/>
      <c r="J16" s="1"/>
      <c r="K16" s="2"/>
      <c r="L16" s="3"/>
    </row>
    <row r="17" spans="9:13" ht="39.7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6" t="s">
        <v>17</v>
      </c>
      <c r="L18" s="27" t="s">
        <v>16</v>
      </c>
      <c r="M18" s="4"/>
    </row>
    <row r="19" spans="9:13" ht="19.5" customHeight="1" x14ac:dyDescent="0.3">
      <c r="I19" s="1"/>
      <c r="J19" s="1"/>
      <c r="K19" s="26" t="s">
        <v>19</v>
      </c>
      <c r="L19" s="27" t="s">
        <v>20</v>
      </c>
      <c r="M19" s="4"/>
    </row>
    <row r="20" spans="9:13" ht="19.5" customHeight="1" x14ac:dyDescent="0.3">
      <c r="I20" s="1"/>
      <c r="J20" s="1"/>
      <c r="K20" s="26" t="s">
        <v>18</v>
      </c>
      <c r="L20" s="27" t="s">
        <v>21</v>
      </c>
      <c r="M20" s="4"/>
    </row>
    <row r="21" spans="9:13" ht="19.5" customHeight="1" x14ac:dyDescent="0.3">
      <c r="I21" s="1"/>
      <c r="J21" s="1"/>
      <c r="K21" s="26"/>
      <c r="L21" s="27" t="s">
        <v>22</v>
      </c>
      <c r="M21" s="4"/>
    </row>
    <row r="22" spans="9:13" ht="19.5" customHeight="1" x14ac:dyDescent="0.3">
      <c r="I22" s="1"/>
      <c r="J22" s="1"/>
      <c r="K22" s="2"/>
      <c r="L22" s="3"/>
    </row>
    <row r="23" spans="9:13" ht="19.5" customHeight="1" x14ac:dyDescent="0.3">
      <c r="I23" s="1"/>
      <c r="J23" s="1"/>
      <c r="K23" s="2"/>
      <c r="L23" s="3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9.5" customHeight="1" x14ac:dyDescent="0.3">
      <c r="I31" s="1"/>
      <c r="J31" s="1"/>
      <c r="K31" s="2"/>
      <c r="L31" s="3"/>
    </row>
    <row r="32" spans="9:13" ht="19.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25">
      <c r="I988" s="3"/>
      <c r="J988" s="3"/>
      <c r="K988" s="5"/>
      <c r="L988" s="3"/>
    </row>
    <row r="989" spans="9:12" ht="15.75" customHeight="1" x14ac:dyDescent="0.25">
      <c r="I989" s="3"/>
      <c r="J989" s="3"/>
      <c r="K989" s="5"/>
      <c r="L989" s="3"/>
    </row>
    <row r="990" spans="9:12" ht="15.75" customHeight="1" x14ac:dyDescent="0.25"/>
    <row r="991" spans="9:12" ht="15.75" customHeight="1" x14ac:dyDescent="0.25"/>
    <row r="992" spans="9:1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1">
    <mergeCell ref="B3:O3"/>
  </mergeCells>
  <phoneticPr fontId="10" type="noConversion"/>
  <dataValidations count="2">
    <dataValidation type="list" allowBlank="1" showErrorMessage="1" sqref="L13:L14 L6:L11" xr:uid="{00000000-0002-0000-0000-000000000000}">
      <formula1>$L$18:$L$21</formula1>
    </dataValidation>
    <dataValidation type="list" allowBlank="1" showErrorMessage="1" sqref="K13:K14 K6:K11" xr:uid="{00000000-0002-0000-0000-000001000000}">
      <formula1>$K$18:$K$20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6"/>
      <c r="D4" s="6"/>
      <c r="E4" s="6"/>
      <c r="F4" s="4"/>
    </row>
    <row r="5" spans="2:16" ht="14.4" hidden="1" x14ac:dyDescent="0.3">
      <c r="C5" s="6"/>
      <c r="D5" s="6"/>
      <c r="E5" s="6"/>
      <c r="F5" s="4"/>
    </row>
    <row r="6" spans="2:16" ht="39.75" customHeight="1" x14ac:dyDescent="0.25">
      <c r="B6" s="55" t="s">
        <v>23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7"/>
    </row>
    <row r="7" spans="2:16" ht="9.75" customHeight="1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 x14ac:dyDescent="0.3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ht="30" customHeight="1" x14ac:dyDescent="0.25">
      <c r="B9" s="24"/>
      <c r="C9" s="8" t="s">
        <v>1</v>
      </c>
      <c r="D9" s="9"/>
      <c r="E9" s="58" t="s">
        <v>24</v>
      </c>
      <c r="F9" s="57"/>
      <c r="G9" s="9"/>
      <c r="H9" s="58" t="s">
        <v>11</v>
      </c>
      <c r="I9" s="57"/>
      <c r="J9" s="10"/>
      <c r="K9" s="10"/>
      <c r="L9" s="10"/>
      <c r="M9" s="10"/>
      <c r="N9" s="10"/>
      <c r="O9" s="10"/>
      <c r="P9" s="25"/>
    </row>
    <row r="10" spans="2:16" ht="30" customHeight="1" x14ac:dyDescent="0.25">
      <c r="B10" s="24"/>
      <c r="C10" s="11" t="s">
        <v>15</v>
      </c>
      <c r="D10" s="12"/>
      <c r="E10" s="59" t="str">
        <f>VLOOKUP(C10,'Formato descripción HU'!B6:O14,5,0)</f>
        <v>Aex Gonzalez</v>
      </c>
      <c r="F10" s="57"/>
      <c r="G10" s="13"/>
      <c r="H10" s="59" t="str">
        <f>VLOOKUP(C10,'Formato descripción HU'!B6:O14,11,0)</f>
        <v>Terminado</v>
      </c>
      <c r="I10" s="57"/>
      <c r="J10" s="13"/>
      <c r="K10" s="10"/>
      <c r="L10" s="10"/>
      <c r="M10" s="10"/>
      <c r="N10" s="10"/>
      <c r="O10" s="10"/>
      <c r="P10" s="25"/>
    </row>
    <row r="11" spans="2:16" ht="9.75" customHeight="1" x14ac:dyDescent="0.25">
      <c r="B11" s="24"/>
      <c r="C11" s="14"/>
      <c r="D11" s="12"/>
      <c r="E11" s="15"/>
      <c r="F11" s="15"/>
      <c r="G11" s="13"/>
      <c r="H11" s="15"/>
      <c r="I11" s="15"/>
      <c r="J11" s="13"/>
      <c r="K11" s="15"/>
      <c r="L11" s="15"/>
      <c r="M11" s="10"/>
      <c r="N11" s="15"/>
      <c r="O11" s="15"/>
      <c r="P11" s="25"/>
    </row>
    <row r="12" spans="2:16" ht="30" customHeight="1" x14ac:dyDescent="0.25">
      <c r="B12" s="24"/>
      <c r="C12" s="8" t="s">
        <v>25</v>
      </c>
      <c r="D12" s="12"/>
      <c r="E12" s="58" t="s">
        <v>10</v>
      </c>
      <c r="F12" s="57"/>
      <c r="G12" s="13"/>
      <c r="H12" s="58" t="s">
        <v>26</v>
      </c>
      <c r="I12" s="57"/>
      <c r="J12" s="13"/>
      <c r="K12" s="15"/>
      <c r="L12" s="15"/>
      <c r="M12" s="10"/>
      <c r="N12" s="15"/>
      <c r="O12" s="15"/>
      <c r="P12" s="25"/>
    </row>
    <row r="13" spans="2:16" ht="30" customHeight="1" x14ac:dyDescent="0.25">
      <c r="B13" s="24"/>
      <c r="C13" s="11">
        <f>VLOOKUP('Historia de Usuario'!C10,'Formato descripción HU'!B6:O14,8,0)</f>
        <v>0.5</v>
      </c>
      <c r="D13" s="12"/>
      <c r="E13" s="59" t="str">
        <f>VLOOKUP(C10,'Formato descripción HU'!B6:O14,10,0)</f>
        <v>Alta</v>
      </c>
      <c r="F13" s="57"/>
      <c r="G13" s="13"/>
      <c r="H13" s="59" t="str">
        <f>VLOOKUP(C10,'Formato descripción HU'!B6:O14,7,0)</f>
        <v>Uriel Andrade</v>
      </c>
      <c r="I13" s="57"/>
      <c r="J13" s="13"/>
      <c r="K13" s="15"/>
      <c r="L13" s="15"/>
      <c r="M13" s="10"/>
      <c r="N13" s="15"/>
      <c r="O13" s="15"/>
      <c r="P13" s="25"/>
    </row>
    <row r="14" spans="2:16" ht="9.75" customHeight="1" x14ac:dyDescent="0.25">
      <c r="B14" s="24"/>
      <c r="C14" s="10"/>
      <c r="D14" s="12"/>
      <c r="E14" s="10"/>
      <c r="F14" s="10"/>
      <c r="G14" s="13"/>
      <c r="H14" s="13"/>
      <c r="I14" s="10"/>
      <c r="J14" s="10"/>
      <c r="K14" s="10"/>
      <c r="L14" s="10"/>
      <c r="M14" s="10"/>
      <c r="N14" s="10"/>
      <c r="O14" s="10"/>
      <c r="P14" s="25"/>
    </row>
    <row r="15" spans="2:16" ht="19.5" customHeight="1" x14ac:dyDescent="0.25">
      <c r="B15" s="24"/>
      <c r="C15" s="36" t="s">
        <v>27</v>
      </c>
      <c r="D15" s="46" t="str">
        <f>VLOOKUP(C10,'Formato descripción HU'!B6:O14,3,0)</f>
        <v>El sistema debe tener un menú con las opciones: Pedidos, Clientes y Reportes</v>
      </c>
      <c r="E15" s="40"/>
      <c r="F15" s="10"/>
      <c r="G15" s="36" t="s">
        <v>28</v>
      </c>
      <c r="H15" s="46" t="str">
        <f>VLOOKUP(C10,'Formato descripción HU'!B6:O14,4,0)</f>
        <v>Para facilitar la navegación del usuario en el sistema.</v>
      </c>
      <c r="I15" s="61"/>
      <c r="J15" s="40"/>
      <c r="K15" s="10"/>
      <c r="L15" s="36" t="s">
        <v>29</v>
      </c>
      <c r="M15" s="46" t="str">
        <f>VLOOKUP(C10,'Formato descripción HU'!B6:O14,6,0)</f>
        <v>Diseñar una interfaz clara, que sea fácil de entender para el cliente</v>
      </c>
      <c r="N15" s="47"/>
      <c r="O15" s="48"/>
      <c r="P15" s="25"/>
    </row>
    <row r="16" spans="2:16" ht="19.5" customHeight="1" x14ac:dyDescent="0.25">
      <c r="B16" s="24"/>
      <c r="C16" s="37"/>
      <c r="D16" s="44"/>
      <c r="E16" s="45"/>
      <c r="F16" s="10"/>
      <c r="G16" s="37"/>
      <c r="H16" s="44"/>
      <c r="I16" s="62"/>
      <c r="J16" s="45"/>
      <c r="K16" s="10"/>
      <c r="L16" s="37"/>
      <c r="M16" s="49"/>
      <c r="N16" s="50"/>
      <c r="O16" s="51"/>
      <c r="P16" s="25"/>
    </row>
    <row r="17" spans="2:16" ht="19.5" customHeight="1" x14ac:dyDescent="0.25">
      <c r="B17" s="24"/>
      <c r="C17" s="38"/>
      <c r="D17" s="41"/>
      <c r="E17" s="42"/>
      <c r="F17" s="10"/>
      <c r="G17" s="38"/>
      <c r="H17" s="41"/>
      <c r="I17" s="63"/>
      <c r="J17" s="42"/>
      <c r="K17" s="10"/>
      <c r="L17" s="38"/>
      <c r="M17" s="52"/>
      <c r="N17" s="53"/>
      <c r="O17" s="54"/>
      <c r="P17" s="25"/>
    </row>
    <row r="18" spans="2:16" ht="9.75" customHeight="1" x14ac:dyDescent="0.25">
      <c r="B18" s="24"/>
      <c r="C18" s="10"/>
      <c r="D18" s="10"/>
      <c r="E18" s="10"/>
      <c r="F18" s="10"/>
      <c r="G18" s="13"/>
      <c r="H18" s="13"/>
      <c r="I18" s="13"/>
      <c r="J18" s="10"/>
      <c r="K18" s="10"/>
      <c r="L18" s="10"/>
      <c r="M18" s="10"/>
      <c r="N18" s="10"/>
      <c r="O18" s="10"/>
      <c r="P18" s="25"/>
    </row>
    <row r="19" spans="2:16" ht="19.5" customHeight="1" x14ac:dyDescent="0.25">
      <c r="B19" s="24"/>
      <c r="C19" s="39" t="s">
        <v>30</v>
      </c>
      <c r="D19" s="40"/>
      <c r="E19" s="64" t="str">
        <f>VLOOKUP(C10,'Formato descripción HU'!B6:O14,14,0)</f>
        <v>Menú principal del sistema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25"/>
    </row>
    <row r="20" spans="2:16" ht="19.5" customHeight="1" x14ac:dyDescent="0.25">
      <c r="B20" s="24"/>
      <c r="C20" s="41"/>
      <c r="D20" s="42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25"/>
    </row>
    <row r="21" spans="2:16" ht="9.75" customHeight="1" x14ac:dyDescent="0.25">
      <c r="B21" s="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25"/>
    </row>
    <row r="22" spans="2:16" ht="19.5" customHeight="1" x14ac:dyDescent="0.25">
      <c r="B22" s="24"/>
      <c r="C22" s="43" t="s">
        <v>31</v>
      </c>
      <c r="D22" s="40"/>
      <c r="E22" s="46" t="str">
        <f>VLOOKUP(C10,'Formato descripción HU'!B6:O14,12,0)</f>
        <v>Prueba de manejo con el usuario</v>
      </c>
      <c r="F22" s="47"/>
      <c r="G22" s="47"/>
      <c r="H22" s="48"/>
      <c r="I22" s="10"/>
      <c r="J22" s="43" t="s">
        <v>13</v>
      </c>
      <c r="K22" s="40"/>
      <c r="L22" s="60" t="str">
        <f>VLOOKUP(C10,'Formato descripción HU'!B6:O14,13,0)</f>
        <v>S/C</v>
      </c>
      <c r="M22" s="61"/>
      <c r="N22" s="61"/>
      <c r="O22" s="40"/>
      <c r="P22" s="25"/>
    </row>
    <row r="23" spans="2:16" ht="19.5" customHeight="1" x14ac:dyDescent="0.25">
      <c r="B23" s="24"/>
      <c r="C23" s="44"/>
      <c r="D23" s="45"/>
      <c r="E23" s="49"/>
      <c r="F23" s="50"/>
      <c r="G23" s="50"/>
      <c r="H23" s="51"/>
      <c r="I23" s="10"/>
      <c r="J23" s="44"/>
      <c r="K23" s="45"/>
      <c r="L23" s="44"/>
      <c r="M23" s="62"/>
      <c r="N23" s="62"/>
      <c r="O23" s="45"/>
      <c r="P23" s="25"/>
    </row>
    <row r="24" spans="2:16" ht="19.5" customHeight="1" x14ac:dyDescent="0.25">
      <c r="B24" s="24"/>
      <c r="C24" s="41"/>
      <c r="D24" s="42"/>
      <c r="E24" s="52"/>
      <c r="F24" s="53"/>
      <c r="G24" s="53"/>
      <c r="H24" s="54"/>
      <c r="I24" s="10"/>
      <c r="J24" s="41"/>
      <c r="K24" s="42"/>
      <c r="L24" s="41"/>
      <c r="M24" s="63"/>
      <c r="N24" s="63"/>
      <c r="O24" s="42"/>
      <c r="P24" s="25"/>
    </row>
    <row r="25" spans="2:16" ht="9.75" customHeight="1" x14ac:dyDescent="0.25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HU'!$B$6:$B$14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Thomas Plua</cp:lastModifiedBy>
  <cp:revision/>
  <dcterms:created xsi:type="dcterms:W3CDTF">2019-10-21T15:37:14Z</dcterms:created>
  <dcterms:modified xsi:type="dcterms:W3CDTF">2025-01-23T16:17:32Z</dcterms:modified>
  <cp:category/>
  <cp:contentStatus/>
</cp:coreProperties>
</file>