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ivoBook\Downloads\"/>
    </mc:Choice>
  </mc:AlternateContent>
  <xr:revisionPtr revIDLastSave="0" documentId="13_ncr:1_{5267F0C8-C965-4BE4-B946-3FDA5E3DA2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<sst xmlns="http://schemas.openxmlformats.org/spreadsheetml/2006/main" count="84" uniqueCount="62">
  <si>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</si>
  <si>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</si>
  <si>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</si>
  <si>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</si>
  <si>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</si>
  <si>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</si>
  <si>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</si>
  <si>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</si>
  <si>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</si>
  <si>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</si>
  <si>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</si>
  <si>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</si>
  <si>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</si>
  <si>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</si>
  <si>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</si>
  <si>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</si>
  <si>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</si>
  <si>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</si>
  <si>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</si>
  <si>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</si>
  <si>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</si>
  <si>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</si>
  <si>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</si>
  <si>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</si>
  <si>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</si>
  <si>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</si>
  <si>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</si>
  <si>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</si>
  <si>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</si>
  <si>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</si>
  <si>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</si>
  <si>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</si>
  <si>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</si>
  <si>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</si>
  <si>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</si>
  <si>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El sistema debe tener un menú con las opciones: Pedidos, Clientes y Reportes</t>
  </si>
  <si>
    <t>Para facilitar la navegación del usuario en el sistema.</t>
  </si>
  <si>
    <t>Aex Gonzalez</t>
  </si>
  <si>
    <t>Thomas Plua</t>
  </si>
  <si>
    <t>S/C</t>
  </si>
  <si>
    <t>No existe un sistema que permite ingresar los datos del cliente.</t>
  </si>
  <si>
    <t>No existe un sistema que permite ingresar los datos del pedido.</t>
  </si>
  <si>
    <t>El sistema debe permitir al usuario ingresar los datos del pedido.</t>
  </si>
  <si>
    <t>Para agilizar el ingreso de datos del pedido</t>
  </si>
  <si>
    <t>El sistema debe permitir al usuario ingresar los datos del ciente.</t>
  </si>
  <si>
    <t>Para agilizar el ingreso de datos del cliente</t>
  </si>
  <si>
    <t>Uriel Andrade</t>
  </si>
  <si>
    <t>Jean Matias</t>
  </si>
  <si>
    <t>Ingreso de datos válidos e inválidos</t>
  </si>
  <si>
    <t>Ingreso de datos del pedido</t>
  </si>
  <si>
    <t>Ingreso de datos del cliente</t>
  </si>
  <si>
    <t>Diseñar una interfaz clara, que sea fácil de entender para el cliente</t>
  </si>
  <si>
    <t>Codificar el método de ingreso de datos</t>
  </si>
  <si>
    <t>No existe un menú que muestre las opciones de pedidos, clientes y reportes.</t>
  </si>
  <si>
    <t>No existe un sistema que permia mostrar los reportes de los pedidos del local</t>
  </si>
  <si>
    <t xml:space="preserve">El sistema debe mostrar los reportes ingresados </t>
  </si>
  <si>
    <t>Mostrar los datos registrados por el administrador</t>
  </si>
  <si>
    <t>Menú principal del sistema</t>
  </si>
  <si>
    <t>Prueba de manejo con el usuario</t>
  </si>
  <si>
    <t>Mostrar los registros</t>
  </si>
  <si>
    <t>Para que el usuario pueda acceder a la información de pedidos y clientes</t>
  </si>
  <si>
    <t>Emisión de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</si>
</sst>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rgb="FFFFFFC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0" fillId="3" borderId="6" xfId="0" applyFill="1" applyBorder="1"/>
    <xf numFmtId="0" fontId="8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3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4" fontId="2" fillId="0" borderId="25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6" fillId="6" borderId="7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4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3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8" fillId="2" borderId="15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6" fillId="4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5" fillId="0" borderId="9" xfId="0" applyFont="1" applyBorder="1"/>
    <xf numFmtId="0" fontId="5" fillId="0" borderId="21" xfId="0" applyFont="1" applyBorder="1"/>
    <xf numFmtId="0" fontId="5" fillId="0" borderId="23" xfId="0" applyFont="1" applyBorder="1"/>
    <xf numFmtId="0" fontId="6" fillId="4" borderId="8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1" fillId="5" borderId="8" xfId="0" applyFont="1" applyFill="1" applyBorder="1" applyAlignment="1">
      <alignment horizontal="center" vertical="center"/>
    </xf>
    <xf numFmtId="0" fontId="5" fillId="0" borderId="10" xfId="0" applyFont="1" applyBorder="1"/>
    <xf numFmtId="0" fontId="0" fillId="0" borderId="0" xfId="0"/>
    <xf numFmtId="0" fontId="5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4"/>
  <sheetViews>
    <sheetView showGridLines="0" tabSelected="1" topLeftCell="A4" zoomScaleNormal="100" workbookViewId="0">
      <selection activeCell="A11" sqref="A11:XFD12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5" ht="5.25" customHeight="1" x14ac:dyDescent="0.3">
      <c r="H4" s="4"/>
      <c r="I4" s="1"/>
      <c r="J4" s="1"/>
      <c r="K4" s="2"/>
      <c r="L4" s="3"/>
    </row>
    <row r="5" spans="2:15" ht="78.75" customHeight="1" x14ac:dyDescent="0.25">
      <c r="B5" s="28" t="s">
        <v>1</v>
      </c>
      <c r="C5" s="28" t="s">
        <v>2</v>
      </c>
      <c r="D5" s="28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5" ht="72" customHeight="1" x14ac:dyDescent="0.25">
      <c r="B6" s="32" t="s">
        <v>15</v>
      </c>
      <c r="C6" s="29" t="s">
        <v>53</v>
      </c>
      <c r="D6" s="30" t="s">
        <v>35</v>
      </c>
      <c r="E6" s="29" t="s">
        <v>36</v>
      </c>
      <c r="F6" s="29" t="s">
        <v>37</v>
      </c>
      <c r="G6" s="29" t="s">
        <v>51</v>
      </c>
      <c r="H6" s="29" t="s">
        <v>46</v>
      </c>
      <c r="I6" s="29">
        <v>0.5</v>
      </c>
      <c r="J6" s="31">
        <v>45668</v>
      </c>
      <c r="K6" s="29" t="s">
        <v>17</v>
      </c>
      <c r="L6" s="29" t="s">
        <v>21</v>
      </c>
      <c r="M6" s="29" t="s">
        <v>58</v>
      </c>
      <c r="N6" s="29" t="s">
        <v>39</v>
      </c>
      <c r="O6" s="29" t="s">
        <v>57</v>
      </c>
    </row>
    <row r="7" spans="2:15" ht="72" customHeight="1" x14ac:dyDescent="0.25">
      <c r="B7" s="32" t="s">
        <v>32</v>
      </c>
      <c r="C7" s="33" t="s">
        <v>41</v>
      </c>
      <c r="D7" s="29" t="s">
        <v>42</v>
      </c>
      <c r="E7" s="29" t="s">
        <v>43</v>
      </c>
      <c r="F7" s="29" t="s">
        <v>37</v>
      </c>
      <c r="G7" s="29" t="s">
        <v>52</v>
      </c>
      <c r="H7" s="30" t="s">
        <v>38</v>
      </c>
      <c r="I7" s="29">
        <v>0.5</v>
      </c>
      <c r="J7" s="31">
        <v>45669</v>
      </c>
      <c r="K7" s="29" t="s">
        <v>19</v>
      </c>
      <c r="L7" s="29" t="s">
        <v>20</v>
      </c>
      <c r="M7" s="29" t="s">
        <v>48</v>
      </c>
      <c r="N7" s="29" t="s">
        <v>39</v>
      </c>
      <c r="O7" s="29" t="s">
        <v>49</v>
      </c>
    </row>
    <row r="8" spans="2:15" ht="66" customHeight="1" x14ac:dyDescent="0.25">
      <c r="B8" s="32" t="s">
        <v>33</v>
      </c>
      <c r="C8" s="33" t="s">
        <v>40</v>
      </c>
      <c r="D8" s="29" t="s">
        <v>44</v>
      </c>
      <c r="E8" s="29" t="s">
        <v>45</v>
      </c>
      <c r="F8" s="29" t="s">
        <v>37</v>
      </c>
      <c r="G8" s="29" t="s">
        <v>52</v>
      </c>
      <c r="H8" s="29" t="s">
        <v>47</v>
      </c>
      <c r="I8" s="33">
        <v>0.5</v>
      </c>
      <c r="J8" s="31">
        <v>45669</v>
      </c>
      <c r="K8" s="29" t="s">
        <v>19</v>
      </c>
      <c r="L8" s="29" t="s">
        <v>20</v>
      </c>
      <c r="M8" s="29" t="s">
        <v>48</v>
      </c>
      <c r="N8" s="29" t="s">
        <v>39</v>
      </c>
      <c r="O8" s="29" t="s">
        <v>50</v>
      </c>
    </row>
    <row r="9" spans="2:15" ht="97.5" customHeight="1" x14ac:dyDescent="0.25">
      <c r="B9" s="32" t="s">
        <v>34</v>
      </c>
      <c r="C9" s="33" t="s">
        <v>54</v>
      </c>
      <c r="D9" s="29" t="s">
        <v>55</v>
      </c>
      <c r="E9" s="29" t="s">
        <v>60</v>
      </c>
      <c r="F9" s="29" t="s">
        <v>37</v>
      </c>
      <c r="G9" s="33" t="s">
        <v>56</v>
      </c>
      <c r="H9" s="29" t="s">
        <v>46</v>
      </c>
      <c r="I9" s="33">
        <v>1</v>
      </c>
      <c r="J9" s="31">
        <v>45669</v>
      </c>
      <c r="K9" s="29" t="s">
        <v>19</v>
      </c>
      <c r="L9" s="29" t="s">
        <v>21</v>
      </c>
      <c r="M9" s="29" t="s">
        <v>59</v>
      </c>
      <c r="N9" s="29" t="s">
        <v>39</v>
      </c>
      <c r="O9" s="29" t="s">
        <v>61</v>
      </c>
    </row>
    <row r="10" spans="2:15" ht="72" customHeight="1" x14ac:dyDescent="0.25"/>
    <row r="11" spans="2:15" ht="39.75" customHeight="1" x14ac:dyDescent="0.3">
      <c r="I11" s="1"/>
      <c r="J11" s="1"/>
      <c r="K11" s="2"/>
      <c r="L11" s="3"/>
    </row>
    <row r="12" spans="2:15" ht="39.75" customHeight="1" x14ac:dyDescent="0.3">
      <c r="I12" s="1"/>
      <c r="J12" s="1"/>
      <c r="K12" s="2"/>
      <c r="L12" s="3"/>
    </row>
    <row r="13" spans="2:15" ht="39.7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6" t="s">
        <v>17</v>
      </c>
      <c r="L14" s="27" t="s">
        <v>16</v>
      </c>
      <c r="M14" s="4"/>
    </row>
    <row r="15" spans="2:15" ht="19.5" customHeight="1" x14ac:dyDescent="0.3">
      <c r="I15" s="1"/>
      <c r="J15" s="1"/>
      <c r="K15" s="26" t="s">
        <v>19</v>
      </c>
      <c r="L15" s="27" t="s">
        <v>20</v>
      </c>
      <c r="M15" s="4"/>
    </row>
    <row r="16" spans="2:15" ht="19.5" customHeight="1" x14ac:dyDescent="0.3">
      <c r="I16" s="1"/>
      <c r="J16" s="1"/>
      <c r="K16" s="26" t="s">
        <v>18</v>
      </c>
      <c r="L16" s="27" t="s">
        <v>21</v>
      </c>
      <c r="M16" s="4"/>
    </row>
    <row r="17" spans="9:13" ht="19.5" customHeight="1" x14ac:dyDescent="0.3">
      <c r="I17" s="1"/>
      <c r="J17" s="1"/>
      <c r="K17" s="26"/>
      <c r="L17" s="27" t="s">
        <v>22</v>
      </c>
      <c r="M17" s="4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25">
      <c r="I984" s="3"/>
      <c r="J984" s="3"/>
      <c r="K984" s="5"/>
      <c r="L984" s="3"/>
    </row>
    <row r="985" spans="9:12" ht="15.75" customHeight="1" x14ac:dyDescent="0.25">
      <c r="I985" s="3"/>
      <c r="J985" s="3"/>
      <c r="K985" s="5"/>
      <c r="L985" s="3"/>
    </row>
    <row r="986" spans="9:12" ht="15.75" customHeight="1" x14ac:dyDescent="0.25"/>
    <row r="987" spans="9:12" ht="15.75" customHeight="1" x14ac:dyDescent="0.25"/>
    <row r="988" spans="9:12" ht="15.75" customHeight="1" x14ac:dyDescent="0.25"/>
    <row r="989" spans="9:12" ht="15.75" customHeight="1" x14ac:dyDescent="0.25"/>
    <row r="990" spans="9:12" ht="15.75" customHeight="1" x14ac:dyDescent="0.25"/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</sheetData>
  <mergeCells count="1">
    <mergeCell ref="B3:O3"/>
  </mergeCells>
  <phoneticPr fontId="10" type="noConversion"/>
  <dataValidations count="2">
    <dataValidation type="list" allowBlank="1" showErrorMessage="1" sqref="L6:L9" xr:uid="{00000000-0002-0000-0000-000000000000}">
      <formula1>$L$14:$L$17</formula1>
    </dataValidation>
    <dataValidation type="list" allowBlank="1" showErrorMessage="1" sqref="K6:K9" xr:uid="{00000000-0002-0000-0000-000001000000}">
      <formula1>$K$14:$K$16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6"/>
      <c r="D4" s="6"/>
      <c r="E4" s="6"/>
      <c r="F4" s="4"/>
    </row>
    <row r="5" spans="2:16" ht="14.4" hidden="1" x14ac:dyDescent="0.3">
      <c r="C5" s="6"/>
      <c r="D5" s="6"/>
      <c r="E5" s="6"/>
      <c r="F5" s="4"/>
    </row>
    <row r="6" spans="2:16" ht="39.75" customHeight="1" x14ac:dyDescent="0.25">
      <c r="B6" s="64" t="s">
        <v>23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55"/>
    </row>
    <row r="7" spans="2:16" ht="9.7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3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5">
      <c r="B9" s="24"/>
      <c r="C9" s="8" t="s">
        <v>1</v>
      </c>
      <c r="D9" s="9"/>
      <c r="E9" s="54" t="s">
        <v>24</v>
      </c>
      <c r="F9" s="55"/>
      <c r="G9" s="9"/>
      <c r="H9" s="54" t="s">
        <v>11</v>
      </c>
      <c r="I9" s="55"/>
      <c r="J9" s="10"/>
      <c r="K9" s="10"/>
      <c r="L9" s="10"/>
      <c r="M9" s="10"/>
      <c r="N9" s="10"/>
      <c r="O9" s="10"/>
      <c r="P9" s="25"/>
    </row>
    <row r="10" spans="2:16" ht="30" customHeight="1" x14ac:dyDescent="0.25">
      <c r="B10" s="24"/>
      <c r="C10" s="11" t="s">
        <v>15</v>
      </c>
      <c r="D10" s="12"/>
      <c r="E10" s="56" t="str">
        <f>VLOOKUP(C10,'Formato descripción HU'!B6:O10,5,0)</f>
        <v>Aex Gonzalez</v>
      </c>
      <c r="F10" s="55"/>
      <c r="G10" s="13"/>
      <c r="H10" s="56" t="str">
        <f>VLOOKUP(C10,'Formato descripción HU'!B6:O10,11,0)</f>
        <v>Terminado</v>
      </c>
      <c r="I10" s="55"/>
      <c r="J10" s="13"/>
      <c r="K10" s="10"/>
      <c r="L10" s="10"/>
      <c r="M10" s="10"/>
      <c r="N10" s="10"/>
      <c r="O10" s="10"/>
      <c r="P10" s="25"/>
    </row>
    <row r="11" spans="2:16" ht="9.75" customHeight="1" x14ac:dyDescent="0.25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5">
      <c r="B12" s="24"/>
      <c r="C12" s="8" t="s">
        <v>25</v>
      </c>
      <c r="D12" s="12"/>
      <c r="E12" s="54" t="s">
        <v>10</v>
      </c>
      <c r="F12" s="55"/>
      <c r="G12" s="13"/>
      <c r="H12" s="54" t="s">
        <v>26</v>
      </c>
      <c r="I12" s="55"/>
      <c r="J12" s="13"/>
      <c r="K12" s="15"/>
      <c r="L12" s="15"/>
      <c r="M12" s="10"/>
      <c r="N12" s="15"/>
      <c r="O12" s="15"/>
      <c r="P12" s="25"/>
    </row>
    <row r="13" spans="2:16" ht="30" customHeight="1" x14ac:dyDescent="0.25">
      <c r="B13" s="24"/>
      <c r="C13" s="11">
        <f>VLOOKUP('Historia de Usuario'!C10,'Formato descripción HU'!B6:O10,8,0)</f>
        <v>0.5</v>
      </c>
      <c r="D13" s="12"/>
      <c r="E13" s="56" t="str">
        <f>VLOOKUP(C10,'Formato descripción HU'!B6:O10,10,0)</f>
        <v>Alta</v>
      </c>
      <c r="F13" s="55"/>
      <c r="G13" s="13"/>
      <c r="H13" s="56" t="str">
        <f>VLOOKUP(C10,'Formato descripción HU'!B6:O10,7,0)</f>
        <v>Uriel Andrade</v>
      </c>
      <c r="I13" s="55"/>
      <c r="J13" s="13"/>
      <c r="K13" s="15"/>
      <c r="L13" s="15"/>
      <c r="M13" s="10"/>
      <c r="N13" s="15"/>
      <c r="O13" s="15"/>
      <c r="P13" s="25"/>
    </row>
    <row r="14" spans="2:16" ht="9.75" customHeight="1" x14ac:dyDescent="0.25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5">
      <c r="B15" s="24"/>
      <c r="C15" s="36" t="s">
        <v>27</v>
      </c>
      <c r="D15" s="39" t="str">
        <f>VLOOKUP(C10,'Formato descripción HU'!B6:O10,3,0)</f>
        <v>El sistema debe tener un menú con las opciones: Pedidos, Clientes y Reportes</v>
      </c>
      <c r="E15" s="58"/>
      <c r="F15" s="10"/>
      <c r="G15" s="36" t="s">
        <v>28</v>
      </c>
      <c r="H15" s="39" t="str">
        <f>VLOOKUP(C10,'Formato descripción HU'!B6:O10,4,0)</f>
        <v>Para facilitar la navegación del usuario en el sistema.</v>
      </c>
      <c r="I15" s="67"/>
      <c r="J15" s="58"/>
      <c r="K15" s="10"/>
      <c r="L15" s="36" t="s">
        <v>29</v>
      </c>
      <c r="M15" s="39" t="str">
        <f>VLOOKUP(C10,'Formato descripción HU'!B6:O10,6,0)</f>
        <v>Diseñar una interfaz clara, que sea fácil de entender para el cliente</v>
      </c>
      <c r="N15" s="40"/>
      <c r="O15" s="41"/>
      <c r="P15" s="25"/>
    </row>
    <row r="16" spans="2:16" ht="19.5" customHeight="1" x14ac:dyDescent="0.25">
      <c r="B16" s="24"/>
      <c r="C16" s="37"/>
      <c r="D16" s="62"/>
      <c r="E16" s="63"/>
      <c r="F16" s="10"/>
      <c r="G16" s="37"/>
      <c r="H16" s="62"/>
      <c r="I16" s="68"/>
      <c r="J16" s="63"/>
      <c r="K16" s="10"/>
      <c r="L16" s="37"/>
      <c r="M16" s="42"/>
      <c r="N16" s="43"/>
      <c r="O16" s="44"/>
      <c r="P16" s="25"/>
    </row>
    <row r="17" spans="2:16" ht="19.5" customHeight="1" x14ac:dyDescent="0.25">
      <c r="B17" s="24"/>
      <c r="C17" s="38"/>
      <c r="D17" s="59"/>
      <c r="E17" s="60"/>
      <c r="F17" s="10"/>
      <c r="G17" s="38"/>
      <c r="H17" s="59"/>
      <c r="I17" s="69"/>
      <c r="J17" s="60"/>
      <c r="K17" s="10"/>
      <c r="L17" s="38"/>
      <c r="M17" s="45"/>
      <c r="N17" s="46"/>
      <c r="O17" s="47"/>
      <c r="P17" s="25"/>
    </row>
    <row r="18" spans="2:16" ht="9.75" customHeight="1" x14ac:dyDescent="0.25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5">
      <c r="B19" s="24"/>
      <c r="C19" s="57" t="s">
        <v>30</v>
      </c>
      <c r="D19" s="58"/>
      <c r="E19" s="48" t="str">
        <f>VLOOKUP(C10,'Formato descripción HU'!B6:O10,14,0)</f>
        <v>Menú principal del sistema</v>
      </c>
      <c r="F19" s="49"/>
      <c r="G19" s="49"/>
      <c r="H19" s="49"/>
      <c r="I19" s="49"/>
      <c r="J19" s="49"/>
      <c r="K19" s="49"/>
      <c r="L19" s="49"/>
      <c r="M19" s="49"/>
      <c r="N19" s="49"/>
      <c r="O19" s="50"/>
      <c r="P19" s="25"/>
    </row>
    <row r="20" spans="2:16" ht="19.5" customHeight="1" x14ac:dyDescent="0.25">
      <c r="B20" s="24"/>
      <c r="C20" s="59"/>
      <c r="D20" s="60"/>
      <c r="E20" s="51"/>
      <c r="F20" s="52"/>
      <c r="G20" s="52"/>
      <c r="H20" s="52"/>
      <c r="I20" s="52"/>
      <c r="J20" s="52"/>
      <c r="K20" s="52"/>
      <c r="L20" s="52"/>
      <c r="M20" s="52"/>
      <c r="N20" s="52"/>
      <c r="O20" s="53"/>
      <c r="P20" s="25"/>
    </row>
    <row r="21" spans="2:16" ht="9.75" customHeight="1" x14ac:dyDescent="0.25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5">
      <c r="B22" s="24"/>
      <c r="C22" s="61" t="s">
        <v>31</v>
      </c>
      <c r="D22" s="58"/>
      <c r="E22" s="39" t="str">
        <f>VLOOKUP(C10,'Formato descripción HU'!B6:O10,12,0)</f>
        <v>Prueba de manejo con el usuario</v>
      </c>
      <c r="F22" s="40"/>
      <c r="G22" s="40"/>
      <c r="H22" s="41"/>
      <c r="I22" s="10"/>
      <c r="J22" s="61" t="s">
        <v>13</v>
      </c>
      <c r="K22" s="58"/>
      <c r="L22" s="66" t="str">
        <f>VLOOKUP(C10,'Formato descripción HU'!B6:O10,13,0)</f>
        <v>S/C</v>
      </c>
      <c r="M22" s="67"/>
      <c r="N22" s="67"/>
      <c r="O22" s="58"/>
      <c r="P22" s="25"/>
    </row>
    <row r="23" spans="2:16" ht="19.5" customHeight="1" x14ac:dyDescent="0.25">
      <c r="B23" s="24"/>
      <c r="C23" s="62"/>
      <c r="D23" s="63"/>
      <c r="E23" s="42"/>
      <c r="F23" s="43"/>
      <c r="G23" s="43"/>
      <c r="H23" s="44"/>
      <c r="I23" s="10"/>
      <c r="J23" s="62"/>
      <c r="K23" s="63"/>
      <c r="L23" s="62"/>
      <c r="M23" s="68"/>
      <c r="N23" s="68"/>
      <c r="O23" s="63"/>
      <c r="P23" s="25"/>
    </row>
    <row r="24" spans="2:16" ht="19.5" customHeight="1" x14ac:dyDescent="0.25">
      <c r="B24" s="24"/>
      <c r="C24" s="59"/>
      <c r="D24" s="60"/>
      <c r="E24" s="45"/>
      <c r="F24" s="46"/>
      <c r="G24" s="46"/>
      <c r="H24" s="47"/>
      <c r="I24" s="10"/>
      <c r="J24" s="59"/>
      <c r="K24" s="60"/>
      <c r="L24" s="59"/>
      <c r="M24" s="69"/>
      <c r="N24" s="69"/>
      <c r="O24" s="60"/>
      <c r="P24" s="25"/>
    </row>
    <row r="25" spans="2:16" ht="9.75" customHeight="1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Jean Matias</cp:lastModifiedBy>
  <cp:revision/>
  <dcterms:created xsi:type="dcterms:W3CDTF">2019-10-21T15:37:14Z</dcterms:created>
  <dcterms:modified xsi:type="dcterms:W3CDTF">2025-01-26T07:04:09Z</dcterms:modified>
  <cp:category/>
  <cp:contentStatus/>
</cp:coreProperties>
</file>