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ulio Cesar\Desktop\BUAP-master\Documentos\"/>
    </mc:Choice>
  </mc:AlternateContent>
  <bookViews>
    <workbookView xWindow="0" yWindow="600" windowWidth="20490" windowHeight="7635"/>
  </bookViews>
  <sheets>
    <sheet name="Total" sheetId="1" r:id="rId1"/>
    <sheet name="PH" sheetId="4" r:id="rId2"/>
  </sheets>
  <definedNames>
    <definedName name="_xlnm.Print_Area" localSheetId="0">Total!$A$3:$N$291</definedName>
    <definedName name="_xlnm.Print_Titles" localSheetId="0">Total!$3:$7</definedName>
  </definedNames>
  <calcPr calcId="162913"/>
</workbook>
</file>

<file path=xl/calcChain.xml><?xml version="1.0" encoding="utf-8"?>
<calcChain xmlns="http://schemas.openxmlformats.org/spreadsheetml/2006/main">
  <c r="J15" i="4" l="1"/>
  <c r="I15" i="4"/>
  <c r="J11" i="4"/>
  <c r="I11" i="4"/>
  <c r="K11" i="4" s="1"/>
  <c r="L11" i="4" s="1"/>
  <c r="M11" i="4" s="1"/>
  <c r="J10" i="4"/>
  <c r="I10" i="4"/>
  <c r="J8" i="4"/>
  <c r="I8" i="4"/>
  <c r="J7" i="4"/>
  <c r="I7" i="4"/>
  <c r="N287" i="1"/>
  <c r="N286" i="1"/>
  <c r="N284" i="1"/>
  <c r="N283" i="1"/>
  <c r="N282" i="1"/>
  <c r="N281" i="1"/>
  <c r="N280" i="1"/>
  <c r="N278" i="1"/>
  <c r="N277" i="1"/>
  <c r="N276" i="1"/>
  <c r="N274" i="1"/>
  <c r="N270" i="1"/>
  <c r="N269" i="1"/>
  <c r="N267" i="1"/>
  <c r="N266" i="1"/>
  <c r="N264" i="1"/>
  <c r="N263" i="1"/>
  <c r="N261" i="1"/>
  <c r="N260" i="1"/>
  <c r="N258" i="1"/>
  <c r="N257" i="1"/>
  <c r="N255" i="1"/>
  <c r="N254" i="1"/>
  <c r="N251" i="1"/>
  <c r="N248" i="1"/>
  <c r="N246" i="1"/>
  <c r="N245" i="1"/>
  <c r="N241" i="1"/>
  <c r="N240" i="1"/>
  <c r="N239" i="1"/>
  <c r="N238" i="1"/>
  <c r="N237" i="1"/>
  <c r="N236" i="1"/>
  <c r="N235" i="1"/>
  <c r="N234" i="1"/>
  <c r="N233" i="1"/>
  <c r="N230" i="1"/>
  <c r="N229" i="1"/>
  <c r="N228" i="1"/>
  <c r="N227" i="1"/>
  <c r="N226" i="1"/>
  <c r="N225" i="1"/>
  <c r="N223" i="1"/>
  <c r="N222" i="1"/>
  <c r="N221" i="1"/>
  <c r="N220" i="1"/>
  <c r="N219" i="1"/>
  <c r="N218" i="1"/>
  <c r="N217" i="1"/>
  <c r="N214" i="1"/>
  <c r="N213" i="1"/>
  <c r="N212" i="1"/>
  <c r="N211" i="1"/>
  <c r="N210" i="1"/>
  <c r="N207" i="1"/>
  <c r="N206" i="1"/>
  <c r="N205" i="1"/>
  <c r="N204" i="1"/>
  <c r="N203" i="1"/>
  <c r="N201" i="1"/>
  <c r="N198" i="1"/>
  <c r="N197" i="1"/>
  <c r="N196" i="1"/>
  <c r="N195" i="1"/>
  <c r="N194" i="1"/>
  <c r="N193" i="1"/>
  <c r="N192" i="1"/>
  <c r="N191" i="1"/>
  <c r="N190" i="1"/>
  <c r="N189" i="1"/>
  <c r="N188" i="1"/>
  <c r="N187" i="1"/>
  <c r="N186" i="1"/>
  <c r="N185" i="1"/>
  <c r="N184" i="1"/>
  <c r="N181" i="1"/>
  <c r="N180" i="1"/>
  <c r="N179" i="1"/>
  <c r="N178" i="1"/>
  <c r="N177" i="1"/>
  <c r="N176" i="1"/>
  <c r="N175" i="1"/>
  <c r="N172" i="1"/>
  <c r="N171" i="1"/>
  <c r="N170" i="1"/>
  <c r="N169" i="1"/>
  <c r="N168" i="1"/>
  <c r="N166" i="1"/>
  <c r="N165" i="1"/>
  <c r="N164" i="1"/>
  <c r="N162" i="1"/>
  <c r="N159" i="1"/>
  <c r="N158" i="1"/>
  <c r="N157" i="1"/>
  <c r="N156" i="1"/>
  <c r="N155" i="1"/>
  <c r="N154" i="1"/>
  <c r="N153" i="1"/>
  <c r="N152" i="1"/>
  <c r="N151" i="1"/>
  <c r="N149" i="1"/>
  <c r="N146" i="1"/>
  <c r="N145" i="1"/>
  <c r="N144" i="1"/>
  <c r="N143" i="1"/>
  <c r="N142" i="1"/>
  <c r="N141" i="1"/>
  <c r="N138" i="1"/>
  <c r="N137" i="1"/>
  <c r="N136" i="1"/>
  <c r="N133" i="1"/>
  <c r="N132" i="1"/>
  <c r="N131" i="1"/>
  <c r="N128" i="1"/>
  <c r="N127" i="1"/>
  <c r="N126" i="1"/>
  <c r="N125" i="1"/>
  <c r="N124" i="1"/>
  <c r="N123" i="1"/>
  <c r="N120" i="1"/>
  <c r="N119" i="1"/>
  <c r="N118" i="1"/>
  <c r="N117" i="1"/>
  <c r="N116" i="1"/>
  <c r="N115" i="1"/>
  <c r="N112" i="1"/>
  <c r="N111" i="1"/>
  <c r="N110" i="1"/>
  <c r="N109" i="1"/>
  <c r="N108" i="1"/>
  <c r="N107" i="1"/>
  <c r="N106" i="1"/>
  <c r="N105" i="1"/>
  <c r="N104" i="1"/>
  <c r="N103" i="1"/>
  <c r="N102" i="1"/>
  <c r="N101" i="1"/>
  <c r="N100" i="1"/>
  <c r="N99" i="1"/>
  <c r="N98" i="1"/>
  <c r="N96" i="1"/>
  <c r="N94" i="1"/>
  <c r="N93" i="1"/>
  <c r="N92" i="1"/>
  <c r="N91" i="1"/>
  <c r="N90" i="1"/>
  <c r="N89" i="1"/>
  <c r="N88" i="1"/>
  <c r="N87" i="1"/>
  <c r="N86" i="1"/>
  <c r="N85" i="1"/>
  <c r="N84" i="1"/>
  <c r="N83" i="1"/>
  <c r="N82" i="1"/>
  <c r="N81" i="1"/>
  <c r="N78" i="1"/>
  <c r="N77" i="1"/>
  <c r="N76" i="1"/>
  <c r="N75" i="1"/>
  <c r="N74" i="1"/>
  <c r="N73" i="1"/>
  <c r="N72" i="1"/>
  <c r="N71" i="1"/>
  <c r="N70" i="1"/>
  <c r="N69" i="1"/>
  <c r="N68" i="1"/>
  <c r="N65" i="1"/>
  <c r="N64" i="1"/>
  <c r="N63" i="1"/>
  <c r="N60" i="1"/>
  <c r="N59" i="1"/>
  <c r="N58" i="1"/>
  <c r="N57" i="1"/>
  <c r="N56" i="1"/>
  <c r="N55" i="1"/>
  <c r="N52" i="1"/>
  <c r="N51" i="1"/>
  <c r="N50" i="1"/>
  <c r="N49" i="1"/>
  <c r="N48" i="1"/>
  <c r="N47" i="1"/>
  <c r="N46" i="1"/>
  <c r="N43" i="1"/>
  <c r="N42" i="1"/>
  <c r="N41" i="1"/>
  <c r="N40" i="1"/>
  <c r="N39" i="1"/>
  <c r="N38" i="1"/>
  <c r="N37" i="1"/>
  <c r="N36" i="1"/>
  <c r="N35" i="1"/>
  <c r="N34" i="1"/>
  <c r="N33" i="1"/>
  <c r="N32" i="1"/>
  <c r="N31" i="1"/>
  <c r="N30" i="1"/>
  <c r="N29" i="1"/>
  <c r="N26" i="1"/>
  <c r="N25" i="1"/>
  <c r="N24" i="1"/>
  <c r="N23" i="1"/>
  <c r="N22" i="1"/>
  <c r="N21" i="1"/>
  <c r="N20" i="1"/>
  <c r="N18" i="1"/>
  <c r="N16" i="1"/>
  <c r="N15" i="1"/>
  <c r="N14" i="1"/>
  <c r="N13" i="1"/>
  <c r="N12" i="1"/>
  <c r="N11" i="1"/>
  <c r="N10" i="1"/>
  <c r="K8" i="4" l="1"/>
  <c r="L8" i="4" s="1"/>
  <c r="M8" i="4" s="1"/>
  <c r="K7" i="4"/>
  <c r="L7" i="4" s="1"/>
  <c r="M7" i="4" s="1"/>
  <c r="K10" i="4"/>
  <c r="L10" i="4" s="1"/>
  <c r="M10" i="4" s="1"/>
  <c r="K15" i="4"/>
  <c r="L15" i="4" s="1"/>
  <c r="M15" i="4" s="1"/>
</calcChain>
</file>

<file path=xl/sharedStrings.xml><?xml version="1.0" encoding="utf-8"?>
<sst xmlns="http://schemas.openxmlformats.org/spreadsheetml/2006/main" count="302" uniqueCount="184">
  <si>
    <t xml:space="preserve">   Nacional  (Total)</t>
  </si>
  <si>
    <t>INDICADOR</t>
  </si>
  <si>
    <t>Estimación</t>
  </si>
  <si>
    <r>
      <t>I.  Población total</t>
    </r>
    <r>
      <rPr>
        <vertAlign val="superscript"/>
        <sz val="8"/>
        <rFont val="Arial"/>
        <family val="2"/>
      </rPr>
      <t xml:space="preserve"> 1</t>
    </r>
  </si>
  <si>
    <t>2. Población de 15 años y más</t>
  </si>
  <si>
    <t>Población económicamente activa (PEA)</t>
  </si>
  <si>
    <t>Ocupada</t>
  </si>
  <si>
    <t>Desocupada</t>
  </si>
  <si>
    <t>Población no económicamente activa (PNEA)</t>
  </si>
  <si>
    <t>Disponible</t>
  </si>
  <si>
    <t>No disponible</t>
  </si>
  <si>
    <t>3. Población ocupada por:</t>
  </si>
  <si>
    <t>3.1 Posición en la ocupación</t>
  </si>
  <si>
    <t>Trabajadores subordinados y remunerados</t>
  </si>
  <si>
    <t>Asalariados</t>
  </si>
  <si>
    <t>Empleadores</t>
  </si>
  <si>
    <t>Trabajadores por cuenta propia</t>
  </si>
  <si>
    <t>Trabajadores no remunerados</t>
  </si>
  <si>
    <t>No especificado</t>
  </si>
  <si>
    <t>3.2 Sector de actividad económica</t>
  </si>
  <si>
    <t>Primario</t>
  </si>
  <si>
    <t>Agricultura, ganadería, silvicultura, caza y pesca</t>
  </si>
  <si>
    <t>Secundario</t>
  </si>
  <si>
    <t>Industria extractiva y de la electricidad</t>
  </si>
  <si>
    <t>Industria manufacturera</t>
  </si>
  <si>
    <t>Construcción</t>
  </si>
  <si>
    <t>Terciario</t>
  </si>
  <si>
    <t>Comercio</t>
  </si>
  <si>
    <t>Restaurantes y servicios de alojamiento</t>
  </si>
  <si>
    <t>Transportes, comunicaciones, correo y almacenamiento</t>
  </si>
  <si>
    <t>Servicios profesionales, financieros y corporativos</t>
  </si>
  <si>
    <t>Servicios sociales</t>
  </si>
  <si>
    <t>Servicios diversos</t>
  </si>
  <si>
    <t>Gobierno y organismos internacionales</t>
  </si>
  <si>
    <t>3.3 Nivel de ingresos</t>
  </si>
  <si>
    <t>Hasta un salario mínimo</t>
  </si>
  <si>
    <t>Más de 1 hasta 2 salarios mínimos</t>
  </si>
  <si>
    <t>Más de 2 hasta 3 salarios mínimos</t>
  </si>
  <si>
    <t>Más de 3 hasta 5 salarios mínimos</t>
  </si>
  <si>
    <t>Más de 5 salarios mínimos</t>
  </si>
  <si>
    <t>3.4 Duración de la jornada de trabajo</t>
  </si>
  <si>
    <t>Ausentes temporales con vínculo laboral</t>
  </si>
  <si>
    <t>Menos de 15 horas</t>
  </si>
  <si>
    <t>De 15 a 34 horas</t>
  </si>
  <si>
    <t>De 35 a 48 horas</t>
  </si>
  <si>
    <t>Más de 48 horas</t>
  </si>
  <si>
    <t>Con acceso</t>
  </si>
  <si>
    <t>Sin acceso</t>
  </si>
  <si>
    <t>Ámbito agropecuario</t>
  </si>
  <si>
    <t>Ámbito no agropecuario</t>
  </si>
  <si>
    <t>Micronegocios</t>
  </si>
  <si>
    <t>Sin establecimiento</t>
  </si>
  <si>
    <t>Con establecimiento</t>
  </si>
  <si>
    <t>Pequeños establecimientos</t>
  </si>
  <si>
    <t>Medianos establecimientos</t>
  </si>
  <si>
    <t>Grandes establecimientos</t>
  </si>
  <si>
    <t>Gobierno</t>
  </si>
  <si>
    <t>Otros</t>
  </si>
  <si>
    <t>3.7 Distribución por tipo de unidad económica</t>
  </si>
  <si>
    <t>Empresas y negocios</t>
  </si>
  <si>
    <t>Empresas constituidas en sociedad y corporaciones</t>
  </si>
  <si>
    <t>Negocios no constituidos en sociedad</t>
  </si>
  <si>
    <t>Instituciones</t>
  </si>
  <si>
    <t>Públicas</t>
  </si>
  <si>
    <t>Administradas por los gobiernos</t>
  </si>
  <si>
    <t>Sector de los hogares</t>
  </si>
  <si>
    <t>Sector informal</t>
  </si>
  <si>
    <t>Trabajo doméstico remunerado</t>
  </si>
  <si>
    <t>Agricultura de subsistencia</t>
  </si>
  <si>
    <t>4. Trabajadores subordinados y remunerados por:</t>
  </si>
  <si>
    <t>4.1 Sector de actividad económica</t>
  </si>
  <si>
    <t>4.2 Nivel de ingresos</t>
  </si>
  <si>
    <t>4.3 Duración de la jornada de trabajo</t>
  </si>
  <si>
    <t>4.4 Condición de acceso a las instituciones de salud</t>
  </si>
  <si>
    <t>4.5 Prestaciones laborales (sin considerar el acceso a las instituciones de salud)</t>
  </si>
  <si>
    <t>Con prestaciones</t>
  </si>
  <si>
    <t>Sin prestaciones</t>
  </si>
  <si>
    <t>4.6 Disponibilidad de contrato escrito</t>
  </si>
  <si>
    <t>Con contrato escrito</t>
  </si>
  <si>
    <t>Temporal</t>
  </si>
  <si>
    <t>De base, planta o por tiempo indefinido</t>
  </si>
  <si>
    <t>Contrato de tipo no especificado</t>
  </si>
  <si>
    <t>Sin contrato escrito</t>
  </si>
  <si>
    <t>5. Trabajadores subordinados y remunerados no agropecuarios por:</t>
  </si>
  <si>
    <t>6. Población subocupada por:</t>
  </si>
  <si>
    <t>6.1 Condición de búsqueda de trabajo adicional</t>
  </si>
  <si>
    <t>Con búsqueda de trabajo adicional</t>
  </si>
  <si>
    <t>Sin búsqueda de trabajo adicional</t>
  </si>
  <si>
    <t>6.2 Nivel de instrucción</t>
  </si>
  <si>
    <t>Primaria incompleta</t>
  </si>
  <si>
    <t>Primaria completa</t>
  </si>
  <si>
    <t>Secundaria completa</t>
  </si>
  <si>
    <t>Medio superior y superior</t>
  </si>
  <si>
    <t>6.3 Posición en la ocupación</t>
  </si>
  <si>
    <t>Con percepciones no salariales</t>
  </si>
  <si>
    <t>6.4 Sector de actividad económica</t>
  </si>
  <si>
    <t>7. Población desocupada por:</t>
  </si>
  <si>
    <t>7.1 Grupos de edad</t>
  </si>
  <si>
    <t>De 15 a 24 años</t>
  </si>
  <si>
    <t>De 25 a 44 años</t>
  </si>
  <si>
    <t>De 45 a 64 años</t>
  </si>
  <si>
    <t>De 65 años y más</t>
  </si>
  <si>
    <t>7.2 Nivel de instrucción</t>
  </si>
  <si>
    <t>7.3 Antecedente laboral</t>
  </si>
  <si>
    <t>Con experiencia</t>
  </si>
  <si>
    <t>Perdió o terminó su empleo</t>
  </si>
  <si>
    <t>Renunció o dejó su empleo</t>
  </si>
  <si>
    <t>Dejó o cerró un negocio propio</t>
  </si>
  <si>
    <t>Otro</t>
  </si>
  <si>
    <t>Sin experiencia</t>
  </si>
  <si>
    <t>7.4 Duración del desempleo</t>
  </si>
  <si>
    <t>Hasta 1 mes</t>
  </si>
  <si>
    <t>Más de 1 mes hasta 3 meses</t>
  </si>
  <si>
    <t>Más de 3 meses hasta 6 meses</t>
  </si>
  <si>
    <t>Más de 6 meses hasta 1 año</t>
  </si>
  <si>
    <t>Más de 1 año</t>
  </si>
  <si>
    <t>8. Población no económicamente activa</t>
  </si>
  <si>
    <t>Disponible para trabajar que ha desistido de buscar empleo</t>
  </si>
  <si>
    <t>Disponible para trabajar que no busca empleo por considerar que no tiene posibilidades</t>
  </si>
  <si>
    <t>Sin interés para trabajar por atender otras obligaciones</t>
  </si>
  <si>
    <t>Con impedimentos físicos para trabajar</t>
  </si>
  <si>
    <t>9. Promedios y medianas</t>
  </si>
  <si>
    <t>Edad de la población económicamente activa</t>
  </si>
  <si>
    <t>Promedio</t>
  </si>
  <si>
    <t>Mediana</t>
  </si>
  <si>
    <t>Años de escolaridad de la población económicamente activa</t>
  </si>
  <si>
    <t>-</t>
  </si>
  <si>
    <t>Horas trabajadas a la semana por la población ocupada</t>
  </si>
  <si>
    <t>Ingreso (pesos) por hora trabajada de la población ocupada</t>
  </si>
  <si>
    <t xml:space="preserve">    Promedio</t>
  </si>
  <si>
    <t xml:space="preserve">    Mediana</t>
  </si>
  <si>
    <t>Trabajadores por cuenta propia en actividades no calificadas</t>
  </si>
  <si>
    <t>Trabajadores subordinados y remunerados asalariados</t>
  </si>
  <si>
    <t>10. Tasas</t>
  </si>
  <si>
    <t>Tasas calculadas contra la población en edad de trabajar</t>
  </si>
  <si>
    <t>Tasa de participación</t>
  </si>
  <si>
    <t>Tasas calculadas contra la población económicamente activa</t>
  </si>
  <si>
    <t>Tasa de desocupación</t>
  </si>
  <si>
    <t>Tasa de ocupación parcial y desocupación 1 (TOPD1)</t>
  </si>
  <si>
    <t>Tasa de presión general (TPRG)</t>
  </si>
  <si>
    <t>Tasas calculadas contra la población ocupada</t>
  </si>
  <si>
    <t>Tasa de trabajo asalariado</t>
  </si>
  <si>
    <t>Tasa de subocupación</t>
  </si>
  <si>
    <t>Tasa de condiciones críticas de ocupación (TCCO)</t>
  </si>
  <si>
    <t>Tasa de ocupación en el sector informal 1 (TOSI1)</t>
  </si>
  <si>
    <t>Tasa de informalidad laboral 1 (TIL1)</t>
  </si>
  <si>
    <t>Tasas calculadas contra la población ocupada no agropecuaria</t>
  </si>
  <si>
    <t>Tasa de ocupación en el sector informal 2 (TOSI2)</t>
  </si>
  <si>
    <t>Tasa de informalidad laboral 2 (TIL2)</t>
  </si>
  <si>
    <t>Intervalo de Confianza al 90%</t>
  </si>
  <si>
    <t>1</t>
  </si>
  <si>
    <t>Precisiones Estadísticas de los Indicadores de Ocupación y Empleo Trimestre 2-15</t>
  </si>
  <si>
    <t>Prueba de Significancia del trimestre 2-15 contra el mismo trimestre del año anterior 2-14</t>
  </si>
  <si>
    <t>Error Estándar</t>
  </si>
  <si>
    <t>Coeficiente de Variación</t>
  </si>
  <si>
    <t>Límite inferior</t>
  </si>
  <si>
    <t>Límite superior</t>
  </si>
  <si>
    <t>Estimación 215</t>
  </si>
  <si>
    <t>Estimación 214</t>
  </si>
  <si>
    <t>Diferencia absoluta entre las  estimaciones</t>
  </si>
  <si>
    <t>Resultado de la prueba de significancia *</t>
  </si>
  <si>
    <t>* Las pruebas de significancia estadística deben realizarse entre dos muestras totalmente independientes. Dado que a lo largo de un año transcurrido permanecen en muestra 20% de las viviendas, para las pruebas de significancia se elimina ese tramo repetido de viviendas y se centran en el 80% que no se repite en ambas muestras. Es por ello que las estimaciones aquí presentadas y sobre las que se centró la prueba, difieren ligeramente de los indicadores estratégicos publicados y que se muestran en la primera columna del cuadro a la izquierda (Precisiones Estadísticas de los Indicadores de Ocupación y Empleo) obtenidos con el 100% de la muestra. La prueba de significancia se lleva a cabo para alfa=0.05.</t>
  </si>
  <si>
    <t>Cifra Proyectada.- Los datos absolutos de las encuestas en hogares se ajustan siempre a proyecciones demográficas, no sólo con la finalidad de tener un referente poblacional en períodos intercensales, sino también para eliminar las fluctuaciones en los datos estimados que son inherentes a los esquemas de muestreo probabilístico propios de estas encuestas, lo que facilita las comparaciones en el tiempo. Las proyecciones se actualizan cada vez que se tienen nuevos datos de población; en este contexto, el Censo de Población y Vivienda de 2010, al proporcionar información sobre la magnitud y la distribución de la población en el país, obliga a llevar a cabo una conciliación demográfica, que permite a su vez, elaborar las proyecciones de población oficiales para el país, con las que es posible expandir los datos que provienen de las encuestas en hogares. Por lo anterior, los datos de la ENOE que ahora se presentan a escala nacional y para cuatro tamaños de localidad, por entidad federativa y por ciudad autorrepresentada, corresponden a una estimación de población realizada por el INEGI, a partir de las proyecciones demográficas del CONAPO actualizadas en abril de 2013.</t>
  </si>
  <si>
    <t xml:space="preserve">Con percepciones no salariales </t>
  </si>
  <si>
    <t xml:space="preserve">No recibe ingresos </t>
  </si>
  <si>
    <t xml:space="preserve">3.5 Condición de acceso a las instituciones de salud </t>
  </si>
  <si>
    <t xml:space="preserve">3.6 Ámbito y tamaño de la unidad económica </t>
  </si>
  <si>
    <t xml:space="preserve">Privadas </t>
  </si>
  <si>
    <t xml:space="preserve">No administradas por los gobiernos </t>
  </si>
  <si>
    <t xml:space="preserve">Situaciones de carácter especial y no especificadas </t>
  </si>
  <si>
    <t xml:space="preserve">5.1 Tamaño de la unidad económica </t>
  </si>
  <si>
    <t xml:space="preserve">Con interés para trabajar, pero bajo un contexto que le impide hacerlo </t>
  </si>
  <si>
    <t xml:space="preserve">Trabajadores subordinados y remunerados con percepciones no salariales </t>
  </si>
  <si>
    <t>INEGI. Encuesta Nacional de Ocupación y Empleo. Pruebas de significancia estadística. Segundo trimestre de 2015.</t>
  </si>
  <si>
    <t xml:space="preserve">Indicadores </t>
  </si>
  <si>
    <t>Cambio en el porcentaje</t>
  </si>
  <si>
    <t>Error estándar de la diferencia</t>
  </si>
  <si>
    <t>Estadística        z</t>
  </si>
  <si>
    <t>Nivel de significancia para la diferencia             (dos colas)</t>
  </si>
  <si>
    <t>Conclusión*</t>
  </si>
  <si>
    <t>Porcentaje</t>
  </si>
  <si>
    <t>Error estándar (x100)</t>
  </si>
  <si>
    <r>
      <t>P</t>
    </r>
    <r>
      <rPr>
        <vertAlign val="subscript"/>
        <sz val="10"/>
        <rFont val="Arial"/>
        <family val="2"/>
      </rPr>
      <t>2014</t>
    </r>
    <r>
      <rPr>
        <sz val="10"/>
        <rFont val="Arial"/>
        <family val="2"/>
      </rPr>
      <t xml:space="preserve"> - P</t>
    </r>
    <r>
      <rPr>
        <vertAlign val="subscript"/>
        <sz val="10"/>
        <rFont val="Arial"/>
        <family val="2"/>
      </rPr>
      <t>2012</t>
    </r>
  </si>
  <si>
    <t>* Las pruebas de hipótesis son de dos colas, con un nivel de significancia de 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</si>
</sst>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
    <numFmt numFmtId="166" formatCode="#\ ###\ ##0"/>
    <numFmt numFmtId="167" formatCode="#\ ##0.000"/>
    <numFmt numFmtId="168" formatCode="0.0"/>
    <numFmt numFmtId="169" formatCode="#,##0.0"/>
    <numFmt numFmtId="170" formatCode="_-* #,##0_-;\-* #,##0_-;_-* &quot;-&quot;??_-;_-@_-"/>
    <numFmt numFmtId="171" formatCode="#,##0.0000"/>
  </numFmts>
  <fonts count="19" x14ac:knownFonts="1">
    <font>
      <sz val="10"/>
      <name val="Arial"/>
    </font>
    <font>
      <sz val="10"/>
      <name val="Arial"/>
      <family val="2"/>
    </font>
    <font>
      <sz val="8"/>
      <name val="Arial"/>
      <family val="2"/>
    </font>
    <font>
      <b/>
      <sz val="8"/>
      <name val="Arial"/>
      <family val="2"/>
    </font>
    <font>
      <vertAlign val="superscript"/>
      <sz val="8"/>
      <name val="Arial"/>
      <family val="2"/>
    </font>
    <font>
      <b/>
      <sz val="9"/>
      <name val="Arial"/>
      <family val="2"/>
    </font>
    <font>
      <i/>
      <sz val="8"/>
      <name val="Arial"/>
      <family val="2"/>
    </font>
    <font>
      <b/>
      <sz val="8"/>
      <name val="Symbol"/>
      <family val="1"/>
      <charset val="2"/>
    </font>
    <font>
      <sz val="7"/>
      <name val="Arial"/>
      <family val="2"/>
    </font>
    <font>
      <sz val="10"/>
      <color indexed="18"/>
      <name val="Arial"/>
      <family val="2"/>
    </font>
    <font>
      <b/>
      <sz val="11"/>
      <name val="Arial"/>
      <family val="2"/>
    </font>
    <font>
      <b/>
      <sz val="12"/>
      <name val="Arial"/>
      <family val="2"/>
    </font>
    <font>
      <sz val="9"/>
      <name val="Arial"/>
      <family val="2"/>
    </font>
    <font>
      <vertAlign val="subscript"/>
      <sz val="10"/>
      <name val="Arial"/>
      <family val="2"/>
    </font>
    <font>
      <b/>
      <sz val="10"/>
      <name val="Arial"/>
      <family val="2"/>
    </font>
    <font>
      <sz val="12"/>
      <name val="Arial"/>
      <family val="2"/>
    </font>
    <font>
      <sz val="10"/>
      <name val="Times New Roman"/>
      <family val="1"/>
    </font>
    <font>
      <sz val="10"/>
      <name val="Arial"/>
    </font>
    <font>
      <b/>
      <sz val="12"/>
      <color theme="3"/>
      <name val="Arial"/>
      <family val="2"/>
    </font>
  </fonts>
  <fills count="7">
    <fill>
      <patternFill patternType="none"/>
    </fill>
    <fill>
      <patternFill patternType="gray125"/>
    </fill>
    <fill>
      <patternFill patternType="solid">
        <fgColor indexed="65"/>
        <bgColor indexed="64"/>
      </patternFill>
    </fill>
    <fill>
      <patternFill patternType="solid">
        <fgColor indexed="51"/>
        <bgColor indexed="64"/>
      </patternFill>
    </fill>
    <fill>
      <patternFill patternType="solid">
        <fgColor indexed="47"/>
        <bgColor indexed="64"/>
      </patternFill>
    </fill>
    <fill>
      <patternFill patternType="solid">
        <fgColor indexed="60"/>
        <bgColor indexed="64"/>
      </patternFill>
    </fill>
    <fill>
      <patternFill patternType="solid">
        <fgColor theme="0"/>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right/>
      <top/>
      <bottom style="medium">
        <color indexed="64"/>
      </bottom>
      <diagonal/>
    </border>
  </borders>
  <cellStyleXfs count="5">
    <xf numFmtId="0" fontId="0" fillId="0" borderId="0"/>
    <xf numFmtId="0" fontId="1" fillId="0" borderId="0"/>
    <xf numFmtId="0" fontId="1" fillId="0" borderId="0"/>
    <xf numFmtId="0" fontId="16" fillId="0" borderId="0"/>
    <xf numFmtId="43" fontId="17" fillId="0" borderId="0" applyFont="0" applyFill="0" applyBorder="0" applyAlignment="0" applyProtection="0"/>
  </cellStyleXfs>
  <cellXfs count="157">
    <xf numFmtId="0" fontId="0" fillId="0" borderId="0" xfId="0"/>
    <xf numFmtId="3" fontId="0" fillId="0" borderId="0" xfId="0" applyNumberFormat="1"/>
    <xf numFmtId="164" fontId="0" fillId="0" borderId="0" xfId="0" applyNumberFormat="1"/>
    <xf numFmtId="164" fontId="2" fillId="0" borderId="0" xfId="0" applyNumberFormat="1" applyFont="1"/>
    <xf numFmtId="3" fontId="2" fillId="0" borderId="0" xfId="0" applyNumberFormat="1" applyFont="1"/>
    <xf numFmtId="164" fontId="3" fillId="0" borderId="0" xfId="0" applyNumberFormat="1" applyFont="1"/>
    <xf numFmtId="164" fontId="3" fillId="2" borderId="1" xfId="0" applyNumberFormat="1" applyFont="1" applyFill="1" applyBorder="1" applyAlignment="1">
      <alignment horizontal="center"/>
    </xf>
    <xf numFmtId="164" fontId="3" fillId="2" borderId="2" xfId="0" applyNumberFormat="1" applyFont="1" applyFill="1" applyBorder="1" applyAlignment="1">
      <alignment horizontal="center"/>
    </xf>
    <xf numFmtId="3" fontId="3" fillId="2" borderId="2" xfId="0" applyNumberFormat="1" applyFont="1" applyFill="1" applyBorder="1" applyAlignment="1">
      <alignment horizontal="center"/>
    </xf>
    <xf numFmtId="164" fontId="3" fillId="2" borderId="3" xfId="0" applyNumberFormat="1" applyFont="1" applyFill="1" applyBorder="1" applyAlignment="1">
      <alignment horizontal="center"/>
    </xf>
    <xf numFmtId="164" fontId="3" fillId="2" borderId="4" xfId="0" applyNumberFormat="1" applyFont="1" applyFill="1" applyBorder="1" applyAlignment="1">
      <alignment horizontal="center"/>
    </xf>
    <xf numFmtId="3" fontId="3" fillId="2" borderId="4" xfId="0" applyNumberFormat="1" applyFont="1" applyFill="1" applyBorder="1" applyAlignment="1">
      <alignment horizontal="center"/>
    </xf>
    <xf numFmtId="164" fontId="3" fillId="3" borderId="5" xfId="0" applyNumberFormat="1" applyFont="1" applyFill="1" applyBorder="1"/>
    <xf numFmtId="164" fontId="3" fillId="3" borderId="0" xfId="0" applyNumberFormat="1" applyFont="1" applyFill="1" applyBorder="1"/>
    <xf numFmtId="3" fontId="3" fillId="3" borderId="0" xfId="0" applyNumberFormat="1" applyFont="1" applyFill="1" applyBorder="1"/>
    <xf numFmtId="3" fontId="3" fillId="3" borderId="6" xfId="0" applyNumberFormat="1" applyFont="1" applyFill="1" applyBorder="1"/>
    <xf numFmtId="164" fontId="2" fillId="0" borderId="5" xfId="0" applyNumberFormat="1" applyFont="1" applyBorder="1"/>
    <xf numFmtId="164" fontId="2" fillId="0" borderId="0" xfId="0" applyNumberFormat="1" applyFont="1" applyBorder="1"/>
    <xf numFmtId="3" fontId="2" fillId="0" borderId="0" xfId="0" applyNumberFormat="1" applyFont="1" applyBorder="1"/>
    <xf numFmtId="3" fontId="2" fillId="0" borderId="6" xfId="0" applyNumberFormat="1" applyFont="1" applyBorder="1"/>
    <xf numFmtId="164" fontId="3" fillId="4" borderId="5" xfId="0" applyNumberFormat="1" applyFont="1" applyFill="1" applyBorder="1"/>
    <xf numFmtId="164" fontId="3" fillId="4" borderId="0" xfId="0" applyNumberFormat="1" applyFont="1" applyFill="1" applyBorder="1"/>
    <xf numFmtId="3" fontId="3" fillId="4" borderId="0" xfId="0" applyNumberFormat="1" applyFont="1" applyFill="1" applyBorder="1"/>
    <xf numFmtId="3" fontId="3" fillId="4" borderId="6" xfId="0" applyNumberFormat="1" applyFont="1" applyFill="1" applyBorder="1"/>
    <xf numFmtId="164" fontId="2" fillId="0" borderId="3" xfId="0" applyNumberFormat="1" applyFont="1" applyBorder="1"/>
    <xf numFmtId="164" fontId="2" fillId="0" borderId="4" xfId="0" applyNumberFormat="1" applyFont="1" applyBorder="1"/>
    <xf numFmtId="3" fontId="2" fillId="0" borderId="4" xfId="0" applyNumberFormat="1" applyFont="1" applyBorder="1"/>
    <xf numFmtId="3" fontId="2" fillId="0" borderId="7" xfId="0" applyNumberFormat="1" applyFont="1" applyBorder="1"/>
    <xf numFmtId="164" fontId="3" fillId="0" borderId="5" xfId="0" applyNumberFormat="1" applyFont="1" applyBorder="1"/>
    <xf numFmtId="164" fontId="3" fillId="0" borderId="0" xfId="0" applyNumberFormat="1" applyFont="1" applyBorder="1"/>
    <xf numFmtId="3" fontId="3" fillId="0" borderId="0" xfId="0" applyNumberFormat="1" applyFont="1" applyBorder="1"/>
    <xf numFmtId="3" fontId="3" fillId="0" borderId="6" xfId="0" applyNumberFormat="1" applyFont="1" applyBorder="1"/>
    <xf numFmtId="164" fontId="6" fillId="0" borderId="5" xfId="0" applyNumberFormat="1" applyFont="1" applyBorder="1"/>
    <xf numFmtId="164" fontId="6" fillId="0" borderId="0" xfId="0" applyNumberFormat="1" applyFont="1" applyBorder="1"/>
    <xf numFmtId="3" fontId="6" fillId="0" borderId="0" xfId="0" applyNumberFormat="1" applyFont="1" applyBorder="1"/>
    <xf numFmtId="3" fontId="6" fillId="0" borderId="6" xfId="0" applyNumberFormat="1" applyFont="1" applyBorder="1"/>
    <xf numFmtId="165" fontId="0" fillId="0" borderId="0" xfId="0" applyNumberFormat="1"/>
    <xf numFmtId="164" fontId="7" fillId="3" borderId="6" xfId="0" applyNumberFormat="1" applyFont="1" applyFill="1" applyBorder="1" applyAlignment="1">
      <alignment horizontal="center"/>
    </xf>
    <xf numFmtId="164" fontId="7" fillId="0" borderId="6" xfId="0" applyNumberFormat="1" applyFont="1" applyBorder="1" applyAlignment="1">
      <alignment horizontal="center"/>
    </xf>
    <xf numFmtId="164" fontId="7" fillId="4" borderId="6" xfId="0" applyNumberFormat="1" applyFont="1" applyFill="1" applyBorder="1" applyAlignment="1">
      <alignment horizontal="center"/>
    </xf>
    <xf numFmtId="164" fontId="7" fillId="0" borderId="7" xfId="0" applyNumberFormat="1" applyFont="1" applyBorder="1" applyAlignment="1">
      <alignment horizontal="center"/>
    </xf>
    <xf numFmtId="0" fontId="8" fillId="0" borderId="0" xfId="0" applyFont="1"/>
    <xf numFmtId="164" fontId="4" fillId="0" borderId="0" xfId="0" applyNumberFormat="1" applyFont="1" applyAlignment="1">
      <alignment horizontal="right" vertical="top"/>
    </xf>
    <xf numFmtId="167" fontId="3" fillId="3" borderId="0" xfId="0" applyNumberFormat="1" applyFont="1" applyFill="1" applyBorder="1"/>
    <xf numFmtId="167" fontId="3" fillId="0" borderId="0" xfId="0" applyNumberFormat="1" applyFont="1" applyBorder="1"/>
    <xf numFmtId="167" fontId="2" fillId="0" borderId="0" xfId="0" applyNumberFormat="1" applyFont="1" applyBorder="1"/>
    <xf numFmtId="167" fontId="2" fillId="0" borderId="4" xfId="0" applyNumberFormat="1" applyFont="1" applyBorder="1"/>
    <xf numFmtId="167" fontId="0" fillId="0" borderId="0" xfId="0" applyNumberFormat="1"/>
    <xf numFmtId="164" fontId="5" fillId="0" borderId="0" xfId="0" applyNumberFormat="1" applyFont="1" applyAlignment="1">
      <alignment vertical="center" wrapText="1"/>
    </xf>
    <xf numFmtId="3" fontId="2" fillId="0" borderId="0" xfId="0" applyNumberFormat="1" applyFont="1" applyAlignment="1">
      <alignment vertical="center" wrapText="1"/>
    </xf>
    <xf numFmtId="164" fontId="2" fillId="0" borderId="0" xfId="0" applyNumberFormat="1" applyFont="1" applyAlignment="1">
      <alignment vertical="center" wrapText="1"/>
    </xf>
    <xf numFmtId="165" fontId="0" fillId="0" borderId="0" xfId="0" applyNumberFormat="1" applyAlignment="1">
      <alignment vertical="center" wrapText="1"/>
    </xf>
    <xf numFmtId="0" fontId="0" fillId="0" borderId="0" xfId="0" applyAlignment="1">
      <alignment vertical="center" wrapText="1"/>
    </xf>
    <xf numFmtId="3" fontId="3" fillId="2" borderId="7" xfId="0" applyNumberFormat="1" applyFont="1" applyFill="1" applyBorder="1" applyAlignment="1">
      <alignment horizontal="center" vertical="center" wrapText="1"/>
    </xf>
    <xf numFmtId="164" fontId="3" fillId="5" borderId="8"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164" fontId="3" fillId="5" borderId="8" xfId="0" applyNumberFormat="1" applyFont="1" applyFill="1" applyBorder="1"/>
    <xf numFmtId="164" fontId="2" fillId="5" borderId="8" xfId="0" applyNumberFormat="1" applyFont="1" applyFill="1" applyBorder="1"/>
    <xf numFmtId="3" fontId="0" fillId="5" borderId="8" xfId="0" applyNumberFormat="1" applyFill="1" applyBorder="1"/>
    <xf numFmtId="3" fontId="2" fillId="5" borderId="8" xfId="0" applyNumberFormat="1" applyFont="1" applyFill="1" applyBorder="1" applyAlignment="1">
      <alignment horizontal="justify" vertical="top" wrapText="1"/>
    </xf>
    <xf numFmtId="166" fontId="3" fillId="3" borderId="0" xfId="0" applyNumberFormat="1" applyFont="1" applyFill="1" applyBorder="1" applyAlignment="1">
      <alignment horizontal="right"/>
    </xf>
    <xf numFmtId="164" fontId="3" fillId="3" borderId="0" xfId="0" applyNumberFormat="1" applyFont="1" applyFill="1" applyBorder="1" applyAlignment="1">
      <alignment horizontal="right"/>
    </xf>
    <xf numFmtId="166" fontId="3" fillId="5" borderId="8" xfId="0" applyNumberFormat="1" applyFont="1" applyFill="1" applyBorder="1" applyAlignment="1">
      <alignment horizontal="right"/>
    </xf>
    <xf numFmtId="166" fontId="3" fillId="3" borderId="2" xfId="0" applyNumberFormat="1" applyFont="1" applyFill="1" applyBorder="1" applyAlignment="1">
      <alignment horizontal="right"/>
    </xf>
    <xf numFmtId="166" fontId="2" fillId="0" borderId="0" xfId="0" applyNumberFormat="1" applyFont="1" applyBorder="1" applyAlignment="1">
      <alignment horizontal="right"/>
    </xf>
    <xf numFmtId="164" fontId="2" fillId="0" borderId="0" xfId="0" applyNumberFormat="1" applyFont="1" applyBorder="1" applyAlignment="1">
      <alignment horizontal="right"/>
    </xf>
    <xf numFmtId="166" fontId="2" fillId="5" borderId="8" xfId="0" applyNumberFormat="1" applyFont="1" applyFill="1" applyBorder="1" applyAlignment="1">
      <alignment horizontal="right"/>
    </xf>
    <xf numFmtId="166" fontId="3" fillId="4" borderId="0" xfId="0" applyNumberFormat="1" applyFont="1" applyFill="1" applyBorder="1" applyAlignment="1">
      <alignment horizontal="right"/>
    </xf>
    <xf numFmtId="164" fontId="3" fillId="4" borderId="0" xfId="0" applyNumberFormat="1" applyFont="1" applyFill="1" applyBorder="1" applyAlignment="1">
      <alignment horizontal="right"/>
    </xf>
    <xf numFmtId="166" fontId="2" fillId="0" borderId="4" xfId="0" applyNumberFormat="1" applyFont="1" applyBorder="1" applyAlignment="1">
      <alignment horizontal="right"/>
    </xf>
    <xf numFmtId="164" fontId="2" fillId="0" borderId="4" xfId="0" applyNumberFormat="1" applyFont="1" applyBorder="1" applyAlignment="1">
      <alignment horizontal="right"/>
    </xf>
    <xf numFmtId="166" fontId="3" fillId="0" borderId="0" xfId="0" applyNumberFormat="1" applyFont="1" applyBorder="1" applyAlignment="1">
      <alignment horizontal="right"/>
    </xf>
    <xf numFmtId="164" fontId="3" fillId="0" borderId="0" xfId="0" applyNumberFormat="1" applyFont="1" applyBorder="1" applyAlignment="1">
      <alignment horizontal="right"/>
    </xf>
    <xf numFmtId="3" fontId="2" fillId="0" borderId="0" xfId="0" applyNumberFormat="1" applyFont="1" applyBorder="1" applyAlignment="1">
      <alignment horizontal="right"/>
    </xf>
    <xf numFmtId="164" fontId="2" fillId="5" borderId="8" xfId="0" applyNumberFormat="1" applyFont="1" applyFill="1" applyBorder="1" applyAlignment="1">
      <alignment horizontal="right"/>
    </xf>
    <xf numFmtId="165" fontId="2" fillId="0" borderId="0" xfId="0" applyNumberFormat="1" applyFont="1" applyBorder="1" applyAlignment="1">
      <alignment horizontal="right"/>
    </xf>
    <xf numFmtId="3" fontId="3" fillId="3" borderId="0" xfId="0" applyNumberFormat="1" applyFont="1" applyFill="1" applyBorder="1" applyAlignment="1">
      <alignment horizontal="right"/>
    </xf>
    <xf numFmtId="164" fontId="3" fillId="5" borderId="8" xfId="0" applyNumberFormat="1" applyFont="1" applyFill="1" applyBorder="1" applyAlignment="1">
      <alignment horizontal="right"/>
    </xf>
    <xf numFmtId="165" fontId="3" fillId="3" borderId="0" xfId="0" applyNumberFormat="1" applyFont="1" applyFill="1" applyBorder="1" applyAlignment="1">
      <alignment horizontal="right"/>
    </xf>
    <xf numFmtId="167" fontId="2" fillId="0" borderId="0" xfId="0" applyNumberFormat="1" applyFont="1" applyBorder="1" applyAlignment="1">
      <alignment horizontal="right"/>
    </xf>
    <xf numFmtId="0" fontId="9" fillId="0" borderId="0" xfId="0" applyFont="1" applyAlignment="1">
      <alignment horizontal="left"/>
    </xf>
    <xf numFmtId="0" fontId="1" fillId="6" borderId="0" xfId="0" applyFont="1" applyFill="1"/>
    <xf numFmtId="0" fontId="1" fillId="6" borderId="0" xfId="0" applyFont="1" applyFill="1" applyAlignment="1">
      <alignment horizontal="left"/>
    </xf>
    <xf numFmtId="0" fontId="11" fillId="6" borderId="0" xfId="0" applyFont="1" applyFill="1" applyAlignment="1">
      <alignment vertical="center" wrapText="1"/>
    </xf>
    <xf numFmtId="0" fontId="11" fillId="6" borderId="14" xfId="0" applyFont="1" applyFill="1" applyBorder="1" applyAlignment="1">
      <alignment horizontal="center" vertical="center" wrapText="1"/>
    </xf>
    <xf numFmtId="0" fontId="1" fillId="6" borderId="0" xfId="0" applyFont="1" applyFill="1" applyBorder="1"/>
    <xf numFmtId="0" fontId="1" fillId="6" borderId="17" xfId="0" applyFont="1" applyFill="1" applyBorder="1"/>
    <xf numFmtId="168" fontId="1" fillId="6" borderId="17" xfId="0" applyNumberFormat="1" applyFont="1" applyFill="1" applyBorder="1" applyAlignment="1">
      <alignment horizontal="center" vertical="center"/>
    </xf>
    <xf numFmtId="0" fontId="1" fillId="6" borderId="17" xfId="2" applyFont="1" applyFill="1" applyBorder="1" applyAlignment="1">
      <alignment horizontal="center" vertical="center" wrapText="1"/>
    </xf>
    <xf numFmtId="0" fontId="14" fillId="6" borderId="0" xfId="0" applyFont="1" applyFill="1" applyAlignment="1">
      <alignment horizontal="left"/>
    </xf>
    <xf numFmtId="168" fontId="15" fillId="6" borderId="0" xfId="0" applyNumberFormat="1" applyFont="1" applyFill="1" applyAlignment="1">
      <alignment horizontal="center" vertical="center"/>
    </xf>
    <xf numFmtId="168" fontId="1" fillId="6" borderId="0" xfId="0" applyNumberFormat="1" applyFont="1" applyFill="1" applyAlignment="1">
      <alignment horizontal="center" vertical="center" wrapText="1"/>
    </xf>
    <xf numFmtId="168" fontId="1" fillId="6" borderId="0" xfId="0" applyNumberFormat="1" applyFont="1" applyFill="1" applyAlignment="1">
      <alignment vertical="center"/>
    </xf>
    <xf numFmtId="168" fontId="1" fillId="6" borderId="0" xfId="0" applyNumberFormat="1" applyFont="1" applyFill="1" applyAlignment="1">
      <alignment horizontal="left" vertical="center" wrapText="1"/>
    </xf>
    <xf numFmtId="0" fontId="1" fillId="6" borderId="0" xfId="0" applyFont="1" applyFill="1" applyAlignment="1">
      <alignment horizontal="left" vertical="justify" wrapText="1" indent="2"/>
    </xf>
    <xf numFmtId="169" fontId="1" fillId="6" borderId="0" xfId="0" applyNumberFormat="1" applyFont="1" applyFill="1" applyAlignment="1">
      <alignment horizontal="right" indent="1"/>
    </xf>
    <xf numFmtId="164" fontId="1" fillId="6" borderId="0" xfId="0" applyNumberFormat="1" applyFont="1" applyFill="1" applyAlignment="1">
      <alignment horizontal="right" indent="1"/>
    </xf>
    <xf numFmtId="0" fontId="1" fillId="6" borderId="0" xfId="3" applyFont="1" applyFill="1" applyAlignment="1">
      <alignment horizontal="left" indent="2"/>
    </xf>
    <xf numFmtId="0" fontId="14" fillId="6" borderId="0" xfId="0" applyFont="1" applyFill="1" applyAlignment="1">
      <alignment horizontal="justify"/>
    </xf>
    <xf numFmtId="0" fontId="1" fillId="6" borderId="0" xfId="0" applyFont="1" applyFill="1" applyAlignment="1">
      <alignment horizontal="right" indent="1"/>
    </xf>
    <xf numFmtId="0" fontId="1" fillId="6" borderId="0" xfId="0" applyFont="1" applyFill="1" applyAlignment="1">
      <alignment horizontal="left" indent="2"/>
    </xf>
    <xf numFmtId="168" fontId="1" fillId="6" borderId="0" xfId="0" applyNumberFormat="1" applyFont="1" applyFill="1" applyAlignment="1">
      <alignment horizontal="right" indent="1"/>
    </xf>
    <xf numFmtId="0" fontId="1" fillId="6" borderId="14" xfId="0" applyFont="1" applyFill="1" applyBorder="1"/>
    <xf numFmtId="0" fontId="1" fillId="6" borderId="14" xfId="0" applyFont="1" applyFill="1" applyBorder="1" applyAlignment="1">
      <alignment horizontal="left" vertical="center" wrapText="1" indent="2"/>
    </xf>
    <xf numFmtId="168" fontId="1" fillId="6" borderId="14" xfId="0" applyNumberFormat="1" applyFont="1" applyFill="1" applyBorder="1" applyAlignment="1">
      <alignment horizontal="right" indent="1"/>
    </xf>
    <xf numFmtId="164" fontId="1" fillId="6" borderId="14" xfId="0" applyNumberFormat="1" applyFont="1" applyFill="1" applyBorder="1" applyAlignment="1">
      <alignment horizontal="right" indent="1"/>
    </xf>
    <xf numFmtId="169" fontId="1" fillId="6" borderId="14" xfId="0" applyNumberFormat="1" applyFont="1" applyFill="1" applyBorder="1" applyAlignment="1">
      <alignment horizontal="right" indent="1"/>
    </xf>
    <xf numFmtId="0" fontId="1" fillId="6" borderId="14" xfId="3" applyFont="1" applyFill="1" applyBorder="1" applyAlignment="1">
      <alignment horizontal="left" indent="2"/>
    </xf>
    <xf numFmtId="0" fontId="2" fillId="6" borderId="0" xfId="0" applyFont="1" applyFill="1" applyAlignment="1">
      <alignment horizontal="left"/>
    </xf>
    <xf numFmtId="170" fontId="1" fillId="6" borderId="0" xfId="4" applyNumberFormat="1" applyFont="1" applyFill="1" applyAlignment="1">
      <alignment horizontal="right" indent="1"/>
    </xf>
    <xf numFmtId="3" fontId="1" fillId="6" borderId="0" xfId="0" applyNumberFormat="1" applyFont="1" applyFill="1" applyAlignment="1">
      <alignment horizontal="right" indent="1"/>
    </xf>
    <xf numFmtId="3" fontId="15" fillId="6" borderId="0" xfId="0" applyNumberFormat="1" applyFont="1" applyFill="1" applyAlignment="1">
      <alignment horizontal="center" vertical="center"/>
    </xf>
    <xf numFmtId="3" fontId="1" fillId="6" borderId="0" xfId="0" applyNumberFormat="1" applyFont="1" applyFill="1" applyAlignment="1">
      <alignment horizontal="center" vertical="center" wrapText="1"/>
    </xf>
    <xf numFmtId="164" fontId="1" fillId="6" borderId="0" xfId="0" applyNumberFormat="1" applyFont="1" applyFill="1" applyAlignment="1">
      <alignment vertical="center"/>
    </xf>
    <xf numFmtId="171" fontId="1" fillId="6" borderId="0" xfId="0" applyNumberFormat="1" applyFont="1" applyFill="1" applyAlignment="1">
      <alignment horizontal="right" indent="1"/>
    </xf>
    <xf numFmtId="171" fontId="15" fillId="6" borderId="0" xfId="0" applyNumberFormat="1" applyFont="1" applyFill="1" applyAlignment="1">
      <alignment horizontal="center" vertical="center"/>
    </xf>
    <xf numFmtId="0" fontId="10" fillId="6" borderId="0" xfId="0" applyFont="1" applyFill="1" applyBorder="1" applyAlignment="1">
      <alignment horizontal="center" vertical="center" wrapText="1"/>
    </xf>
    <xf numFmtId="168" fontId="1" fillId="6" borderId="0" xfId="0" applyNumberFormat="1" applyFont="1" applyFill="1" applyBorder="1" applyAlignment="1">
      <alignment horizontal="center" vertical="center"/>
    </xf>
    <xf numFmtId="0" fontId="1" fillId="6" borderId="0" xfId="2" applyFont="1" applyFill="1" applyBorder="1" applyAlignment="1">
      <alignment horizontal="center" vertical="center" wrapText="1"/>
    </xf>
    <xf numFmtId="0" fontId="1" fillId="6" borderId="15"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3" fontId="3" fillId="2" borderId="11" xfId="0" applyNumberFormat="1" applyFont="1" applyFill="1" applyBorder="1" applyAlignment="1">
      <alignment horizontal="center" vertical="center"/>
    </xf>
    <xf numFmtId="3" fontId="3" fillId="2" borderId="7" xfId="0" applyNumberFormat="1" applyFont="1" applyFill="1" applyBorder="1" applyAlignment="1">
      <alignment horizontal="center" vertical="center"/>
    </xf>
    <xf numFmtId="0" fontId="2" fillId="0" borderId="5" xfId="0" applyFont="1" applyBorder="1" applyAlignment="1">
      <alignment horizontal="justify" vertical="top" wrapText="1"/>
    </xf>
    <xf numFmtId="0" fontId="0" fillId="0" borderId="0" xfId="0"/>
    <xf numFmtId="164" fontId="3" fillId="4" borderId="0" xfId="0" applyNumberFormat="1" applyFont="1" applyFill="1" applyBorder="1" applyAlignment="1">
      <alignment vertical="center" wrapText="1"/>
    </xf>
    <xf numFmtId="0" fontId="0" fillId="0" borderId="0" xfId="0" applyAlignment="1">
      <alignment vertical="center" wrapText="1"/>
    </xf>
    <xf numFmtId="0" fontId="0" fillId="0" borderId="6" xfId="0" applyBorder="1" applyAlignment="1">
      <alignment vertical="center" wrapText="1"/>
    </xf>
    <xf numFmtId="164" fontId="3" fillId="3" borderId="5" xfId="0" applyNumberFormat="1" applyFont="1" applyFill="1" applyBorder="1" applyAlignment="1">
      <alignment vertical="center" wrapText="1"/>
    </xf>
    <xf numFmtId="0" fontId="0" fillId="0" borderId="0" xfId="0" applyBorder="1" applyAlignment="1">
      <alignment vertical="center" wrapText="1"/>
    </xf>
    <xf numFmtId="3" fontId="2" fillId="0" borderId="0" xfId="0" applyNumberFormat="1" applyFont="1" applyBorder="1" applyAlignment="1">
      <alignment vertical="center" wrapText="1"/>
    </xf>
    <xf numFmtId="164" fontId="2" fillId="0" borderId="0" xfId="0" applyNumberFormat="1" applyFont="1" applyBorder="1" applyAlignment="1">
      <alignment horizontal="justify" vertical="top" wrapText="1"/>
    </xf>
    <xf numFmtId="164" fontId="2" fillId="0" borderId="6" xfId="0" applyNumberFormat="1" applyFont="1" applyBorder="1" applyAlignment="1">
      <alignment horizontal="justify" vertical="top" wrapText="1"/>
    </xf>
    <xf numFmtId="3" fontId="5" fillId="0" borderId="0" xfId="0" applyNumberFormat="1" applyFont="1" applyAlignment="1">
      <alignment vertical="center" wrapText="1"/>
    </xf>
    <xf numFmtId="3" fontId="2" fillId="0" borderId="0" xfId="0" applyNumberFormat="1" applyFont="1" applyAlignment="1">
      <alignment vertical="center" wrapText="1"/>
    </xf>
    <xf numFmtId="3" fontId="3" fillId="2" borderId="9" xfId="0" applyNumberFormat="1" applyFont="1" applyFill="1" applyBorder="1" applyAlignment="1">
      <alignment horizontal="center" vertical="center" wrapText="1"/>
    </xf>
    <xf numFmtId="3" fontId="3" fillId="2" borderId="10"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164" fontId="3" fillId="2" borderId="10" xfId="0" applyNumberFormat="1" applyFont="1" applyFill="1" applyBorder="1" applyAlignment="1">
      <alignment horizontal="center" vertical="center" wrapText="1"/>
    </xf>
    <xf numFmtId="3" fontId="3" fillId="2" borderId="12" xfId="0" applyNumberFormat="1" applyFont="1" applyFill="1" applyBorder="1" applyAlignment="1">
      <alignment horizontal="center" vertical="center" wrapText="1"/>
    </xf>
    <xf numFmtId="3" fontId="3" fillId="2" borderId="13" xfId="0" applyNumberFormat="1" applyFont="1" applyFill="1" applyBorder="1" applyAlignment="1">
      <alignment horizontal="center" vertical="center" wrapText="1"/>
    </xf>
    <xf numFmtId="3" fontId="3" fillId="2" borderId="2" xfId="0" applyNumberFormat="1" applyFont="1" applyFill="1" applyBorder="1" applyAlignment="1">
      <alignment horizontal="center" vertical="center" wrapText="1"/>
    </xf>
    <xf numFmtId="3" fontId="3" fillId="2" borderId="4" xfId="0" applyNumberFormat="1" applyFont="1" applyFill="1" applyBorder="1" applyAlignment="1">
      <alignment horizontal="center" vertical="center" wrapText="1"/>
    </xf>
    <xf numFmtId="165" fontId="3" fillId="2" borderId="11" xfId="0" applyNumberFormat="1" applyFont="1" applyFill="1" applyBorder="1" applyAlignment="1">
      <alignment horizontal="center" vertical="center" wrapText="1"/>
    </xf>
    <xf numFmtId="165" fontId="3" fillId="2" borderId="7" xfId="0" applyNumberFormat="1" applyFont="1" applyFill="1" applyBorder="1" applyAlignment="1">
      <alignment horizontal="center" vertical="center" wrapText="1"/>
    </xf>
    <xf numFmtId="164" fontId="3" fillId="2" borderId="9" xfId="0" applyNumberFormat="1"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7" xfId="0" applyFont="1" applyFill="1" applyBorder="1" applyAlignment="1">
      <alignment horizontal="center" vertical="center" wrapText="1"/>
    </xf>
    <xf numFmtId="0" fontId="1" fillId="6" borderId="1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2" fillId="0" borderId="17" xfId="0" applyFont="1" applyFill="1" applyBorder="1" applyAlignment="1">
      <alignment horizontal="center" vertical="center" wrapText="1"/>
    </xf>
    <xf numFmtId="0" fontId="18" fillId="6" borderId="0" xfId="0" applyFont="1" applyFill="1" applyAlignment="1">
      <alignment horizontal="center" vertical="center" wrapText="1"/>
    </xf>
    <xf numFmtId="0" fontId="18" fillId="6" borderId="14" xfId="0" applyFont="1" applyFill="1" applyBorder="1" applyAlignment="1">
      <alignment horizontal="center" vertical="center" wrapText="1"/>
    </xf>
  </cellXfs>
  <cellStyles count="5">
    <cellStyle name="Millares" xfId="4" builtinId="3"/>
    <cellStyle name="Normal" xfId="0" builtinId="0"/>
    <cellStyle name="Normal 2 2" xfId="2"/>
    <cellStyle name="Normal 3" xfId="1"/>
    <cellStyle name="Normal 6"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8" tint="0.39997558519241921"/>
  </sheetPr>
  <dimension ref="A1:N291"/>
  <sheetViews>
    <sheetView tabSelected="1" zoomScaleNormal="100" workbookViewId="0">
      <selection activeCell="K12" sqref="K12"/>
    </sheetView>
  </sheetViews>
  <sheetFormatPr baseColWidth="10" defaultRowHeight="12.75" x14ac:dyDescent="0.2"/>
  <cols>
    <col min="1" max="3" width="1.28515625" customWidth="1"/>
    <col min="4" max="4" width="41" customWidth="1"/>
    <col min="5" max="5" width="9.28515625" style="1" customWidth="1"/>
    <col min="6" max="6" width="8.42578125" style="1" customWidth="1"/>
    <col min="7" max="7" width="8.7109375" style="2" customWidth="1"/>
    <col min="8" max="8" width="9" style="2" customWidth="1"/>
    <col min="9" max="9" width="9.140625" style="1" customWidth="1"/>
    <col min="10" max="10" width="0.85546875" style="1" customWidth="1"/>
    <col min="11" max="12" width="10" customWidth="1"/>
    <col min="13" max="13" width="11.42578125" style="36" customWidth="1"/>
  </cols>
  <sheetData>
    <row r="1" spans="1:14" x14ac:dyDescent="0.2">
      <c r="A1" s="80" t="s">
        <v>173</v>
      </c>
    </row>
    <row r="3" spans="1:14" ht="15" customHeight="1" x14ac:dyDescent="0.2">
      <c r="A3" s="5"/>
      <c r="B3" s="3"/>
      <c r="C3" s="4"/>
      <c r="D3" s="4"/>
      <c r="E3" s="135" t="s">
        <v>151</v>
      </c>
      <c r="F3" s="135"/>
      <c r="G3" s="135"/>
      <c r="H3" s="135"/>
      <c r="I3" s="135"/>
      <c r="J3" s="48"/>
      <c r="K3" s="135" t="s">
        <v>152</v>
      </c>
      <c r="L3" s="136"/>
      <c r="M3" s="136"/>
      <c r="N3" s="136"/>
    </row>
    <row r="4" spans="1:14" ht="15" customHeight="1" x14ac:dyDescent="0.2">
      <c r="A4" s="5"/>
      <c r="B4" s="3"/>
      <c r="C4" s="4"/>
      <c r="D4" s="4"/>
      <c r="E4" s="136"/>
      <c r="F4" s="136"/>
      <c r="G4" s="136"/>
      <c r="H4" s="136"/>
      <c r="I4" s="136"/>
      <c r="J4" s="50"/>
      <c r="K4" s="136"/>
      <c r="L4" s="136"/>
      <c r="M4" s="136"/>
      <c r="N4" s="136"/>
    </row>
    <row r="5" spans="1:14" ht="12" customHeight="1" x14ac:dyDescent="0.2">
      <c r="A5" s="5" t="s">
        <v>0</v>
      </c>
      <c r="B5" s="3"/>
      <c r="C5" s="4"/>
      <c r="D5" s="4"/>
      <c r="E5" s="49"/>
      <c r="F5" s="49"/>
      <c r="G5" s="50"/>
      <c r="H5" s="49"/>
      <c r="I5" s="49"/>
      <c r="J5" s="50"/>
      <c r="K5" s="49"/>
      <c r="L5" s="49"/>
      <c r="M5" s="51"/>
      <c r="N5" s="52"/>
    </row>
    <row r="6" spans="1:14" ht="25.5" customHeight="1" x14ac:dyDescent="0.2">
      <c r="A6" s="6"/>
      <c r="B6" s="7"/>
      <c r="C6" s="8"/>
      <c r="D6" s="123" t="s">
        <v>1</v>
      </c>
      <c r="E6" s="137" t="s">
        <v>2</v>
      </c>
      <c r="F6" s="137" t="s">
        <v>153</v>
      </c>
      <c r="G6" s="139" t="s">
        <v>154</v>
      </c>
      <c r="H6" s="141" t="s">
        <v>149</v>
      </c>
      <c r="I6" s="142"/>
      <c r="J6" s="54"/>
      <c r="K6" s="143" t="s">
        <v>157</v>
      </c>
      <c r="L6" s="137" t="s">
        <v>158</v>
      </c>
      <c r="M6" s="145" t="s">
        <v>159</v>
      </c>
      <c r="N6" s="147" t="s">
        <v>160</v>
      </c>
    </row>
    <row r="7" spans="1:14" ht="25.5" customHeight="1" x14ac:dyDescent="0.2">
      <c r="A7" s="9"/>
      <c r="B7" s="10"/>
      <c r="C7" s="11"/>
      <c r="D7" s="124"/>
      <c r="E7" s="138"/>
      <c r="F7" s="138"/>
      <c r="G7" s="140"/>
      <c r="H7" s="53" t="s">
        <v>155</v>
      </c>
      <c r="I7" s="55" t="s">
        <v>156</v>
      </c>
      <c r="J7" s="54"/>
      <c r="K7" s="144"/>
      <c r="L7" s="138"/>
      <c r="M7" s="146"/>
      <c r="N7" s="140"/>
    </row>
    <row r="8" spans="1:14" ht="12" customHeight="1" x14ac:dyDescent="0.2">
      <c r="A8" s="12" t="s">
        <v>3</v>
      </c>
      <c r="B8" s="13"/>
      <c r="C8" s="14"/>
      <c r="D8" s="15"/>
      <c r="E8" s="60">
        <v>120846274</v>
      </c>
      <c r="F8" s="60"/>
      <c r="G8" s="61"/>
      <c r="H8" s="60"/>
      <c r="I8" s="60"/>
      <c r="J8" s="62"/>
      <c r="K8" s="60">
        <v>120846320</v>
      </c>
      <c r="L8" s="63">
        <v>119550312</v>
      </c>
      <c r="M8" s="63">
        <v>1296008</v>
      </c>
      <c r="N8" s="37"/>
    </row>
    <row r="9" spans="1:14" ht="9.75" customHeight="1" x14ac:dyDescent="0.2">
      <c r="A9" s="16"/>
      <c r="B9" s="17"/>
      <c r="C9" s="18"/>
      <c r="D9" s="19"/>
      <c r="E9" s="64"/>
      <c r="F9" s="64"/>
      <c r="G9" s="65"/>
      <c r="H9" s="64"/>
      <c r="I9" s="64"/>
      <c r="J9" s="66"/>
      <c r="K9" s="64"/>
      <c r="L9" s="64"/>
      <c r="M9" s="64"/>
      <c r="N9" s="38"/>
    </row>
    <row r="10" spans="1:14" ht="12" customHeight="1" x14ac:dyDescent="0.2">
      <c r="A10" s="12" t="s">
        <v>4</v>
      </c>
      <c r="B10" s="13"/>
      <c r="C10" s="14"/>
      <c r="D10" s="15"/>
      <c r="E10" s="60">
        <v>88192253</v>
      </c>
      <c r="F10" s="60">
        <v>300557</v>
      </c>
      <c r="G10" s="61">
        <v>0.34079799999999999</v>
      </c>
      <c r="H10" s="60">
        <v>87697835.563999996</v>
      </c>
      <c r="I10" s="60">
        <v>88686670.436000004</v>
      </c>
      <c r="J10" s="62"/>
      <c r="K10" s="60">
        <v>88214725</v>
      </c>
      <c r="L10" s="60">
        <v>86670766</v>
      </c>
      <c r="M10" s="60">
        <v>1543959</v>
      </c>
      <c r="N10" s="37" t="str">
        <f>CHAR(173)</f>
        <v>­</v>
      </c>
    </row>
    <row r="11" spans="1:14" ht="12" customHeight="1" x14ac:dyDescent="0.2">
      <c r="A11" s="16"/>
      <c r="B11" s="17" t="s">
        <v>5</v>
      </c>
      <c r="C11" s="18"/>
      <c r="D11" s="19"/>
      <c r="E11" s="64">
        <v>52623721</v>
      </c>
      <c r="F11" s="64">
        <v>217810</v>
      </c>
      <c r="G11" s="65">
        <v>0.41390199999999999</v>
      </c>
      <c r="H11" s="64">
        <v>52265422.655000001</v>
      </c>
      <c r="I11" s="64">
        <v>52982019.344999999</v>
      </c>
      <c r="J11" s="66"/>
      <c r="K11" s="64">
        <v>52797494</v>
      </c>
      <c r="L11" s="64">
        <v>51680909</v>
      </c>
      <c r="M11" s="64">
        <v>1116585</v>
      </c>
      <c r="N11" s="38" t="str">
        <f>CHAR(173)</f>
        <v>­</v>
      </c>
    </row>
    <row r="12" spans="1:14" ht="12" customHeight="1" x14ac:dyDescent="0.2">
      <c r="A12" s="16"/>
      <c r="B12" s="17"/>
      <c r="C12" s="18" t="s">
        <v>6</v>
      </c>
      <c r="D12" s="19"/>
      <c r="E12" s="64">
        <v>50336088</v>
      </c>
      <c r="F12" s="64">
        <v>212104</v>
      </c>
      <c r="G12" s="65">
        <v>0.42137599999999997</v>
      </c>
      <c r="H12" s="64">
        <v>49987176.618000001</v>
      </c>
      <c r="I12" s="64">
        <v>50684999.381999999</v>
      </c>
      <c r="J12" s="66"/>
      <c r="K12" s="64">
        <v>50473590</v>
      </c>
      <c r="L12" s="64">
        <v>49178167</v>
      </c>
      <c r="M12" s="64">
        <v>1295423</v>
      </c>
      <c r="N12" s="38" t="str">
        <f>CHAR(173)</f>
        <v>­</v>
      </c>
    </row>
    <row r="13" spans="1:14" ht="12" customHeight="1" x14ac:dyDescent="0.2">
      <c r="A13" s="16"/>
      <c r="B13" s="17"/>
      <c r="C13" s="18" t="s">
        <v>7</v>
      </c>
      <c r="D13" s="19"/>
      <c r="E13" s="64">
        <v>2287633</v>
      </c>
      <c r="F13" s="64">
        <v>43790</v>
      </c>
      <c r="G13" s="65">
        <v>1.9142380000000001</v>
      </c>
      <c r="H13" s="64">
        <v>2215597.25</v>
      </c>
      <c r="I13" s="64">
        <v>2359668.75</v>
      </c>
      <c r="J13" s="66"/>
      <c r="K13" s="64">
        <v>2323904</v>
      </c>
      <c r="L13" s="64">
        <v>2502742</v>
      </c>
      <c r="M13" s="64">
        <v>-178838</v>
      </c>
      <c r="N13" s="38" t="str">
        <f>CHAR(175)</f>
        <v>¯</v>
      </c>
    </row>
    <row r="14" spans="1:14" ht="12" customHeight="1" x14ac:dyDescent="0.2">
      <c r="A14" s="16"/>
      <c r="B14" s="17" t="s">
        <v>8</v>
      </c>
      <c r="C14" s="18"/>
      <c r="D14" s="19"/>
      <c r="E14" s="64">
        <v>35568532</v>
      </c>
      <c r="F14" s="64">
        <v>183380</v>
      </c>
      <c r="G14" s="65">
        <v>0.51556900000000006</v>
      </c>
      <c r="H14" s="64">
        <v>35266871.325000003</v>
      </c>
      <c r="I14" s="64">
        <v>35870192.674999997</v>
      </c>
      <c r="J14" s="66"/>
      <c r="K14" s="64">
        <v>35417231</v>
      </c>
      <c r="L14" s="64">
        <v>34989857</v>
      </c>
      <c r="M14" s="64">
        <v>427374</v>
      </c>
      <c r="N14" s="38" t="str">
        <f>CHAR(171)</f>
        <v>«</v>
      </c>
    </row>
    <row r="15" spans="1:14" ht="12" customHeight="1" x14ac:dyDescent="0.2">
      <c r="A15" s="16"/>
      <c r="B15" s="17"/>
      <c r="C15" s="18" t="s">
        <v>9</v>
      </c>
      <c r="D15" s="19"/>
      <c r="E15" s="64">
        <v>5884296</v>
      </c>
      <c r="F15" s="64">
        <v>88323</v>
      </c>
      <c r="G15" s="65">
        <v>1.500999</v>
      </c>
      <c r="H15" s="64">
        <v>5739004.3420000002</v>
      </c>
      <c r="I15" s="64">
        <v>6029587.6579999998</v>
      </c>
      <c r="J15" s="66"/>
      <c r="K15" s="64">
        <v>5809150</v>
      </c>
      <c r="L15" s="64">
        <v>5798316</v>
      </c>
      <c r="M15" s="64">
        <v>10834</v>
      </c>
      <c r="N15" s="38" t="str">
        <f>CHAR(171)</f>
        <v>«</v>
      </c>
    </row>
    <row r="16" spans="1:14" ht="12" customHeight="1" x14ac:dyDescent="0.2">
      <c r="A16" s="16"/>
      <c r="B16" s="17"/>
      <c r="C16" s="18" t="s">
        <v>10</v>
      </c>
      <c r="D16" s="19"/>
      <c r="E16" s="64">
        <v>29684236</v>
      </c>
      <c r="F16" s="64">
        <v>175745</v>
      </c>
      <c r="G16" s="65">
        <v>0.59204999999999997</v>
      </c>
      <c r="H16" s="64">
        <v>29395134.837000001</v>
      </c>
      <c r="I16" s="64">
        <v>29973337.162999999</v>
      </c>
      <c r="J16" s="66"/>
      <c r="K16" s="64">
        <v>29608081</v>
      </c>
      <c r="L16" s="64">
        <v>29191541</v>
      </c>
      <c r="M16" s="64">
        <v>416540</v>
      </c>
      <c r="N16" s="38" t="str">
        <f>CHAR(171)</f>
        <v>«</v>
      </c>
    </row>
    <row r="17" spans="1:14" ht="9.75" customHeight="1" x14ac:dyDescent="0.2">
      <c r="A17" s="16"/>
      <c r="B17" s="17"/>
      <c r="C17" s="18"/>
      <c r="D17" s="19"/>
      <c r="E17" s="64"/>
      <c r="F17" s="64"/>
      <c r="G17" s="65"/>
      <c r="H17" s="64"/>
      <c r="I17" s="64"/>
      <c r="J17" s="66"/>
      <c r="K17" s="64"/>
      <c r="L17" s="64"/>
      <c r="M17" s="64"/>
      <c r="N17" s="38"/>
    </row>
    <row r="18" spans="1:14" ht="12" customHeight="1" x14ac:dyDescent="0.2">
      <c r="A18" s="12" t="s">
        <v>11</v>
      </c>
      <c r="B18" s="13"/>
      <c r="C18" s="14"/>
      <c r="D18" s="15"/>
      <c r="E18" s="60">
        <v>50336088</v>
      </c>
      <c r="F18" s="60">
        <v>212104</v>
      </c>
      <c r="G18" s="61">
        <v>0.42137599999999997</v>
      </c>
      <c r="H18" s="60">
        <v>49987176.618000001</v>
      </c>
      <c r="I18" s="60">
        <v>50684999.381999999</v>
      </c>
      <c r="J18" s="62"/>
      <c r="K18" s="60">
        <v>50473590</v>
      </c>
      <c r="L18" s="60">
        <v>49178167</v>
      </c>
      <c r="M18" s="60">
        <v>1295423</v>
      </c>
      <c r="N18" s="37" t="str">
        <f>CHAR(173)</f>
        <v>­</v>
      </c>
    </row>
    <row r="19" spans="1:14" ht="9.75" customHeight="1" x14ac:dyDescent="0.2">
      <c r="A19" s="16"/>
      <c r="B19" s="17"/>
      <c r="C19" s="18"/>
      <c r="D19" s="19"/>
      <c r="E19" s="64"/>
      <c r="F19" s="64"/>
      <c r="G19" s="65"/>
      <c r="H19" s="64"/>
      <c r="I19" s="64"/>
      <c r="J19" s="66"/>
      <c r="K19" s="64"/>
      <c r="L19" s="64"/>
      <c r="M19" s="64"/>
      <c r="N19" s="38"/>
    </row>
    <row r="20" spans="1:14" ht="12" customHeight="1" x14ac:dyDescent="0.2">
      <c r="A20" s="20"/>
      <c r="B20" s="21" t="s">
        <v>12</v>
      </c>
      <c r="C20" s="22"/>
      <c r="D20" s="23"/>
      <c r="E20" s="67">
        <v>50336088</v>
      </c>
      <c r="F20" s="67">
        <v>212104</v>
      </c>
      <c r="G20" s="68">
        <v>0.42137599999999997</v>
      </c>
      <c r="H20" s="67">
        <v>49987176.618000001</v>
      </c>
      <c r="I20" s="67">
        <v>50684999.381999999</v>
      </c>
      <c r="J20" s="62"/>
      <c r="K20" s="67">
        <v>50473590</v>
      </c>
      <c r="L20" s="67">
        <v>49178167</v>
      </c>
      <c r="M20" s="67">
        <v>1295423</v>
      </c>
      <c r="N20" s="39" t="str">
        <f>CHAR(173)</f>
        <v>­</v>
      </c>
    </row>
    <row r="21" spans="1:14" ht="12" customHeight="1" x14ac:dyDescent="0.2">
      <c r="A21" s="16"/>
      <c r="B21" s="17" t="s">
        <v>13</v>
      </c>
      <c r="C21" s="18"/>
      <c r="D21" s="19"/>
      <c r="E21" s="64">
        <v>34169141</v>
      </c>
      <c r="F21" s="64">
        <v>188332</v>
      </c>
      <c r="G21" s="65">
        <v>0.55117799999999995</v>
      </c>
      <c r="H21" s="64">
        <v>33859333.362999998</v>
      </c>
      <c r="I21" s="64">
        <v>34478948.637000002</v>
      </c>
      <c r="J21" s="66"/>
      <c r="K21" s="64">
        <v>34277917</v>
      </c>
      <c r="L21" s="64">
        <v>33572329</v>
      </c>
      <c r="M21" s="64">
        <v>705588</v>
      </c>
      <c r="N21" s="38" t="str">
        <f>CHAR(173)</f>
        <v>­</v>
      </c>
    </row>
    <row r="22" spans="1:14" ht="12" customHeight="1" x14ac:dyDescent="0.2">
      <c r="A22" s="16"/>
      <c r="B22" s="17"/>
      <c r="C22" s="18" t="s">
        <v>14</v>
      </c>
      <c r="D22" s="19"/>
      <c r="E22" s="64">
        <v>32094612</v>
      </c>
      <c r="F22" s="64">
        <v>182850</v>
      </c>
      <c r="G22" s="65">
        <v>0.56972199999999995</v>
      </c>
      <c r="H22" s="64">
        <v>31793823.68</v>
      </c>
      <c r="I22" s="64">
        <v>32395400.32</v>
      </c>
      <c r="J22" s="66"/>
      <c r="K22" s="64">
        <v>32195915</v>
      </c>
      <c r="L22" s="64">
        <v>31464436</v>
      </c>
      <c r="M22" s="64">
        <v>731479</v>
      </c>
      <c r="N22" s="38" t="str">
        <f>CHAR(173)</f>
        <v>­</v>
      </c>
    </row>
    <row r="23" spans="1:14" ht="12" customHeight="1" x14ac:dyDescent="0.2">
      <c r="A23" s="16"/>
      <c r="B23" s="17"/>
      <c r="C23" s="18" t="s">
        <v>163</v>
      </c>
      <c r="D23" s="19"/>
      <c r="E23" s="64">
        <v>2074529</v>
      </c>
      <c r="F23" s="64">
        <v>48789</v>
      </c>
      <c r="G23" s="65">
        <v>2.351845</v>
      </c>
      <c r="H23" s="64">
        <v>1994269.925</v>
      </c>
      <c r="I23" s="64">
        <v>2154788.0750000002</v>
      </c>
      <c r="J23" s="66"/>
      <c r="K23" s="64">
        <v>2082002</v>
      </c>
      <c r="L23" s="64">
        <v>2107893</v>
      </c>
      <c r="M23" s="64">
        <v>-25891</v>
      </c>
      <c r="N23" s="38" t="str">
        <f>CHAR(171)</f>
        <v>«</v>
      </c>
    </row>
    <row r="24" spans="1:14" ht="12" customHeight="1" x14ac:dyDescent="0.2">
      <c r="A24" s="16"/>
      <c r="B24" s="17" t="s">
        <v>15</v>
      </c>
      <c r="C24" s="18"/>
      <c r="D24" s="19"/>
      <c r="E24" s="64">
        <v>2125489</v>
      </c>
      <c r="F24" s="64">
        <v>40338</v>
      </c>
      <c r="G24" s="65">
        <v>1.8978600000000001</v>
      </c>
      <c r="H24" s="64">
        <v>2059131.679</v>
      </c>
      <c r="I24" s="64">
        <v>2191846.321</v>
      </c>
      <c r="J24" s="66"/>
      <c r="K24" s="64">
        <v>2150221</v>
      </c>
      <c r="L24" s="64">
        <v>2063545</v>
      </c>
      <c r="M24" s="64">
        <v>86676</v>
      </c>
      <c r="N24" s="38" t="str">
        <f>CHAR(171)</f>
        <v>«</v>
      </c>
    </row>
    <row r="25" spans="1:14" ht="12" customHeight="1" x14ac:dyDescent="0.2">
      <c r="A25" s="16"/>
      <c r="B25" s="17" t="s">
        <v>16</v>
      </c>
      <c r="C25" s="18"/>
      <c r="D25" s="19"/>
      <c r="E25" s="64">
        <v>11301467</v>
      </c>
      <c r="F25" s="64">
        <v>100235</v>
      </c>
      <c r="G25" s="65">
        <v>0.88692300000000002</v>
      </c>
      <c r="H25" s="64">
        <v>11136579.844000001</v>
      </c>
      <c r="I25" s="64">
        <v>11466354.155999999</v>
      </c>
      <c r="J25" s="66"/>
      <c r="K25" s="64">
        <v>11314627</v>
      </c>
      <c r="L25" s="64">
        <v>10859941</v>
      </c>
      <c r="M25" s="64">
        <v>454686</v>
      </c>
      <c r="N25" s="38" t="str">
        <f>CHAR(173)</f>
        <v>­</v>
      </c>
    </row>
    <row r="26" spans="1:14" ht="12" customHeight="1" x14ac:dyDescent="0.2">
      <c r="A26" s="16"/>
      <c r="B26" s="17" t="s">
        <v>17</v>
      </c>
      <c r="C26" s="18"/>
      <c r="D26" s="19"/>
      <c r="E26" s="64">
        <v>2739991</v>
      </c>
      <c r="F26" s="64">
        <v>63463</v>
      </c>
      <c r="G26" s="65">
        <v>2.3161770000000002</v>
      </c>
      <c r="H26" s="64">
        <v>2635594.3149999999</v>
      </c>
      <c r="I26" s="64">
        <v>2844387.6850000001</v>
      </c>
      <c r="J26" s="66"/>
      <c r="K26" s="64">
        <v>2730825</v>
      </c>
      <c r="L26" s="64">
        <v>2682352</v>
      </c>
      <c r="M26" s="64">
        <v>48473</v>
      </c>
      <c r="N26" s="38" t="str">
        <f>CHAR(171)</f>
        <v>«</v>
      </c>
    </row>
    <row r="27" spans="1:14" ht="12" customHeight="1" x14ac:dyDescent="0.2">
      <c r="A27" s="16"/>
      <c r="B27" s="17" t="s">
        <v>18</v>
      </c>
      <c r="C27" s="18"/>
      <c r="D27" s="19"/>
      <c r="E27" s="64">
        <v>0</v>
      </c>
      <c r="F27" s="64">
        <v>0</v>
      </c>
      <c r="G27" s="65">
        <v>0</v>
      </c>
      <c r="H27" s="64">
        <v>0</v>
      </c>
      <c r="I27" s="64">
        <v>0</v>
      </c>
      <c r="J27" s="66"/>
      <c r="K27" s="64">
        <v>0</v>
      </c>
      <c r="L27" s="64">
        <v>0</v>
      </c>
      <c r="M27" s="64">
        <v>0</v>
      </c>
      <c r="N27" s="38"/>
    </row>
    <row r="28" spans="1:14" ht="9.75" customHeight="1" x14ac:dyDescent="0.2">
      <c r="A28" s="16"/>
      <c r="B28" s="17"/>
      <c r="C28" s="18"/>
      <c r="D28" s="19"/>
      <c r="E28" s="64"/>
      <c r="F28" s="64"/>
      <c r="G28" s="65"/>
      <c r="H28" s="64"/>
      <c r="I28" s="64"/>
      <c r="J28" s="66"/>
      <c r="K28" s="64"/>
      <c r="L28" s="64"/>
      <c r="M28" s="64"/>
      <c r="N28" s="38"/>
    </row>
    <row r="29" spans="1:14" ht="12" customHeight="1" x14ac:dyDescent="0.2">
      <c r="A29" s="20"/>
      <c r="B29" s="21" t="s">
        <v>19</v>
      </c>
      <c r="C29" s="22"/>
      <c r="D29" s="23"/>
      <c r="E29" s="67">
        <v>50336088</v>
      </c>
      <c r="F29" s="67">
        <v>212104</v>
      </c>
      <c r="G29" s="68">
        <v>0.42137599999999997</v>
      </c>
      <c r="H29" s="67">
        <v>49987176.618000001</v>
      </c>
      <c r="I29" s="67">
        <v>50684999.381999999</v>
      </c>
      <c r="J29" s="62"/>
      <c r="K29" s="67">
        <v>50473590</v>
      </c>
      <c r="L29" s="67">
        <v>49178167</v>
      </c>
      <c r="M29" s="67">
        <v>1295423</v>
      </c>
      <c r="N29" s="39" t="str">
        <f>CHAR(173)</f>
        <v>­</v>
      </c>
    </row>
    <row r="30" spans="1:14" ht="12" customHeight="1" x14ac:dyDescent="0.2">
      <c r="A30" s="16"/>
      <c r="B30" s="17" t="s">
        <v>20</v>
      </c>
      <c r="C30" s="18"/>
      <c r="D30" s="19"/>
      <c r="E30" s="64">
        <v>6772574</v>
      </c>
      <c r="F30" s="64">
        <v>126292</v>
      </c>
      <c r="G30" s="65">
        <v>1.864765</v>
      </c>
      <c r="H30" s="64">
        <v>6564822.6969999997</v>
      </c>
      <c r="I30" s="64">
        <v>6980325.3030000003</v>
      </c>
      <c r="J30" s="66"/>
      <c r="K30" s="64">
        <v>6749143</v>
      </c>
      <c r="L30" s="64">
        <v>6597392</v>
      </c>
      <c r="M30" s="64">
        <v>151751</v>
      </c>
      <c r="N30" s="38" t="str">
        <f>CHAR(171)</f>
        <v>«</v>
      </c>
    </row>
    <row r="31" spans="1:14" ht="12" customHeight="1" x14ac:dyDescent="0.2">
      <c r="A31" s="16"/>
      <c r="B31" s="17"/>
      <c r="C31" s="18" t="s">
        <v>21</v>
      </c>
      <c r="D31" s="19"/>
      <c r="E31" s="64">
        <v>6772574</v>
      </c>
      <c r="F31" s="64">
        <v>126292</v>
      </c>
      <c r="G31" s="65">
        <v>1.864765</v>
      </c>
      <c r="H31" s="64">
        <v>6564822.6969999997</v>
      </c>
      <c r="I31" s="64">
        <v>6980325.3030000003</v>
      </c>
      <c r="J31" s="66"/>
      <c r="K31" s="64">
        <v>6749143</v>
      </c>
      <c r="L31" s="64">
        <v>6597392</v>
      </c>
      <c r="M31" s="64">
        <v>151751</v>
      </c>
      <c r="N31" s="38" t="str">
        <f>CHAR(171)</f>
        <v>«</v>
      </c>
    </row>
    <row r="32" spans="1:14" ht="12" customHeight="1" x14ac:dyDescent="0.2">
      <c r="A32" s="16"/>
      <c r="B32" s="17" t="s">
        <v>22</v>
      </c>
      <c r="C32" s="18"/>
      <c r="D32" s="19"/>
      <c r="E32" s="64">
        <v>12413440</v>
      </c>
      <c r="F32" s="64">
        <v>130527</v>
      </c>
      <c r="G32" s="65">
        <v>1.051499</v>
      </c>
      <c r="H32" s="64">
        <v>12198722.67</v>
      </c>
      <c r="I32" s="64">
        <v>12628157.33</v>
      </c>
      <c r="J32" s="66"/>
      <c r="K32" s="64">
        <v>12484664</v>
      </c>
      <c r="L32" s="64">
        <v>11985459</v>
      </c>
      <c r="M32" s="64">
        <v>499205</v>
      </c>
      <c r="N32" s="38" t="str">
        <f>CHAR(173)</f>
        <v>­</v>
      </c>
    </row>
    <row r="33" spans="1:14" ht="12" customHeight="1" x14ac:dyDescent="0.2">
      <c r="A33" s="16"/>
      <c r="B33" s="17"/>
      <c r="C33" s="18" t="s">
        <v>23</v>
      </c>
      <c r="D33" s="19"/>
      <c r="E33" s="64">
        <v>428210</v>
      </c>
      <c r="F33" s="64">
        <v>22400</v>
      </c>
      <c r="G33" s="65">
        <v>5.2310999999999996</v>
      </c>
      <c r="H33" s="64">
        <v>391361.84700000001</v>
      </c>
      <c r="I33" s="64">
        <v>465058.15299999999</v>
      </c>
      <c r="J33" s="66"/>
      <c r="K33" s="64">
        <v>434106</v>
      </c>
      <c r="L33" s="64">
        <v>420963</v>
      </c>
      <c r="M33" s="64">
        <v>13143</v>
      </c>
      <c r="N33" s="38" t="str">
        <f>CHAR(171)</f>
        <v>«</v>
      </c>
    </row>
    <row r="34" spans="1:14" ht="12" customHeight="1" x14ac:dyDescent="0.2">
      <c r="A34" s="16"/>
      <c r="B34" s="17"/>
      <c r="C34" s="18" t="s">
        <v>24</v>
      </c>
      <c r="D34" s="19"/>
      <c r="E34" s="64">
        <v>8038261</v>
      </c>
      <c r="F34" s="64">
        <v>104624</v>
      </c>
      <c r="G34" s="65">
        <v>1.301577</v>
      </c>
      <c r="H34" s="64">
        <v>7866154.2230000002</v>
      </c>
      <c r="I34" s="64">
        <v>8210367.7769999998</v>
      </c>
      <c r="J34" s="66"/>
      <c r="K34" s="64">
        <v>8022873</v>
      </c>
      <c r="L34" s="64">
        <v>7816699</v>
      </c>
      <c r="M34" s="64">
        <v>206174</v>
      </c>
      <c r="N34" s="38" t="str">
        <f>CHAR(171)</f>
        <v>«</v>
      </c>
    </row>
    <row r="35" spans="1:14" ht="12" customHeight="1" x14ac:dyDescent="0.2">
      <c r="A35" s="16"/>
      <c r="B35" s="17"/>
      <c r="C35" s="18" t="s">
        <v>25</v>
      </c>
      <c r="D35" s="19"/>
      <c r="E35" s="64">
        <v>3946969</v>
      </c>
      <c r="F35" s="64">
        <v>67105</v>
      </c>
      <c r="G35" s="65">
        <v>1.7001809999999999</v>
      </c>
      <c r="H35" s="64">
        <v>3836580.25</v>
      </c>
      <c r="I35" s="64">
        <v>4057357.75</v>
      </c>
      <c r="J35" s="66"/>
      <c r="K35" s="64">
        <v>4027685</v>
      </c>
      <c r="L35" s="64">
        <v>3747797</v>
      </c>
      <c r="M35" s="64">
        <v>279888</v>
      </c>
      <c r="N35" s="38" t="str">
        <f>CHAR(173)</f>
        <v>­</v>
      </c>
    </row>
    <row r="36" spans="1:14" ht="12" customHeight="1" x14ac:dyDescent="0.2">
      <c r="A36" s="16"/>
      <c r="B36" s="17" t="s">
        <v>26</v>
      </c>
      <c r="C36" s="18"/>
      <c r="D36" s="19"/>
      <c r="E36" s="64">
        <v>30869890</v>
      </c>
      <c r="F36" s="64">
        <v>179146</v>
      </c>
      <c r="G36" s="65">
        <v>0.58032799999999995</v>
      </c>
      <c r="H36" s="64">
        <v>30575194.059999999</v>
      </c>
      <c r="I36" s="64">
        <v>31164585.940000001</v>
      </c>
      <c r="J36" s="66"/>
      <c r="K36" s="64">
        <v>30954450</v>
      </c>
      <c r="L36" s="64">
        <v>30318688</v>
      </c>
      <c r="M36" s="64">
        <v>635762</v>
      </c>
      <c r="N36" s="38" t="str">
        <f>CHAR(173)</f>
        <v>­</v>
      </c>
    </row>
    <row r="37" spans="1:14" ht="12" customHeight="1" x14ac:dyDescent="0.2">
      <c r="A37" s="16"/>
      <c r="B37" s="17"/>
      <c r="C37" s="18" t="s">
        <v>27</v>
      </c>
      <c r="D37" s="19"/>
      <c r="E37" s="64">
        <v>9571244</v>
      </c>
      <c r="F37" s="64">
        <v>99317</v>
      </c>
      <c r="G37" s="65">
        <v>1.0376639999999999</v>
      </c>
      <c r="H37" s="64">
        <v>9407866.9110000003</v>
      </c>
      <c r="I37" s="64">
        <v>9734621.0889999997</v>
      </c>
      <c r="J37" s="66"/>
      <c r="K37" s="64">
        <v>9568334</v>
      </c>
      <c r="L37" s="64">
        <v>9494772</v>
      </c>
      <c r="M37" s="64">
        <v>73562</v>
      </c>
      <c r="N37" s="38" t="str">
        <f>CHAR(171)</f>
        <v>«</v>
      </c>
    </row>
    <row r="38" spans="1:14" ht="12" customHeight="1" x14ac:dyDescent="0.2">
      <c r="A38" s="16"/>
      <c r="B38" s="17"/>
      <c r="C38" s="18" t="s">
        <v>28</v>
      </c>
      <c r="D38" s="19"/>
      <c r="E38" s="64">
        <v>3618535</v>
      </c>
      <c r="F38" s="64">
        <v>64209</v>
      </c>
      <c r="G38" s="65">
        <v>1.7744470000000001</v>
      </c>
      <c r="H38" s="64">
        <v>3512911.1910000001</v>
      </c>
      <c r="I38" s="64">
        <v>3724158.8089999999</v>
      </c>
      <c r="J38" s="66"/>
      <c r="K38" s="64">
        <v>3641707</v>
      </c>
      <c r="L38" s="64">
        <v>3431944</v>
      </c>
      <c r="M38" s="64">
        <v>209763</v>
      </c>
      <c r="N38" s="38" t="str">
        <f>CHAR(173)</f>
        <v>­</v>
      </c>
    </row>
    <row r="39" spans="1:14" ht="12" customHeight="1" x14ac:dyDescent="0.2">
      <c r="A39" s="16"/>
      <c r="B39" s="17"/>
      <c r="C39" s="18" t="s">
        <v>29</v>
      </c>
      <c r="D39" s="19"/>
      <c r="E39" s="64">
        <v>2432783</v>
      </c>
      <c r="F39" s="64">
        <v>46191</v>
      </c>
      <c r="G39" s="65">
        <v>1.8987069999999999</v>
      </c>
      <c r="H39" s="64">
        <v>2356798.111</v>
      </c>
      <c r="I39" s="64">
        <v>2508767.889</v>
      </c>
      <c r="J39" s="66"/>
      <c r="K39" s="64">
        <v>2463224</v>
      </c>
      <c r="L39" s="64">
        <v>2448119</v>
      </c>
      <c r="M39" s="64">
        <v>15105</v>
      </c>
      <c r="N39" s="38" t="str">
        <f>CHAR(171)</f>
        <v>«</v>
      </c>
    </row>
    <row r="40" spans="1:14" ht="12" customHeight="1" x14ac:dyDescent="0.2">
      <c r="A40" s="16"/>
      <c r="B40" s="17"/>
      <c r="C40" s="18" t="s">
        <v>30</v>
      </c>
      <c r="D40" s="19"/>
      <c r="E40" s="64">
        <v>3452762</v>
      </c>
      <c r="F40" s="64">
        <v>54941</v>
      </c>
      <c r="G40" s="65">
        <v>1.591245</v>
      </c>
      <c r="H40" s="64">
        <v>3362382.5669999998</v>
      </c>
      <c r="I40" s="64">
        <v>3543141.4330000002</v>
      </c>
      <c r="J40" s="66"/>
      <c r="K40" s="64">
        <v>3460378</v>
      </c>
      <c r="L40" s="64">
        <v>3431984</v>
      </c>
      <c r="M40" s="64">
        <v>28394</v>
      </c>
      <c r="N40" s="38" t="str">
        <f>CHAR(171)</f>
        <v>«</v>
      </c>
    </row>
    <row r="41" spans="1:14" ht="12" customHeight="1" x14ac:dyDescent="0.2">
      <c r="A41" s="16"/>
      <c r="B41" s="17"/>
      <c r="C41" s="18" t="s">
        <v>31</v>
      </c>
      <c r="D41" s="19"/>
      <c r="E41" s="64">
        <v>4147560</v>
      </c>
      <c r="F41" s="64">
        <v>65045</v>
      </c>
      <c r="G41" s="65">
        <v>1.5682769999999999</v>
      </c>
      <c r="H41" s="64">
        <v>4040560.62</v>
      </c>
      <c r="I41" s="64">
        <v>4254559.38</v>
      </c>
      <c r="J41" s="66"/>
      <c r="K41" s="64">
        <v>4144745</v>
      </c>
      <c r="L41" s="64">
        <v>4000893</v>
      </c>
      <c r="M41" s="64">
        <v>143852</v>
      </c>
      <c r="N41" s="38" t="str">
        <f>CHAR(171)</f>
        <v>«</v>
      </c>
    </row>
    <row r="42" spans="1:14" ht="12" customHeight="1" x14ac:dyDescent="0.2">
      <c r="A42" s="16"/>
      <c r="B42" s="17"/>
      <c r="C42" s="18" t="s">
        <v>32</v>
      </c>
      <c r="D42" s="19"/>
      <c r="E42" s="64">
        <v>5386904</v>
      </c>
      <c r="F42" s="64">
        <v>72787</v>
      </c>
      <c r="G42" s="65">
        <v>1.3511899999999999</v>
      </c>
      <c r="H42" s="64">
        <v>5267168.909</v>
      </c>
      <c r="I42" s="64">
        <v>5506639.091</v>
      </c>
      <c r="J42" s="66"/>
      <c r="K42" s="64">
        <v>5440300</v>
      </c>
      <c r="L42" s="64">
        <v>5145423</v>
      </c>
      <c r="M42" s="64">
        <v>294877</v>
      </c>
      <c r="N42" s="38" t="str">
        <f>CHAR(173)</f>
        <v>­</v>
      </c>
    </row>
    <row r="43" spans="1:14" ht="12" customHeight="1" x14ac:dyDescent="0.2">
      <c r="A43" s="16"/>
      <c r="B43" s="17"/>
      <c r="C43" s="18" t="s">
        <v>33</v>
      </c>
      <c r="D43" s="19"/>
      <c r="E43" s="64">
        <v>2260102</v>
      </c>
      <c r="F43" s="64">
        <v>42785</v>
      </c>
      <c r="G43" s="65">
        <v>1.8930849999999999</v>
      </c>
      <c r="H43" s="64">
        <v>2189719.59</v>
      </c>
      <c r="I43" s="64">
        <v>2330484.41</v>
      </c>
      <c r="J43" s="66"/>
      <c r="K43" s="64">
        <v>2235762</v>
      </c>
      <c r="L43" s="64">
        <v>2365553</v>
      </c>
      <c r="M43" s="64">
        <v>-129791</v>
      </c>
      <c r="N43" s="38" t="str">
        <f>CHAR(171)</f>
        <v>«</v>
      </c>
    </row>
    <row r="44" spans="1:14" ht="12" customHeight="1" x14ac:dyDescent="0.2">
      <c r="A44" s="16"/>
      <c r="B44" s="17" t="s">
        <v>18</v>
      </c>
      <c r="C44" s="18"/>
      <c r="D44" s="19"/>
      <c r="E44" s="64">
        <v>280184</v>
      </c>
      <c r="F44" s="64">
        <v>0</v>
      </c>
      <c r="G44" s="65">
        <v>0</v>
      </c>
      <c r="H44" s="64">
        <v>0</v>
      </c>
      <c r="I44" s="64">
        <v>0</v>
      </c>
      <c r="J44" s="66"/>
      <c r="K44" s="64">
        <v>285333</v>
      </c>
      <c r="L44" s="64">
        <v>276628</v>
      </c>
      <c r="M44" s="64">
        <v>8705</v>
      </c>
      <c r="N44" s="38"/>
    </row>
    <row r="45" spans="1:14" ht="9.75" customHeight="1" x14ac:dyDescent="0.2">
      <c r="A45" s="16"/>
      <c r="B45" s="17"/>
      <c r="C45" s="18"/>
      <c r="D45" s="19"/>
      <c r="E45" s="64"/>
      <c r="F45" s="64"/>
      <c r="G45" s="65"/>
      <c r="H45" s="64"/>
      <c r="I45" s="64"/>
      <c r="J45" s="66"/>
      <c r="K45" s="64"/>
      <c r="L45" s="64"/>
      <c r="M45" s="64"/>
      <c r="N45" s="38"/>
    </row>
    <row r="46" spans="1:14" ht="12" customHeight="1" x14ac:dyDescent="0.2">
      <c r="A46" s="20"/>
      <c r="B46" s="21" t="s">
        <v>34</v>
      </c>
      <c r="C46" s="22"/>
      <c r="D46" s="23"/>
      <c r="E46" s="67">
        <v>50336088</v>
      </c>
      <c r="F46" s="67">
        <v>212104</v>
      </c>
      <c r="G46" s="68">
        <v>0.42137599999999997</v>
      </c>
      <c r="H46" s="67">
        <v>49987176.618000001</v>
      </c>
      <c r="I46" s="67">
        <v>50684999.381999999</v>
      </c>
      <c r="J46" s="62"/>
      <c r="K46" s="67">
        <v>50473590</v>
      </c>
      <c r="L46" s="67">
        <v>49178167</v>
      </c>
      <c r="M46" s="67">
        <v>1295423</v>
      </c>
      <c r="N46" s="39" t="str">
        <f>CHAR(173)</f>
        <v>­</v>
      </c>
    </row>
    <row r="47" spans="1:14" ht="12" customHeight="1" x14ac:dyDescent="0.2">
      <c r="A47" s="16"/>
      <c r="B47" s="17" t="s">
        <v>35</v>
      </c>
      <c r="C47" s="18"/>
      <c r="D47" s="19"/>
      <c r="E47" s="64">
        <v>6887590</v>
      </c>
      <c r="F47" s="64">
        <v>86682</v>
      </c>
      <c r="G47" s="65">
        <v>1.258529</v>
      </c>
      <c r="H47" s="64">
        <v>6744997.5379999997</v>
      </c>
      <c r="I47" s="64">
        <v>7030182.4620000003</v>
      </c>
      <c r="J47" s="66"/>
      <c r="K47" s="64">
        <v>6907253</v>
      </c>
      <c r="L47" s="64">
        <v>6431964</v>
      </c>
      <c r="M47" s="64">
        <v>475289</v>
      </c>
      <c r="N47" s="38" t="str">
        <f>CHAR(173)</f>
        <v>­</v>
      </c>
    </row>
    <row r="48" spans="1:14" ht="12" customHeight="1" x14ac:dyDescent="0.2">
      <c r="A48" s="16"/>
      <c r="B48" s="17" t="s">
        <v>36</v>
      </c>
      <c r="C48" s="18"/>
      <c r="D48" s="19"/>
      <c r="E48" s="64">
        <v>12800699</v>
      </c>
      <c r="F48" s="64">
        <v>125887</v>
      </c>
      <c r="G48" s="65">
        <v>0.98344500000000001</v>
      </c>
      <c r="H48" s="64">
        <v>12593613.504000001</v>
      </c>
      <c r="I48" s="64">
        <v>13007784.495999999</v>
      </c>
      <c r="J48" s="66"/>
      <c r="K48" s="64">
        <v>12770410</v>
      </c>
      <c r="L48" s="64">
        <v>12007163</v>
      </c>
      <c r="M48" s="64">
        <v>763247</v>
      </c>
      <c r="N48" s="38" t="str">
        <f>CHAR(173)</f>
        <v>­</v>
      </c>
    </row>
    <row r="49" spans="1:14" ht="12" customHeight="1" x14ac:dyDescent="0.2">
      <c r="A49" s="16"/>
      <c r="B49" s="17" t="s">
        <v>37</v>
      </c>
      <c r="C49" s="18"/>
      <c r="D49" s="19"/>
      <c r="E49" s="64">
        <v>10720993</v>
      </c>
      <c r="F49" s="64">
        <v>102503</v>
      </c>
      <c r="G49" s="65">
        <v>0.95610300000000004</v>
      </c>
      <c r="H49" s="64">
        <v>10552374.307</v>
      </c>
      <c r="I49" s="64">
        <v>10889611.693</v>
      </c>
      <c r="J49" s="66"/>
      <c r="K49" s="64">
        <v>10752937</v>
      </c>
      <c r="L49" s="64">
        <v>11019690</v>
      </c>
      <c r="M49" s="64">
        <v>-266753</v>
      </c>
      <c r="N49" s="38" t="str">
        <f>CHAR(171)</f>
        <v>«</v>
      </c>
    </row>
    <row r="50" spans="1:14" ht="12" customHeight="1" x14ac:dyDescent="0.2">
      <c r="A50" s="16"/>
      <c r="B50" s="17" t="s">
        <v>38</v>
      </c>
      <c r="C50" s="18"/>
      <c r="D50" s="19"/>
      <c r="E50" s="64">
        <v>7141682</v>
      </c>
      <c r="F50" s="64">
        <v>78535</v>
      </c>
      <c r="G50" s="65">
        <v>1.0996729999999999</v>
      </c>
      <c r="H50" s="64">
        <v>7012491.6940000001</v>
      </c>
      <c r="I50" s="64">
        <v>7270872.3059999999</v>
      </c>
      <c r="J50" s="66"/>
      <c r="K50" s="64">
        <v>7235627</v>
      </c>
      <c r="L50" s="64">
        <v>7147662</v>
      </c>
      <c r="M50" s="64">
        <v>87965</v>
      </c>
      <c r="N50" s="38" t="str">
        <f>CHAR(171)</f>
        <v>«</v>
      </c>
    </row>
    <row r="51" spans="1:14" ht="12" customHeight="1" x14ac:dyDescent="0.2">
      <c r="A51" s="16"/>
      <c r="B51" s="17" t="s">
        <v>39</v>
      </c>
      <c r="C51" s="18"/>
      <c r="D51" s="19"/>
      <c r="E51" s="64">
        <v>3087637</v>
      </c>
      <c r="F51" s="64">
        <v>54291</v>
      </c>
      <c r="G51" s="65">
        <v>1.758362</v>
      </c>
      <c r="H51" s="64">
        <v>2998326.909</v>
      </c>
      <c r="I51" s="64">
        <v>3176947.091</v>
      </c>
      <c r="J51" s="66"/>
      <c r="K51" s="64">
        <v>3126804</v>
      </c>
      <c r="L51" s="64">
        <v>3283111</v>
      </c>
      <c r="M51" s="64">
        <v>-156307</v>
      </c>
      <c r="N51" s="38" t="str">
        <f>CHAR(171)</f>
        <v>«</v>
      </c>
    </row>
    <row r="52" spans="1:14" ht="12" customHeight="1" x14ac:dyDescent="0.2">
      <c r="A52" s="16"/>
      <c r="B52" s="17" t="s">
        <v>164</v>
      </c>
      <c r="C52" s="18"/>
      <c r="D52" s="19"/>
      <c r="E52" s="64">
        <v>3725020</v>
      </c>
      <c r="F52" s="64">
        <v>82217</v>
      </c>
      <c r="G52" s="65">
        <v>2.2071589999999999</v>
      </c>
      <c r="H52" s="64">
        <v>3589772.8670000001</v>
      </c>
      <c r="I52" s="64">
        <v>3860267.1329999999</v>
      </c>
      <c r="J52" s="66"/>
      <c r="K52" s="64">
        <v>3683297</v>
      </c>
      <c r="L52" s="64">
        <v>3611164</v>
      </c>
      <c r="M52" s="64">
        <v>72133</v>
      </c>
      <c r="N52" s="38" t="str">
        <f>CHAR(171)</f>
        <v>«</v>
      </c>
    </row>
    <row r="53" spans="1:14" ht="12" customHeight="1" x14ac:dyDescent="0.2">
      <c r="A53" s="16"/>
      <c r="B53" s="17" t="s">
        <v>18</v>
      </c>
      <c r="C53" s="18"/>
      <c r="D53" s="19"/>
      <c r="E53" s="64">
        <v>5972467</v>
      </c>
      <c r="F53" s="64">
        <v>0</v>
      </c>
      <c r="G53" s="65">
        <v>0</v>
      </c>
      <c r="H53" s="64">
        <v>0</v>
      </c>
      <c r="I53" s="64">
        <v>0</v>
      </c>
      <c r="J53" s="66"/>
      <c r="K53" s="64">
        <v>5997262</v>
      </c>
      <c r="L53" s="64">
        <v>5677413</v>
      </c>
      <c r="M53" s="64">
        <v>319849</v>
      </c>
      <c r="N53" s="38"/>
    </row>
    <row r="54" spans="1:14" ht="9.75" customHeight="1" x14ac:dyDescent="0.2">
      <c r="A54" s="16"/>
      <c r="B54" s="17"/>
      <c r="C54" s="18"/>
      <c r="D54" s="19"/>
      <c r="E54" s="64"/>
      <c r="F54" s="64"/>
      <c r="G54" s="65"/>
      <c r="H54" s="64"/>
      <c r="I54" s="64"/>
      <c r="J54" s="66"/>
      <c r="K54" s="64"/>
      <c r="L54" s="64"/>
      <c r="M54" s="64"/>
      <c r="N54" s="38"/>
    </row>
    <row r="55" spans="1:14" ht="12" customHeight="1" x14ac:dyDescent="0.2">
      <c r="A55" s="20"/>
      <c r="B55" s="21" t="s">
        <v>40</v>
      </c>
      <c r="C55" s="22"/>
      <c r="D55" s="23"/>
      <c r="E55" s="67">
        <v>50336088</v>
      </c>
      <c r="F55" s="67">
        <v>212104</v>
      </c>
      <c r="G55" s="68">
        <v>0.42137599999999997</v>
      </c>
      <c r="H55" s="67">
        <v>49987176.618000001</v>
      </c>
      <c r="I55" s="67">
        <v>50684999.381999999</v>
      </c>
      <c r="J55" s="62"/>
      <c r="K55" s="67">
        <v>50473590</v>
      </c>
      <c r="L55" s="67">
        <v>49178167</v>
      </c>
      <c r="M55" s="67">
        <v>1295423</v>
      </c>
      <c r="N55" s="39" t="str">
        <f>CHAR(173)</f>
        <v>­</v>
      </c>
    </row>
    <row r="56" spans="1:14" ht="12" customHeight="1" x14ac:dyDescent="0.2">
      <c r="A56" s="16"/>
      <c r="B56" s="17" t="s">
        <v>41</v>
      </c>
      <c r="C56" s="18"/>
      <c r="D56" s="19"/>
      <c r="E56" s="64">
        <v>1202105</v>
      </c>
      <c r="F56" s="64">
        <v>36573</v>
      </c>
      <c r="G56" s="65">
        <v>3.0424289999999998</v>
      </c>
      <c r="H56" s="64">
        <v>1141942.095</v>
      </c>
      <c r="I56" s="64">
        <v>1262267.905</v>
      </c>
      <c r="J56" s="66"/>
      <c r="K56" s="64">
        <v>1230920</v>
      </c>
      <c r="L56" s="64">
        <v>1344334</v>
      </c>
      <c r="M56" s="64">
        <v>-113414</v>
      </c>
      <c r="N56" s="38" t="str">
        <f>CHAR(171)</f>
        <v>«</v>
      </c>
    </row>
    <row r="57" spans="1:14" ht="12" customHeight="1" x14ac:dyDescent="0.2">
      <c r="A57" s="16"/>
      <c r="B57" s="17" t="s">
        <v>42</v>
      </c>
      <c r="C57" s="18"/>
      <c r="D57" s="19"/>
      <c r="E57" s="64">
        <v>3321454</v>
      </c>
      <c r="F57" s="64">
        <v>52469</v>
      </c>
      <c r="G57" s="65">
        <v>1.5797099999999999</v>
      </c>
      <c r="H57" s="64">
        <v>3235141.9249999998</v>
      </c>
      <c r="I57" s="64">
        <v>3407766.0750000002</v>
      </c>
      <c r="J57" s="66"/>
      <c r="K57" s="64">
        <v>3326415</v>
      </c>
      <c r="L57" s="64">
        <v>3250913</v>
      </c>
      <c r="M57" s="64">
        <v>75502</v>
      </c>
      <c r="N57" s="38" t="str">
        <f>CHAR(171)</f>
        <v>«</v>
      </c>
    </row>
    <row r="58" spans="1:14" ht="12" customHeight="1" x14ac:dyDescent="0.2">
      <c r="A58" s="16"/>
      <c r="B58" s="17" t="s">
        <v>43</v>
      </c>
      <c r="C58" s="18"/>
      <c r="D58" s="19"/>
      <c r="E58" s="64">
        <v>9509912</v>
      </c>
      <c r="F58" s="64">
        <v>106771</v>
      </c>
      <c r="G58" s="65">
        <v>1.122743</v>
      </c>
      <c r="H58" s="64">
        <v>9334272.3090000004</v>
      </c>
      <c r="I58" s="64">
        <v>9685551.6909999996</v>
      </c>
      <c r="J58" s="66"/>
      <c r="K58" s="64">
        <v>9506930</v>
      </c>
      <c r="L58" s="64">
        <v>9494553</v>
      </c>
      <c r="M58" s="64">
        <v>12377</v>
      </c>
      <c r="N58" s="38" t="str">
        <f>CHAR(171)</f>
        <v>«</v>
      </c>
    </row>
    <row r="59" spans="1:14" ht="12" customHeight="1" x14ac:dyDescent="0.2">
      <c r="A59" s="16"/>
      <c r="B59" s="17" t="s">
        <v>44</v>
      </c>
      <c r="C59" s="18"/>
      <c r="D59" s="19"/>
      <c r="E59" s="64">
        <v>22206609</v>
      </c>
      <c r="F59" s="64">
        <v>150309</v>
      </c>
      <c r="G59" s="65">
        <v>0.67686999999999997</v>
      </c>
      <c r="H59" s="64">
        <v>21959349.359999999</v>
      </c>
      <c r="I59" s="64">
        <v>22453868.640000001</v>
      </c>
      <c r="J59" s="66"/>
      <c r="K59" s="64">
        <v>22239992</v>
      </c>
      <c r="L59" s="64">
        <v>21689529</v>
      </c>
      <c r="M59" s="64">
        <v>550463</v>
      </c>
      <c r="N59" s="38" t="str">
        <f>CHAR(173)</f>
        <v>­</v>
      </c>
    </row>
    <row r="60" spans="1:14" ht="12" customHeight="1" x14ac:dyDescent="0.2">
      <c r="A60" s="16"/>
      <c r="B60" s="17" t="s">
        <v>45</v>
      </c>
      <c r="C60" s="18"/>
      <c r="D60" s="19"/>
      <c r="E60" s="64">
        <v>13771119</v>
      </c>
      <c r="F60" s="64">
        <v>126565</v>
      </c>
      <c r="G60" s="65">
        <v>0.91906399999999999</v>
      </c>
      <c r="H60" s="64">
        <v>13562919.005000001</v>
      </c>
      <c r="I60" s="64">
        <v>13979318.994999999</v>
      </c>
      <c r="J60" s="66"/>
      <c r="K60" s="64">
        <v>13848449</v>
      </c>
      <c r="L60" s="64">
        <v>13129924</v>
      </c>
      <c r="M60" s="64">
        <v>718525</v>
      </c>
      <c r="N60" s="38" t="str">
        <f>CHAR(173)</f>
        <v>­</v>
      </c>
    </row>
    <row r="61" spans="1:14" ht="12" customHeight="1" x14ac:dyDescent="0.2">
      <c r="A61" s="16"/>
      <c r="B61" s="17" t="s">
        <v>18</v>
      </c>
      <c r="C61" s="18"/>
      <c r="D61" s="19"/>
      <c r="E61" s="64">
        <v>324889</v>
      </c>
      <c r="F61" s="64">
        <v>0</v>
      </c>
      <c r="G61" s="65">
        <v>0</v>
      </c>
      <c r="H61" s="64">
        <v>0</v>
      </c>
      <c r="I61" s="64">
        <v>0</v>
      </c>
      <c r="J61" s="66"/>
      <c r="K61" s="64">
        <v>320884</v>
      </c>
      <c r="L61" s="64">
        <v>268914</v>
      </c>
      <c r="M61" s="64">
        <v>51970</v>
      </c>
      <c r="N61" s="38"/>
    </row>
    <row r="62" spans="1:14" ht="9.75" customHeight="1" x14ac:dyDescent="0.2">
      <c r="A62" s="16"/>
      <c r="B62" s="17"/>
      <c r="C62" s="18"/>
      <c r="D62" s="19"/>
      <c r="E62" s="64"/>
      <c r="F62" s="64"/>
      <c r="G62" s="65"/>
      <c r="H62" s="64"/>
      <c r="I62" s="64"/>
      <c r="J62" s="66"/>
      <c r="K62" s="64"/>
      <c r="L62" s="64"/>
      <c r="M62" s="64"/>
      <c r="N62" s="38"/>
    </row>
    <row r="63" spans="1:14" ht="12" customHeight="1" x14ac:dyDescent="0.2">
      <c r="A63" s="20"/>
      <c r="B63" s="21" t="s">
        <v>165</v>
      </c>
      <c r="C63" s="22"/>
      <c r="D63" s="23"/>
      <c r="E63" s="67">
        <v>50336088</v>
      </c>
      <c r="F63" s="67">
        <v>212104</v>
      </c>
      <c r="G63" s="68">
        <v>0.42137599999999997</v>
      </c>
      <c r="H63" s="67">
        <v>49987176.618000001</v>
      </c>
      <c r="I63" s="67">
        <v>50684999.381999999</v>
      </c>
      <c r="J63" s="62"/>
      <c r="K63" s="67">
        <v>50473590</v>
      </c>
      <c r="L63" s="67">
        <v>49178167</v>
      </c>
      <c r="M63" s="67">
        <v>1295423</v>
      </c>
      <c r="N63" s="39" t="str">
        <f>CHAR(173)</f>
        <v>­</v>
      </c>
    </row>
    <row r="64" spans="1:14" ht="12" customHeight="1" x14ac:dyDescent="0.2">
      <c r="A64" s="16"/>
      <c r="B64" s="17" t="s">
        <v>46</v>
      </c>
      <c r="C64" s="18"/>
      <c r="D64" s="19"/>
      <c r="E64" s="64">
        <v>18511000</v>
      </c>
      <c r="F64" s="64">
        <v>138457</v>
      </c>
      <c r="G64" s="65">
        <v>0.74797499999999995</v>
      </c>
      <c r="H64" s="64">
        <v>18283237.111000001</v>
      </c>
      <c r="I64" s="64">
        <v>18738762.888999999</v>
      </c>
      <c r="J64" s="66"/>
      <c r="K64" s="64">
        <v>18568713</v>
      </c>
      <c r="L64" s="64">
        <v>18272367</v>
      </c>
      <c r="M64" s="64">
        <v>296346</v>
      </c>
      <c r="N64" s="38" t="str">
        <f>CHAR(171)</f>
        <v>«</v>
      </c>
    </row>
    <row r="65" spans="1:14" ht="12" customHeight="1" x14ac:dyDescent="0.2">
      <c r="A65" s="16"/>
      <c r="B65" s="17" t="s">
        <v>47</v>
      </c>
      <c r="C65" s="18"/>
      <c r="D65" s="19"/>
      <c r="E65" s="64">
        <v>31579134</v>
      </c>
      <c r="F65" s="64">
        <v>191718</v>
      </c>
      <c r="G65" s="65">
        <v>0.60710500000000001</v>
      </c>
      <c r="H65" s="64">
        <v>31263757.208999999</v>
      </c>
      <c r="I65" s="64">
        <v>31894510.791000001</v>
      </c>
      <c r="J65" s="66"/>
      <c r="K65" s="64">
        <v>31660448</v>
      </c>
      <c r="L65" s="64">
        <v>30664391</v>
      </c>
      <c r="M65" s="64">
        <v>996057</v>
      </c>
      <c r="N65" s="38" t="str">
        <f>CHAR(173)</f>
        <v>­</v>
      </c>
    </row>
    <row r="66" spans="1:14" ht="12" customHeight="1" x14ac:dyDescent="0.2">
      <c r="A66" s="16"/>
      <c r="B66" s="17" t="s">
        <v>18</v>
      </c>
      <c r="C66" s="18"/>
      <c r="D66" s="19"/>
      <c r="E66" s="64">
        <v>245954</v>
      </c>
      <c r="F66" s="64">
        <v>0</v>
      </c>
      <c r="G66" s="65">
        <v>0</v>
      </c>
      <c r="H66" s="64">
        <v>0</v>
      </c>
      <c r="I66" s="64">
        <v>0</v>
      </c>
      <c r="J66" s="66"/>
      <c r="K66" s="64">
        <v>244429</v>
      </c>
      <c r="L66" s="64">
        <v>241409</v>
      </c>
      <c r="M66" s="64">
        <v>3020</v>
      </c>
      <c r="N66" s="38"/>
    </row>
    <row r="67" spans="1:14" ht="9.75" customHeight="1" x14ac:dyDescent="0.2">
      <c r="A67" s="16"/>
      <c r="B67" s="17"/>
      <c r="C67" s="18"/>
      <c r="D67" s="19"/>
      <c r="E67" s="64"/>
      <c r="F67" s="64"/>
      <c r="G67" s="65"/>
      <c r="H67" s="64"/>
      <c r="I67" s="64"/>
      <c r="J67" s="66"/>
      <c r="K67" s="64"/>
      <c r="L67" s="64"/>
      <c r="M67" s="64"/>
      <c r="N67" s="38"/>
    </row>
    <row r="68" spans="1:14" ht="12" customHeight="1" x14ac:dyDescent="0.2">
      <c r="A68" s="20"/>
      <c r="B68" s="21" t="s">
        <v>166</v>
      </c>
      <c r="C68" s="22"/>
      <c r="D68" s="23"/>
      <c r="E68" s="67">
        <v>50336088</v>
      </c>
      <c r="F68" s="67">
        <v>212104</v>
      </c>
      <c r="G68" s="68">
        <v>0.42137599999999997</v>
      </c>
      <c r="H68" s="67">
        <v>49987176.618000001</v>
      </c>
      <c r="I68" s="67">
        <v>50684999.381999999</v>
      </c>
      <c r="J68" s="62"/>
      <c r="K68" s="67">
        <v>50473590</v>
      </c>
      <c r="L68" s="67">
        <v>49178167</v>
      </c>
      <c r="M68" s="67">
        <v>1295423</v>
      </c>
      <c r="N68" s="39" t="str">
        <f>CHAR(173)</f>
        <v>­</v>
      </c>
    </row>
    <row r="69" spans="1:14" ht="12" customHeight="1" x14ac:dyDescent="0.2">
      <c r="A69" s="16"/>
      <c r="B69" s="17" t="s">
        <v>48</v>
      </c>
      <c r="C69" s="18"/>
      <c r="D69" s="19"/>
      <c r="E69" s="64">
        <v>6772574</v>
      </c>
      <c r="F69" s="64">
        <v>126292</v>
      </c>
      <c r="G69" s="65">
        <v>1.864765</v>
      </c>
      <c r="H69" s="64">
        <v>6564822.6969999997</v>
      </c>
      <c r="I69" s="64">
        <v>6980325.3030000003</v>
      </c>
      <c r="J69" s="66"/>
      <c r="K69" s="64">
        <v>6749143</v>
      </c>
      <c r="L69" s="64">
        <v>6597392</v>
      </c>
      <c r="M69" s="64">
        <v>151751</v>
      </c>
      <c r="N69" s="38" t="str">
        <f>CHAR(171)</f>
        <v>«</v>
      </c>
    </row>
    <row r="70" spans="1:14" ht="12" customHeight="1" x14ac:dyDescent="0.2">
      <c r="A70" s="16"/>
      <c r="B70" s="17" t="s">
        <v>49</v>
      </c>
      <c r="C70" s="18"/>
      <c r="D70" s="19"/>
      <c r="E70" s="64">
        <v>41826099</v>
      </c>
      <c r="F70" s="64">
        <v>220533</v>
      </c>
      <c r="G70" s="65">
        <v>0.52726200000000001</v>
      </c>
      <c r="H70" s="64">
        <v>41463321.919</v>
      </c>
      <c r="I70" s="64">
        <v>42188876.081</v>
      </c>
      <c r="J70" s="66"/>
      <c r="K70" s="64">
        <v>41980464</v>
      </c>
      <c r="L70" s="64">
        <v>41053274</v>
      </c>
      <c r="M70" s="64">
        <v>927190</v>
      </c>
      <c r="N70" s="38" t="str">
        <f>CHAR(173)</f>
        <v>­</v>
      </c>
    </row>
    <row r="71" spans="1:14" ht="12" customHeight="1" x14ac:dyDescent="0.2">
      <c r="A71" s="16"/>
      <c r="B71" s="17"/>
      <c r="C71" s="18" t="s">
        <v>50</v>
      </c>
      <c r="D71" s="19"/>
      <c r="E71" s="64">
        <v>19825430</v>
      </c>
      <c r="F71" s="64">
        <v>161126</v>
      </c>
      <c r="G71" s="65">
        <v>0.81272500000000003</v>
      </c>
      <c r="H71" s="64">
        <v>19560377.306000002</v>
      </c>
      <c r="I71" s="64">
        <v>20090482.693999998</v>
      </c>
      <c r="J71" s="66"/>
      <c r="K71" s="64">
        <v>19952436</v>
      </c>
      <c r="L71" s="64">
        <v>19343164</v>
      </c>
      <c r="M71" s="64">
        <v>609272</v>
      </c>
      <c r="N71" s="38" t="str">
        <f>CHAR(173)</f>
        <v>­</v>
      </c>
    </row>
    <row r="72" spans="1:14" ht="12" customHeight="1" x14ac:dyDescent="0.2">
      <c r="A72" s="16"/>
      <c r="B72" s="17"/>
      <c r="C72" s="18"/>
      <c r="D72" s="19" t="s">
        <v>51</v>
      </c>
      <c r="E72" s="64">
        <v>10974441</v>
      </c>
      <c r="F72" s="64">
        <v>118960</v>
      </c>
      <c r="G72" s="65">
        <v>1.0839810000000001</v>
      </c>
      <c r="H72" s="64">
        <v>10778750.369999999</v>
      </c>
      <c r="I72" s="64">
        <v>11170131.630000001</v>
      </c>
      <c r="J72" s="66"/>
      <c r="K72" s="64">
        <v>11085107</v>
      </c>
      <c r="L72" s="64">
        <v>10500674</v>
      </c>
      <c r="M72" s="64">
        <v>584433</v>
      </c>
      <c r="N72" s="38" t="str">
        <f>CHAR(173)</f>
        <v>­</v>
      </c>
    </row>
    <row r="73" spans="1:14" ht="12" customHeight="1" x14ac:dyDescent="0.2">
      <c r="A73" s="16"/>
      <c r="B73" s="17"/>
      <c r="C73" s="18"/>
      <c r="D73" s="19" t="s">
        <v>52</v>
      </c>
      <c r="E73" s="64">
        <v>8850989</v>
      </c>
      <c r="F73" s="64">
        <v>97914</v>
      </c>
      <c r="G73" s="65">
        <v>1.10626</v>
      </c>
      <c r="H73" s="64">
        <v>8689918.9639999997</v>
      </c>
      <c r="I73" s="64">
        <v>9012059.0360000003</v>
      </c>
      <c r="J73" s="66"/>
      <c r="K73" s="64">
        <v>8867329</v>
      </c>
      <c r="L73" s="64">
        <v>8842490</v>
      </c>
      <c r="M73" s="64">
        <v>24839</v>
      </c>
      <c r="N73" s="38" t="str">
        <f t="shared" ref="N73:N78" si="0">CHAR(171)</f>
        <v>«</v>
      </c>
    </row>
    <row r="74" spans="1:14" ht="12" customHeight="1" x14ac:dyDescent="0.2">
      <c r="A74" s="16"/>
      <c r="B74" s="17"/>
      <c r="C74" s="18" t="s">
        <v>53</v>
      </c>
      <c r="D74" s="19"/>
      <c r="E74" s="64">
        <v>7610996</v>
      </c>
      <c r="F74" s="64">
        <v>88908</v>
      </c>
      <c r="G74" s="65">
        <v>1.1681619999999999</v>
      </c>
      <c r="H74" s="64">
        <v>7464741.0640000002</v>
      </c>
      <c r="I74" s="64">
        <v>7757250.9359999998</v>
      </c>
      <c r="J74" s="66"/>
      <c r="K74" s="64">
        <v>7587944</v>
      </c>
      <c r="L74" s="64">
        <v>7440954</v>
      </c>
      <c r="M74" s="64">
        <v>146990</v>
      </c>
      <c r="N74" s="38" t="str">
        <f t="shared" si="0"/>
        <v>«</v>
      </c>
    </row>
    <row r="75" spans="1:14" ht="12" customHeight="1" x14ac:dyDescent="0.2">
      <c r="A75" s="16"/>
      <c r="B75" s="17"/>
      <c r="C75" s="18" t="s">
        <v>54</v>
      </c>
      <c r="D75" s="19"/>
      <c r="E75" s="64">
        <v>4876507</v>
      </c>
      <c r="F75" s="64">
        <v>69083</v>
      </c>
      <c r="G75" s="65">
        <v>1.416655</v>
      </c>
      <c r="H75" s="64">
        <v>4762864.9740000004</v>
      </c>
      <c r="I75" s="64">
        <v>4990149.0259999996</v>
      </c>
      <c r="J75" s="66"/>
      <c r="K75" s="64">
        <v>4869276</v>
      </c>
      <c r="L75" s="64">
        <v>4853540</v>
      </c>
      <c r="M75" s="64">
        <v>15736</v>
      </c>
      <c r="N75" s="38" t="str">
        <f t="shared" si="0"/>
        <v>«</v>
      </c>
    </row>
    <row r="76" spans="1:14" ht="12" customHeight="1" x14ac:dyDescent="0.2">
      <c r="A76" s="16"/>
      <c r="B76" s="17"/>
      <c r="C76" s="18" t="s">
        <v>55</v>
      </c>
      <c r="D76" s="19"/>
      <c r="E76" s="64">
        <v>4637121</v>
      </c>
      <c r="F76" s="64">
        <v>73401</v>
      </c>
      <c r="G76" s="65">
        <v>1.582908</v>
      </c>
      <c r="H76" s="64">
        <v>4516375.773</v>
      </c>
      <c r="I76" s="64">
        <v>4757866.227</v>
      </c>
      <c r="J76" s="66"/>
      <c r="K76" s="64">
        <v>4683783</v>
      </c>
      <c r="L76" s="64">
        <v>4511697</v>
      </c>
      <c r="M76" s="64">
        <v>172086</v>
      </c>
      <c r="N76" s="38" t="str">
        <f t="shared" si="0"/>
        <v>«</v>
      </c>
    </row>
    <row r="77" spans="1:14" ht="12" customHeight="1" x14ac:dyDescent="0.2">
      <c r="A77" s="16"/>
      <c r="B77" s="17"/>
      <c r="C77" s="18" t="s">
        <v>56</v>
      </c>
      <c r="D77" s="19"/>
      <c r="E77" s="64">
        <v>2260102</v>
      </c>
      <c r="F77" s="64">
        <v>42785</v>
      </c>
      <c r="G77" s="65">
        <v>1.8930849999999999</v>
      </c>
      <c r="H77" s="64">
        <v>2189719.59</v>
      </c>
      <c r="I77" s="64">
        <v>2330484.41</v>
      </c>
      <c r="J77" s="66"/>
      <c r="K77" s="64">
        <v>2235762</v>
      </c>
      <c r="L77" s="64">
        <v>2365553</v>
      </c>
      <c r="M77" s="64">
        <v>-129791</v>
      </c>
      <c r="N77" s="38" t="str">
        <f t="shared" si="0"/>
        <v>«</v>
      </c>
    </row>
    <row r="78" spans="1:14" ht="12" customHeight="1" x14ac:dyDescent="0.2">
      <c r="A78" s="16"/>
      <c r="B78" s="17"/>
      <c r="C78" s="18" t="s">
        <v>57</v>
      </c>
      <c r="D78" s="19"/>
      <c r="E78" s="64">
        <v>2615943</v>
      </c>
      <c r="F78" s="64">
        <v>50183</v>
      </c>
      <c r="G78" s="65">
        <v>1.9183829999999999</v>
      </c>
      <c r="H78" s="64">
        <v>2533390.6549999998</v>
      </c>
      <c r="I78" s="64">
        <v>2698495.3450000002</v>
      </c>
      <c r="J78" s="66"/>
      <c r="K78" s="64">
        <v>2651263</v>
      </c>
      <c r="L78" s="64">
        <v>2538366</v>
      </c>
      <c r="M78" s="64">
        <v>112897</v>
      </c>
      <c r="N78" s="38" t="str">
        <f t="shared" si="0"/>
        <v>«</v>
      </c>
    </row>
    <row r="79" spans="1:14" ht="12" customHeight="1" x14ac:dyDescent="0.2">
      <c r="A79" s="16"/>
      <c r="B79" s="17" t="s">
        <v>18</v>
      </c>
      <c r="C79" s="18"/>
      <c r="D79" s="19"/>
      <c r="E79" s="64">
        <v>1737415</v>
      </c>
      <c r="F79" s="64">
        <v>0</v>
      </c>
      <c r="G79" s="65">
        <v>0</v>
      </c>
      <c r="H79" s="64">
        <v>0</v>
      </c>
      <c r="I79" s="64">
        <v>0</v>
      </c>
      <c r="J79" s="66"/>
      <c r="K79" s="64">
        <v>1743983</v>
      </c>
      <c r="L79" s="64">
        <v>1527501</v>
      </c>
      <c r="M79" s="64">
        <v>216482</v>
      </c>
      <c r="N79" s="38"/>
    </row>
    <row r="80" spans="1:14" ht="6.75" customHeight="1" x14ac:dyDescent="0.2">
      <c r="A80" s="16"/>
      <c r="B80" s="17"/>
      <c r="C80" s="18"/>
      <c r="D80" s="19"/>
      <c r="E80" s="64"/>
      <c r="F80" s="64"/>
      <c r="G80" s="65"/>
      <c r="H80" s="64"/>
      <c r="I80" s="64"/>
      <c r="J80" s="66"/>
      <c r="K80" s="64"/>
      <c r="L80" s="64"/>
      <c r="M80" s="64"/>
      <c r="N80" s="38"/>
    </row>
    <row r="81" spans="1:14" ht="12" customHeight="1" x14ac:dyDescent="0.2">
      <c r="A81" s="20"/>
      <c r="B81" s="21" t="s">
        <v>58</v>
      </c>
      <c r="C81" s="22"/>
      <c r="D81" s="23"/>
      <c r="E81" s="67">
        <v>50336088</v>
      </c>
      <c r="F81" s="67">
        <v>212104</v>
      </c>
      <c r="G81" s="68">
        <v>0.42137599999999997</v>
      </c>
      <c r="H81" s="67">
        <v>49987176.618000001</v>
      </c>
      <c r="I81" s="67">
        <v>50684999.381999999</v>
      </c>
      <c r="J81" s="62"/>
      <c r="K81" s="67">
        <v>50473590</v>
      </c>
      <c r="L81" s="67">
        <v>49178167</v>
      </c>
      <c r="M81" s="67">
        <v>1295423</v>
      </c>
      <c r="N81" s="39" t="str">
        <f>CHAR(173)</f>
        <v>­</v>
      </c>
    </row>
    <row r="82" spans="1:14" ht="12" customHeight="1" x14ac:dyDescent="0.2">
      <c r="A82" s="28"/>
      <c r="B82" s="29" t="s">
        <v>59</v>
      </c>
      <c r="C82" s="30"/>
      <c r="D82" s="31"/>
      <c r="E82" s="71">
        <v>25542271</v>
      </c>
      <c r="F82" s="71">
        <v>162967</v>
      </c>
      <c r="G82" s="72">
        <v>0.63803200000000004</v>
      </c>
      <c r="H82" s="71">
        <v>25274188.995000001</v>
      </c>
      <c r="I82" s="71">
        <v>25810353.004999999</v>
      </c>
      <c r="J82" s="62"/>
      <c r="K82" s="71">
        <v>25564682</v>
      </c>
      <c r="L82" s="71">
        <v>24848172</v>
      </c>
      <c r="M82" s="71">
        <v>716510</v>
      </c>
      <c r="N82" s="38" t="str">
        <f>CHAR(173)</f>
        <v>­</v>
      </c>
    </row>
    <row r="83" spans="1:14" ht="12" customHeight="1" x14ac:dyDescent="0.2">
      <c r="A83" s="32"/>
      <c r="B83" s="33"/>
      <c r="C83" s="34" t="s">
        <v>60</v>
      </c>
      <c r="D83" s="35"/>
      <c r="E83" s="64">
        <v>12517127</v>
      </c>
      <c r="F83" s="64">
        <v>119294</v>
      </c>
      <c r="G83" s="65">
        <v>0.95305300000000004</v>
      </c>
      <c r="H83" s="64">
        <v>12320887.048</v>
      </c>
      <c r="I83" s="64">
        <v>12713366.952</v>
      </c>
      <c r="J83" s="66"/>
      <c r="K83" s="64">
        <v>12538870</v>
      </c>
      <c r="L83" s="64">
        <v>12313476</v>
      </c>
      <c r="M83" s="64">
        <v>225394</v>
      </c>
      <c r="N83" s="38" t="str">
        <f>CHAR(171)</f>
        <v>«</v>
      </c>
    </row>
    <row r="84" spans="1:14" ht="12" customHeight="1" x14ac:dyDescent="0.2">
      <c r="A84" s="32"/>
      <c r="B84" s="33"/>
      <c r="C84" s="34" t="s">
        <v>61</v>
      </c>
      <c r="D84" s="35"/>
      <c r="E84" s="64">
        <v>13025144</v>
      </c>
      <c r="F84" s="64">
        <v>128210</v>
      </c>
      <c r="G84" s="65">
        <v>0.98432900000000001</v>
      </c>
      <c r="H84" s="64">
        <v>12814238.115</v>
      </c>
      <c r="I84" s="64">
        <v>13236049.885</v>
      </c>
      <c r="J84" s="66"/>
      <c r="K84" s="64">
        <v>13025812</v>
      </c>
      <c r="L84" s="64">
        <v>12534696</v>
      </c>
      <c r="M84" s="64">
        <v>491116</v>
      </c>
      <c r="N84" s="38" t="str">
        <f>CHAR(173)</f>
        <v>­</v>
      </c>
    </row>
    <row r="85" spans="1:14" ht="12" customHeight="1" x14ac:dyDescent="0.2">
      <c r="A85" s="28"/>
      <c r="B85" s="29" t="s">
        <v>62</v>
      </c>
      <c r="C85" s="30"/>
      <c r="D85" s="31"/>
      <c r="E85" s="71">
        <v>6659860</v>
      </c>
      <c r="F85" s="71">
        <v>81650</v>
      </c>
      <c r="G85" s="72">
        <v>1.2260089999999999</v>
      </c>
      <c r="H85" s="71">
        <v>6525544.9390000002</v>
      </c>
      <c r="I85" s="71">
        <v>6794175.0609999998</v>
      </c>
      <c r="J85" s="62"/>
      <c r="K85" s="71">
        <v>6645156</v>
      </c>
      <c r="L85" s="71">
        <v>6637570</v>
      </c>
      <c r="M85" s="71">
        <v>7586</v>
      </c>
      <c r="N85" s="38" t="str">
        <f>CHAR(171)</f>
        <v>«</v>
      </c>
    </row>
    <row r="86" spans="1:14" ht="12" customHeight="1" x14ac:dyDescent="0.2">
      <c r="A86" s="32"/>
      <c r="B86" s="33"/>
      <c r="C86" s="34" t="s">
        <v>167</v>
      </c>
      <c r="D86" s="35"/>
      <c r="E86" s="64">
        <v>959933</v>
      </c>
      <c r="F86" s="64">
        <v>27039</v>
      </c>
      <c r="G86" s="65">
        <v>2.816824</v>
      </c>
      <c r="H86" s="64">
        <v>915452.81400000001</v>
      </c>
      <c r="I86" s="64">
        <v>1004413.186</v>
      </c>
      <c r="J86" s="66"/>
      <c r="K86" s="64">
        <v>965173</v>
      </c>
      <c r="L86" s="64">
        <v>967878</v>
      </c>
      <c r="M86" s="64">
        <v>-2705</v>
      </c>
      <c r="N86" s="38" t="str">
        <f>CHAR(171)</f>
        <v>«</v>
      </c>
    </row>
    <row r="87" spans="1:14" ht="12" customHeight="1" x14ac:dyDescent="0.2">
      <c r="A87" s="32"/>
      <c r="B87" s="33"/>
      <c r="C87" s="34" t="s">
        <v>63</v>
      </c>
      <c r="D87" s="35"/>
      <c r="E87" s="64">
        <v>5699927</v>
      </c>
      <c r="F87" s="64">
        <v>76392</v>
      </c>
      <c r="G87" s="65">
        <v>1.340233</v>
      </c>
      <c r="H87" s="64">
        <v>5574261.6359999999</v>
      </c>
      <c r="I87" s="64">
        <v>5825592.3640000001</v>
      </c>
      <c r="J87" s="66"/>
      <c r="K87" s="64">
        <v>5679983</v>
      </c>
      <c r="L87" s="64">
        <v>5669692</v>
      </c>
      <c r="M87" s="64">
        <v>10291</v>
      </c>
      <c r="N87" s="38" t="str">
        <f>CHAR(171)</f>
        <v>«</v>
      </c>
    </row>
    <row r="88" spans="1:14" ht="12" customHeight="1" x14ac:dyDescent="0.2">
      <c r="A88" s="16"/>
      <c r="B88" s="17"/>
      <c r="C88" s="18"/>
      <c r="D88" s="19" t="s">
        <v>64</v>
      </c>
      <c r="E88" s="64">
        <v>5310189</v>
      </c>
      <c r="F88" s="64">
        <v>73759</v>
      </c>
      <c r="G88" s="65">
        <v>1.389011</v>
      </c>
      <c r="H88" s="64">
        <v>5188855.2630000003</v>
      </c>
      <c r="I88" s="64">
        <v>5431522.7369999997</v>
      </c>
      <c r="J88" s="66"/>
      <c r="K88" s="64">
        <v>5281103</v>
      </c>
      <c r="L88" s="64">
        <v>5309010</v>
      </c>
      <c r="M88" s="64">
        <v>-27907</v>
      </c>
      <c r="N88" s="38" t="str">
        <f>CHAR(171)</f>
        <v>«</v>
      </c>
    </row>
    <row r="89" spans="1:14" ht="12" customHeight="1" x14ac:dyDescent="0.2">
      <c r="A89" s="16"/>
      <c r="B89" s="17"/>
      <c r="C89" s="18"/>
      <c r="D89" s="19" t="s">
        <v>168</v>
      </c>
      <c r="E89" s="64">
        <v>389738</v>
      </c>
      <c r="F89" s="64">
        <v>17669</v>
      </c>
      <c r="G89" s="65">
        <v>4.5336340000000002</v>
      </c>
      <c r="H89" s="64">
        <v>360672.00699999998</v>
      </c>
      <c r="I89" s="64">
        <v>418803.99300000002</v>
      </c>
      <c r="J89" s="66"/>
      <c r="K89" s="64">
        <v>398880</v>
      </c>
      <c r="L89" s="64">
        <v>360682</v>
      </c>
      <c r="M89" s="64">
        <v>38198</v>
      </c>
      <c r="N89" s="38" t="str">
        <f>CHAR(171)</f>
        <v>«</v>
      </c>
    </row>
    <row r="90" spans="1:14" ht="12" customHeight="1" x14ac:dyDescent="0.2">
      <c r="A90" s="28"/>
      <c r="B90" s="29" t="s">
        <v>65</v>
      </c>
      <c r="C90" s="30"/>
      <c r="D90" s="31"/>
      <c r="E90" s="71">
        <v>17889941</v>
      </c>
      <c r="F90" s="71">
        <v>154962</v>
      </c>
      <c r="G90" s="72">
        <v>0.86619699999999999</v>
      </c>
      <c r="H90" s="71">
        <v>17635028.350000001</v>
      </c>
      <c r="I90" s="71">
        <v>18144853.649999999</v>
      </c>
      <c r="J90" s="62"/>
      <c r="K90" s="71">
        <v>18015796</v>
      </c>
      <c r="L90" s="71">
        <v>17426271</v>
      </c>
      <c r="M90" s="71">
        <v>589525</v>
      </c>
      <c r="N90" s="38" t="str">
        <f>CHAR(173)</f>
        <v>­</v>
      </c>
    </row>
    <row r="91" spans="1:14" ht="12" customHeight="1" x14ac:dyDescent="0.2">
      <c r="A91" s="16"/>
      <c r="B91" s="17"/>
      <c r="C91" s="18" t="s">
        <v>66</v>
      </c>
      <c r="D91" s="19"/>
      <c r="E91" s="64">
        <v>13716758</v>
      </c>
      <c r="F91" s="64">
        <v>139338</v>
      </c>
      <c r="G91" s="65">
        <v>1.0158290000000001</v>
      </c>
      <c r="H91" s="64">
        <v>13487545.637</v>
      </c>
      <c r="I91" s="64">
        <v>13945970.363</v>
      </c>
      <c r="J91" s="66"/>
      <c r="K91" s="64">
        <v>13856116</v>
      </c>
      <c r="L91" s="64">
        <v>13390938</v>
      </c>
      <c r="M91" s="64">
        <v>465178</v>
      </c>
      <c r="N91" s="38" t="str">
        <f>CHAR(173)</f>
        <v>­</v>
      </c>
    </row>
    <row r="92" spans="1:14" ht="12" customHeight="1" x14ac:dyDescent="0.2">
      <c r="A92" s="16"/>
      <c r="B92" s="17"/>
      <c r="C92" s="18" t="s">
        <v>67</v>
      </c>
      <c r="D92" s="19"/>
      <c r="E92" s="64">
        <v>2376767</v>
      </c>
      <c r="F92" s="64">
        <v>48432</v>
      </c>
      <c r="G92" s="65">
        <v>2.0377489999999998</v>
      </c>
      <c r="H92" s="64">
        <v>2297095.4649999999</v>
      </c>
      <c r="I92" s="64">
        <v>2456438.5350000001</v>
      </c>
      <c r="J92" s="66"/>
      <c r="K92" s="64">
        <v>2409192</v>
      </c>
      <c r="L92" s="64">
        <v>2275485</v>
      </c>
      <c r="M92" s="64">
        <v>133707</v>
      </c>
      <c r="N92" s="38" t="str">
        <f>CHAR(171)</f>
        <v>«</v>
      </c>
    </row>
    <row r="93" spans="1:14" ht="12" customHeight="1" x14ac:dyDescent="0.2">
      <c r="A93" s="16"/>
      <c r="B93" s="17"/>
      <c r="C93" s="18" t="s">
        <v>68</v>
      </c>
      <c r="D93" s="19"/>
      <c r="E93" s="64">
        <v>1796416</v>
      </c>
      <c r="F93" s="64">
        <v>67238</v>
      </c>
      <c r="G93" s="65">
        <v>3.7429269999999999</v>
      </c>
      <c r="H93" s="64">
        <v>1685808.611</v>
      </c>
      <c r="I93" s="64">
        <v>1907023.389</v>
      </c>
      <c r="J93" s="66"/>
      <c r="K93" s="64">
        <v>1750488</v>
      </c>
      <c r="L93" s="64">
        <v>1759848</v>
      </c>
      <c r="M93" s="64">
        <v>-9360</v>
      </c>
      <c r="N93" s="38" t="str">
        <f>CHAR(171)</f>
        <v>«</v>
      </c>
    </row>
    <row r="94" spans="1:14" ht="12" customHeight="1" x14ac:dyDescent="0.2">
      <c r="A94" s="28"/>
      <c r="B94" s="29" t="s">
        <v>169</v>
      </c>
      <c r="C94" s="30"/>
      <c r="D94" s="31"/>
      <c r="E94" s="71">
        <v>244016</v>
      </c>
      <c r="F94" s="71">
        <v>11814</v>
      </c>
      <c r="G94" s="72">
        <v>4.8418950000000001</v>
      </c>
      <c r="H94" s="71">
        <v>224580.326</v>
      </c>
      <c r="I94" s="71">
        <v>263451.674</v>
      </c>
      <c r="J94" s="62"/>
      <c r="K94" s="71">
        <v>247956</v>
      </c>
      <c r="L94" s="71">
        <v>266154</v>
      </c>
      <c r="M94" s="71">
        <v>-18198</v>
      </c>
      <c r="N94" s="38" t="str">
        <f>CHAR(171)</f>
        <v>«</v>
      </c>
    </row>
    <row r="95" spans="1:14" ht="9.75" customHeight="1" x14ac:dyDescent="0.2">
      <c r="A95" s="16"/>
      <c r="B95" s="17"/>
      <c r="C95" s="18"/>
      <c r="D95" s="19"/>
      <c r="E95" s="64"/>
      <c r="F95" s="64"/>
      <c r="G95" s="65"/>
      <c r="H95" s="64"/>
      <c r="I95" s="64"/>
      <c r="J95" s="66"/>
      <c r="K95" s="64"/>
      <c r="L95" s="64"/>
      <c r="M95" s="64"/>
      <c r="N95" s="38"/>
    </row>
    <row r="96" spans="1:14" ht="12" customHeight="1" x14ac:dyDescent="0.2">
      <c r="A96" s="12" t="s">
        <v>69</v>
      </c>
      <c r="B96" s="13"/>
      <c r="C96" s="14"/>
      <c r="D96" s="15"/>
      <c r="E96" s="60">
        <v>34169141</v>
      </c>
      <c r="F96" s="60">
        <v>188332</v>
      </c>
      <c r="G96" s="61">
        <v>0.55117799999999995</v>
      </c>
      <c r="H96" s="60">
        <v>33859333.362999998</v>
      </c>
      <c r="I96" s="60">
        <v>34478948.637000002</v>
      </c>
      <c r="J96" s="62"/>
      <c r="K96" s="60">
        <v>34277917</v>
      </c>
      <c r="L96" s="60">
        <v>33572329</v>
      </c>
      <c r="M96" s="60">
        <v>705588</v>
      </c>
      <c r="N96" s="37" t="str">
        <f>CHAR(173)</f>
        <v>­</v>
      </c>
    </row>
    <row r="97" spans="1:14" ht="9.75" customHeight="1" x14ac:dyDescent="0.2">
      <c r="A97" s="16"/>
      <c r="B97" s="17"/>
      <c r="C97" s="18"/>
      <c r="D97" s="19"/>
      <c r="E97" s="64"/>
      <c r="F97" s="64"/>
      <c r="G97" s="65"/>
      <c r="H97" s="64"/>
      <c r="I97" s="64"/>
      <c r="J97" s="66"/>
      <c r="K97" s="64"/>
      <c r="L97" s="64"/>
      <c r="M97" s="64"/>
      <c r="N97" s="38"/>
    </row>
    <row r="98" spans="1:14" ht="12" customHeight="1" x14ac:dyDescent="0.2">
      <c r="A98" s="20"/>
      <c r="B98" s="21" t="s">
        <v>70</v>
      </c>
      <c r="C98" s="22"/>
      <c r="D98" s="23"/>
      <c r="E98" s="67">
        <v>34169141</v>
      </c>
      <c r="F98" s="67">
        <v>188332</v>
      </c>
      <c r="G98" s="68">
        <v>0.55117799999999995</v>
      </c>
      <c r="H98" s="67">
        <v>33859333.362999998</v>
      </c>
      <c r="I98" s="67">
        <v>34478948.637000002</v>
      </c>
      <c r="J98" s="62"/>
      <c r="K98" s="67">
        <v>34277917</v>
      </c>
      <c r="L98" s="67">
        <v>33572329</v>
      </c>
      <c r="M98" s="67">
        <v>705588</v>
      </c>
      <c r="N98" s="39" t="str">
        <f>CHAR(173)</f>
        <v>­</v>
      </c>
    </row>
    <row r="99" spans="1:14" ht="12" customHeight="1" x14ac:dyDescent="0.2">
      <c r="A99" s="16"/>
      <c r="B99" s="17" t="s">
        <v>20</v>
      </c>
      <c r="C99" s="18"/>
      <c r="D99" s="19"/>
      <c r="E99" s="64">
        <v>2881009</v>
      </c>
      <c r="F99" s="64">
        <v>82099</v>
      </c>
      <c r="G99" s="65">
        <v>2.8496839999999999</v>
      </c>
      <c r="H99" s="64">
        <v>2745955.0729999999</v>
      </c>
      <c r="I99" s="64">
        <v>3016062.9270000001</v>
      </c>
      <c r="J99" s="66"/>
      <c r="K99" s="64">
        <v>2905658</v>
      </c>
      <c r="L99" s="64">
        <v>2787739</v>
      </c>
      <c r="M99" s="64">
        <v>117919</v>
      </c>
      <c r="N99" s="38" t="str">
        <f>CHAR(171)</f>
        <v>«</v>
      </c>
    </row>
    <row r="100" spans="1:14" ht="12" customHeight="1" x14ac:dyDescent="0.2">
      <c r="A100" s="16"/>
      <c r="B100" s="17"/>
      <c r="C100" s="18" t="s">
        <v>21</v>
      </c>
      <c r="D100" s="19"/>
      <c r="E100" s="64">
        <v>2881009</v>
      </c>
      <c r="F100" s="64">
        <v>82099</v>
      </c>
      <c r="G100" s="65">
        <v>2.8496839999999999</v>
      </c>
      <c r="H100" s="64">
        <v>2745955.0729999999</v>
      </c>
      <c r="I100" s="64">
        <v>3016062.9270000001</v>
      </c>
      <c r="J100" s="66"/>
      <c r="K100" s="64">
        <v>2905658</v>
      </c>
      <c r="L100" s="64">
        <v>2787739</v>
      </c>
      <c r="M100" s="64">
        <v>117919</v>
      </c>
      <c r="N100" s="38" t="str">
        <f>CHAR(171)</f>
        <v>«</v>
      </c>
    </row>
    <row r="101" spans="1:14" ht="12" customHeight="1" x14ac:dyDescent="0.2">
      <c r="A101" s="16"/>
      <c r="B101" s="17" t="s">
        <v>22</v>
      </c>
      <c r="C101" s="18"/>
      <c r="D101" s="19"/>
      <c r="E101" s="64">
        <v>9634260</v>
      </c>
      <c r="F101" s="64">
        <v>110051</v>
      </c>
      <c r="G101" s="65">
        <v>1.1422950000000001</v>
      </c>
      <c r="H101" s="64">
        <v>9453224.9849999994</v>
      </c>
      <c r="I101" s="64">
        <v>9815295.0150000006</v>
      </c>
      <c r="J101" s="66"/>
      <c r="K101" s="64">
        <v>9704015</v>
      </c>
      <c r="L101" s="64">
        <v>9270733</v>
      </c>
      <c r="M101" s="64">
        <v>433282</v>
      </c>
      <c r="N101" s="38" t="str">
        <f>CHAR(173)</f>
        <v>­</v>
      </c>
    </row>
    <row r="102" spans="1:14" ht="12" customHeight="1" x14ac:dyDescent="0.2">
      <c r="A102" s="16"/>
      <c r="B102" s="17"/>
      <c r="C102" s="18" t="s">
        <v>23</v>
      </c>
      <c r="D102" s="19"/>
      <c r="E102" s="64">
        <v>420436</v>
      </c>
      <c r="F102" s="64">
        <v>22209</v>
      </c>
      <c r="G102" s="65">
        <v>5.2823979999999997</v>
      </c>
      <c r="H102" s="64">
        <v>383902.02899999998</v>
      </c>
      <c r="I102" s="64">
        <v>456969.97100000002</v>
      </c>
      <c r="J102" s="66"/>
      <c r="K102" s="64">
        <v>426631</v>
      </c>
      <c r="L102" s="64">
        <v>411447</v>
      </c>
      <c r="M102" s="64">
        <v>15184</v>
      </c>
      <c r="N102" s="38" t="str">
        <f>CHAR(171)</f>
        <v>«</v>
      </c>
    </row>
    <row r="103" spans="1:14" ht="12" customHeight="1" x14ac:dyDescent="0.2">
      <c r="A103" s="16"/>
      <c r="B103" s="17"/>
      <c r="C103" s="18" t="s">
        <v>24</v>
      </c>
      <c r="D103" s="19"/>
      <c r="E103" s="64">
        <v>6354681</v>
      </c>
      <c r="F103" s="64">
        <v>88622</v>
      </c>
      <c r="G103" s="65">
        <v>1.394604</v>
      </c>
      <c r="H103" s="64">
        <v>6208896.7620000001</v>
      </c>
      <c r="I103" s="64">
        <v>6500465.2379999999</v>
      </c>
      <c r="J103" s="66"/>
      <c r="K103" s="64">
        <v>6358313</v>
      </c>
      <c r="L103" s="64">
        <v>6162445</v>
      </c>
      <c r="M103" s="64">
        <v>195868</v>
      </c>
      <c r="N103" s="38" t="str">
        <f>CHAR(171)</f>
        <v>«</v>
      </c>
    </row>
    <row r="104" spans="1:14" ht="12" customHeight="1" x14ac:dyDescent="0.2">
      <c r="A104" s="16"/>
      <c r="B104" s="17"/>
      <c r="C104" s="18" t="s">
        <v>25</v>
      </c>
      <c r="D104" s="19"/>
      <c r="E104" s="64">
        <v>2859143</v>
      </c>
      <c r="F104" s="64">
        <v>56049</v>
      </c>
      <c r="G104" s="65">
        <v>1.960372</v>
      </c>
      <c r="H104" s="64">
        <v>2766941.0180000002</v>
      </c>
      <c r="I104" s="64">
        <v>2951344.9819999998</v>
      </c>
      <c r="J104" s="66"/>
      <c r="K104" s="64">
        <v>2919071</v>
      </c>
      <c r="L104" s="64">
        <v>2696841</v>
      </c>
      <c r="M104" s="64">
        <v>222230</v>
      </c>
      <c r="N104" s="38" t="str">
        <f>CHAR(173)</f>
        <v>­</v>
      </c>
    </row>
    <row r="105" spans="1:14" ht="12" customHeight="1" x14ac:dyDescent="0.2">
      <c r="A105" s="16"/>
      <c r="B105" s="17" t="s">
        <v>26</v>
      </c>
      <c r="C105" s="18"/>
      <c r="D105" s="19"/>
      <c r="E105" s="64">
        <v>21402329</v>
      </c>
      <c r="F105" s="64">
        <v>145661</v>
      </c>
      <c r="G105" s="65">
        <v>0.68058799999999997</v>
      </c>
      <c r="H105" s="64">
        <v>21162715.607000001</v>
      </c>
      <c r="I105" s="64">
        <v>21641942.392999999</v>
      </c>
      <c r="J105" s="66"/>
      <c r="K105" s="64">
        <v>21409898</v>
      </c>
      <c r="L105" s="64">
        <v>21273508</v>
      </c>
      <c r="M105" s="64">
        <v>136390</v>
      </c>
      <c r="N105" s="38" t="str">
        <f t="shared" ref="N105:N110" si="1">CHAR(171)</f>
        <v>«</v>
      </c>
    </row>
    <row r="106" spans="1:14" ht="12" customHeight="1" x14ac:dyDescent="0.2">
      <c r="A106" s="16"/>
      <c r="B106" s="17"/>
      <c r="C106" s="18" t="s">
        <v>27</v>
      </c>
      <c r="D106" s="19"/>
      <c r="E106" s="64">
        <v>4797609</v>
      </c>
      <c r="F106" s="64">
        <v>65606</v>
      </c>
      <c r="G106" s="65">
        <v>1.367488</v>
      </c>
      <c r="H106" s="64">
        <v>4689685.9369999999</v>
      </c>
      <c r="I106" s="64">
        <v>4905532.0630000001</v>
      </c>
      <c r="J106" s="66"/>
      <c r="K106" s="64">
        <v>4771864</v>
      </c>
      <c r="L106" s="64">
        <v>4805609</v>
      </c>
      <c r="M106" s="64">
        <v>-33745</v>
      </c>
      <c r="N106" s="38" t="str">
        <f t="shared" si="1"/>
        <v>«</v>
      </c>
    </row>
    <row r="107" spans="1:14" ht="12" customHeight="1" x14ac:dyDescent="0.2">
      <c r="A107" s="16"/>
      <c r="B107" s="17"/>
      <c r="C107" s="18" t="s">
        <v>28</v>
      </c>
      <c r="D107" s="19"/>
      <c r="E107" s="64">
        <v>1942542</v>
      </c>
      <c r="F107" s="64">
        <v>39974</v>
      </c>
      <c r="G107" s="65">
        <v>2.0578419999999999</v>
      </c>
      <c r="H107" s="64">
        <v>1876784.0379999999</v>
      </c>
      <c r="I107" s="64">
        <v>2008299.9620000001</v>
      </c>
      <c r="J107" s="66"/>
      <c r="K107" s="64">
        <v>1942859</v>
      </c>
      <c r="L107" s="64">
        <v>2003138</v>
      </c>
      <c r="M107" s="64">
        <v>-60279</v>
      </c>
      <c r="N107" s="38" t="str">
        <f t="shared" si="1"/>
        <v>«</v>
      </c>
    </row>
    <row r="108" spans="1:14" ht="12" customHeight="1" x14ac:dyDescent="0.2">
      <c r="A108" s="16"/>
      <c r="B108" s="17"/>
      <c r="C108" s="18" t="s">
        <v>29</v>
      </c>
      <c r="D108" s="19"/>
      <c r="E108" s="64">
        <v>1954349</v>
      </c>
      <c r="F108" s="64">
        <v>41355</v>
      </c>
      <c r="G108" s="65">
        <v>2.116069</v>
      </c>
      <c r="H108" s="64">
        <v>1886319.419</v>
      </c>
      <c r="I108" s="64">
        <v>2022378.581</v>
      </c>
      <c r="J108" s="66"/>
      <c r="K108" s="64">
        <v>1981571</v>
      </c>
      <c r="L108" s="64">
        <v>2015472</v>
      </c>
      <c r="M108" s="64">
        <v>-33901</v>
      </c>
      <c r="N108" s="38" t="str">
        <f t="shared" si="1"/>
        <v>«</v>
      </c>
    </row>
    <row r="109" spans="1:14" ht="12" customHeight="1" x14ac:dyDescent="0.2">
      <c r="A109" s="16"/>
      <c r="B109" s="17"/>
      <c r="C109" s="18" t="s">
        <v>30</v>
      </c>
      <c r="D109" s="19"/>
      <c r="E109" s="64">
        <v>2636009</v>
      </c>
      <c r="F109" s="64">
        <v>47960</v>
      </c>
      <c r="G109" s="65">
        <v>1.8194539999999999</v>
      </c>
      <c r="H109" s="64">
        <v>2557113.1910000001</v>
      </c>
      <c r="I109" s="64">
        <v>2714904.8089999999</v>
      </c>
      <c r="J109" s="66"/>
      <c r="K109" s="64">
        <v>2636212</v>
      </c>
      <c r="L109" s="64">
        <v>2580688</v>
      </c>
      <c r="M109" s="64">
        <v>55524</v>
      </c>
      <c r="N109" s="38" t="str">
        <f t="shared" si="1"/>
        <v>«</v>
      </c>
    </row>
    <row r="110" spans="1:14" ht="12" customHeight="1" x14ac:dyDescent="0.2">
      <c r="A110" s="16"/>
      <c r="B110" s="17"/>
      <c r="C110" s="18" t="s">
        <v>31</v>
      </c>
      <c r="D110" s="19"/>
      <c r="E110" s="64">
        <v>3789101</v>
      </c>
      <c r="F110" s="64">
        <v>61684</v>
      </c>
      <c r="G110" s="65">
        <v>1.6279380000000001</v>
      </c>
      <c r="H110" s="64">
        <v>3687630.452</v>
      </c>
      <c r="I110" s="64">
        <v>3890571.548</v>
      </c>
      <c r="J110" s="66"/>
      <c r="K110" s="64">
        <v>3781137</v>
      </c>
      <c r="L110" s="64">
        <v>3721329</v>
      </c>
      <c r="M110" s="64">
        <v>59808</v>
      </c>
      <c r="N110" s="38" t="str">
        <f t="shared" si="1"/>
        <v>«</v>
      </c>
    </row>
    <row r="111" spans="1:14" ht="12" customHeight="1" x14ac:dyDescent="0.2">
      <c r="A111" s="16"/>
      <c r="B111" s="17"/>
      <c r="C111" s="18" t="s">
        <v>32</v>
      </c>
      <c r="D111" s="19"/>
      <c r="E111" s="64">
        <v>4040214</v>
      </c>
      <c r="F111" s="64">
        <v>64623</v>
      </c>
      <c r="G111" s="65">
        <v>1.5994969999999999</v>
      </c>
      <c r="H111" s="64">
        <v>3933908.9759999998</v>
      </c>
      <c r="I111" s="64">
        <v>4146519.0240000002</v>
      </c>
      <c r="J111" s="66"/>
      <c r="K111" s="64">
        <v>4076637</v>
      </c>
      <c r="L111" s="64">
        <v>3796905</v>
      </c>
      <c r="M111" s="64">
        <v>279732</v>
      </c>
      <c r="N111" s="38" t="str">
        <f>CHAR(173)</f>
        <v>­</v>
      </c>
    </row>
    <row r="112" spans="1:14" ht="12" customHeight="1" x14ac:dyDescent="0.2">
      <c r="A112" s="16"/>
      <c r="B112" s="17"/>
      <c r="C112" s="18" t="s">
        <v>33</v>
      </c>
      <c r="D112" s="19"/>
      <c r="E112" s="64">
        <v>2242505</v>
      </c>
      <c r="F112" s="64">
        <v>42574</v>
      </c>
      <c r="G112" s="65">
        <v>1.898542</v>
      </c>
      <c r="H112" s="64">
        <v>2172469.304</v>
      </c>
      <c r="I112" s="64">
        <v>2312540.696</v>
      </c>
      <c r="J112" s="66"/>
      <c r="K112" s="64">
        <v>2219618</v>
      </c>
      <c r="L112" s="64">
        <v>2350367</v>
      </c>
      <c r="M112" s="64">
        <v>-130749</v>
      </c>
      <c r="N112" s="38" t="str">
        <f>CHAR(171)</f>
        <v>«</v>
      </c>
    </row>
    <row r="113" spans="1:14" ht="12" customHeight="1" x14ac:dyDescent="0.2">
      <c r="A113" s="16"/>
      <c r="B113" s="17" t="s">
        <v>18</v>
      </c>
      <c r="C113" s="18"/>
      <c r="D113" s="19"/>
      <c r="E113" s="64">
        <v>251543</v>
      </c>
      <c r="F113" s="64">
        <v>0</v>
      </c>
      <c r="G113" s="65">
        <v>0</v>
      </c>
      <c r="H113" s="64">
        <v>0</v>
      </c>
      <c r="I113" s="64">
        <v>0</v>
      </c>
      <c r="J113" s="66"/>
      <c r="K113" s="64">
        <v>258346</v>
      </c>
      <c r="L113" s="64">
        <v>240349</v>
      </c>
      <c r="M113" s="64">
        <v>17997</v>
      </c>
      <c r="N113" s="38"/>
    </row>
    <row r="114" spans="1:14" ht="9.75" customHeight="1" x14ac:dyDescent="0.2">
      <c r="A114" s="16"/>
      <c r="B114" s="17"/>
      <c r="C114" s="18"/>
      <c r="D114" s="19"/>
      <c r="E114" s="64"/>
      <c r="F114" s="64"/>
      <c r="G114" s="65"/>
      <c r="H114" s="64"/>
      <c r="I114" s="64"/>
      <c r="J114" s="66"/>
      <c r="K114" s="64"/>
      <c r="L114" s="64"/>
      <c r="M114" s="64"/>
      <c r="N114" s="38"/>
    </row>
    <row r="115" spans="1:14" ht="12" customHeight="1" x14ac:dyDescent="0.2">
      <c r="A115" s="20"/>
      <c r="B115" s="21" t="s">
        <v>71</v>
      </c>
      <c r="C115" s="22"/>
      <c r="D115" s="23"/>
      <c r="E115" s="67">
        <v>34169141</v>
      </c>
      <c r="F115" s="67">
        <v>188332</v>
      </c>
      <c r="G115" s="68">
        <v>0.55117799999999995</v>
      </c>
      <c r="H115" s="67">
        <v>33859333.362999998</v>
      </c>
      <c r="I115" s="67">
        <v>34478948.637000002</v>
      </c>
      <c r="J115" s="62"/>
      <c r="K115" s="67">
        <v>34277917</v>
      </c>
      <c r="L115" s="67">
        <v>33572329</v>
      </c>
      <c r="M115" s="67">
        <v>705588</v>
      </c>
      <c r="N115" s="39" t="str">
        <f>CHAR(173)</f>
        <v>­</v>
      </c>
    </row>
    <row r="116" spans="1:14" ht="12" customHeight="1" x14ac:dyDescent="0.2">
      <c r="A116" s="16"/>
      <c r="B116" s="17"/>
      <c r="C116" s="18" t="s">
        <v>35</v>
      </c>
      <c r="D116" s="19"/>
      <c r="E116" s="64">
        <v>3285885</v>
      </c>
      <c r="F116" s="64">
        <v>59252</v>
      </c>
      <c r="G116" s="65">
        <v>1.803253</v>
      </c>
      <c r="H116" s="64">
        <v>3188414.1320000002</v>
      </c>
      <c r="I116" s="64">
        <v>3383355.8679999998</v>
      </c>
      <c r="J116" s="66"/>
      <c r="K116" s="64">
        <v>3284957</v>
      </c>
      <c r="L116" s="64">
        <v>2987214</v>
      </c>
      <c r="M116" s="64">
        <v>297743</v>
      </c>
      <c r="N116" s="38" t="str">
        <f>CHAR(173)</f>
        <v>­</v>
      </c>
    </row>
    <row r="117" spans="1:14" ht="12" customHeight="1" x14ac:dyDescent="0.2">
      <c r="A117" s="16"/>
      <c r="B117" s="17"/>
      <c r="C117" s="18" t="s">
        <v>36</v>
      </c>
      <c r="D117" s="19"/>
      <c r="E117" s="64">
        <v>10189293</v>
      </c>
      <c r="F117" s="64">
        <v>112822</v>
      </c>
      <c r="G117" s="65">
        <v>1.1072649999999999</v>
      </c>
      <c r="H117" s="64">
        <v>10003699.979</v>
      </c>
      <c r="I117" s="64">
        <v>10374886.021</v>
      </c>
      <c r="J117" s="66"/>
      <c r="K117" s="64">
        <v>10171343</v>
      </c>
      <c r="L117" s="64">
        <v>9447096</v>
      </c>
      <c r="M117" s="64">
        <v>724247</v>
      </c>
      <c r="N117" s="38" t="str">
        <f>CHAR(173)</f>
        <v>­</v>
      </c>
    </row>
    <row r="118" spans="1:14" ht="12" customHeight="1" x14ac:dyDescent="0.2">
      <c r="A118" s="16"/>
      <c r="B118" s="17"/>
      <c r="C118" s="18" t="s">
        <v>37</v>
      </c>
      <c r="D118" s="19"/>
      <c r="E118" s="64">
        <v>8705841</v>
      </c>
      <c r="F118" s="64">
        <v>91914</v>
      </c>
      <c r="G118" s="65">
        <v>1.055782</v>
      </c>
      <c r="H118" s="64">
        <v>8554641.3589999992</v>
      </c>
      <c r="I118" s="64">
        <v>8857040.6410000008</v>
      </c>
      <c r="J118" s="66"/>
      <c r="K118" s="64">
        <v>8733163</v>
      </c>
      <c r="L118" s="64">
        <v>9096701</v>
      </c>
      <c r="M118" s="64">
        <v>-363538</v>
      </c>
      <c r="N118" s="38" t="str">
        <f>CHAR(175)</f>
        <v>¯</v>
      </c>
    </row>
    <row r="119" spans="1:14" ht="12" customHeight="1" x14ac:dyDescent="0.2">
      <c r="A119" s="16"/>
      <c r="B119" s="17"/>
      <c r="C119" s="18" t="s">
        <v>38</v>
      </c>
      <c r="D119" s="19"/>
      <c r="E119" s="64">
        <v>5477201</v>
      </c>
      <c r="F119" s="64">
        <v>67888</v>
      </c>
      <c r="G119" s="65">
        <v>1.239474</v>
      </c>
      <c r="H119" s="64">
        <v>5365524.4670000002</v>
      </c>
      <c r="I119" s="64">
        <v>5588877.5329999998</v>
      </c>
      <c r="J119" s="66"/>
      <c r="K119" s="64">
        <v>5537670</v>
      </c>
      <c r="L119" s="64">
        <v>5595906</v>
      </c>
      <c r="M119" s="64">
        <v>-58236</v>
      </c>
      <c r="N119" s="38" t="str">
        <f>CHAR(171)</f>
        <v>«</v>
      </c>
    </row>
    <row r="120" spans="1:14" ht="12" customHeight="1" x14ac:dyDescent="0.2">
      <c r="A120" s="16"/>
      <c r="B120" s="17"/>
      <c r="C120" s="18" t="s">
        <v>39</v>
      </c>
      <c r="D120" s="19"/>
      <c r="E120" s="64">
        <v>2342478</v>
      </c>
      <c r="F120" s="64">
        <v>47842</v>
      </c>
      <c r="G120" s="65">
        <v>2.0423710000000002</v>
      </c>
      <c r="H120" s="64">
        <v>2263777.7749999999</v>
      </c>
      <c r="I120" s="64">
        <v>2421178.2250000001</v>
      </c>
      <c r="J120" s="66"/>
      <c r="K120" s="64">
        <v>2388945</v>
      </c>
      <c r="L120" s="64">
        <v>2532209</v>
      </c>
      <c r="M120" s="64">
        <v>-143264</v>
      </c>
      <c r="N120" s="38" t="str">
        <f>CHAR(171)</f>
        <v>«</v>
      </c>
    </row>
    <row r="121" spans="1:14" ht="12" customHeight="1" x14ac:dyDescent="0.2">
      <c r="A121" s="16"/>
      <c r="B121" s="17"/>
      <c r="C121" s="18" t="s">
        <v>18</v>
      </c>
      <c r="D121" s="19"/>
      <c r="E121" s="64">
        <v>4168443</v>
      </c>
      <c r="F121" s="64">
        <v>0</v>
      </c>
      <c r="G121" s="65">
        <v>0</v>
      </c>
      <c r="H121" s="64">
        <v>0</v>
      </c>
      <c r="I121" s="64">
        <v>0</v>
      </c>
      <c r="J121" s="66"/>
      <c r="K121" s="64">
        <v>4161839</v>
      </c>
      <c r="L121" s="64">
        <v>3913203</v>
      </c>
      <c r="M121" s="64">
        <v>248636</v>
      </c>
      <c r="N121" s="38"/>
    </row>
    <row r="122" spans="1:14" ht="9.75" customHeight="1" x14ac:dyDescent="0.2">
      <c r="A122" s="16"/>
      <c r="B122" s="17"/>
      <c r="C122" s="18"/>
      <c r="D122" s="19"/>
      <c r="E122" s="64"/>
      <c r="F122" s="64"/>
      <c r="G122" s="65"/>
      <c r="H122" s="64"/>
      <c r="I122" s="64"/>
      <c r="J122" s="66"/>
      <c r="K122" s="64"/>
      <c r="L122" s="64"/>
      <c r="M122" s="64"/>
      <c r="N122" s="38"/>
    </row>
    <row r="123" spans="1:14" ht="12" customHeight="1" x14ac:dyDescent="0.2">
      <c r="A123" s="20"/>
      <c r="B123" s="21" t="s">
        <v>72</v>
      </c>
      <c r="C123" s="22"/>
      <c r="D123" s="23"/>
      <c r="E123" s="67">
        <v>34169141</v>
      </c>
      <c r="F123" s="67">
        <v>188332</v>
      </c>
      <c r="G123" s="68">
        <v>0.55117799999999995</v>
      </c>
      <c r="H123" s="67">
        <v>33859333.362999998</v>
      </c>
      <c r="I123" s="67">
        <v>34478948.637000002</v>
      </c>
      <c r="J123" s="62"/>
      <c r="K123" s="67">
        <v>34277917</v>
      </c>
      <c r="L123" s="67">
        <v>33572329</v>
      </c>
      <c r="M123" s="67">
        <v>705588</v>
      </c>
      <c r="N123" s="39" t="str">
        <f>CHAR(173)</f>
        <v>­</v>
      </c>
    </row>
    <row r="124" spans="1:14" ht="12" customHeight="1" x14ac:dyDescent="0.2">
      <c r="A124" s="16"/>
      <c r="B124" s="17"/>
      <c r="C124" s="18" t="s">
        <v>41</v>
      </c>
      <c r="D124" s="19"/>
      <c r="E124" s="64">
        <v>917333</v>
      </c>
      <c r="F124" s="64">
        <v>31999</v>
      </c>
      <c r="G124" s="65">
        <v>3.4882749999999998</v>
      </c>
      <c r="H124" s="64">
        <v>864694.48699999996</v>
      </c>
      <c r="I124" s="64">
        <v>969971.51300000004</v>
      </c>
      <c r="J124" s="66"/>
      <c r="K124" s="64">
        <v>932200</v>
      </c>
      <c r="L124" s="64">
        <v>955882</v>
      </c>
      <c r="M124" s="64">
        <v>-23682</v>
      </c>
      <c r="N124" s="38" t="str">
        <f>CHAR(171)</f>
        <v>«</v>
      </c>
    </row>
    <row r="125" spans="1:14" ht="12" customHeight="1" x14ac:dyDescent="0.2">
      <c r="A125" s="16"/>
      <c r="B125" s="17"/>
      <c r="C125" s="18" t="s">
        <v>42</v>
      </c>
      <c r="D125" s="19"/>
      <c r="E125" s="64">
        <v>1152616</v>
      </c>
      <c r="F125" s="64">
        <v>28824</v>
      </c>
      <c r="G125" s="65">
        <v>2.500829</v>
      </c>
      <c r="H125" s="64">
        <v>1105198.942</v>
      </c>
      <c r="I125" s="64">
        <v>1200033.058</v>
      </c>
      <c r="J125" s="66"/>
      <c r="K125" s="64">
        <v>1161972</v>
      </c>
      <c r="L125" s="64">
        <v>1174373</v>
      </c>
      <c r="M125" s="64">
        <v>-12401</v>
      </c>
      <c r="N125" s="38" t="str">
        <f>CHAR(171)</f>
        <v>«</v>
      </c>
    </row>
    <row r="126" spans="1:14" ht="12" customHeight="1" x14ac:dyDescent="0.2">
      <c r="A126" s="16"/>
      <c r="B126" s="17"/>
      <c r="C126" s="18" t="s">
        <v>43</v>
      </c>
      <c r="D126" s="19"/>
      <c r="E126" s="64">
        <v>5498501</v>
      </c>
      <c r="F126" s="64">
        <v>80178</v>
      </c>
      <c r="G126" s="65">
        <v>1.458189</v>
      </c>
      <c r="H126" s="64">
        <v>5366607.2920000004</v>
      </c>
      <c r="I126" s="64">
        <v>5630394.7079999996</v>
      </c>
      <c r="J126" s="66"/>
      <c r="K126" s="64">
        <v>5453640</v>
      </c>
      <c r="L126" s="64">
        <v>5447261</v>
      </c>
      <c r="M126" s="64">
        <v>6379</v>
      </c>
      <c r="N126" s="38" t="str">
        <f>CHAR(171)</f>
        <v>«</v>
      </c>
    </row>
    <row r="127" spans="1:14" ht="12" customHeight="1" x14ac:dyDescent="0.2">
      <c r="A127" s="16"/>
      <c r="B127" s="17"/>
      <c r="C127" s="18" t="s">
        <v>44</v>
      </c>
      <c r="D127" s="19"/>
      <c r="E127" s="64">
        <v>16991975</v>
      </c>
      <c r="F127" s="64">
        <v>135123</v>
      </c>
      <c r="G127" s="65">
        <v>0.79522000000000004</v>
      </c>
      <c r="H127" s="64">
        <v>16769696.827</v>
      </c>
      <c r="I127" s="64">
        <v>17214253.173</v>
      </c>
      <c r="J127" s="66"/>
      <c r="K127" s="64">
        <v>17032815</v>
      </c>
      <c r="L127" s="64">
        <v>16730151</v>
      </c>
      <c r="M127" s="64">
        <v>302664</v>
      </c>
      <c r="N127" s="38" t="str">
        <f>CHAR(171)</f>
        <v>«</v>
      </c>
    </row>
    <row r="128" spans="1:14" ht="12" customHeight="1" x14ac:dyDescent="0.2">
      <c r="A128" s="16"/>
      <c r="B128" s="17"/>
      <c r="C128" s="18" t="s">
        <v>45</v>
      </c>
      <c r="D128" s="19"/>
      <c r="E128" s="64">
        <v>9379187</v>
      </c>
      <c r="F128" s="64">
        <v>102967</v>
      </c>
      <c r="G128" s="65">
        <v>1.0978330000000001</v>
      </c>
      <c r="H128" s="64">
        <v>9209805.0010000002</v>
      </c>
      <c r="I128" s="64">
        <v>9548568.9989999998</v>
      </c>
      <c r="J128" s="66"/>
      <c r="K128" s="64">
        <v>9467518</v>
      </c>
      <c r="L128" s="64">
        <v>9070966</v>
      </c>
      <c r="M128" s="64">
        <v>396552</v>
      </c>
      <c r="N128" s="38" t="str">
        <f>CHAR(173)</f>
        <v>­</v>
      </c>
    </row>
    <row r="129" spans="1:14" ht="12" customHeight="1" x14ac:dyDescent="0.2">
      <c r="A129" s="16"/>
      <c r="B129" s="17"/>
      <c r="C129" s="18" t="s">
        <v>18</v>
      </c>
      <c r="D129" s="19"/>
      <c r="E129" s="64">
        <v>229529</v>
      </c>
      <c r="F129" s="64">
        <v>0</v>
      </c>
      <c r="G129" s="65">
        <v>0</v>
      </c>
      <c r="H129" s="64">
        <v>0</v>
      </c>
      <c r="I129" s="64">
        <v>0</v>
      </c>
      <c r="J129" s="66"/>
      <c r="K129" s="64">
        <v>229772</v>
      </c>
      <c r="L129" s="64">
        <v>193696</v>
      </c>
      <c r="M129" s="64">
        <v>36076</v>
      </c>
      <c r="N129" s="38"/>
    </row>
    <row r="130" spans="1:14" ht="9.75" customHeight="1" x14ac:dyDescent="0.2">
      <c r="A130" s="16"/>
      <c r="B130" s="17"/>
      <c r="C130" s="18"/>
      <c r="D130" s="19"/>
      <c r="E130" s="64"/>
      <c r="F130" s="64"/>
      <c r="G130" s="65"/>
      <c r="H130" s="64"/>
      <c r="I130" s="64"/>
      <c r="J130" s="66"/>
      <c r="K130" s="64"/>
      <c r="L130" s="64"/>
      <c r="M130" s="64"/>
      <c r="N130" s="38"/>
    </row>
    <row r="131" spans="1:14" ht="12" customHeight="1" x14ac:dyDescent="0.2">
      <c r="A131" s="20"/>
      <c r="B131" s="21" t="s">
        <v>73</v>
      </c>
      <c r="C131" s="22"/>
      <c r="D131" s="23"/>
      <c r="E131" s="67">
        <v>34169141</v>
      </c>
      <c r="F131" s="67">
        <v>188332</v>
      </c>
      <c r="G131" s="68">
        <v>0.55117799999999995</v>
      </c>
      <c r="H131" s="67">
        <v>33859333.362999998</v>
      </c>
      <c r="I131" s="67">
        <v>34478948.637000002</v>
      </c>
      <c r="J131" s="62"/>
      <c r="K131" s="67">
        <v>34277917</v>
      </c>
      <c r="L131" s="67">
        <v>33572329</v>
      </c>
      <c r="M131" s="67">
        <v>705588</v>
      </c>
      <c r="N131" s="39" t="str">
        <f>CHAR(173)</f>
        <v>­</v>
      </c>
    </row>
    <row r="132" spans="1:14" ht="12" customHeight="1" x14ac:dyDescent="0.2">
      <c r="A132" s="16"/>
      <c r="B132" s="17"/>
      <c r="C132" s="18" t="s">
        <v>46</v>
      </c>
      <c r="D132" s="19"/>
      <c r="E132" s="64">
        <v>18501133</v>
      </c>
      <c r="F132" s="64">
        <v>138404</v>
      </c>
      <c r="G132" s="65">
        <v>0.748089</v>
      </c>
      <c r="H132" s="64">
        <v>18273456.938000001</v>
      </c>
      <c r="I132" s="64">
        <v>18728809.061999999</v>
      </c>
      <c r="J132" s="66"/>
      <c r="K132" s="64">
        <v>18558047</v>
      </c>
      <c r="L132" s="64">
        <v>18264406</v>
      </c>
      <c r="M132" s="64">
        <v>293641</v>
      </c>
      <c r="N132" s="38" t="str">
        <f>CHAR(171)</f>
        <v>«</v>
      </c>
    </row>
    <row r="133" spans="1:14" ht="12" customHeight="1" x14ac:dyDescent="0.2">
      <c r="A133" s="16"/>
      <c r="B133" s="17"/>
      <c r="C133" s="18" t="s">
        <v>47</v>
      </c>
      <c r="D133" s="19"/>
      <c r="E133" s="64">
        <v>15440946</v>
      </c>
      <c r="F133" s="64">
        <v>141076</v>
      </c>
      <c r="G133" s="65">
        <v>0.91365300000000005</v>
      </c>
      <c r="H133" s="64">
        <v>15208874.93</v>
      </c>
      <c r="I133" s="64">
        <v>15673017.07</v>
      </c>
      <c r="J133" s="66"/>
      <c r="K133" s="64">
        <v>15495015</v>
      </c>
      <c r="L133" s="64">
        <v>15088568</v>
      </c>
      <c r="M133" s="64">
        <v>406447</v>
      </c>
      <c r="N133" s="38" t="str">
        <f>CHAR(171)</f>
        <v>«</v>
      </c>
    </row>
    <row r="134" spans="1:14" ht="12" customHeight="1" x14ac:dyDescent="0.2">
      <c r="A134" s="16"/>
      <c r="B134" s="17"/>
      <c r="C134" s="18" t="s">
        <v>18</v>
      </c>
      <c r="D134" s="19"/>
      <c r="E134" s="64">
        <v>227062</v>
      </c>
      <c r="F134" s="64">
        <v>0</v>
      </c>
      <c r="G134" s="65">
        <v>0</v>
      </c>
      <c r="H134" s="64">
        <v>0</v>
      </c>
      <c r="I134" s="64">
        <v>0</v>
      </c>
      <c r="J134" s="66"/>
      <c r="K134" s="64">
        <v>224855</v>
      </c>
      <c r="L134" s="64">
        <v>219355</v>
      </c>
      <c r="M134" s="64">
        <v>5500</v>
      </c>
      <c r="N134" s="38"/>
    </row>
    <row r="135" spans="1:14" ht="9.75" customHeight="1" x14ac:dyDescent="0.2">
      <c r="A135" s="16"/>
      <c r="B135" s="17"/>
      <c r="C135" s="18"/>
      <c r="D135" s="19"/>
      <c r="E135" s="64"/>
      <c r="F135" s="64"/>
      <c r="G135" s="65"/>
      <c r="H135" s="64"/>
      <c r="I135" s="64"/>
      <c r="J135" s="66"/>
      <c r="K135" s="64"/>
      <c r="L135" s="64"/>
      <c r="M135" s="64"/>
      <c r="N135" s="38"/>
    </row>
    <row r="136" spans="1:14" ht="24" customHeight="1" x14ac:dyDescent="0.2">
      <c r="A136" s="20"/>
      <c r="B136" s="127" t="s">
        <v>74</v>
      </c>
      <c r="C136" s="128"/>
      <c r="D136" s="129"/>
      <c r="E136" s="67">
        <v>34169141</v>
      </c>
      <c r="F136" s="67">
        <v>188332</v>
      </c>
      <c r="G136" s="68">
        <v>0.55117799999999995</v>
      </c>
      <c r="H136" s="67">
        <v>33859333.362999998</v>
      </c>
      <c r="I136" s="67">
        <v>34478948.637000002</v>
      </c>
      <c r="J136" s="62"/>
      <c r="K136" s="67">
        <v>34277917</v>
      </c>
      <c r="L136" s="67">
        <v>33572329</v>
      </c>
      <c r="M136" s="67">
        <v>705588</v>
      </c>
      <c r="N136" s="39" t="str">
        <f>CHAR(173)</f>
        <v>­</v>
      </c>
    </row>
    <row r="137" spans="1:14" ht="12" customHeight="1" x14ac:dyDescent="0.2">
      <c r="A137" s="16"/>
      <c r="B137" s="17"/>
      <c r="C137" s="18" t="s">
        <v>75</v>
      </c>
      <c r="D137" s="19"/>
      <c r="E137" s="64">
        <v>20971806</v>
      </c>
      <c r="F137" s="64">
        <v>147674</v>
      </c>
      <c r="G137" s="65">
        <v>0.70415799999999995</v>
      </c>
      <c r="H137" s="64">
        <v>20728881.272999998</v>
      </c>
      <c r="I137" s="64">
        <v>21214730.727000002</v>
      </c>
      <c r="J137" s="66"/>
      <c r="K137" s="64">
        <v>21038154</v>
      </c>
      <c r="L137" s="64">
        <v>20680630</v>
      </c>
      <c r="M137" s="64">
        <v>357524</v>
      </c>
      <c r="N137" s="38" t="str">
        <f>CHAR(171)</f>
        <v>«</v>
      </c>
    </row>
    <row r="138" spans="1:14" ht="12" customHeight="1" x14ac:dyDescent="0.2">
      <c r="A138" s="16"/>
      <c r="B138" s="17"/>
      <c r="C138" s="18" t="s">
        <v>76</v>
      </c>
      <c r="D138" s="19"/>
      <c r="E138" s="64">
        <v>12985560</v>
      </c>
      <c r="F138" s="64">
        <v>132758</v>
      </c>
      <c r="G138" s="65">
        <v>1.022354</v>
      </c>
      <c r="H138" s="64">
        <v>12767172.498</v>
      </c>
      <c r="I138" s="64">
        <v>13203947.502</v>
      </c>
      <c r="J138" s="66"/>
      <c r="K138" s="64">
        <v>13028215</v>
      </c>
      <c r="L138" s="64">
        <v>12688917</v>
      </c>
      <c r="M138" s="64">
        <v>339298</v>
      </c>
      <c r="N138" s="38" t="str">
        <f>CHAR(171)</f>
        <v>«</v>
      </c>
    </row>
    <row r="139" spans="1:14" ht="12" customHeight="1" x14ac:dyDescent="0.2">
      <c r="A139" s="16"/>
      <c r="B139" s="17"/>
      <c r="C139" s="18" t="s">
        <v>18</v>
      </c>
      <c r="D139" s="19"/>
      <c r="E139" s="64">
        <v>211775</v>
      </c>
      <c r="F139" s="64">
        <v>0</v>
      </c>
      <c r="G139" s="65">
        <v>0</v>
      </c>
      <c r="H139" s="64">
        <v>0</v>
      </c>
      <c r="I139" s="64">
        <v>0</v>
      </c>
      <c r="J139" s="66"/>
      <c r="K139" s="64">
        <v>211548</v>
      </c>
      <c r="L139" s="64">
        <v>202782</v>
      </c>
      <c r="M139" s="64">
        <v>8766</v>
      </c>
      <c r="N139" s="38"/>
    </row>
    <row r="140" spans="1:14" ht="9.75" customHeight="1" x14ac:dyDescent="0.2">
      <c r="A140" s="16"/>
      <c r="B140" s="17"/>
      <c r="C140" s="18"/>
      <c r="D140" s="19"/>
      <c r="E140" s="64"/>
      <c r="F140" s="64"/>
      <c r="G140" s="65"/>
      <c r="H140" s="64"/>
      <c r="I140" s="64"/>
      <c r="J140" s="66"/>
      <c r="K140" s="64"/>
      <c r="L140" s="64"/>
      <c r="M140" s="64"/>
      <c r="N140" s="38"/>
    </row>
    <row r="141" spans="1:14" ht="12" customHeight="1" x14ac:dyDescent="0.2">
      <c r="A141" s="20"/>
      <c r="B141" s="21" t="s">
        <v>77</v>
      </c>
      <c r="C141" s="22"/>
      <c r="D141" s="23"/>
      <c r="E141" s="67">
        <v>34169141</v>
      </c>
      <c r="F141" s="67">
        <v>188332</v>
      </c>
      <c r="G141" s="68">
        <v>0.55117799999999995</v>
      </c>
      <c r="H141" s="67">
        <v>33859333.362999998</v>
      </c>
      <c r="I141" s="67">
        <v>34478948.637000002</v>
      </c>
      <c r="J141" s="62"/>
      <c r="K141" s="67">
        <v>34277917</v>
      </c>
      <c r="L141" s="67">
        <v>33572329</v>
      </c>
      <c r="M141" s="67">
        <v>705588</v>
      </c>
      <c r="N141" s="39" t="str">
        <f>CHAR(173)</f>
        <v>­</v>
      </c>
    </row>
    <row r="142" spans="1:14" ht="12" customHeight="1" x14ac:dyDescent="0.2">
      <c r="A142" s="16"/>
      <c r="B142" s="17"/>
      <c r="C142" s="18" t="s">
        <v>78</v>
      </c>
      <c r="D142" s="19"/>
      <c r="E142" s="64">
        <v>18383621</v>
      </c>
      <c r="F142" s="64">
        <v>137932</v>
      </c>
      <c r="G142" s="65">
        <v>0.750301</v>
      </c>
      <c r="H142" s="64">
        <v>18156721.921</v>
      </c>
      <c r="I142" s="64">
        <v>18610520.079</v>
      </c>
      <c r="J142" s="66"/>
      <c r="K142" s="64">
        <v>18405734</v>
      </c>
      <c r="L142" s="64">
        <v>18199101</v>
      </c>
      <c r="M142" s="64">
        <v>206633</v>
      </c>
      <c r="N142" s="38" t="str">
        <f>CHAR(171)</f>
        <v>«</v>
      </c>
    </row>
    <row r="143" spans="1:14" ht="12" customHeight="1" x14ac:dyDescent="0.2">
      <c r="A143" s="16"/>
      <c r="B143" s="17"/>
      <c r="C143" s="18"/>
      <c r="D143" s="19" t="s">
        <v>79</v>
      </c>
      <c r="E143" s="64">
        <v>3140522</v>
      </c>
      <c r="F143" s="64">
        <v>53488</v>
      </c>
      <c r="G143" s="65">
        <v>1.7031780000000001</v>
      </c>
      <c r="H143" s="64">
        <v>3052533.1120000002</v>
      </c>
      <c r="I143" s="64">
        <v>3228510.8879999998</v>
      </c>
      <c r="J143" s="66"/>
      <c r="K143" s="64">
        <v>3158857</v>
      </c>
      <c r="L143" s="64">
        <v>3125495</v>
      </c>
      <c r="M143" s="64">
        <v>33362</v>
      </c>
      <c r="N143" s="38" t="str">
        <f>CHAR(171)</f>
        <v>«</v>
      </c>
    </row>
    <row r="144" spans="1:14" ht="12" customHeight="1" x14ac:dyDescent="0.2">
      <c r="A144" s="16"/>
      <c r="B144" s="17"/>
      <c r="C144" s="18"/>
      <c r="D144" s="19" t="s">
        <v>80</v>
      </c>
      <c r="E144" s="64">
        <v>15134934</v>
      </c>
      <c r="F144" s="64">
        <v>126009</v>
      </c>
      <c r="G144" s="65">
        <v>0.83257300000000001</v>
      </c>
      <c r="H144" s="64">
        <v>14927648.683</v>
      </c>
      <c r="I144" s="64">
        <v>15342219.317</v>
      </c>
      <c r="J144" s="66"/>
      <c r="K144" s="64">
        <v>15140104</v>
      </c>
      <c r="L144" s="64">
        <v>14970546</v>
      </c>
      <c r="M144" s="64">
        <v>169558</v>
      </c>
      <c r="N144" s="38" t="str">
        <f>CHAR(171)</f>
        <v>«</v>
      </c>
    </row>
    <row r="145" spans="1:14" ht="12" customHeight="1" x14ac:dyDescent="0.2">
      <c r="A145" s="16"/>
      <c r="B145" s="17"/>
      <c r="C145" s="18"/>
      <c r="D145" s="19" t="s">
        <v>81</v>
      </c>
      <c r="E145" s="64">
        <v>108165</v>
      </c>
      <c r="F145" s="64">
        <v>7696</v>
      </c>
      <c r="G145" s="65">
        <v>7.1152280000000001</v>
      </c>
      <c r="H145" s="64">
        <v>95504.773000000001</v>
      </c>
      <c r="I145" s="64">
        <v>120825.227</v>
      </c>
      <c r="J145" s="66"/>
      <c r="K145" s="64">
        <v>106773</v>
      </c>
      <c r="L145" s="64">
        <v>103060</v>
      </c>
      <c r="M145" s="64">
        <v>3713</v>
      </c>
      <c r="N145" s="38" t="str">
        <f>CHAR(171)</f>
        <v>«</v>
      </c>
    </row>
    <row r="146" spans="1:14" ht="12" customHeight="1" x14ac:dyDescent="0.2">
      <c r="A146" s="16"/>
      <c r="B146" s="17"/>
      <c r="C146" s="18" t="s">
        <v>82</v>
      </c>
      <c r="D146" s="19"/>
      <c r="E146" s="64">
        <v>15448246</v>
      </c>
      <c r="F146" s="64">
        <v>142130</v>
      </c>
      <c r="G146" s="65">
        <v>0.92004300000000006</v>
      </c>
      <c r="H146" s="64">
        <v>15214441.396</v>
      </c>
      <c r="I146" s="64">
        <v>15682050.604</v>
      </c>
      <c r="J146" s="66"/>
      <c r="K146" s="64">
        <v>15533542</v>
      </c>
      <c r="L146" s="64">
        <v>15081696</v>
      </c>
      <c r="M146" s="64">
        <v>451846</v>
      </c>
      <c r="N146" s="38" t="str">
        <f>CHAR(173)</f>
        <v>­</v>
      </c>
    </row>
    <row r="147" spans="1:14" ht="12" customHeight="1" x14ac:dyDescent="0.2">
      <c r="A147" s="16"/>
      <c r="B147" s="17"/>
      <c r="C147" s="18" t="s">
        <v>18</v>
      </c>
      <c r="D147" s="19"/>
      <c r="E147" s="64">
        <v>337274</v>
      </c>
      <c r="F147" s="64">
        <v>0</v>
      </c>
      <c r="G147" s="65">
        <v>0</v>
      </c>
      <c r="H147" s="64">
        <v>0</v>
      </c>
      <c r="I147" s="64">
        <v>0</v>
      </c>
      <c r="J147" s="66"/>
      <c r="K147" s="64">
        <v>338641</v>
      </c>
      <c r="L147" s="64">
        <v>291532</v>
      </c>
      <c r="M147" s="64">
        <v>47109</v>
      </c>
      <c r="N147" s="38"/>
    </row>
    <row r="148" spans="1:14" ht="9.75" customHeight="1" x14ac:dyDescent="0.2">
      <c r="A148" s="16"/>
      <c r="B148" s="17"/>
      <c r="C148" s="18"/>
      <c r="D148" s="19"/>
      <c r="E148" s="64"/>
      <c r="F148" s="64"/>
      <c r="G148" s="65"/>
      <c r="H148" s="64"/>
      <c r="I148" s="64"/>
      <c r="J148" s="66"/>
      <c r="K148" s="64"/>
      <c r="L148" s="64"/>
      <c r="M148" s="64"/>
      <c r="N148" s="38"/>
    </row>
    <row r="149" spans="1:14" ht="24" customHeight="1" x14ac:dyDescent="0.2">
      <c r="A149" s="130" t="s">
        <v>83</v>
      </c>
      <c r="B149" s="131"/>
      <c r="C149" s="131"/>
      <c r="D149" s="129"/>
      <c r="E149" s="60">
        <v>31288132</v>
      </c>
      <c r="F149" s="60">
        <v>186037</v>
      </c>
      <c r="G149" s="61">
        <v>0.59459600000000001</v>
      </c>
      <c r="H149" s="60">
        <v>30982099.726</v>
      </c>
      <c r="I149" s="60">
        <v>31594164.274</v>
      </c>
      <c r="J149" s="62"/>
      <c r="K149" s="60">
        <v>31372259</v>
      </c>
      <c r="L149" s="60">
        <v>30784590</v>
      </c>
      <c r="M149" s="60">
        <v>587669</v>
      </c>
      <c r="N149" s="37" t="str">
        <f>CHAR(173)</f>
        <v>­</v>
      </c>
    </row>
    <row r="150" spans="1:14" ht="9.75" customHeight="1" x14ac:dyDescent="0.2">
      <c r="A150" s="16"/>
      <c r="B150" s="17"/>
      <c r="C150" s="18"/>
      <c r="D150" s="19"/>
      <c r="E150" s="64"/>
      <c r="F150" s="64"/>
      <c r="G150" s="65"/>
      <c r="H150" s="64"/>
      <c r="I150" s="64"/>
      <c r="J150" s="66"/>
      <c r="K150" s="64"/>
      <c r="L150" s="64"/>
      <c r="M150" s="64"/>
      <c r="N150" s="38"/>
    </row>
    <row r="151" spans="1:14" ht="12" customHeight="1" x14ac:dyDescent="0.2">
      <c r="A151" s="20"/>
      <c r="B151" s="21" t="s">
        <v>170</v>
      </c>
      <c r="C151" s="22"/>
      <c r="D151" s="23"/>
      <c r="E151" s="67">
        <v>31288132</v>
      </c>
      <c r="F151" s="67">
        <v>186037</v>
      </c>
      <c r="G151" s="68">
        <v>0.59459600000000001</v>
      </c>
      <c r="H151" s="67">
        <v>30982099.726</v>
      </c>
      <c r="I151" s="67">
        <v>31594164.274</v>
      </c>
      <c r="J151" s="62"/>
      <c r="K151" s="67">
        <v>31372259</v>
      </c>
      <c r="L151" s="67">
        <v>30784590</v>
      </c>
      <c r="M151" s="67">
        <v>587669</v>
      </c>
      <c r="N151" s="39" t="str">
        <f>CHAR(173)</f>
        <v>­</v>
      </c>
    </row>
    <row r="152" spans="1:14" ht="12" customHeight="1" x14ac:dyDescent="0.2">
      <c r="A152" s="16"/>
      <c r="B152" s="17" t="s">
        <v>50</v>
      </c>
      <c r="C152" s="18"/>
      <c r="D152" s="19"/>
      <c r="E152" s="64">
        <v>7945733</v>
      </c>
      <c r="F152" s="64">
        <v>95487</v>
      </c>
      <c r="G152" s="65">
        <v>1.2017409999999999</v>
      </c>
      <c r="H152" s="64">
        <v>7788656.7340000002</v>
      </c>
      <c r="I152" s="64">
        <v>8102809.2659999998</v>
      </c>
      <c r="J152" s="66"/>
      <c r="K152" s="64">
        <v>7997191</v>
      </c>
      <c r="L152" s="64">
        <v>7903912</v>
      </c>
      <c r="M152" s="64">
        <v>93279</v>
      </c>
      <c r="N152" s="38" t="str">
        <f t="shared" ref="N152:N159" si="2">CHAR(171)</f>
        <v>«</v>
      </c>
    </row>
    <row r="153" spans="1:14" ht="12" customHeight="1" x14ac:dyDescent="0.2">
      <c r="A153" s="16"/>
      <c r="B153" s="17"/>
      <c r="C153" s="18" t="s">
        <v>51</v>
      </c>
      <c r="D153" s="19"/>
      <c r="E153" s="64">
        <v>3252565</v>
      </c>
      <c r="F153" s="64">
        <v>61759</v>
      </c>
      <c r="G153" s="65">
        <v>1.8988069999999999</v>
      </c>
      <c r="H153" s="64">
        <v>3150969.9180000001</v>
      </c>
      <c r="I153" s="64">
        <v>3354160.0819999999</v>
      </c>
      <c r="J153" s="66"/>
      <c r="K153" s="64">
        <v>3287049</v>
      </c>
      <c r="L153" s="64">
        <v>3178798</v>
      </c>
      <c r="M153" s="64">
        <v>108251</v>
      </c>
      <c r="N153" s="38" t="str">
        <f t="shared" si="2"/>
        <v>«</v>
      </c>
    </row>
    <row r="154" spans="1:14" ht="12" customHeight="1" x14ac:dyDescent="0.2">
      <c r="A154" s="16"/>
      <c r="B154" s="17"/>
      <c r="C154" s="18" t="s">
        <v>52</v>
      </c>
      <c r="D154" s="19"/>
      <c r="E154" s="64">
        <v>4693168</v>
      </c>
      <c r="F154" s="64">
        <v>66603</v>
      </c>
      <c r="G154" s="65">
        <v>1.419165</v>
      </c>
      <c r="H154" s="64">
        <v>4583604.7189999996</v>
      </c>
      <c r="I154" s="64">
        <v>4802731.2810000004</v>
      </c>
      <c r="J154" s="66"/>
      <c r="K154" s="64">
        <v>4710142</v>
      </c>
      <c r="L154" s="64">
        <v>4725114</v>
      </c>
      <c r="M154" s="64">
        <v>-14972</v>
      </c>
      <c r="N154" s="38" t="str">
        <f t="shared" si="2"/>
        <v>«</v>
      </c>
    </row>
    <row r="155" spans="1:14" ht="12" customHeight="1" x14ac:dyDescent="0.2">
      <c r="A155" s="16"/>
      <c r="B155" s="17" t="s">
        <v>53</v>
      </c>
      <c r="C155" s="18"/>
      <c r="D155" s="19"/>
      <c r="E155" s="64">
        <v>7340506</v>
      </c>
      <c r="F155" s="64">
        <v>86966</v>
      </c>
      <c r="G155" s="65">
        <v>1.1847490000000001</v>
      </c>
      <c r="H155" s="64">
        <v>7197446.0250000004</v>
      </c>
      <c r="I155" s="64">
        <v>7483565.9749999996</v>
      </c>
      <c r="J155" s="66"/>
      <c r="K155" s="64">
        <v>7314763</v>
      </c>
      <c r="L155" s="64">
        <v>7196184</v>
      </c>
      <c r="M155" s="64">
        <v>118579</v>
      </c>
      <c r="N155" s="38" t="str">
        <f t="shared" si="2"/>
        <v>«</v>
      </c>
    </row>
    <row r="156" spans="1:14" ht="12" customHeight="1" x14ac:dyDescent="0.2">
      <c r="A156" s="16"/>
      <c r="B156" s="17" t="s">
        <v>54</v>
      </c>
      <c r="C156" s="18"/>
      <c r="D156" s="19"/>
      <c r="E156" s="64">
        <v>4844822</v>
      </c>
      <c r="F156" s="64">
        <v>68874</v>
      </c>
      <c r="G156" s="65">
        <v>1.421618</v>
      </c>
      <c r="H156" s="64">
        <v>4731522.8219999997</v>
      </c>
      <c r="I156" s="64">
        <v>4958121.1780000003</v>
      </c>
      <c r="J156" s="66"/>
      <c r="K156" s="64">
        <v>4834416</v>
      </c>
      <c r="L156" s="64">
        <v>4835171</v>
      </c>
      <c r="M156" s="64">
        <v>-755</v>
      </c>
      <c r="N156" s="38" t="str">
        <f t="shared" si="2"/>
        <v>«</v>
      </c>
    </row>
    <row r="157" spans="1:14" ht="12" customHeight="1" x14ac:dyDescent="0.2">
      <c r="A157" s="16"/>
      <c r="B157" s="17" t="s">
        <v>55</v>
      </c>
      <c r="C157" s="18"/>
      <c r="D157" s="19"/>
      <c r="E157" s="64">
        <v>4615738</v>
      </c>
      <c r="F157" s="64">
        <v>73198</v>
      </c>
      <c r="G157" s="65">
        <v>1.5858410000000001</v>
      </c>
      <c r="H157" s="64">
        <v>4495326.852</v>
      </c>
      <c r="I157" s="64">
        <v>4736149.148</v>
      </c>
      <c r="J157" s="66"/>
      <c r="K157" s="64">
        <v>4662518</v>
      </c>
      <c r="L157" s="64">
        <v>4491218</v>
      </c>
      <c r="M157" s="64">
        <v>171300</v>
      </c>
      <c r="N157" s="38" t="str">
        <f t="shared" si="2"/>
        <v>«</v>
      </c>
    </row>
    <row r="158" spans="1:14" ht="12" customHeight="1" x14ac:dyDescent="0.2">
      <c r="A158" s="16"/>
      <c r="B158" s="17" t="s">
        <v>56</v>
      </c>
      <c r="C158" s="18"/>
      <c r="D158" s="19"/>
      <c r="E158" s="64">
        <v>2242505</v>
      </c>
      <c r="F158" s="64">
        <v>42574</v>
      </c>
      <c r="G158" s="65">
        <v>1.898542</v>
      </c>
      <c r="H158" s="64">
        <v>2172469.304</v>
      </c>
      <c r="I158" s="64">
        <v>2312540.696</v>
      </c>
      <c r="J158" s="66"/>
      <c r="K158" s="64">
        <v>2219618</v>
      </c>
      <c r="L158" s="64">
        <v>2350367</v>
      </c>
      <c r="M158" s="64">
        <v>-130749</v>
      </c>
      <c r="N158" s="38" t="str">
        <f t="shared" si="2"/>
        <v>«</v>
      </c>
    </row>
    <row r="159" spans="1:14" ht="12" customHeight="1" x14ac:dyDescent="0.2">
      <c r="A159" s="16"/>
      <c r="B159" s="17" t="s">
        <v>57</v>
      </c>
      <c r="C159" s="18"/>
      <c r="D159" s="19"/>
      <c r="E159" s="64">
        <v>2587703</v>
      </c>
      <c r="F159" s="64">
        <v>49949</v>
      </c>
      <c r="G159" s="65">
        <v>1.9302619999999999</v>
      </c>
      <c r="H159" s="64">
        <v>2505536.162</v>
      </c>
      <c r="I159" s="64">
        <v>2669869.838</v>
      </c>
      <c r="J159" s="66"/>
      <c r="K159" s="64">
        <v>2624778</v>
      </c>
      <c r="L159" s="64">
        <v>2504899</v>
      </c>
      <c r="M159" s="64">
        <v>119879</v>
      </c>
      <c r="N159" s="38" t="str">
        <f t="shared" si="2"/>
        <v>«</v>
      </c>
    </row>
    <row r="160" spans="1:14" ht="12" customHeight="1" x14ac:dyDescent="0.2">
      <c r="A160" s="16"/>
      <c r="B160" s="17" t="s">
        <v>18</v>
      </c>
      <c r="C160" s="18"/>
      <c r="D160" s="19"/>
      <c r="E160" s="64">
        <v>1711125</v>
      </c>
      <c r="F160" s="64">
        <v>0</v>
      </c>
      <c r="G160" s="65">
        <v>0</v>
      </c>
      <c r="H160" s="64">
        <v>0</v>
      </c>
      <c r="I160" s="64">
        <v>0</v>
      </c>
      <c r="J160" s="66"/>
      <c r="K160" s="64">
        <v>1718975</v>
      </c>
      <c r="L160" s="64">
        <v>1502839</v>
      </c>
      <c r="M160" s="64">
        <v>216136</v>
      </c>
      <c r="N160" s="38"/>
    </row>
    <row r="161" spans="1:14" ht="9.75" customHeight="1" x14ac:dyDescent="0.2">
      <c r="A161" s="16"/>
      <c r="B161" s="17"/>
      <c r="C161" s="18"/>
      <c r="D161" s="19"/>
      <c r="E161" s="64"/>
      <c r="F161" s="64"/>
      <c r="G161" s="65"/>
      <c r="H161" s="64"/>
      <c r="I161" s="64"/>
      <c r="J161" s="66"/>
      <c r="K161" s="64"/>
      <c r="L161" s="64"/>
      <c r="M161" s="64"/>
      <c r="N161" s="38"/>
    </row>
    <row r="162" spans="1:14" ht="12" customHeight="1" x14ac:dyDescent="0.2">
      <c r="A162" s="12" t="s">
        <v>84</v>
      </c>
      <c r="B162" s="13"/>
      <c r="C162" s="14"/>
      <c r="D162" s="15"/>
      <c r="E162" s="60">
        <v>4179231</v>
      </c>
      <c r="F162" s="60">
        <v>76659</v>
      </c>
      <c r="G162" s="61">
        <v>1.8343</v>
      </c>
      <c r="H162" s="60">
        <v>4053125.9279999998</v>
      </c>
      <c r="I162" s="60">
        <v>4305336.0719999997</v>
      </c>
      <c r="J162" s="62"/>
      <c r="K162" s="60">
        <v>4210000</v>
      </c>
      <c r="L162" s="60">
        <v>3864547</v>
      </c>
      <c r="M162" s="60">
        <v>345453</v>
      </c>
      <c r="N162" s="37" t="str">
        <f>CHAR(173)</f>
        <v>­</v>
      </c>
    </row>
    <row r="163" spans="1:14" ht="9.75" customHeight="1" x14ac:dyDescent="0.2">
      <c r="A163" s="16"/>
      <c r="B163" s="17"/>
      <c r="C163" s="18"/>
      <c r="D163" s="19"/>
      <c r="E163" s="64"/>
      <c r="F163" s="64"/>
      <c r="G163" s="65"/>
      <c r="H163" s="64"/>
      <c r="I163" s="64"/>
      <c r="J163" s="66"/>
      <c r="K163" s="64"/>
      <c r="L163" s="64"/>
      <c r="M163" s="64"/>
      <c r="N163" s="38"/>
    </row>
    <row r="164" spans="1:14" ht="12" customHeight="1" x14ac:dyDescent="0.2">
      <c r="A164" s="20"/>
      <c r="B164" s="21" t="s">
        <v>85</v>
      </c>
      <c r="C164" s="22"/>
      <c r="D164" s="23"/>
      <c r="E164" s="67">
        <v>4179231</v>
      </c>
      <c r="F164" s="67">
        <v>76659</v>
      </c>
      <c r="G164" s="68">
        <v>1.8343</v>
      </c>
      <c r="H164" s="67">
        <v>4053125.9279999998</v>
      </c>
      <c r="I164" s="67">
        <v>4305336.0719999997</v>
      </c>
      <c r="J164" s="62"/>
      <c r="K164" s="67">
        <v>4210000</v>
      </c>
      <c r="L164" s="67">
        <v>3864547</v>
      </c>
      <c r="M164" s="67">
        <v>345453</v>
      </c>
      <c r="N164" s="39" t="str">
        <f>CHAR(173)</f>
        <v>­</v>
      </c>
    </row>
    <row r="165" spans="1:14" ht="12" customHeight="1" x14ac:dyDescent="0.2">
      <c r="A165" s="16"/>
      <c r="B165" s="17" t="s">
        <v>86</v>
      </c>
      <c r="C165" s="18"/>
      <c r="D165" s="19"/>
      <c r="E165" s="64">
        <v>519488</v>
      </c>
      <c r="F165" s="64">
        <v>26533</v>
      </c>
      <c r="G165" s="65">
        <v>5.1076480000000002</v>
      </c>
      <c r="H165" s="64">
        <v>475840.2</v>
      </c>
      <c r="I165" s="64">
        <v>563135.80000000005</v>
      </c>
      <c r="J165" s="66"/>
      <c r="K165" s="64">
        <v>519070</v>
      </c>
      <c r="L165" s="64">
        <v>443565</v>
      </c>
      <c r="M165" s="64">
        <v>75505</v>
      </c>
      <c r="N165" s="38" t="str">
        <f>CHAR(173)</f>
        <v>­</v>
      </c>
    </row>
    <row r="166" spans="1:14" ht="12" customHeight="1" x14ac:dyDescent="0.2">
      <c r="A166" s="16"/>
      <c r="B166" s="17" t="s">
        <v>87</v>
      </c>
      <c r="C166" s="18"/>
      <c r="D166" s="19"/>
      <c r="E166" s="64">
        <v>3659743</v>
      </c>
      <c r="F166" s="64">
        <v>69813</v>
      </c>
      <c r="G166" s="65">
        <v>1.9076029999999999</v>
      </c>
      <c r="H166" s="64">
        <v>3544899.9909999999</v>
      </c>
      <c r="I166" s="64">
        <v>3774586.0090000001</v>
      </c>
      <c r="J166" s="66"/>
      <c r="K166" s="64">
        <v>3690930</v>
      </c>
      <c r="L166" s="64">
        <v>3420982</v>
      </c>
      <c r="M166" s="64">
        <v>269948</v>
      </c>
      <c r="N166" s="38" t="str">
        <f>CHAR(173)</f>
        <v>­</v>
      </c>
    </row>
    <row r="167" spans="1:14" ht="9.75" customHeight="1" x14ac:dyDescent="0.2">
      <c r="A167" s="16"/>
      <c r="B167" s="17"/>
      <c r="C167" s="18"/>
      <c r="D167" s="19"/>
      <c r="E167" s="64"/>
      <c r="F167" s="64"/>
      <c r="G167" s="65"/>
      <c r="H167" s="64"/>
      <c r="I167" s="64"/>
      <c r="J167" s="66"/>
      <c r="K167" s="64"/>
      <c r="L167" s="64"/>
      <c r="M167" s="64"/>
      <c r="N167" s="38"/>
    </row>
    <row r="168" spans="1:14" ht="12" customHeight="1" x14ac:dyDescent="0.2">
      <c r="A168" s="20"/>
      <c r="B168" s="21" t="s">
        <v>88</v>
      </c>
      <c r="C168" s="22"/>
      <c r="D168" s="23"/>
      <c r="E168" s="67">
        <v>4179231</v>
      </c>
      <c r="F168" s="67">
        <v>76659</v>
      </c>
      <c r="G168" s="68">
        <v>1.8343</v>
      </c>
      <c r="H168" s="67">
        <v>4053125.9279999998</v>
      </c>
      <c r="I168" s="67">
        <v>4305336.0719999997</v>
      </c>
      <c r="J168" s="62"/>
      <c r="K168" s="67">
        <v>4210000</v>
      </c>
      <c r="L168" s="67">
        <v>3864547</v>
      </c>
      <c r="M168" s="67">
        <v>345453</v>
      </c>
      <c r="N168" s="39" t="str">
        <f>CHAR(173)</f>
        <v>­</v>
      </c>
    </row>
    <row r="169" spans="1:14" ht="12" customHeight="1" x14ac:dyDescent="0.2">
      <c r="A169" s="16"/>
      <c r="B169" s="17" t="s">
        <v>89</v>
      </c>
      <c r="C169" s="18"/>
      <c r="D169" s="19"/>
      <c r="E169" s="64">
        <v>686495</v>
      </c>
      <c r="F169" s="64">
        <v>25549</v>
      </c>
      <c r="G169" s="65">
        <v>3.7217500000000001</v>
      </c>
      <c r="H169" s="64">
        <v>644465.86399999994</v>
      </c>
      <c r="I169" s="64">
        <v>728524.13600000006</v>
      </c>
      <c r="J169" s="66"/>
      <c r="K169" s="64">
        <v>669786</v>
      </c>
      <c r="L169" s="64">
        <v>641001</v>
      </c>
      <c r="M169" s="64">
        <v>28785</v>
      </c>
      <c r="N169" s="38" t="str">
        <f>CHAR(171)</f>
        <v>«</v>
      </c>
    </row>
    <row r="170" spans="1:14" ht="12" customHeight="1" x14ac:dyDescent="0.2">
      <c r="A170" s="16"/>
      <c r="B170" s="17" t="s">
        <v>90</v>
      </c>
      <c r="C170" s="18"/>
      <c r="D170" s="19"/>
      <c r="E170" s="64">
        <v>969542</v>
      </c>
      <c r="F170" s="64">
        <v>31397</v>
      </c>
      <c r="G170" s="65">
        <v>3.2383899999999999</v>
      </c>
      <c r="H170" s="64">
        <v>917893.02599999995</v>
      </c>
      <c r="I170" s="64">
        <v>1021190.974</v>
      </c>
      <c r="J170" s="66"/>
      <c r="K170" s="64">
        <v>976021</v>
      </c>
      <c r="L170" s="64">
        <v>922346</v>
      </c>
      <c r="M170" s="64">
        <v>53675</v>
      </c>
      <c r="N170" s="38" t="str">
        <f>CHAR(171)</f>
        <v>«</v>
      </c>
    </row>
    <row r="171" spans="1:14" ht="12" customHeight="1" x14ac:dyDescent="0.2">
      <c r="A171" s="16"/>
      <c r="B171" s="17" t="s">
        <v>91</v>
      </c>
      <c r="C171" s="18"/>
      <c r="D171" s="19"/>
      <c r="E171" s="64">
        <v>1488246</v>
      </c>
      <c r="F171" s="64">
        <v>39149</v>
      </c>
      <c r="G171" s="65">
        <v>2.6305860000000001</v>
      </c>
      <c r="H171" s="64">
        <v>1423844.922</v>
      </c>
      <c r="I171" s="64">
        <v>1552647.078</v>
      </c>
      <c r="J171" s="66"/>
      <c r="K171" s="64">
        <v>1515953</v>
      </c>
      <c r="L171" s="64">
        <v>1344540</v>
      </c>
      <c r="M171" s="64">
        <v>171413</v>
      </c>
      <c r="N171" s="38" t="str">
        <f>CHAR(173)</f>
        <v>­</v>
      </c>
    </row>
    <row r="172" spans="1:14" ht="12" customHeight="1" x14ac:dyDescent="0.2">
      <c r="A172" s="16"/>
      <c r="B172" s="17" t="s">
        <v>92</v>
      </c>
      <c r="C172" s="18"/>
      <c r="D172" s="19"/>
      <c r="E172" s="64">
        <v>1032359</v>
      </c>
      <c r="F172" s="64">
        <v>30443</v>
      </c>
      <c r="G172" s="65">
        <v>2.9488850000000002</v>
      </c>
      <c r="H172" s="64">
        <v>982280.14199999999</v>
      </c>
      <c r="I172" s="64">
        <v>1082437.858</v>
      </c>
      <c r="J172" s="66"/>
      <c r="K172" s="64">
        <v>1045740</v>
      </c>
      <c r="L172" s="64">
        <v>955449</v>
      </c>
      <c r="M172" s="64">
        <v>90291</v>
      </c>
      <c r="N172" s="38" t="str">
        <f>CHAR(173)</f>
        <v>­</v>
      </c>
    </row>
    <row r="173" spans="1:14" ht="12" customHeight="1" x14ac:dyDescent="0.2">
      <c r="A173" s="16"/>
      <c r="B173" s="17" t="s">
        <v>18</v>
      </c>
      <c r="C173" s="18"/>
      <c r="D173" s="19"/>
      <c r="E173" s="64">
        <v>2589</v>
      </c>
      <c r="F173" s="64">
        <v>0</v>
      </c>
      <c r="G173" s="65">
        <v>0</v>
      </c>
      <c r="H173" s="64">
        <v>0</v>
      </c>
      <c r="I173" s="64">
        <v>0</v>
      </c>
      <c r="J173" s="66"/>
      <c r="K173" s="64">
        <v>2500</v>
      </c>
      <c r="L173" s="64">
        <v>1211</v>
      </c>
      <c r="M173" s="64">
        <v>1289</v>
      </c>
      <c r="N173" s="38"/>
    </row>
    <row r="174" spans="1:14" ht="9.75" customHeight="1" x14ac:dyDescent="0.2">
      <c r="A174" s="16"/>
      <c r="B174" s="17"/>
      <c r="C174" s="18"/>
      <c r="D174" s="19"/>
      <c r="E174" s="64"/>
      <c r="F174" s="64"/>
      <c r="G174" s="65"/>
      <c r="H174" s="64"/>
      <c r="I174" s="64"/>
      <c r="J174" s="66"/>
      <c r="K174" s="64"/>
      <c r="L174" s="64"/>
      <c r="M174" s="64"/>
      <c r="N174" s="38"/>
    </row>
    <row r="175" spans="1:14" ht="12" customHeight="1" x14ac:dyDescent="0.2">
      <c r="A175" s="20"/>
      <c r="B175" s="21" t="s">
        <v>93</v>
      </c>
      <c r="C175" s="22"/>
      <c r="D175" s="23"/>
      <c r="E175" s="67">
        <v>4179231</v>
      </c>
      <c r="F175" s="67">
        <v>76659</v>
      </c>
      <c r="G175" s="68">
        <v>1.8343</v>
      </c>
      <c r="H175" s="67">
        <v>4053125.9279999998</v>
      </c>
      <c r="I175" s="67">
        <v>4305336.0719999997</v>
      </c>
      <c r="J175" s="62"/>
      <c r="K175" s="67">
        <v>4210000</v>
      </c>
      <c r="L175" s="67">
        <v>3864547</v>
      </c>
      <c r="M175" s="67">
        <v>345453</v>
      </c>
      <c r="N175" s="39" t="str">
        <f>CHAR(173)</f>
        <v>­</v>
      </c>
    </row>
    <row r="176" spans="1:14" ht="12" customHeight="1" x14ac:dyDescent="0.2">
      <c r="A176" s="16"/>
      <c r="B176" s="17" t="s">
        <v>13</v>
      </c>
      <c r="C176" s="18"/>
      <c r="D176" s="19"/>
      <c r="E176" s="64">
        <v>2147319</v>
      </c>
      <c r="F176" s="64">
        <v>47446</v>
      </c>
      <c r="G176" s="65">
        <v>2.2095919999999998</v>
      </c>
      <c r="H176" s="64">
        <v>2069268.706</v>
      </c>
      <c r="I176" s="64">
        <v>2225369.2940000002</v>
      </c>
      <c r="J176" s="66"/>
      <c r="K176" s="64">
        <v>2172507</v>
      </c>
      <c r="L176" s="64">
        <v>1986232</v>
      </c>
      <c r="M176" s="64">
        <v>186275</v>
      </c>
      <c r="N176" s="38" t="str">
        <f>CHAR(173)</f>
        <v>­</v>
      </c>
    </row>
    <row r="177" spans="1:14" ht="12" customHeight="1" x14ac:dyDescent="0.2">
      <c r="A177" s="16"/>
      <c r="B177" s="17"/>
      <c r="C177" s="18" t="s">
        <v>14</v>
      </c>
      <c r="D177" s="19"/>
      <c r="E177" s="64">
        <v>1816939</v>
      </c>
      <c r="F177" s="64">
        <v>42392</v>
      </c>
      <c r="G177" s="65">
        <v>2.3331810000000002</v>
      </c>
      <c r="H177" s="64">
        <v>1747203.3689999999</v>
      </c>
      <c r="I177" s="64">
        <v>1886674.6310000001</v>
      </c>
      <c r="J177" s="66"/>
      <c r="K177" s="64">
        <v>1852234</v>
      </c>
      <c r="L177" s="64">
        <v>1693620</v>
      </c>
      <c r="M177" s="64">
        <v>158614</v>
      </c>
      <c r="N177" s="38" t="str">
        <f>CHAR(173)</f>
        <v>­</v>
      </c>
    </row>
    <row r="178" spans="1:14" ht="12" customHeight="1" x14ac:dyDescent="0.2">
      <c r="A178" s="16"/>
      <c r="B178" s="17"/>
      <c r="C178" s="18" t="s">
        <v>94</v>
      </c>
      <c r="D178" s="19"/>
      <c r="E178" s="64">
        <v>330380</v>
      </c>
      <c r="F178" s="64">
        <v>18718</v>
      </c>
      <c r="G178" s="65">
        <v>5.6658109999999997</v>
      </c>
      <c r="H178" s="64">
        <v>299587.73</v>
      </c>
      <c r="I178" s="64">
        <v>361172.27</v>
      </c>
      <c r="J178" s="66"/>
      <c r="K178" s="64">
        <v>320273</v>
      </c>
      <c r="L178" s="64">
        <v>292612</v>
      </c>
      <c r="M178" s="64">
        <v>27661</v>
      </c>
      <c r="N178" s="38" t="str">
        <f>CHAR(171)</f>
        <v>«</v>
      </c>
    </row>
    <row r="179" spans="1:14" ht="12" customHeight="1" x14ac:dyDescent="0.2">
      <c r="A179" s="16"/>
      <c r="B179" s="17" t="s">
        <v>15</v>
      </c>
      <c r="C179" s="18"/>
      <c r="D179" s="19"/>
      <c r="E179" s="64">
        <v>196227</v>
      </c>
      <c r="F179" s="64">
        <v>11583</v>
      </c>
      <c r="G179" s="65">
        <v>5.9033309999999997</v>
      </c>
      <c r="H179" s="64">
        <v>177171.43700000001</v>
      </c>
      <c r="I179" s="64">
        <v>215282.56299999999</v>
      </c>
      <c r="J179" s="66"/>
      <c r="K179" s="64">
        <v>193887</v>
      </c>
      <c r="L179" s="64">
        <v>192971</v>
      </c>
      <c r="M179" s="64">
        <v>916</v>
      </c>
      <c r="N179" s="38" t="str">
        <f>CHAR(171)</f>
        <v>«</v>
      </c>
    </row>
    <row r="180" spans="1:14" ht="12" customHeight="1" x14ac:dyDescent="0.2">
      <c r="A180" s="16"/>
      <c r="B180" s="17" t="s">
        <v>16</v>
      </c>
      <c r="C180" s="18"/>
      <c r="D180" s="19"/>
      <c r="E180" s="64">
        <v>1585650</v>
      </c>
      <c r="F180" s="64">
        <v>41690</v>
      </c>
      <c r="G180" s="65">
        <v>2.6292650000000002</v>
      </c>
      <c r="H180" s="64">
        <v>1517068.4069999999</v>
      </c>
      <c r="I180" s="64">
        <v>1654231.5930000001</v>
      </c>
      <c r="J180" s="66"/>
      <c r="K180" s="64">
        <v>1597590</v>
      </c>
      <c r="L180" s="64">
        <v>1427268</v>
      </c>
      <c r="M180" s="64">
        <v>170322</v>
      </c>
      <c r="N180" s="38" t="str">
        <f>CHAR(173)</f>
        <v>­</v>
      </c>
    </row>
    <row r="181" spans="1:14" ht="12" customHeight="1" x14ac:dyDescent="0.2">
      <c r="A181" s="16"/>
      <c r="B181" s="17" t="s">
        <v>17</v>
      </c>
      <c r="C181" s="18"/>
      <c r="D181" s="19"/>
      <c r="E181" s="64">
        <v>250035</v>
      </c>
      <c r="F181" s="64">
        <v>16684</v>
      </c>
      <c r="G181" s="65">
        <v>6.6730119999999999</v>
      </c>
      <c r="H181" s="64">
        <v>222588.394</v>
      </c>
      <c r="I181" s="64">
        <v>277481.60600000003</v>
      </c>
      <c r="J181" s="66"/>
      <c r="K181" s="64">
        <v>246016</v>
      </c>
      <c r="L181" s="64">
        <v>258076</v>
      </c>
      <c r="M181" s="64">
        <v>-12060</v>
      </c>
      <c r="N181" s="38" t="str">
        <f>CHAR(171)</f>
        <v>«</v>
      </c>
    </row>
    <row r="182" spans="1:14" ht="12" customHeight="1" x14ac:dyDescent="0.2">
      <c r="A182" s="16"/>
      <c r="B182" s="17" t="s">
        <v>18</v>
      </c>
      <c r="C182" s="18"/>
      <c r="D182" s="19"/>
      <c r="E182" s="64">
        <v>0</v>
      </c>
      <c r="F182" s="64">
        <v>0</v>
      </c>
      <c r="G182" s="65">
        <v>0</v>
      </c>
      <c r="H182" s="64">
        <v>0</v>
      </c>
      <c r="I182" s="64">
        <v>0</v>
      </c>
      <c r="J182" s="66"/>
      <c r="K182" s="64">
        <v>0</v>
      </c>
      <c r="L182" s="64">
        <v>0</v>
      </c>
      <c r="M182" s="64">
        <v>0</v>
      </c>
      <c r="N182" s="38"/>
    </row>
    <row r="183" spans="1:14" ht="9.75" customHeight="1" x14ac:dyDescent="0.2">
      <c r="A183" s="16"/>
      <c r="B183" s="17"/>
      <c r="C183" s="18"/>
      <c r="D183" s="19"/>
      <c r="E183" s="64"/>
      <c r="F183" s="64"/>
      <c r="G183" s="65"/>
      <c r="H183" s="64"/>
      <c r="I183" s="64"/>
      <c r="J183" s="66"/>
      <c r="K183" s="64"/>
      <c r="L183" s="64"/>
      <c r="M183" s="64"/>
      <c r="N183" s="38"/>
    </row>
    <row r="184" spans="1:14" ht="12" customHeight="1" x14ac:dyDescent="0.2">
      <c r="A184" s="20"/>
      <c r="B184" s="21" t="s">
        <v>95</v>
      </c>
      <c r="C184" s="22"/>
      <c r="D184" s="23"/>
      <c r="E184" s="67">
        <v>4179231</v>
      </c>
      <c r="F184" s="67">
        <v>76659</v>
      </c>
      <c r="G184" s="68">
        <v>1.8343</v>
      </c>
      <c r="H184" s="67">
        <v>4053125.9279999998</v>
      </c>
      <c r="I184" s="67">
        <v>4305336.0719999997</v>
      </c>
      <c r="J184" s="62"/>
      <c r="K184" s="67">
        <v>4210000</v>
      </c>
      <c r="L184" s="67">
        <v>3864547</v>
      </c>
      <c r="M184" s="67">
        <v>345453</v>
      </c>
      <c r="N184" s="39" t="str">
        <f>CHAR(173)</f>
        <v>­</v>
      </c>
    </row>
    <row r="185" spans="1:14" ht="12" customHeight="1" x14ac:dyDescent="0.2">
      <c r="A185" s="16"/>
      <c r="B185" s="17" t="s">
        <v>20</v>
      </c>
      <c r="C185" s="18"/>
      <c r="D185" s="19"/>
      <c r="E185" s="64">
        <v>735573</v>
      </c>
      <c r="F185" s="64">
        <v>34597</v>
      </c>
      <c r="G185" s="65">
        <v>4.7034339999999997</v>
      </c>
      <c r="H185" s="64">
        <v>678660.62399999995</v>
      </c>
      <c r="I185" s="64">
        <v>792485.37600000005</v>
      </c>
      <c r="J185" s="66"/>
      <c r="K185" s="64">
        <v>721133</v>
      </c>
      <c r="L185" s="64">
        <v>674212</v>
      </c>
      <c r="M185" s="64">
        <v>46921</v>
      </c>
      <c r="N185" s="38" t="str">
        <f>CHAR(171)</f>
        <v>«</v>
      </c>
    </row>
    <row r="186" spans="1:14" ht="12" customHeight="1" x14ac:dyDescent="0.2">
      <c r="A186" s="16"/>
      <c r="B186" s="17"/>
      <c r="C186" s="18" t="s">
        <v>21</v>
      </c>
      <c r="D186" s="19"/>
      <c r="E186" s="64">
        <v>735573</v>
      </c>
      <c r="F186" s="64">
        <v>34597</v>
      </c>
      <c r="G186" s="65">
        <v>4.7034339999999997</v>
      </c>
      <c r="H186" s="64">
        <v>678660.62399999995</v>
      </c>
      <c r="I186" s="64">
        <v>792485.37600000005</v>
      </c>
      <c r="J186" s="66"/>
      <c r="K186" s="64">
        <v>721133</v>
      </c>
      <c r="L186" s="64">
        <v>674212</v>
      </c>
      <c r="M186" s="64">
        <v>46921</v>
      </c>
      <c r="N186" s="38" t="str">
        <f>CHAR(171)</f>
        <v>«</v>
      </c>
    </row>
    <row r="187" spans="1:14" ht="12" customHeight="1" x14ac:dyDescent="0.2">
      <c r="A187" s="16"/>
      <c r="B187" s="17" t="s">
        <v>22</v>
      </c>
      <c r="C187" s="18"/>
      <c r="D187" s="19"/>
      <c r="E187" s="64">
        <v>1010668</v>
      </c>
      <c r="F187" s="64">
        <v>32893</v>
      </c>
      <c r="G187" s="65">
        <v>3.2545809999999999</v>
      </c>
      <c r="H187" s="64">
        <v>956559.00100000005</v>
      </c>
      <c r="I187" s="64">
        <v>1064776.9990000001</v>
      </c>
      <c r="J187" s="66"/>
      <c r="K187" s="64">
        <v>1021136</v>
      </c>
      <c r="L187" s="64">
        <v>947317</v>
      </c>
      <c r="M187" s="64">
        <v>73819</v>
      </c>
      <c r="N187" s="38" t="str">
        <f>CHAR(171)</f>
        <v>«</v>
      </c>
    </row>
    <row r="188" spans="1:14" ht="12" customHeight="1" x14ac:dyDescent="0.2">
      <c r="A188" s="16"/>
      <c r="B188" s="17"/>
      <c r="C188" s="18" t="s">
        <v>23</v>
      </c>
      <c r="D188" s="19"/>
      <c r="E188" s="64">
        <v>13758</v>
      </c>
      <c r="F188" s="64">
        <v>2563</v>
      </c>
      <c r="G188" s="65">
        <v>18.634568000000002</v>
      </c>
      <c r="H188" s="64">
        <v>9540.6409999999996</v>
      </c>
      <c r="I188" s="64">
        <v>17975.359</v>
      </c>
      <c r="J188" s="66"/>
      <c r="K188" s="64">
        <v>14922</v>
      </c>
      <c r="L188" s="64">
        <v>7713</v>
      </c>
      <c r="M188" s="64">
        <v>7209</v>
      </c>
      <c r="N188" s="38" t="str">
        <f>CHAR(173)</f>
        <v>­</v>
      </c>
    </row>
    <row r="189" spans="1:14" ht="12" customHeight="1" x14ac:dyDescent="0.2">
      <c r="A189" s="16"/>
      <c r="B189" s="17"/>
      <c r="C189" s="18" t="s">
        <v>24</v>
      </c>
      <c r="D189" s="19"/>
      <c r="E189" s="64">
        <v>514193</v>
      </c>
      <c r="F189" s="64">
        <v>23807</v>
      </c>
      <c r="G189" s="65">
        <v>4.6301100000000002</v>
      </c>
      <c r="H189" s="64">
        <v>475029.33100000001</v>
      </c>
      <c r="I189" s="64">
        <v>553356.66899999999</v>
      </c>
      <c r="J189" s="66"/>
      <c r="K189" s="64">
        <v>524266</v>
      </c>
      <c r="L189" s="64">
        <v>454342</v>
      </c>
      <c r="M189" s="64">
        <v>69924</v>
      </c>
      <c r="N189" s="38" t="str">
        <f>CHAR(173)</f>
        <v>­</v>
      </c>
    </row>
    <row r="190" spans="1:14" ht="12" customHeight="1" x14ac:dyDescent="0.2">
      <c r="A190" s="16"/>
      <c r="B190" s="17"/>
      <c r="C190" s="18" t="s">
        <v>25</v>
      </c>
      <c r="D190" s="19"/>
      <c r="E190" s="64">
        <v>482717</v>
      </c>
      <c r="F190" s="64">
        <v>19995</v>
      </c>
      <c r="G190" s="65">
        <v>4.1423290000000001</v>
      </c>
      <c r="H190" s="64">
        <v>449824.03</v>
      </c>
      <c r="I190" s="64">
        <v>515609.97</v>
      </c>
      <c r="J190" s="66"/>
      <c r="K190" s="64">
        <v>481948</v>
      </c>
      <c r="L190" s="64">
        <v>485262</v>
      </c>
      <c r="M190" s="64">
        <v>-3314</v>
      </c>
      <c r="N190" s="38" t="str">
        <f>CHAR(171)</f>
        <v>«</v>
      </c>
    </row>
    <row r="191" spans="1:14" ht="12" customHeight="1" x14ac:dyDescent="0.2">
      <c r="A191" s="16"/>
      <c r="B191" s="17" t="s">
        <v>26</v>
      </c>
      <c r="C191" s="18"/>
      <c r="D191" s="19"/>
      <c r="E191" s="64">
        <v>2410345</v>
      </c>
      <c r="F191" s="64">
        <v>54489</v>
      </c>
      <c r="G191" s="65">
        <v>2.260656</v>
      </c>
      <c r="H191" s="64">
        <v>2320709.5989999999</v>
      </c>
      <c r="I191" s="64">
        <v>2499980.4010000001</v>
      </c>
      <c r="J191" s="66"/>
      <c r="K191" s="64">
        <v>2443802</v>
      </c>
      <c r="L191" s="64">
        <v>2220123</v>
      </c>
      <c r="M191" s="64">
        <v>223679</v>
      </c>
      <c r="N191" s="38" t="str">
        <f>CHAR(173)</f>
        <v>­</v>
      </c>
    </row>
    <row r="192" spans="1:14" ht="12" customHeight="1" x14ac:dyDescent="0.2">
      <c r="A192" s="16"/>
      <c r="B192" s="17"/>
      <c r="C192" s="18" t="s">
        <v>27</v>
      </c>
      <c r="D192" s="19"/>
      <c r="E192" s="64">
        <v>853495</v>
      </c>
      <c r="F192" s="64">
        <v>32702</v>
      </c>
      <c r="G192" s="65">
        <v>3.8315440000000001</v>
      </c>
      <c r="H192" s="64">
        <v>799700.15399999998</v>
      </c>
      <c r="I192" s="64">
        <v>907289.84600000002</v>
      </c>
      <c r="J192" s="66"/>
      <c r="K192" s="64">
        <v>889904</v>
      </c>
      <c r="L192" s="64">
        <v>792955</v>
      </c>
      <c r="M192" s="64">
        <v>96949</v>
      </c>
      <c r="N192" s="38" t="str">
        <f>CHAR(171)</f>
        <v>«</v>
      </c>
    </row>
    <row r="193" spans="1:14" ht="12" customHeight="1" x14ac:dyDescent="0.2">
      <c r="A193" s="16"/>
      <c r="B193" s="17"/>
      <c r="C193" s="18" t="s">
        <v>28</v>
      </c>
      <c r="D193" s="19"/>
      <c r="E193" s="64">
        <v>293413</v>
      </c>
      <c r="F193" s="64">
        <v>16412</v>
      </c>
      <c r="G193" s="65">
        <v>5.5937770000000002</v>
      </c>
      <c r="H193" s="64">
        <v>266413.83</v>
      </c>
      <c r="I193" s="64">
        <v>320412.17</v>
      </c>
      <c r="J193" s="66"/>
      <c r="K193" s="64">
        <v>297930</v>
      </c>
      <c r="L193" s="64">
        <v>265608</v>
      </c>
      <c r="M193" s="64">
        <v>32322</v>
      </c>
      <c r="N193" s="38" t="str">
        <f>CHAR(171)</f>
        <v>«</v>
      </c>
    </row>
    <row r="194" spans="1:14" ht="12" customHeight="1" x14ac:dyDescent="0.2">
      <c r="A194" s="16"/>
      <c r="B194" s="17"/>
      <c r="C194" s="18" t="s">
        <v>29</v>
      </c>
      <c r="D194" s="19"/>
      <c r="E194" s="64">
        <v>209615</v>
      </c>
      <c r="F194" s="64">
        <v>14991</v>
      </c>
      <c r="G194" s="65">
        <v>7.1517289999999996</v>
      </c>
      <c r="H194" s="64">
        <v>184954.64600000001</v>
      </c>
      <c r="I194" s="64">
        <v>234275.35399999999</v>
      </c>
      <c r="J194" s="66"/>
      <c r="K194" s="64">
        <v>202574</v>
      </c>
      <c r="L194" s="64">
        <v>170226</v>
      </c>
      <c r="M194" s="64">
        <v>32348</v>
      </c>
      <c r="N194" s="38" t="str">
        <f>CHAR(171)</f>
        <v>«</v>
      </c>
    </row>
    <row r="195" spans="1:14" ht="12" customHeight="1" x14ac:dyDescent="0.2">
      <c r="A195" s="16"/>
      <c r="B195" s="17"/>
      <c r="C195" s="18" t="s">
        <v>30</v>
      </c>
      <c r="D195" s="19"/>
      <c r="E195" s="64">
        <v>231956</v>
      </c>
      <c r="F195" s="64">
        <v>13715</v>
      </c>
      <c r="G195" s="65">
        <v>5.9128590000000001</v>
      </c>
      <c r="H195" s="64">
        <v>209394.443</v>
      </c>
      <c r="I195" s="64">
        <v>254517.557</v>
      </c>
      <c r="J195" s="66"/>
      <c r="K195" s="64">
        <v>228311</v>
      </c>
      <c r="L195" s="64">
        <v>219081</v>
      </c>
      <c r="M195" s="64">
        <v>9230</v>
      </c>
      <c r="N195" s="38" t="str">
        <f>CHAR(171)</f>
        <v>«</v>
      </c>
    </row>
    <row r="196" spans="1:14" ht="12" customHeight="1" x14ac:dyDescent="0.2">
      <c r="A196" s="16"/>
      <c r="B196" s="17"/>
      <c r="C196" s="18" t="s">
        <v>31</v>
      </c>
      <c r="D196" s="19"/>
      <c r="E196" s="64">
        <v>153638</v>
      </c>
      <c r="F196" s="64">
        <v>10542</v>
      </c>
      <c r="G196" s="65">
        <v>6.8617049999999997</v>
      </c>
      <c r="H196" s="64">
        <v>136296.10399999999</v>
      </c>
      <c r="I196" s="64">
        <v>170979.89600000001</v>
      </c>
      <c r="J196" s="66"/>
      <c r="K196" s="64">
        <v>156863</v>
      </c>
      <c r="L196" s="64">
        <v>123980</v>
      </c>
      <c r="M196" s="64">
        <v>32883</v>
      </c>
      <c r="N196" s="38" t="str">
        <f>CHAR(173)</f>
        <v>­</v>
      </c>
    </row>
    <row r="197" spans="1:14" ht="12" customHeight="1" x14ac:dyDescent="0.2">
      <c r="A197" s="16"/>
      <c r="B197" s="17"/>
      <c r="C197" s="18" t="s">
        <v>32</v>
      </c>
      <c r="D197" s="19"/>
      <c r="E197" s="64">
        <v>615061</v>
      </c>
      <c r="F197" s="64">
        <v>21961</v>
      </c>
      <c r="G197" s="65">
        <v>3.5706850000000001</v>
      </c>
      <c r="H197" s="64">
        <v>578933.69400000002</v>
      </c>
      <c r="I197" s="64">
        <v>651188.30599999998</v>
      </c>
      <c r="J197" s="66"/>
      <c r="K197" s="64">
        <v>615951</v>
      </c>
      <c r="L197" s="64">
        <v>594043</v>
      </c>
      <c r="M197" s="64">
        <v>21908</v>
      </c>
      <c r="N197" s="38" t="str">
        <f>CHAR(171)</f>
        <v>«</v>
      </c>
    </row>
    <row r="198" spans="1:14" ht="12" customHeight="1" x14ac:dyDescent="0.2">
      <c r="A198" s="16"/>
      <c r="B198" s="17"/>
      <c r="C198" s="18" t="s">
        <v>56</v>
      </c>
      <c r="D198" s="19"/>
      <c r="E198" s="64">
        <v>53167</v>
      </c>
      <c r="F198" s="64">
        <v>5673</v>
      </c>
      <c r="G198" s="65">
        <v>10.671792</v>
      </c>
      <c r="H198" s="64">
        <v>43833.481</v>
      </c>
      <c r="I198" s="64">
        <v>62500.519</v>
      </c>
      <c r="J198" s="66"/>
      <c r="K198" s="64">
        <v>52269</v>
      </c>
      <c r="L198" s="64">
        <v>54230</v>
      </c>
      <c r="M198" s="64">
        <v>-1961</v>
      </c>
      <c r="N198" s="38" t="str">
        <f>CHAR(171)</f>
        <v>«</v>
      </c>
    </row>
    <row r="199" spans="1:14" ht="12" customHeight="1" x14ac:dyDescent="0.2">
      <c r="A199" s="16"/>
      <c r="B199" s="17" t="s">
        <v>18</v>
      </c>
      <c r="C199" s="18"/>
      <c r="D199" s="19"/>
      <c r="E199" s="64">
        <v>22645</v>
      </c>
      <c r="F199" s="64">
        <v>0</v>
      </c>
      <c r="G199" s="65">
        <v>0</v>
      </c>
      <c r="H199" s="64">
        <v>0</v>
      </c>
      <c r="I199" s="64">
        <v>0</v>
      </c>
      <c r="J199" s="66"/>
      <c r="K199" s="64">
        <v>23929</v>
      </c>
      <c r="L199" s="64">
        <v>22895</v>
      </c>
      <c r="M199" s="64">
        <v>1034</v>
      </c>
      <c r="N199" s="38"/>
    </row>
    <row r="200" spans="1:14" ht="9.75" customHeight="1" x14ac:dyDescent="0.2">
      <c r="A200" s="16"/>
      <c r="B200" s="17"/>
      <c r="C200" s="18"/>
      <c r="D200" s="19"/>
      <c r="E200" s="64"/>
      <c r="F200" s="64"/>
      <c r="G200" s="65"/>
      <c r="H200" s="64"/>
      <c r="I200" s="64"/>
      <c r="J200" s="66"/>
      <c r="K200" s="64"/>
      <c r="L200" s="64"/>
      <c r="M200" s="64"/>
      <c r="N200" s="38"/>
    </row>
    <row r="201" spans="1:14" ht="12" customHeight="1" x14ac:dyDescent="0.2">
      <c r="A201" s="12" t="s">
        <v>96</v>
      </c>
      <c r="B201" s="13"/>
      <c r="C201" s="14"/>
      <c r="D201" s="15"/>
      <c r="E201" s="60">
        <v>2287633</v>
      </c>
      <c r="F201" s="60">
        <v>43790</v>
      </c>
      <c r="G201" s="61">
        <v>1.9142380000000001</v>
      </c>
      <c r="H201" s="60">
        <v>2215597.25</v>
      </c>
      <c r="I201" s="60">
        <v>2359668.75</v>
      </c>
      <c r="J201" s="62"/>
      <c r="K201" s="60">
        <v>2323904</v>
      </c>
      <c r="L201" s="60">
        <v>2502742</v>
      </c>
      <c r="M201" s="60">
        <v>-178838</v>
      </c>
      <c r="N201" s="37" t="str">
        <f>CHAR(175)</f>
        <v>¯</v>
      </c>
    </row>
    <row r="202" spans="1:14" ht="9.75" customHeight="1" x14ac:dyDescent="0.2">
      <c r="A202" s="16"/>
      <c r="B202" s="17"/>
      <c r="C202" s="18"/>
      <c r="D202" s="19"/>
      <c r="E202" s="64"/>
      <c r="F202" s="64"/>
      <c r="G202" s="65"/>
      <c r="H202" s="64"/>
      <c r="I202" s="64"/>
      <c r="J202" s="66"/>
      <c r="K202" s="64"/>
      <c r="L202" s="64"/>
      <c r="M202" s="64"/>
      <c r="N202" s="38"/>
    </row>
    <row r="203" spans="1:14" ht="12" customHeight="1" x14ac:dyDescent="0.2">
      <c r="A203" s="20"/>
      <c r="B203" s="21" t="s">
        <v>97</v>
      </c>
      <c r="C203" s="22"/>
      <c r="D203" s="23"/>
      <c r="E203" s="67">
        <v>2287633</v>
      </c>
      <c r="F203" s="67">
        <v>43790</v>
      </c>
      <c r="G203" s="68">
        <v>1.9142380000000001</v>
      </c>
      <c r="H203" s="67">
        <v>2215597.25</v>
      </c>
      <c r="I203" s="67">
        <v>2359668.75</v>
      </c>
      <c r="J203" s="62"/>
      <c r="K203" s="67">
        <v>2323904</v>
      </c>
      <c r="L203" s="67">
        <v>2502742</v>
      </c>
      <c r="M203" s="67">
        <v>-178838</v>
      </c>
      <c r="N203" s="39" t="str">
        <f>CHAR(175)</f>
        <v>¯</v>
      </c>
    </row>
    <row r="204" spans="1:14" ht="12" customHeight="1" x14ac:dyDescent="0.2">
      <c r="A204" s="16"/>
      <c r="B204" s="17" t="s">
        <v>98</v>
      </c>
      <c r="C204" s="18"/>
      <c r="D204" s="19"/>
      <c r="E204" s="64">
        <v>854570</v>
      </c>
      <c r="F204" s="64">
        <v>25965</v>
      </c>
      <c r="G204" s="65">
        <v>3.0383779999999998</v>
      </c>
      <c r="H204" s="64">
        <v>811857.46299999999</v>
      </c>
      <c r="I204" s="64">
        <v>897282.53700000001</v>
      </c>
      <c r="J204" s="66"/>
      <c r="K204" s="64">
        <v>876069</v>
      </c>
      <c r="L204" s="64">
        <v>920806</v>
      </c>
      <c r="M204" s="64">
        <v>-44737</v>
      </c>
      <c r="N204" s="38" t="str">
        <f>CHAR(171)</f>
        <v>«</v>
      </c>
    </row>
    <row r="205" spans="1:14" ht="12" customHeight="1" x14ac:dyDescent="0.2">
      <c r="A205" s="16"/>
      <c r="B205" s="17" t="s">
        <v>99</v>
      </c>
      <c r="C205" s="18"/>
      <c r="D205" s="19"/>
      <c r="E205" s="64">
        <v>1030732</v>
      </c>
      <c r="F205" s="64">
        <v>28043</v>
      </c>
      <c r="G205" s="65">
        <v>2.7206920000000001</v>
      </c>
      <c r="H205" s="64">
        <v>984601.18900000001</v>
      </c>
      <c r="I205" s="64">
        <v>1076862.811</v>
      </c>
      <c r="J205" s="66"/>
      <c r="K205" s="64">
        <v>1043144</v>
      </c>
      <c r="L205" s="64">
        <v>1123170</v>
      </c>
      <c r="M205" s="64">
        <v>-80026</v>
      </c>
      <c r="N205" s="38" t="str">
        <f>CHAR(171)</f>
        <v>«</v>
      </c>
    </row>
    <row r="206" spans="1:14" ht="12" customHeight="1" x14ac:dyDescent="0.2">
      <c r="A206" s="16"/>
      <c r="B206" s="17" t="s">
        <v>100</v>
      </c>
      <c r="C206" s="18"/>
      <c r="D206" s="19"/>
      <c r="E206" s="64">
        <v>376398</v>
      </c>
      <c r="F206" s="64">
        <v>17384</v>
      </c>
      <c r="G206" s="65">
        <v>4.618582</v>
      </c>
      <c r="H206" s="64">
        <v>347800.91</v>
      </c>
      <c r="I206" s="64">
        <v>404995.09</v>
      </c>
      <c r="J206" s="66"/>
      <c r="K206" s="64">
        <v>379077</v>
      </c>
      <c r="L206" s="64">
        <v>434110</v>
      </c>
      <c r="M206" s="64">
        <v>-55033</v>
      </c>
      <c r="N206" s="38" t="str">
        <f>CHAR(171)</f>
        <v>«</v>
      </c>
    </row>
    <row r="207" spans="1:14" ht="12" customHeight="1" x14ac:dyDescent="0.2">
      <c r="A207" s="16"/>
      <c r="B207" s="17" t="s">
        <v>101</v>
      </c>
      <c r="C207" s="18"/>
      <c r="D207" s="19"/>
      <c r="E207" s="64">
        <v>25466</v>
      </c>
      <c r="F207" s="64">
        <v>3742</v>
      </c>
      <c r="G207" s="65">
        <v>14.697774000000001</v>
      </c>
      <c r="H207" s="64">
        <v>19308.871999999999</v>
      </c>
      <c r="I207" s="64">
        <v>31623.128000000001</v>
      </c>
      <c r="J207" s="66"/>
      <c r="K207" s="64">
        <v>25036</v>
      </c>
      <c r="L207" s="64">
        <v>24656</v>
      </c>
      <c r="M207" s="64">
        <v>380</v>
      </c>
      <c r="N207" s="38" t="str">
        <f>CHAR(171)</f>
        <v>«</v>
      </c>
    </row>
    <row r="208" spans="1:14" ht="12" customHeight="1" x14ac:dyDescent="0.2">
      <c r="A208" s="16"/>
      <c r="B208" s="17" t="s">
        <v>18</v>
      </c>
      <c r="C208" s="18"/>
      <c r="D208" s="19"/>
      <c r="E208" s="64">
        <v>467</v>
      </c>
      <c r="F208" s="64">
        <v>0</v>
      </c>
      <c r="G208" s="65">
        <v>0</v>
      </c>
      <c r="H208" s="64">
        <v>0</v>
      </c>
      <c r="I208" s="64">
        <v>0</v>
      </c>
      <c r="J208" s="66"/>
      <c r="K208" s="64">
        <v>578</v>
      </c>
      <c r="L208" s="64">
        <v>0</v>
      </c>
      <c r="M208" s="64">
        <v>578</v>
      </c>
      <c r="N208" s="38"/>
    </row>
    <row r="209" spans="1:14" ht="9.75" customHeight="1" x14ac:dyDescent="0.2">
      <c r="A209" s="16"/>
      <c r="B209" s="17"/>
      <c r="C209" s="18"/>
      <c r="D209" s="19"/>
      <c r="E209" s="64"/>
      <c r="F209" s="64"/>
      <c r="G209" s="65"/>
      <c r="H209" s="64"/>
      <c r="I209" s="64"/>
      <c r="J209" s="66"/>
      <c r="K209" s="64"/>
      <c r="L209" s="64"/>
      <c r="M209" s="64"/>
      <c r="N209" s="38"/>
    </row>
    <row r="210" spans="1:14" ht="12" customHeight="1" x14ac:dyDescent="0.2">
      <c r="A210" s="20"/>
      <c r="B210" s="21" t="s">
        <v>102</v>
      </c>
      <c r="C210" s="22"/>
      <c r="D210" s="23"/>
      <c r="E210" s="67">
        <v>2287633</v>
      </c>
      <c r="F210" s="67">
        <v>43790</v>
      </c>
      <c r="G210" s="68">
        <v>1.9142380000000001</v>
      </c>
      <c r="H210" s="67">
        <v>2215597.25</v>
      </c>
      <c r="I210" s="67">
        <v>2359668.75</v>
      </c>
      <c r="J210" s="62"/>
      <c r="K210" s="67">
        <v>2323904</v>
      </c>
      <c r="L210" s="67">
        <v>2502742</v>
      </c>
      <c r="M210" s="67">
        <v>-178838</v>
      </c>
      <c r="N210" s="39" t="str">
        <f>CHAR(175)</f>
        <v>¯</v>
      </c>
    </row>
    <row r="211" spans="1:14" ht="12" customHeight="1" x14ac:dyDescent="0.2">
      <c r="A211" s="16"/>
      <c r="B211" s="17" t="s">
        <v>89</v>
      </c>
      <c r="C211" s="18"/>
      <c r="D211" s="19"/>
      <c r="E211" s="64">
        <v>133387</v>
      </c>
      <c r="F211" s="64">
        <v>10205</v>
      </c>
      <c r="G211" s="65">
        <v>7.6511800000000001</v>
      </c>
      <c r="H211" s="64">
        <v>116598.658</v>
      </c>
      <c r="I211" s="64">
        <v>150175.342</v>
      </c>
      <c r="J211" s="66"/>
      <c r="K211" s="64">
        <v>129764</v>
      </c>
      <c r="L211" s="64">
        <v>148862</v>
      </c>
      <c r="M211" s="64">
        <v>-19098</v>
      </c>
      <c r="N211" s="38" t="str">
        <f>CHAR(171)</f>
        <v>«</v>
      </c>
    </row>
    <row r="212" spans="1:14" ht="12" customHeight="1" x14ac:dyDescent="0.2">
      <c r="A212" s="16"/>
      <c r="B212" s="17" t="s">
        <v>90</v>
      </c>
      <c r="C212" s="18"/>
      <c r="D212" s="19"/>
      <c r="E212" s="64">
        <v>335408</v>
      </c>
      <c r="F212" s="64">
        <v>16001</v>
      </c>
      <c r="G212" s="65">
        <v>4.770734</v>
      </c>
      <c r="H212" s="64">
        <v>309085.65600000002</v>
      </c>
      <c r="I212" s="64">
        <v>361730.34399999998</v>
      </c>
      <c r="J212" s="66"/>
      <c r="K212" s="64">
        <v>324279</v>
      </c>
      <c r="L212" s="64">
        <v>382836</v>
      </c>
      <c r="M212" s="64">
        <v>-58557</v>
      </c>
      <c r="N212" s="38" t="str">
        <f>CHAR(175)</f>
        <v>¯</v>
      </c>
    </row>
    <row r="213" spans="1:14" ht="12" customHeight="1" x14ac:dyDescent="0.2">
      <c r="A213" s="16"/>
      <c r="B213" s="17" t="s">
        <v>91</v>
      </c>
      <c r="C213" s="18"/>
      <c r="D213" s="19"/>
      <c r="E213" s="64">
        <v>853869</v>
      </c>
      <c r="F213" s="64">
        <v>26367</v>
      </c>
      <c r="G213" s="65">
        <v>3.0880179999999999</v>
      </c>
      <c r="H213" s="64">
        <v>810494.255</v>
      </c>
      <c r="I213" s="64">
        <v>897243.745</v>
      </c>
      <c r="J213" s="66"/>
      <c r="K213" s="64">
        <v>862550</v>
      </c>
      <c r="L213" s="64">
        <v>978203</v>
      </c>
      <c r="M213" s="64">
        <v>-115653</v>
      </c>
      <c r="N213" s="38" t="str">
        <f>CHAR(175)</f>
        <v>¯</v>
      </c>
    </row>
    <row r="214" spans="1:14" ht="12" customHeight="1" x14ac:dyDescent="0.2">
      <c r="A214" s="16"/>
      <c r="B214" s="17" t="s">
        <v>92</v>
      </c>
      <c r="C214" s="18"/>
      <c r="D214" s="19"/>
      <c r="E214" s="64">
        <v>964764</v>
      </c>
      <c r="F214" s="64">
        <v>27628</v>
      </c>
      <c r="G214" s="65">
        <v>2.8637630000000001</v>
      </c>
      <c r="H214" s="64">
        <v>919315.03300000005</v>
      </c>
      <c r="I214" s="64">
        <v>1010212.9669999999</v>
      </c>
      <c r="J214" s="66"/>
      <c r="K214" s="64">
        <v>1007061</v>
      </c>
      <c r="L214" s="64">
        <v>992077</v>
      </c>
      <c r="M214" s="64">
        <v>14984</v>
      </c>
      <c r="N214" s="38" t="str">
        <f>CHAR(171)</f>
        <v>«</v>
      </c>
    </row>
    <row r="215" spans="1:14" ht="12" customHeight="1" x14ac:dyDescent="0.2">
      <c r="A215" s="16"/>
      <c r="B215" s="17" t="s">
        <v>18</v>
      </c>
      <c r="C215" s="18"/>
      <c r="D215" s="19"/>
      <c r="E215" s="64">
        <v>205</v>
      </c>
      <c r="F215" s="64">
        <v>0</v>
      </c>
      <c r="G215" s="65">
        <v>0</v>
      </c>
      <c r="H215" s="64">
        <v>0</v>
      </c>
      <c r="I215" s="64">
        <v>0</v>
      </c>
      <c r="J215" s="66"/>
      <c r="K215" s="64">
        <v>250</v>
      </c>
      <c r="L215" s="64">
        <v>764</v>
      </c>
      <c r="M215" s="64">
        <v>-514</v>
      </c>
      <c r="N215" s="38"/>
    </row>
    <row r="216" spans="1:14" ht="9.75" customHeight="1" x14ac:dyDescent="0.2">
      <c r="A216" s="16"/>
      <c r="B216" s="17"/>
      <c r="C216" s="18"/>
      <c r="D216" s="19"/>
      <c r="E216" s="64"/>
      <c r="F216" s="64"/>
      <c r="G216" s="65"/>
      <c r="H216" s="64"/>
      <c r="I216" s="64"/>
      <c r="J216" s="66"/>
      <c r="K216" s="64"/>
      <c r="L216" s="64"/>
      <c r="M216" s="64"/>
      <c r="N216" s="38"/>
    </row>
    <row r="217" spans="1:14" ht="12" customHeight="1" x14ac:dyDescent="0.2">
      <c r="A217" s="20"/>
      <c r="B217" s="21" t="s">
        <v>103</v>
      </c>
      <c r="C217" s="22"/>
      <c r="D217" s="23"/>
      <c r="E217" s="67">
        <v>2287633</v>
      </c>
      <c r="F217" s="67">
        <v>43790</v>
      </c>
      <c r="G217" s="68">
        <v>1.9142380000000001</v>
      </c>
      <c r="H217" s="67">
        <v>2215597.25</v>
      </c>
      <c r="I217" s="67">
        <v>2359668.75</v>
      </c>
      <c r="J217" s="62"/>
      <c r="K217" s="67">
        <v>2323904</v>
      </c>
      <c r="L217" s="67">
        <v>2502742</v>
      </c>
      <c r="M217" s="67">
        <v>-178838</v>
      </c>
      <c r="N217" s="39" t="str">
        <f>CHAR(175)</f>
        <v>¯</v>
      </c>
    </row>
    <row r="218" spans="1:14" ht="12" customHeight="1" x14ac:dyDescent="0.2">
      <c r="A218" s="16"/>
      <c r="B218" s="17" t="s">
        <v>104</v>
      </c>
      <c r="C218" s="18"/>
      <c r="D218" s="19"/>
      <c r="E218" s="64">
        <v>2082122</v>
      </c>
      <c r="F218" s="64">
        <v>41490</v>
      </c>
      <c r="G218" s="65">
        <v>1.992712</v>
      </c>
      <c r="H218" s="64">
        <v>2013869.79</v>
      </c>
      <c r="I218" s="64">
        <v>2150374.21</v>
      </c>
      <c r="J218" s="66"/>
      <c r="K218" s="64">
        <v>2108463</v>
      </c>
      <c r="L218" s="64">
        <v>2290193</v>
      </c>
      <c r="M218" s="64">
        <v>-181730</v>
      </c>
      <c r="N218" s="38" t="str">
        <f>CHAR(175)</f>
        <v>¯</v>
      </c>
    </row>
    <row r="219" spans="1:14" ht="12" customHeight="1" x14ac:dyDescent="0.2">
      <c r="A219" s="16"/>
      <c r="B219" s="17"/>
      <c r="C219" s="18" t="s">
        <v>105</v>
      </c>
      <c r="D219" s="19"/>
      <c r="E219" s="64">
        <v>1126075</v>
      </c>
      <c r="F219" s="64">
        <v>29692</v>
      </c>
      <c r="G219" s="65">
        <v>2.6367880000000001</v>
      </c>
      <c r="H219" s="64">
        <v>1077231.3060000001</v>
      </c>
      <c r="I219" s="64">
        <v>1174918.6939999999</v>
      </c>
      <c r="J219" s="66"/>
      <c r="K219" s="64">
        <v>1128858</v>
      </c>
      <c r="L219" s="64">
        <v>1317037</v>
      </c>
      <c r="M219" s="64">
        <v>-188179</v>
      </c>
      <c r="N219" s="38" t="str">
        <f>CHAR(175)</f>
        <v>¯</v>
      </c>
    </row>
    <row r="220" spans="1:14" ht="12" customHeight="1" x14ac:dyDescent="0.2">
      <c r="A220" s="16"/>
      <c r="B220" s="17"/>
      <c r="C220" s="18" t="s">
        <v>106</v>
      </c>
      <c r="D220" s="19"/>
      <c r="E220" s="64">
        <v>777733</v>
      </c>
      <c r="F220" s="64">
        <v>24786</v>
      </c>
      <c r="G220" s="65">
        <v>3.1870560000000001</v>
      </c>
      <c r="H220" s="64">
        <v>736958.73400000005</v>
      </c>
      <c r="I220" s="64">
        <v>818507.26599999995</v>
      </c>
      <c r="J220" s="66"/>
      <c r="K220" s="64">
        <v>800258</v>
      </c>
      <c r="L220" s="64">
        <v>815589</v>
      </c>
      <c r="M220" s="64">
        <v>-15331</v>
      </c>
      <c r="N220" s="38" t="str">
        <f>CHAR(171)</f>
        <v>«</v>
      </c>
    </row>
    <row r="221" spans="1:14" ht="12" customHeight="1" x14ac:dyDescent="0.2">
      <c r="A221" s="16"/>
      <c r="B221" s="17"/>
      <c r="C221" s="18" t="s">
        <v>107</v>
      </c>
      <c r="D221" s="19"/>
      <c r="E221" s="64">
        <v>98520</v>
      </c>
      <c r="F221" s="64">
        <v>8802</v>
      </c>
      <c r="G221" s="65">
        <v>8.9347340000000006</v>
      </c>
      <c r="H221" s="64">
        <v>84039.888000000006</v>
      </c>
      <c r="I221" s="64">
        <v>113000.11199999999</v>
      </c>
      <c r="J221" s="66"/>
      <c r="K221" s="64">
        <v>94587</v>
      </c>
      <c r="L221" s="64">
        <v>88257</v>
      </c>
      <c r="M221" s="64">
        <v>6330</v>
      </c>
      <c r="N221" s="38" t="str">
        <f>CHAR(171)</f>
        <v>«</v>
      </c>
    </row>
    <row r="222" spans="1:14" ht="12" customHeight="1" x14ac:dyDescent="0.2">
      <c r="A222" s="16"/>
      <c r="B222" s="17"/>
      <c r="C222" s="18" t="s">
        <v>108</v>
      </c>
      <c r="D222" s="19"/>
      <c r="E222" s="64">
        <v>79794</v>
      </c>
      <c r="F222" s="64">
        <v>8189</v>
      </c>
      <c r="G222" s="65">
        <v>10.263749000000001</v>
      </c>
      <c r="H222" s="64">
        <v>66321.687999999995</v>
      </c>
      <c r="I222" s="64">
        <v>93266.312000000005</v>
      </c>
      <c r="J222" s="66"/>
      <c r="K222" s="64">
        <v>84760</v>
      </c>
      <c r="L222" s="64">
        <v>69310</v>
      </c>
      <c r="M222" s="64">
        <v>15450</v>
      </c>
      <c r="N222" s="38" t="str">
        <f>CHAR(171)</f>
        <v>«</v>
      </c>
    </row>
    <row r="223" spans="1:14" ht="12" customHeight="1" x14ac:dyDescent="0.2">
      <c r="A223" s="16"/>
      <c r="B223" s="17" t="s">
        <v>109</v>
      </c>
      <c r="C223" s="18"/>
      <c r="D223" s="19"/>
      <c r="E223" s="64">
        <v>205511</v>
      </c>
      <c r="F223" s="64">
        <v>12788</v>
      </c>
      <c r="G223" s="65">
        <v>6.2227059999999996</v>
      </c>
      <c r="H223" s="64">
        <v>184474.171</v>
      </c>
      <c r="I223" s="64">
        <v>226547.829</v>
      </c>
      <c r="J223" s="66"/>
      <c r="K223" s="64">
        <v>215441</v>
      </c>
      <c r="L223" s="64">
        <v>212549</v>
      </c>
      <c r="M223" s="64">
        <v>2892</v>
      </c>
      <c r="N223" s="38" t="str">
        <f>CHAR(171)</f>
        <v>«</v>
      </c>
    </row>
    <row r="224" spans="1:14" ht="9.75" customHeight="1" x14ac:dyDescent="0.2">
      <c r="A224" s="16"/>
      <c r="B224" s="17"/>
      <c r="C224" s="18"/>
      <c r="D224" s="19"/>
      <c r="E224" s="64"/>
      <c r="F224" s="64"/>
      <c r="G224" s="65"/>
      <c r="H224" s="64"/>
      <c r="I224" s="64"/>
      <c r="J224" s="66"/>
      <c r="K224" s="64"/>
      <c r="L224" s="64"/>
      <c r="M224" s="64"/>
      <c r="N224" s="38"/>
    </row>
    <row r="225" spans="1:14" ht="12" customHeight="1" x14ac:dyDescent="0.2">
      <c r="A225" s="20"/>
      <c r="B225" s="21" t="s">
        <v>110</v>
      </c>
      <c r="C225" s="22"/>
      <c r="D225" s="23"/>
      <c r="E225" s="67">
        <v>2287633</v>
      </c>
      <c r="F225" s="67">
        <v>43790</v>
      </c>
      <c r="G225" s="68">
        <v>1.9142380000000001</v>
      </c>
      <c r="H225" s="67">
        <v>2215597.25</v>
      </c>
      <c r="I225" s="67">
        <v>2359668.75</v>
      </c>
      <c r="J225" s="62"/>
      <c r="K225" s="67">
        <v>2323904</v>
      </c>
      <c r="L225" s="67">
        <v>2502742</v>
      </c>
      <c r="M225" s="67">
        <v>-178838</v>
      </c>
      <c r="N225" s="39" t="str">
        <f>CHAR(175)</f>
        <v>¯</v>
      </c>
    </row>
    <row r="226" spans="1:14" ht="12" customHeight="1" x14ac:dyDescent="0.2">
      <c r="A226" s="16"/>
      <c r="B226" s="17" t="s">
        <v>111</v>
      </c>
      <c r="C226" s="18"/>
      <c r="D226" s="19"/>
      <c r="E226" s="64">
        <v>980214</v>
      </c>
      <c r="F226" s="64">
        <v>25832</v>
      </c>
      <c r="G226" s="65">
        <v>2.635383</v>
      </c>
      <c r="H226" s="64">
        <v>937719.72</v>
      </c>
      <c r="I226" s="64">
        <v>1022708.28</v>
      </c>
      <c r="J226" s="66"/>
      <c r="K226" s="64">
        <v>975205</v>
      </c>
      <c r="L226" s="64">
        <v>1118718</v>
      </c>
      <c r="M226" s="64">
        <v>-143513</v>
      </c>
      <c r="N226" s="38" t="str">
        <f>CHAR(175)</f>
        <v>¯</v>
      </c>
    </row>
    <row r="227" spans="1:14" ht="12" customHeight="1" x14ac:dyDescent="0.2">
      <c r="A227" s="16"/>
      <c r="B227" s="17" t="s">
        <v>112</v>
      </c>
      <c r="C227" s="18"/>
      <c r="D227" s="19"/>
      <c r="E227" s="64">
        <v>806764</v>
      </c>
      <c r="F227" s="64">
        <v>26149</v>
      </c>
      <c r="G227" s="65">
        <v>3.2412879999999999</v>
      </c>
      <c r="H227" s="64">
        <v>763747.99399999995</v>
      </c>
      <c r="I227" s="64">
        <v>849780.00600000005</v>
      </c>
      <c r="J227" s="66"/>
      <c r="K227" s="64">
        <v>830459</v>
      </c>
      <c r="L227" s="64">
        <v>842621</v>
      </c>
      <c r="M227" s="64">
        <v>-12162</v>
      </c>
      <c r="N227" s="38" t="str">
        <f>CHAR(171)</f>
        <v>«</v>
      </c>
    </row>
    <row r="228" spans="1:14" ht="12" customHeight="1" x14ac:dyDescent="0.2">
      <c r="A228" s="16"/>
      <c r="B228" s="17" t="s">
        <v>113</v>
      </c>
      <c r="C228" s="18"/>
      <c r="D228" s="19"/>
      <c r="E228" s="64">
        <v>271777</v>
      </c>
      <c r="F228" s="64">
        <v>15622</v>
      </c>
      <c r="G228" s="65">
        <v>5.7484109999999999</v>
      </c>
      <c r="H228" s="64">
        <v>246077.39799999999</v>
      </c>
      <c r="I228" s="64">
        <v>297476.60200000001</v>
      </c>
      <c r="J228" s="66"/>
      <c r="K228" s="64">
        <v>287819</v>
      </c>
      <c r="L228" s="64">
        <v>345543</v>
      </c>
      <c r="M228" s="64">
        <v>-57724</v>
      </c>
      <c r="N228" s="38" t="str">
        <f>CHAR(175)</f>
        <v>¯</v>
      </c>
    </row>
    <row r="229" spans="1:14" ht="12" customHeight="1" x14ac:dyDescent="0.2">
      <c r="A229" s="16"/>
      <c r="B229" s="17" t="s">
        <v>114</v>
      </c>
      <c r="C229" s="18"/>
      <c r="D229" s="19"/>
      <c r="E229" s="64">
        <v>50826</v>
      </c>
      <c r="F229" s="64">
        <v>6639</v>
      </c>
      <c r="G229" s="65">
        <v>13.063877</v>
      </c>
      <c r="H229" s="64">
        <v>39903.453000000001</v>
      </c>
      <c r="I229" s="64">
        <v>61748.546999999999</v>
      </c>
      <c r="J229" s="66"/>
      <c r="K229" s="64">
        <v>51897</v>
      </c>
      <c r="L229" s="64">
        <v>46983</v>
      </c>
      <c r="M229" s="64">
        <v>4914</v>
      </c>
      <c r="N229" s="38" t="str">
        <f>CHAR(171)</f>
        <v>«</v>
      </c>
    </row>
    <row r="230" spans="1:14" ht="12" customHeight="1" x14ac:dyDescent="0.2">
      <c r="A230" s="16"/>
      <c r="B230" s="17" t="s">
        <v>115</v>
      </c>
      <c r="C230" s="18"/>
      <c r="D230" s="19"/>
      <c r="E230" s="64">
        <v>24960</v>
      </c>
      <c r="F230" s="64">
        <v>4810</v>
      </c>
      <c r="G230" s="65">
        <v>19.273371000000001</v>
      </c>
      <c r="H230" s="64">
        <v>17046.508000000002</v>
      </c>
      <c r="I230" s="64">
        <v>32873.491999999998</v>
      </c>
      <c r="J230" s="66"/>
      <c r="K230" s="64">
        <v>25024</v>
      </c>
      <c r="L230" s="64">
        <v>24997</v>
      </c>
      <c r="M230" s="64">
        <v>27</v>
      </c>
      <c r="N230" s="38" t="str">
        <f>CHAR(171)</f>
        <v>«</v>
      </c>
    </row>
    <row r="231" spans="1:14" ht="12" customHeight="1" x14ac:dyDescent="0.2">
      <c r="A231" s="24"/>
      <c r="B231" s="25" t="s">
        <v>18</v>
      </c>
      <c r="C231" s="26"/>
      <c r="D231" s="27"/>
      <c r="E231" s="69">
        <v>153092</v>
      </c>
      <c r="F231" s="69">
        <v>0</v>
      </c>
      <c r="G231" s="70">
        <v>0</v>
      </c>
      <c r="H231" s="69">
        <v>0</v>
      </c>
      <c r="I231" s="69">
        <v>0</v>
      </c>
      <c r="J231" s="66"/>
      <c r="K231" s="69">
        <v>153500</v>
      </c>
      <c r="L231" s="69">
        <v>123880</v>
      </c>
      <c r="M231" s="69">
        <v>29620</v>
      </c>
      <c r="N231" s="40"/>
    </row>
    <row r="232" spans="1:14" ht="9.75" customHeight="1" x14ac:dyDescent="0.2">
      <c r="A232" s="16"/>
      <c r="B232" s="17"/>
      <c r="C232" s="18"/>
      <c r="D232" s="19"/>
      <c r="E232" s="64"/>
      <c r="F232" s="64"/>
      <c r="G232" s="65"/>
      <c r="H232" s="64"/>
      <c r="I232" s="64"/>
      <c r="J232" s="66"/>
      <c r="K232" s="64"/>
      <c r="L232" s="64"/>
      <c r="M232" s="64"/>
      <c r="N232" s="38"/>
    </row>
    <row r="233" spans="1:14" ht="12" customHeight="1" x14ac:dyDescent="0.2">
      <c r="A233" s="12" t="s">
        <v>116</v>
      </c>
      <c r="B233" s="13"/>
      <c r="C233" s="14"/>
      <c r="D233" s="15"/>
      <c r="E233" s="60">
        <v>35568532</v>
      </c>
      <c r="F233" s="60">
        <v>183380</v>
      </c>
      <c r="G233" s="61">
        <v>0.51556900000000006</v>
      </c>
      <c r="H233" s="60">
        <v>35266871.325000003</v>
      </c>
      <c r="I233" s="60">
        <v>35870192.674999997</v>
      </c>
      <c r="J233" s="62"/>
      <c r="K233" s="60">
        <v>35417231</v>
      </c>
      <c r="L233" s="60">
        <v>34989857</v>
      </c>
      <c r="M233" s="60">
        <v>427374</v>
      </c>
      <c r="N233" s="37" t="str">
        <f>CHAR(171)</f>
        <v>«</v>
      </c>
    </row>
    <row r="234" spans="1:14" ht="12" customHeight="1" x14ac:dyDescent="0.2">
      <c r="A234" s="16"/>
      <c r="B234" s="17" t="s">
        <v>9</v>
      </c>
      <c r="C234" s="18"/>
      <c r="D234" s="19"/>
      <c r="E234" s="64">
        <v>5884296</v>
      </c>
      <c r="F234" s="64">
        <v>88323</v>
      </c>
      <c r="G234" s="65">
        <v>1.500999</v>
      </c>
      <c r="H234" s="64">
        <v>5739004.3420000002</v>
      </c>
      <c r="I234" s="64">
        <v>6029587.6579999998</v>
      </c>
      <c r="J234" s="66"/>
      <c r="K234" s="64">
        <v>5809150</v>
      </c>
      <c r="L234" s="64">
        <v>5798316</v>
      </c>
      <c r="M234" s="64">
        <v>10834</v>
      </c>
      <c r="N234" s="38" t="str">
        <f>CHAR(171)</f>
        <v>«</v>
      </c>
    </row>
    <row r="235" spans="1:14" ht="12" customHeight="1" x14ac:dyDescent="0.2">
      <c r="A235" s="16"/>
      <c r="B235" s="17"/>
      <c r="C235" s="18" t="s">
        <v>117</v>
      </c>
      <c r="D235" s="19"/>
      <c r="E235" s="64">
        <v>127467</v>
      </c>
      <c r="F235" s="64">
        <v>9130</v>
      </c>
      <c r="G235" s="65">
        <v>7.1633050000000003</v>
      </c>
      <c r="H235" s="64">
        <v>112446.753</v>
      </c>
      <c r="I235" s="64">
        <v>142487.247</v>
      </c>
      <c r="J235" s="66"/>
      <c r="K235" s="64">
        <v>133091</v>
      </c>
      <c r="L235" s="64">
        <v>112835</v>
      </c>
      <c r="M235" s="64">
        <v>20256</v>
      </c>
      <c r="N235" s="38" t="str">
        <f>CHAR(171)</f>
        <v>«</v>
      </c>
    </row>
    <row r="236" spans="1:14" ht="24" customHeight="1" x14ac:dyDescent="0.2">
      <c r="A236" s="16"/>
      <c r="B236" s="17"/>
      <c r="C236" s="132" t="s">
        <v>118</v>
      </c>
      <c r="D236" s="129"/>
      <c r="E236" s="64">
        <v>5756829</v>
      </c>
      <c r="F236" s="64">
        <v>87661</v>
      </c>
      <c r="G236" s="65">
        <v>1.522745</v>
      </c>
      <c r="H236" s="64">
        <v>5612625.2960000001</v>
      </c>
      <c r="I236" s="64">
        <v>5901032.7039999999</v>
      </c>
      <c r="J236" s="66"/>
      <c r="K236" s="64">
        <v>5676059</v>
      </c>
      <c r="L236" s="64">
        <v>5685481</v>
      </c>
      <c r="M236" s="64">
        <v>-9422</v>
      </c>
      <c r="N236" s="38" t="str">
        <f>CHAR(171)</f>
        <v>«</v>
      </c>
    </row>
    <row r="237" spans="1:14" ht="12" customHeight="1" x14ac:dyDescent="0.2">
      <c r="A237" s="16"/>
      <c r="B237" s="17" t="s">
        <v>10</v>
      </c>
      <c r="C237" s="18"/>
      <c r="D237" s="19"/>
      <c r="E237" s="64">
        <v>29684236</v>
      </c>
      <c r="F237" s="64">
        <v>175745</v>
      </c>
      <c r="G237" s="65">
        <v>0.59204999999999997</v>
      </c>
      <c r="H237" s="64">
        <v>29395134.837000001</v>
      </c>
      <c r="I237" s="64">
        <v>29973337.162999999</v>
      </c>
      <c r="J237" s="66"/>
      <c r="K237" s="64">
        <v>29608081</v>
      </c>
      <c r="L237" s="64">
        <v>29191541</v>
      </c>
      <c r="M237" s="64">
        <v>416540</v>
      </c>
      <c r="N237" s="38" t="str">
        <f>CHAR(171)</f>
        <v>«</v>
      </c>
    </row>
    <row r="238" spans="1:14" ht="24" customHeight="1" x14ac:dyDescent="0.2">
      <c r="A238" s="16"/>
      <c r="B238" s="17"/>
      <c r="C238" s="132" t="s">
        <v>171</v>
      </c>
      <c r="D238" s="129"/>
      <c r="E238" s="64">
        <v>2575746</v>
      </c>
      <c r="F238" s="64">
        <v>48396</v>
      </c>
      <c r="G238" s="65">
        <v>1.8789359999999999</v>
      </c>
      <c r="H238" s="64">
        <v>2496133.5419999999</v>
      </c>
      <c r="I238" s="64">
        <v>2655358.4580000001</v>
      </c>
      <c r="J238" s="66"/>
      <c r="K238" s="64">
        <v>2620945</v>
      </c>
      <c r="L238" s="64">
        <v>2449853</v>
      </c>
      <c r="M238" s="64">
        <v>171092</v>
      </c>
      <c r="N238" s="38" t="str">
        <f>CHAR(173)</f>
        <v>­</v>
      </c>
    </row>
    <row r="239" spans="1:14" ht="12" customHeight="1" x14ac:dyDescent="0.2">
      <c r="A239" s="16"/>
      <c r="B239" s="17"/>
      <c r="C239" s="18" t="s">
        <v>119</v>
      </c>
      <c r="D239" s="19"/>
      <c r="E239" s="64">
        <v>24079556</v>
      </c>
      <c r="F239" s="64">
        <v>169505</v>
      </c>
      <c r="G239" s="65">
        <v>0.70394100000000004</v>
      </c>
      <c r="H239" s="64">
        <v>23800718.725000001</v>
      </c>
      <c r="I239" s="64">
        <v>24358393.274999999</v>
      </c>
      <c r="J239" s="66"/>
      <c r="K239" s="64">
        <v>23948912</v>
      </c>
      <c r="L239" s="64">
        <v>23757158</v>
      </c>
      <c r="M239" s="64">
        <v>191754</v>
      </c>
      <c r="N239" s="38" t="str">
        <f>CHAR(171)</f>
        <v>«</v>
      </c>
    </row>
    <row r="240" spans="1:14" ht="12" customHeight="1" x14ac:dyDescent="0.2">
      <c r="A240" s="16"/>
      <c r="B240" s="17"/>
      <c r="C240" s="18" t="s">
        <v>120</v>
      </c>
      <c r="D240" s="19"/>
      <c r="E240" s="64">
        <v>519060</v>
      </c>
      <c r="F240" s="64">
        <v>19648</v>
      </c>
      <c r="G240" s="65">
        <v>3.7853979999999998</v>
      </c>
      <c r="H240" s="64">
        <v>486738.23800000001</v>
      </c>
      <c r="I240" s="64">
        <v>551381.76199999999</v>
      </c>
      <c r="J240" s="66"/>
      <c r="K240" s="64">
        <v>526608</v>
      </c>
      <c r="L240" s="64">
        <v>518671</v>
      </c>
      <c r="M240" s="64">
        <v>7937</v>
      </c>
      <c r="N240" s="38" t="str">
        <f>CHAR(171)</f>
        <v>«</v>
      </c>
    </row>
    <row r="241" spans="1:14" ht="12" customHeight="1" x14ac:dyDescent="0.2">
      <c r="A241" s="16"/>
      <c r="B241" s="17"/>
      <c r="C241" s="18" t="s">
        <v>57</v>
      </c>
      <c r="D241" s="19"/>
      <c r="E241" s="64">
        <v>2509874</v>
      </c>
      <c r="F241" s="64">
        <v>45774</v>
      </c>
      <c r="G241" s="65">
        <v>1.8237650000000001</v>
      </c>
      <c r="H241" s="64">
        <v>2434575.4410000001</v>
      </c>
      <c r="I241" s="64">
        <v>2585172.5589999999</v>
      </c>
      <c r="J241" s="66"/>
      <c r="K241" s="64">
        <v>2511616</v>
      </c>
      <c r="L241" s="64">
        <v>2465859</v>
      </c>
      <c r="M241" s="64">
        <v>45757</v>
      </c>
      <c r="N241" s="38" t="str">
        <f>CHAR(171)</f>
        <v>«</v>
      </c>
    </row>
    <row r="242" spans="1:14" ht="9.75" customHeight="1" x14ac:dyDescent="0.2">
      <c r="A242" s="16"/>
      <c r="B242" s="17"/>
      <c r="C242" s="18"/>
      <c r="D242" s="19"/>
      <c r="E242" s="73"/>
      <c r="F242" s="73"/>
      <c r="G242" s="65"/>
      <c r="H242" s="73"/>
      <c r="I242" s="73"/>
      <c r="J242" s="74"/>
      <c r="K242" s="73"/>
      <c r="L242" s="73"/>
      <c r="M242" s="75"/>
      <c r="N242" s="38"/>
    </row>
    <row r="243" spans="1:14" ht="12" customHeight="1" x14ac:dyDescent="0.2">
      <c r="A243" s="12" t="s">
        <v>121</v>
      </c>
      <c r="B243" s="13"/>
      <c r="C243" s="14"/>
      <c r="D243" s="15"/>
      <c r="E243" s="76"/>
      <c r="F243" s="76"/>
      <c r="G243" s="61"/>
      <c r="H243" s="76"/>
      <c r="I243" s="76"/>
      <c r="J243" s="77"/>
      <c r="K243" s="76"/>
      <c r="L243" s="76"/>
      <c r="M243" s="78"/>
      <c r="N243" s="37"/>
    </row>
    <row r="244" spans="1:14" ht="12" customHeight="1" x14ac:dyDescent="0.2">
      <c r="A244" s="16"/>
      <c r="B244" s="17" t="s">
        <v>122</v>
      </c>
      <c r="C244" s="18"/>
      <c r="D244" s="19"/>
      <c r="E244" s="73"/>
      <c r="F244" s="73"/>
      <c r="G244" s="65"/>
      <c r="H244" s="73"/>
      <c r="I244" s="73"/>
      <c r="J244" s="74"/>
      <c r="K244" s="73"/>
      <c r="L244" s="73"/>
      <c r="M244" s="79"/>
      <c r="N244" s="38"/>
    </row>
    <row r="245" spans="1:14" ht="12" customHeight="1" x14ac:dyDescent="0.2">
      <c r="A245" s="16"/>
      <c r="B245" s="17"/>
      <c r="C245" s="18" t="s">
        <v>123</v>
      </c>
      <c r="D245" s="19"/>
      <c r="E245" s="65">
        <v>38.875777999999997</v>
      </c>
      <c r="F245" s="65">
        <v>5.7665088099999998E-2</v>
      </c>
      <c r="G245" s="65">
        <v>0.14833199999999999</v>
      </c>
      <c r="H245" s="65">
        <v>38.780999999999999</v>
      </c>
      <c r="I245" s="65">
        <v>38.970999999999997</v>
      </c>
      <c r="J245" s="74"/>
      <c r="K245" s="65">
        <v>38.848550000000003</v>
      </c>
      <c r="L245" s="65">
        <v>38.643163999999999</v>
      </c>
      <c r="M245" s="79">
        <v>0.20538600000000429</v>
      </c>
      <c r="N245" s="38" t="str">
        <f>CHAR(173)</f>
        <v>­</v>
      </c>
    </row>
    <row r="246" spans="1:14" ht="12" customHeight="1" x14ac:dyDescent="0.2">
      <c r="A246" s="16"/>
      <c r="B246" s="17"/>
      <c r="C246" s="18" t="s">
        <v>124</v>
      </c>
      <c r="D246" s="19"/>
      <c r="E246" s="65">
        <v>38</v>
      </c>
      <c r="F246" s="65" t="s">
        <v>126</v>
      </c>
      <c r="G246" s="65" t="s">
        <v>126</v>
      </c>
      <c r="H246" s="65" t="s">
        <v>126</v>
      </c>
      <c r="I246" s="65" t="s">
        <v>126</v>
      </c>
      <c r="J246" s="74"/>
      <c r="K246" s="65">
        <v>38</v>
      </c>
      <c r="L246" s="65">
        <v>37</v>
      </c>
      <c r="M246" s="79">
        <v>1</v>
      </c>
      <c r="N246" s="38" t="str">
        <f>CHAR(173)</f>
        <v>­</v>
      </c>
    </row>
    <row r="247" spans="1:14" ht="12" customHeight="1" x14ac:dyDescent="0.2">
      <c r="A247" s="16"/>
      <c r="B247" s="17" t="s">
        <v>125</v>
      </c>
      <c r="C247" s="18"/>
      <c r="D247" s="19"/>
      <c r="E247" s="73"/>
      <c r="F247" s="73"/>
      <c r="G247" s="65"/>
      <c r="H247" s="73"/>
      <c r="I247" s="73"/>
      <c r="J247" s="74"/>
      <c r="K247" s="73"/>
      <c r="L247" s="73"/>
      <c r="M247" s="79"/>
      <c r="N247" s="38"/>
    </row>
    <row r="248" spans="1:14" ht="12" customHeight="1" x14ac:dyDescent="0.2">
      <c r="A248" s="16"/>
      <c r="B248" s="17"/>
      <c r="C248" s="18" t="s">
        <v>123</v>
      </c>
      <c r="D248" s="19"/>
      <c r="E248" s="65">
        <v>9.6354559999999996</v>
      </c>
      <c r="F248" s="65">
        <v>2.39029511E-2</v>
      </c>
      <c r="G248" s="65">
        <v>0.24807299999999999</v>
      </c>
      <c r="H248" s="65">
        <v>9.5960000000000001</v>
      </c>
      <c r="I248" s="65">
        <v>9.6750000000000007</v>
      </c>
      <c r="J248" s="74"/>
      <c r="K248" s="65">
        <v>9.6572479999999992</v>
      </c>
      <c r="L248" s="65">
        <v>9.5878490000000003</v>
      </c>
      <c r="M248" s="79">
        <v>6.9398999999998878E-2</v>
      </c>
      <c r="N248" s="38" t="str">
        <f>CHAR(171)</f>
        <v>«</v>
      </c>
    </row>
    <row r="249" spans="1:14" ht="12" customHeight="1" x14ac:dyDescent="0.2">
      <c r="A249" s="16"/>
      <c r="B249" s="17"/>
      <c r="C249" s="18" t="s">
        <v>124</v>
      </c>
      <c r="D249" s="19"/>
      <c r="E249" s="65">
        <v>9</v>
      </c>
      <c r="F249" s="65" t="s">
        <v>126</v>
      </c>
      <c r="G249" s="65" t="s">
        <v>126</v>
      </c>
      <c r="H249" s="65" t="s">
        <v>126</v>
      </c>
      <c r="I249" s="65" t="s">
        <v>126</v>
      </c>
      <c r="J249" s="74"/>
      <c r="K249" s="65">
        <v>9</v>
      </c>
      <c r="L249" s="65">
        <v>9</v>
      </c>
      <c r="M249" s="79">
        <v>0</v>
      </c>
      <c r="N249" s="38"/>
    </row>
    <row r="250" spans="1:14" ht="12" customHeight="1" x14ac:dyDescent="0.2">
      <c r="A250" s="16"/>
      <c r="B250" s="17" t="s">
        <v>127</v>
      </c>
      <c r="C250" s="18"/>
      <c r="D250" s="19"/>
      <c r="E250" s="73"/>
      <c r="F250" s="73"/>
      <c r="G250" s="65"/>
      <c r="H250" s="73"/>
      <c r="I250" s="73"/>
      <c r="J250" s="74"/>
      <c r="K250" s="73"/>
      <c r="L250" s="73"/>
      <c r="M250" s="79"/>
      <c r="N250" s="38"/>
    </row>
    <row r="251" spans="1:14" ht="12" customHeight="1" x14ac:dyDescent="0.2">
      <c r="A251" s="16"/>
      <c r="B251" s="17"/>
      <c r="C251" s="18" t="s">
        <v>123</v>
      </c>
      <c r="D251" s="19"/>
      <c r="E251" s="65">
        <v>42.450256000000003</v>
      </c>
      <c r="F251" s="65">
        <v>8.3030354799999997E-2</v>
      </c>
      <c r="G251" s="65">
        <v>0.19559399999999999</v>
      </c>
      <c r="H251" s="65">
        <v>42.314</v>
      </c>
      <c r="I251" s="65">
        <v>42.587000000000003</v>
      </c>
      <c r="J251" s="74"/>
      <c r="K251" s="65">
        <v>42.477075999999997</v>
      </c>
      <c r="L251" s="65">
        <v>42.119850999999997</v>
      </c>
      <c r="M251" s="79">
        <v>0.35722499999999968</v>
      </c>
      <c r="N251" s="38" t="str">
        <f>CHAR(173)</f>
        <v>­</v>
      </c>
    </row>
    <row r="252" spans="1:14" ht="12" customHeight="1" x14ac:dyDescent="0.2">
      <c r="A252" s="16"/>
      <c r="B252" s="17"/>
      <c r="C252" s="18" t="s">
        <v>124</v>
      </c>
      <c r="D252" s="19"/>
      <c r="E252" s="65">
        <v>45</v>
      </c>
      <c r="F252" s="65" t="s">
        <v>126</v>
      </c>
      <c r="G252" s="65" t="s">
        <v>126</v>
      </c>
      <c r="H252" s="65" t="s">
        <v>126</v>
      </c>
      <c r="I252" s="65" t="s">
        <v>126</v>
      </c>
      <c r="J252" s="74"/>
      <c r="K252" s="65">
        <v>45</v>
      </c>
      <c r="L252" s="65">
        <v>45</v>
      </c>
      <c r="M252" s="79">
        <v>0</v>
      </c>
      <c r="N252" s="38"/>
    </row>
    <row r="253" spans="1:14" ht="12" customHeight="1" x14ac:dyDescent="0.2">
      <c r="A253" s="16"/>
      <c r="B253" s="17" t="s">
        <v>128</v>
      </c>
      <c r="C253" s="18"/>
      <c r="D253" s="19"/>
      <c r="E253" s="73"/>
      <c r="F253" s="73"/>
      <c r="G253" s="65"/>
      <c r="H253" s="73"/>
      <c r="I253" s="73"/>
      <c r="J253" s="74"/>
      <c r="K253" s="73"/>
      <c r="L253" s="73"/>
      <c r="M253" s="79"/>
      <c r="N253" s="38"/>
    </row>
    <row r="254" spans="1:14" ht="12" customHeight="1" x14ac:dyDescent="0.2">
      <c r="A254" s="16"/>
      <c r="B254" s="17"/>
      <c r="C254" s="18" t="s">
        <v>123</v>
      </c>
      <c r="D254" s="19"/>
      <c r="E254" s="65">
        <v>32.445672000000002</v>
      </c>
      <c r="F254" s="65">
        <v>0.2475289175</v>
      </c>
      <c r="G254" s="65">
        <v>0.762903</v>
      </c>
      <c r="H254" s="65">
        <v>32.037999999999997</v>
      </c>
      <c r="I254" s="65">
        <v>32.853000000000002</v>
      </c>
      <c r="J254" s="74"/>
      <c r="K254" s="65">
        <v>32.499121000000002</v>
      </c>
      <c r="L254" s="65">
        <v>31.562149000000002</v>
      </c>
      <c r="M254" s="79">
        <v>0.9369720000000008</v>
      </c>
      <c r="N254" s="38" t="str">
        <f>CHAR(173)</f>
        <v>­</v>
      </c>
    </row>
    <row r="255" spans="1:14" ht="12" customHeight="1" x14ac:dyDescent="0.2">
      <c r="A255" s="16"/>
      <c r="B255" s="17"/>
      <c r="C255" s="18" t="s">
        <v>124</v>
      </c>
      <c r="D255" s="19"/>
      <c r="E255" s="65">
        <v>22.917000000000002</v>
      </c>
      <c r="F255" s="65">
        <v>0.15805469999999999</v>
      </c>
      <c r="G255" s="65">
        <v>0.68967999999999996</v>
      </c>
      <c r="H255" s="65">
        <v>22.74</v>
      </c>
      <c r="I255" s="65">
        <v>23.26</v>
      </c>
      <c r="J255" s="74"/>
      <c r="K255" s="65">
        <v>22.917000000000002</v>
      </c>
      <c r="L255" s="65">
        <v>22.222000000000001</v>
      </c>
      <c r="M255" s="79">
        <v>0.69500000000000028</v>
      </c>
      <c r="N255" s="38" t="str">
        <f>CHAR(173)</f>
        <v>­</v>
      </c>
    </row>
    <row r="256" spans="1:14" ht="12" customHeight="1" x14ac:dyDescent="0.2">
      <c r="A256" s="16"/>
      <c r="B256" s="17"/>
      <c r="C256" s="18"/>
      <c r="D256" s="19" t="s">
        <v>15</v>
      </c>
      <c r="E256" s="73"/>
      <c r="F256" s="73"/>
      <c r="G256" s="65"/>
      <c r="H256" s="73"/>
      <c r="I256" s="73"/>
      <c r="J256" s="74"/>
      <c r="K256" s="73"/>
      <c r="L256" s="73"/>
      <c r="M256" s="79"/>
      <c r="N256" s="38"/>
    </row>
    <row r="257" spans="1:14" ht="12" customHeight="1" x14ac:dyDescent="0.2">
      <c r="A257" s="16"/>
      <c r="B257" s="17"/>
      <c r="C257" s="18"/>
      <c r="D257" s="19" t="s">
        <v>129</v>
      </c>
      <c r="E257" s="65">
        <v>54.363148000000002</v>
      </c>
      <c r="F257" s="65">
        <v>3.0804993058000001</v>
      </c>
      <c r="G257" s="65">
        <v>5.6665210000000004</v>
      </c>
      <c r="H257" s="65">
        <v>49.295999999999999</v>
      </c>
      <c r="I257" s="65">
        <v>59.430999999999997</v>
      </c>
      <c r="J257" s="74"/>
      <c r="K257" s="65">
        <v>54.647533000000003</v>
      </c>
      <c r="L257" s="65">
        <v>51.418489999999998</v>
      </c>
      <c r="M257" s="79">
        <v>3.2290430000000043</v>
      </c>
      <c r="N257" s="38" t="str">
        <f>CHAR(171)</f>
        <v>«</v>
      </c>
    </row>
    <row r="258" spans="1:14" ht="12" customHeight="1" x14ac:dyDescent="0.2">
      <c r="A258" s="16"/>
      <c r="B258" s="17"/>
      <c r="C258" s="18"/>
      <c r="D258" s="19" t="s">
        <v>130</v>
      </c>
      <c r="E258" s="65">
        <v>34.091000000000001</v>
      </c>
      <c r="F258" s="65">
        <v>0.71428570000000002</v>
      </c>
      <c r="G258" s="65">
        <v>2.0952299999999999</v>
      </c>
      <c r="H258" s="65">
        <v>33.33</v>
      </c>
      <c r="I258" s="65">
        <v>35.68</v>
      </c>
      <c r="J258" s="74"/>
      <c r="K258" s="65">
        <v>34.884</v>
      </c>
      <c r="L258" s="65">
        <v>33.332999999999998</v>
      </c>
      <c r="M258" s="79">
        <v>1.5510000000000019</v>
      </c>
      <c r="N258" s="38" t="str">
        <f>CHAR(171)</f>
        <v>«</v>
      </c>
    </row>
    <row r="259" spans="1:14" ht="12" customHeight="1" x14ac:dyDescent="0.2">
      <c r="A259" s="16"/>
      <c r="B259" s="17"/>
      <c r="C259" s="18"/>
      <c r="D259" s="19" t="s">
        <v>16</v>
      </c>
      <c r="E259" s="73"/>
      <c r="F259" s="73"/>
      <c r="G259" s="65"/>
      <c r="H259" s="73"/>
      <c r="I259" s="73"/>
      <c r="J259" s="74"/>
      <c r="K259" s="73"/>
      <c r="L259" s="73"/>
      <c r="M259" s="79"/>
      <c r="N259" s="38"/>
    </row>
    <row r="260" spans="1:14" ht="12" customHeight="1" x14ac:dyDescent="0.2">
      <c r="A260" s="16"/>
      <c r="B260" s="17"/>
      <c r="C260" s="18"/>
      <c r="D260" s="19" t="s">
        <v>129</v>
      </c>
      <c r="E260" s="65">
        <v>31.648869999999999</v>
      </c>
      <c r="F260" s="65">
        <v>0.68963205969999997</v>
      </c>
      <c r="G260" s="65">
        <v>2.1790099999999999</v>
      </c>
      <c r="H260" s="65">
        <v>30.513999999999999</v>
      </c>
      <c r="I260" s="65">
        <v>32.783000000000001</v>
      </c>
      <c r="J260" s="74"/>
      <c r="K260" s="65">
        <v>31.445412000000001</v>
      </c>
      <c r="L260" s="65">
        <v>29.546683000000002</v>
      </c>
      <c r="M260" s="79">
        <v>1.8987289999999994</v>
      </c>
      <c r="N260" s="38" t="str">
        <f>CHAR(171)</f>
        <v>«</v>
      </c>
    </row>
    <row r="261" spans="1:14" ht="12" customHeight="1" x14ac:dyDescent="0.2">
      <c r="A261" s="16"/>
      <c r="B261" s="17"/>
      <c r="C261" s="18"/>
      <c r="D261" s="19" t="s">
        <v>130</v>
      </c>
      <c r="E261" s="65">
        <v>20</v>
      </c>
      <c r="F261" s="65">
        <v>0.21276600000000001</v>
      </c>
      <c r="G261" s="65">
        <v>1.0638300000000001</v>
      </c>
      <c r="H261" s="65">
        <v>20</v>
      </c>
      <c r="I261" s="65">
        <v>20.7</v>
      </c>
      <c r="J261" s="74"/>
      <c r="K261" s="65">
        <v>20</v>
      </c>
      <c r="L261" s="65">
        <v>19.934000000000001</v>
      </c>
      <c r="M261" s="79">
        <v>6.5999999999998948E-2</v>
      </c>
      <c r="N261" s="38" t="str">
        <f>CHAR(171)</f>
        <v>«</v>
      </c>
    </row>
    <row r="262" spans="1:14" ht="12" customHeight="1" x14ac:dyDescent="0.2">
      <c r="A262" s="16"/>
      <c r="B262" s="17"/>
      <c r="C262" s="18"/>
      <c r="D262" s="19" t="s">
        <v>131</v>
      </c>
      <c r="E262" s="73"/>
      <c r="F262" s="73"/>
      <c r="G262" s="65"/>
      <c r="H262" s="73"/>
      <c r="I262" s="73"/>
      <c r="J262" s="74"/>
      <c r="K262" s="73"/>
      <c r="L262" s="73"/>
      <c r="M262" s="79"/>
      <c r="N262" s="38"/>
    </row>
    <row r="263" spans="1:14" ht="12" customHeight="1" x14ac:dyDescent="0.2">
      <c r="A263" s="16"/>
      <c r="B263" s="17"/>
      <c r="C263" s="18"/>
      <c r="D263" s="19" t="s">
        <v>129</v>
      </c>
      <c r="E263" s="65">
        <v>28.071307000000001</v>
      </c>
      <c r="F263" s="65">
        <v>0.65469153089999998</v>
      </c>
      <c r="G263" s="65">
        <v>2.3322449999999999</v>
      </c>
      <c r="H263" s="65">
        <v>26.994</v>
      </c>
      <c r="I263" s="65">
        <v>29.148</v>
      </c>
      <c r="J263" s="74"/>
      <c r="K263" s="65">
        <v>28.115931</v>
      </c>
      <c r="L263" s="65">
        <v>26.398529</v>
      </c>
      <c r="M263" s="79">
        <v>1.7174019999999999</v>
      </c>
      <c r="N263" s="38" t="str">
        <f>CHAR(171)</f>
        <v>«</v>
      </c>
    </row>
    <row r="264" spans="1:14" ht="12" customHeight="1" x14ac:dyDescent="0.2">
      <c r="A264" s="16"/>
      <c r="B264" s="17"/>
      <c r="C264" s="18"/>
      <c r="D264" s="19" t="s">
        <v>130</v>
      </c>
      <c r="E264" s="65">
        <v>19.934000000000001</v>
      </c>
      <c r="F264" s="65">
        <v>0.1884498</v>
      </c>
      <c r="G264" s="65">
        <v>0.94537000000000004</v>
      </c>
      <c r="H264" s="65">
        <v>19.38</v>
      </c>
      <c r="I264" s="65">
        <v>20</v>
      </c>
      <c r="J264" s="74"/>
      <c r="K264" s="65">
        <v>19.934000000000001</v>
      </c>
      <c r="L264" s="65">
        <v>18.518000000000001</v>
      </c>
      <c r="M264" s="79">
        <v>1.4160000000000004</v>
      </c>
      <c r="N264" s="38" t="str">
        <f>CHAR(173)</f>
        <v>­</v>
      </c>
    </row>
    <row r="265" spans="1:14" ht="12" customHeight="1" x14ac:dyDescent="0.2">
      <c r="A265" s="16"/>
      <c r="B265" s="17"/>
      <c r="C265" s="18"/>
      <c r="D265" s="19" t="s">
        <v>132</v>
      </c>
      <c r="E265" s="73"/>
      <c r="F265" s="73"/>
      <c r="G265" s="65"/>
      <c r="H265" s="73"/>
      <c r="I265" s="73"/>
      <c r="J265" s="74"/>
      <c r="K265" s="73"/>
      <c r="L265" s="73"/>
      <c r="M265" s="79"/>
      <c r="N265" s="38"/>
    </row>
    <row r="266" spans="1:14" ht="12" customHeight="1" x14ac:dyDescent="0.2">
      <c r="A266" s="16"/>
      <c r="B266" s="17"/>
      <c r="C266" s="18"/>
      <c r="D266" s="19" t="s">
        <v>129</v>
      </c>
      <c r="E266" s="65">
        <v>31.62377</v>
      </c>
      <c r="F266" s="65">
        <v>0.20814001839999999</v>
      </c>
      <c r="G266" s="65">
        <v>0.65817599999999998</v>
      </c>
      <c r="H266" s="65">
        <v>31.280999999999999</v>
      </c>
      <c r="I266" s="65">
        <v>31.966000000000001</v>
      </c>
      <c r="J266" s="74"/>
      <c r="K266" s="65">
        <v>31.711209</v>
      </c>
      <c r="L266" s="65">
        <v>31.114419999999999</v>
      </c>
      <c r="M266" s="79">
        <v>0.59678900000000112</v>
      </c>
      <c r="N266" s="38" t="str">
        <f>CHAR(171)</f>
        <v>«</v>
      </c>
    </row>
    <row r="267" spans="1:14" ht="12" customHeight="1" x14ac:dyDescent="0.2">
      <c r="A267" s="16"/>
      <c r="B267" s="17"/>
      <c r="C267" s="18"/>
      <c r="D267" s="19" t="s">
        <v>130</v>
      </c>
      <c r="E267" s="65">
        <v>23.256</v>
      </c>
      <c r="F267" s="65">
        <v>0.1033435</v>
      </c>
      <c r="G267" s="65">
        <v>0.44436999999999999</v>
      </c>
      <c r="H267" s="65">
        <v>22.92</v>
      </c>
      <c r="I267" s="65">
        <v>23.26</v>
      </c>
      <c r="J267" s="74"/>
      <c r="K267" s="65">
        <v>23.256</v>
      </c>
      <c r="L267" s="65">
        <v>22.727</v>
      </c>
      <c r="M267" s="79">
        <v>0.52899999999999991</v>
      </c>
      <c r="N267" s="38" t="str">
        <f>CHAR(173)</f>
        <v>­</v>
      </c>
    </row>
    <row r="268" spans="1:14" ht="24" customHeight="1" x14ac:dyDescent="0.2">
      <c r="A268" s="16"/>
      <c r="B268" s="17"/>
      <c r="C268" s="132" t="s">
        <v>172</v>
      </c>
      <c r="D268" s="129"/>
      <c r="E268" s="73"/>
      <c r="F268" s="73"/>
      <c r="G268" s="65"/>
      <c r="H268" s="73"/>
      <c r="I268" s="73"/>
      <c r="J268" s="74"/>
      <c r="K268" s="73"/>
      <c r="L268" s="73"/>
      <c r="M268" s="79"/>
      <c r="N268" s="38"/>
    </row>
    <row r="269" spans="1:14" ht="12" customHeight="1" x14ac:dyDescent="0.2">
      <c r="A269" s="16"/>
      <c r="B269" s="17"/>
      <c r="C269" s="18"/>
      <c r="D269" s="19" t="s">
        <v>129</v>
      </c>
      <c r="E269" s="65">
        <v>30.593997999999999</v>
      </c>
      <c r="F269" s="65">
        <v>0.84926731919999998</v>
      </c>
      <c r="G269" s="65">
        <v>2.775928</v>
      </c>
      <c r="H269" s="65">
        <v>29.196999999999999</v>
      </c>
      <c r="I269" s="65">
        <v>31.991</v>
      </c>
      <c r="J269" s="74"/>
      <c r="K269" s="65">
        <v>30.957476</v>
      </c>
      <c r="L269" s="65">
        <v>31.334409999999998</v>
      </c>
      <c r="M269" s="79">
        <v>-0.37693399999999855</v>
      </c>
      <c r="N269" s="38" t="str">
        <f>CHAR(171)</f>
        <v>«</v>
      </c>
    </row>
    <row r="270" spans="1:14" ht="12" customHeight="1" x14ac:dyDescent="0.2">
      <c r="A270" s="16"/>
      <c r="B270" s="17"/>
      <c r="C270" s="18"/>
      <c r="D270" s="19" t="s">
        <v>130</v>
      </c>
      <c r="E270" s="65">
        <v>21.739000000000001</v>
      </c>
      <c r="F270" s="65">
        <v>0.25531910000000002</v>
      </c>
      <c r="G270" s="65">
        <v>1.1744699999999999</v>
      </c>
      <c r="H270" s="65">
        <v>21.4</v>
      </c>
      <c r="I270" s="65">
        <v>22.24</v>
      </c>
      <c r="J270" s="74"/>
      <c r="K270" s="65">
        <v>21.739000000000001</v>
      </c>
      <c r="L270" s="65">
        <v>20.832999999999998</v>
      </c>
      <c r="M270" s="79">
        <v>0.90600000000000236</v>
      </c>
      <c r="N270" s="38" t="str">
        <f>CHAR(171)</f>
        <v>«</v>
      </c>
    </row>
    <row r="271" spans="1:14" ht="9.75" customHeight="1" x14ac:dyDescent="0.2">
      <c r="A271" s="16"/>
      <c r="B271" s="17"/>
      <c r="C271" s="18"/>
      <c r="D271" s="19"/>
      <c r="E271" s="73"/>
      <c r="F271" s="73"/>
      <c r="G271" s="65"/>
      <c r="H271" s="73"/>
      <c r="I271" s="73"/>
      <c r="J271" s="74"/>
      <c r="K271" s="73"/>
      <c r="L271" s="73"/>
      <c r="M271" s="79"/>
      <c r="N271" s="38"/>
    </row>
    <row r="272" spans="1:14" ht="12" customHeight="1" x14ac:dyDescent="0.2">
      <c r="A272" s="12" t="s">
        <v>133</v>
      </c>
      <c r="B272" s="13"/>
      <c r="C272" s="14"/>
      <c r="D272" s="15"/>
      <c r="E272" s="14"/>
      <c r="F272" s="14"/>
      <c r="G272" s="13"/>
      <c r="H272" s="14"/>
      <c r="I272" s="14"/>
      <c r="J272" s="56"/>
      <c r="K272" s="14"/>
      <c r="L272" s="14"/>
      <c r="M272" s="43"/>
      <c r="N272" s="37"/>
    </row>
    <row r="273" spans="1:14" ht="12" customHeight="1" x14ac:dyDescent="0.2">
      <c r="A273" s="28"/>
      <c r="B273" s="29" t="s">
        <v>134</v>
      </c>
      <c r="C273" s="30"/>
      <c r="D273" s="31"/>
      <c r="E273" s="30"/>
      <c r="F273" s="30"/>
      <c r="G273" s="29"/>
      <c r="H273" s="30"/>
      <c r="I273" s="30"/>
      <c r="J273" s="56"/>
      <c r="K273" s="30"/>
      <c r="L273" s="30"/>
      <c r="M273" s="44"/>
      <c r="N273" s="38"/>
    </row>
    <row r="274" spans="1:14" ht="12" customHeight="1" x14ac:dyDescent="0.2">
      <c r="A274" s="16"/>
      <c r="B274" s="17"/>
      <c r="C274" s="18" t="s">
        <v>135</v>
      </c>
      <c r="D274" s="19"/>
      <c r="E274" s="17">
        <v>59.6693</v>
      </c>
      <c r="F274" s="17">
        <v>0.14982807000000001</v>
      </c>
      <c r="G274" s="17">
        <v>0.25109700000000001</v>
      </c>
      <c r="H274" s="17">
        <v>59.423000000000002</v>
      </c>
      <c r="I274" s="17">
        <v>59.915999999999997</v>
      </c>
      <c r="J274" s="57"/>
      <c r="K274" s="17">
        <v>59.851100000000002</v>
      </c>
      <c r="L274" s="17">
        <v>59.628999999999998</v>
      </c>
      <c r="M274" s="45">
        <v>0.22210000000000463</v>
      </c>
      <c r="N274" s="38" t="str">
        <f>CHAR(171)</f>
        <v>«</v>
      </c>
    </row>
    <row r="275" spans="1:14" ht="12" customHeight="1" x14ac:dyDescent="0.2">
      <c r="A275" s="28"/>
      <c r="B275" s="29" t="s">
        <v>136</v>
      </c>
      <c r="C275" s="30"/>
      <c r="D275" s="31"/>
      <c r="E275" s="30"/>
      <c r="F275" s="30"/>
      <c r="G275" s="29"/>
      <c r="H275" s="30"/>
      <c r="I275" s="30"/>
      <c r="J275" s="56"/>
      <c r="K275" s="30"/>
      <c r="L275" s="30"/>
      <c r="M275" s="44"/>
      <c r="N275" s="38"/>
    </row>
    <row r="276" spans="1:14" ht="12" customHeight="1" x14ac:dyDescent="0.2">
      <c r="A276" s="16"/>
      <c r="B276" s="17"/>
      <c r="C276" s="18" t="s">
        <v>137</v>
      </c>
      <c r="D276" s="19"/>
      <c r="E276" s="17">
        <v>4.3472</v>
      </c>
      <c r="F276" s="17">
        <v>8.1008109999999994E-2</v>
      </c>
      <c r="G276" s="17">
        <v>1.8634759999999999</v>
      </c>
      <c r="H276" s="17">
        <v>4.2140000000000004</v>
      </c>
      <c r="I276" s="17">
        <v>4.4800000000000004</v>
      </c>
      <c r="J276" s="57"/>
      <c r="K276" s="17">
        <v>4.4015000000000004</v>
      </c>
      <c r="L276" s="17">
        <v>4.8426999999999998</v>
      </c>
      <c r="M276" s="45">
        <v>-0.44119999999999937</v>
      </c>
      <c r="N276" s="38" t="str">
        <f>CHAR(175)</f>
        <v>¯</v>
      </c>
    </row>
    <row r="277" spans="1:14" ht="12" customHeight="1" x14ac:dyDescent="0.2">
      <c r="A277" s="16"/>
      <c r="B277" s="17"/>
      <c r="C277" s="18" t="s">
        <v>138</v>
      </c>
      <c r="D277" s="19"/>
      <c r="E277" s="17">
        <v>10.658899999999999</v>
      </c>
      <c r="F277" s="17">
        <v>0.12320971999999999</v>
      </c>
      <c r="G277" s="17">
        <v>1.155937</v>
      </c>
      <c r="H277" s="17">
        <v>10.456</v>
      </c>
      <c r="I277" s="17">
        <v>10.862</v>
      </c>
      <c r="J277" s="57"/>
      <c r="K277" s="17">
        <v>10.7019</v>
      </c>
      <c r="L277" s="17">
        <v>11.132999999999999</v>
      </c>
      <c r="M277" s="45">
        <v>-0.43109999999999893</v>
      </c>
      <c r="N277" s="38" t="str">
        <f>CHAR(175)</f>
        <v>¯</v>
      </c>
    </row>
    <row r="278" spans="1:14" ht="12" customHeight="1" x14ac:dyDescent="0.2">
      <c r="A278" s="16"/>
      <c r="B278" s="17"/>
      <c r="C278" s="18" t="s">
        <v>139</v>
      </c>
      <c r="D278" s="19"/>
      <c r="E278" s="17">
        <v>8.3561999999999994</v>
      </c>
      <c r="F278" s="17">
        <v>0.11713472</v>
      </c>
      <c r="G278" s="17">
        <v>1.40177</v>
      </c>
      <c r="H278" s="17">
        <v>8.1639999999999997</v>
      </c>
      <c r="I278" s="17">
        <v>8.5489999999999995</v>
      </c>
      <c r="J278" s="57"/>
      <c r="K278" s="17">
        <v>8.4918999999999993</v>
      </c>
      <c r="L278" s="17">
        <v>8.4657999999999998</v>
      </c>
      <c r="M278" s="45">
        <v>2.6099999999999568E-2</v>
      </c>
      <c r="N278" s="38" t="str">
        <f>CHAR(171)</f>
        <v>«</v>
      </c>
    </row>
    <row r="279" spans="1:14" ht="12" customHeight="1" x14ac:dyDescent="0.2">
      <c r="A279" s="28"/>
      <c r="B279" s="29" t="s">
        <v>140</v>
      </c>
      <c r="C279" s="30"/>
      <c r="D279" s="31"/>
      <c r="E279" s="30"/>
      <c r="F279" s="30"/>
      <c r="G279" s="29"/>
      <c r="H279" s="30"/>
      <c r="I279" s="30"/>
      <c r="J279" s="56"/>
      <c r="K279" s="30"/>
      <c r="L279" s="30"/>
      <c r="M279" s="44"/>
      <c r="N279" s="38"/>
    </row>
    <row r="280" spans="1:14" ht="12" customHeight="1" x14ac:dyDescent="0.2">
      <c r="A280" s="16"/>
      <c r="B280" s="17"/>
      <c r="C280" s="18" t="s">
        <v>141</v>
      </c>
      <c r="D280" s="19"/>
      <c r="E280" s="17">
        <v>63.760599999999997</v>
      </c>
      <c r="F280" s="17">
        <v>0.24688414</v>
      </c>
      <c r="G280" s="17">
        <v>0.38720500000000002</v>
      </c>
      <c r="H280" s="17">
        <v>63.353999999999999</v>
      </c>
      <c r="I280" s="17">
        <v>64.167000000000002</v>
      </c>
      <c r="J280" s="57"/>
      <c r="K280" s="17">
        <v>63.787599999999998</v>
      </c>
      <c r="L280" s="17">
        <v>63.980499999999999</v>
      </c>
      <c r="M280" s="45">
        <v>-0.19290000000000163</v>
      </c>
      <c r="N280" s="38" t="str">
        <f>CHAR(171)</f>
        <v>«</v>
      </c>
    </row>
    <row r="281" spans="1:14" ht="12" customHeight="1" x14ac:dyDescent="0.2">
      <c r="A281" s="16"/>
      <c r="B281" s="17"/>
      <c r="C281" s="18" t="s">
        <v>142</v>
      </c>
      <c r="D281" s="19"/>
      <c r="E281" s="17">
        <v>8.3026999999999997</v>
      </c>
      <c r="F281" s="17">
        <v>0.14791271</v>
      </c>
      <c r="G281" s="17">
        <v>1.7815110000000001</v>
      </c>
      <c r="H281" s="17">
        <v>8.0589999999999993</v>
      </c>
      <c r="I281" s="17">
        <v>8.5459999999999994</v>
      </c>
      <c r="J281" s="57"/>
      <c r="K281" s="17">
        <v>8.3409999999999993</v>
      </c>
      <c r="L281" s="17">
        <v>7.8582999999999998</v>
      </c>
      <c r="M281" s="45">
        <v>0.48269999999999946</v>
      </c>
      <c r="N281" s="38" t="str">
        <f>CHAR(173)</f>
        <v>­</v>
      </c>
    </row>
    <row r="282" spans="1:14" ht="12" customHeight="1" x14ac:dyDescent="0.2">
      <c r="A282" s="16"/>
      <c r="B282" s="17"/>
      <c r="C282" s="18" t="s">
        <v>143</v>
      </c>
      <c r="D282" s="19"/>
      <c r="E282" s="17">
        <v>12.1853</v>
      </c>
      <c r="F282" s="17">
        <v>0.15549287000000001</v>
      </c>
      <c r="G282" s="17">
        <v>1.2760659999999999</v>
      </c>
      <c r="H282" s="17">
        <v>11.93</v>
      </c>
      <c r="I282" s="17">
        <v>12.441000000000001</v>
      </c>
      <c r="J282" s="57"/>
      <c r="K282" s="17">
        <v>12.1227</v>
      </c>
      <c r="L282" s="17">
        <v>11.4108</v>
      </c>
      <c r="M282" s="45">
        <v>0.71189999999999998</v>
      </c>
      <c r="N282" s="38" t="str">
        <f>CHAR(173)</f>
        <v>­</v>
      </c>
    </row>
    <row r="283" spans="1:14" ht="12" customHeight="1" x14ac:dyDescent="0.2">
      <c r="A283" s="16"/>
      <c r="B283" s="17"/>
      <c r="C283" s="18" t="s">
        <v>144</v>
      </c>
      <c r="D283" s="19"/>
      <c r="E283" s="17">
        <v>27.250299999999999</v>
      </c>
      <c r="F283" s="17">
        <v>0.23743249</v>
      </c>
      <c r="G283" s="17">
        <v>0.87130099999999999</v>
      </c>
      <c r="H283" s="17">
        <v>26.86</v>
      </c>
      <c r="I283" s="17">
        <v>27.640999999999998</v>
      </c>
      <c r="J283" s="57"/>
      <c r="K283" s="17">
        <v>27.452200000000001</v>
      </c>
      <c r="L283" s="17">
        <v>27.229399999999998</v>
      </c>
      <c r="M283" s="45">
        <v>0.222800000000003</v>
      </c>
      <c r="N283" s="38" t="str">
        <f>CHAR(171)</f>
        <v>«</v>
      </c>
    </row>
    <row r="284" spans="1:14" ht="12" customHeight="1" x14ac:dyDescent="0.2">
      <c r="A284" s="16"/>
      <c r="B284" s="17"/>
      <c r="C284" s="18" t="s">
        <v>145</v>
      </c>
      <c r="D284" s="19"/>
      <c r="E284" s="17">
        <v>57.811100000000003</v>
      </c>
      <c r="F284" s="17">
        <v>0.25077326999999999</v>
      </c>
      <c r="G284" s="17">
        <v>0.43378100000000003</v>
      </c>
      <c r="H284" s="17">
        <v>57.399000000000001</v>
      </c>
      <c r="I284" s="17">
        <v>58.223999999999997</v>
      </c>
      <c r="J284" s="57"/>
      <c r="K284" s="17">
        <v>57.812399999999997</v>
      </c>
      <c r="L284" s="17">
        <v>57.465699999999998</v>
      </c>
      <c r="M284" s="45">
        <v>0.34669999999999845</v>
      </c>
      <c r="N284" s="38" t="str">
        <f>CHAR(171)</f>
        <v>«</v>
      </c>
    </row>
    <row r="285" spans="1:14" ht="12" customHeight="1" x14ac:dyDescent="0.2">
      <c r="A285" s="28"/>
      <c r="B285" s="29" t="s">
        <v>146</v>
      </c>
      <c r="C285" s="30"/>
      <c r="D285" s="31"/>
      <c r="E285" s="30"/>
      <c r="F285" s="30"/>
      <c r="G285" s="29"/>
      <c r="H285" s="30"/>
      <c r="I285" s="30"/>
      <c r="J285" s="56"/>
      <c r="K285" s="30"/>
      <c r="L285" s="30"/>
      <c r="M285" s="44"/>
      <c r="N285" s="38"/>
    </row>
    <row r="286" spans="1:14" ht="12" customHeight="1" x14ac:dyDescent="0.2">
      <c r="A286" s="16"/>
      <c r="B286" s="17"/>
      <c r="C286" s="18" t="s">
        <v>147</v>
      </c>
      <c r="D286" s="19"/>
      <c r="E286" s="17">
        <v>31.486799999999999</v>
      </c>
      <c r="F286" s="17">
        <v>0.25543701000000002</v>
      </c>
      <c r="G286" s="17">
        <v>0.81125100000000006</v>
      </c>
      <c r="H286" s="17">
        <v>31.067</v>
      </c>
      <c r="I286" s="17">
        <v>31.907</v>
      </c>
      <c r="J286" s="57"/>
      <c r="K286" s="17">
        <v>31.689599999999999</v>
      </c>
      <c r="L286" s="17">
        <v>31.4483</v>
      </c>
      <c r="M286" s="45">
        <v>0.24129999999999896</v>
      </c>
      <c r="N286" s="38" t="str">
        <f>CHAR(171)</f>
        <v>«</v>
      </c>
    </row>
    <row r="287" spans="1:14" ht="12" customHeight="1" x14ac:dyDescent="0.2">
      <c r="A287" s="16"/>
      <c r="B287" s="17"/>
      <c r="C287" s="18" t="s">
        <v>148</v>
      </c>
      <c r="D287" s="19"/>
      <c r="E287" s="17">
        <v>52.790300000000002</v>
      </c>
      <c r="F287" s="17">
        <v>0.27000086000000001</v>
      </c>
      <c r="G287" s="17">
        <v>0.511459</v>
      </c>
      <c r="H287" s="17">
        <v>52.345999999999997</v>
      </c>
      <c r="I287" s="17">
        <v>53.234000000000002</v>
      </c>
      <c r="J287" s="57"/>
      <c r="K287" s="17">
        <v>52.8767</v>
      </c>
      <c r="L287" s="17">
        <v>52.524700000000003</v>
      </c>
      <c r="M287" s="45">
        <v>0.35199999999999676</v>
      </c>
      <c r="N287" s="38" t="str">
        <f>CHAR(171)</f>
        <v>«</v>
      </c>
    </row>
    <row r="288" spans="1:14" ht="9.75" customHeight="1" x14ac:dyDescent="0.2">
      <c r="A288" s="24"/>
      <c r="B288" s="25"/>
      <c r="C288" s="26"/>
      <c r="D288" s="27"/>
      <c r="E288" s="26"/>
      <c r="F288" s="26"/>
      <c r="G288" s="25"/>
      <c r="H288" s="26"/>
      <c r="I288" s="26"/>
      <c r="J288" s="57"/>
      <c r="K288" s="26"/>
      <c r="L288" s="26"/>
      <c r="M288" s="46"/>
      <c r="N288" s="40"/>
    </row>
    <row r="289" spans="1:14" ht="6" customHeight="1" x14ac:dyDescent="0.2">
      <c r="A289" s="41"/>
      <c r="B289" s="41"/>
      <c r="J289" s="58"/>
      <c r="M289" s="47"/>
    </row>
    <row r="290" spans="1:14" ht="129" customHeight="1" x14ac:dyDescent="0.2">
      <c r="A290" s="42" t="s">
        <v>150</v>
      </c>
      <c r="B290" s="133" t="s">
        <v>162</v>
      </c>
      <c r="C290" s="133"/>
      <c r="D290" s="133"/>
      <c r="E290" s="133"/>
      <c r="F290" s="133"/>
      <c r="G290" s="133"/>
      <c r="H290" s="133"/>
      <c r="I290" s="134"/>
      <c r="J290" s="59"/>
      <c r="K290" s="125" t="s">
        <v>161</v>
      </c>
      <c r="L290" s="126"/>
      <c r="M290" s="126"/>
      <c r="N290" s="126"/>
    </row>
    <row r="291" spans="1:14" ht="12" customHeight="1" x14ac:dyDescent="0.2"/>
  </sheetData>
  <mergeCells count="18">
    <mergeCell ref="E3:I4"/>
    <mergeCell ref="K3:N4"/>
    <mergeCell ref="E6:E7"/>
    <mergeCell ref="F6:F7"/>
    <mergeCell ref="G6:G7"/>
    <mergeCell ref="H6:I6"/>
    <mergeCell ref="K6:K7"/>
    <mergeCell ref="L6:L7"/>
    <mergeCell ref="M6:M7"/>
    <mergeCell ref="N6:N7"/>
    <mergeCell ref="D6:D7"/>
    <mergeCell ref="K290:N290"/>
    <mergeCell ref="B136:D136"/>
    <mergeCell ref="A149:D149"/>
    <mergeCell ref="C236:D236"/>
    <mergeCell ref="C238:D238"/>
    <mergeCell ref="C268:D268"/>
    <mergeCell ref="B290:I290"/>
  </mergeCells>
  <phoneticPr fontId="0" type="noConversion"/>
  <printOptions horizontalCentered="1"/>
  <pageMargins left="0.68" right="0.68" top="0.6" bottom="0.6" header="0.52" footer="0.52"/>
  <pageSetup scale="7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M36"/>
  <sheetViews>
    <sheetView showGridLines="0" workbookViewId="0">
      <selection activeCell="C12" sqref="C12"/>
    </sheetView>
  </sheetViews>
  <sheetFormatPr baseColWidth="10" defaultRowHeight="12.75" x14ac:dyDescent="0.2"/>
  <cols>
    <col min="1" max="1" width="1.7109375" style="81" customWidth="1"/>
    <col min="2" max="2" width="53.42578125" style="81" customWidth="1"/>
    <col min="3" max="3" width="15.5703125" style="81" bestFit="1" customWidth="1"/>
    <col min="4" max="4" width="10.7109375" style="81" customWidth="1"/>
    <col min="5" max="5" width="2.140625" style="81" customWidth="1"/>
    <col min="6" max="6" width="13" style="81" bestFit="1" customWidth="1"/>
    <col min="7" max="7" width="10.7109375" style="81" customWidth="1"/>
    <col min="8" max="8" width="1.7109375" style="81" customWidth="1"/>
    <col min="9" max="9" width="12.42578125" style="81" bestFit="1" customWidth="1"/>
    <col min="10" max="10" width="12.85546875" style="81" bestFit="1" customWidth="1"/>
    <col min="11" max="11" width="13.7109375" style="81" customWidth="1"/>
    <col min="12" max="12" width="14.85546875" style="81" customWidth="1"/>
    <col min="13" max="13" width="16.5703125" style="82" customWidth="1"/>
    <col min="14" max="16384" width="11.42578125" style="81"/>
  </cols>
  <sheetData>
    <row r="1" spans="1:13" ht="22.5" customHeight="1" x14ac:dyDescent="0.2">
      <c r="A1" s="83"/>
      <c r="B1" s="155" t="s">
        <v>152</v>
      </c>
      <c r="C1" s="155"/>
      <c r="D1" s="155"/>
      <c r="E1" s="155"/>
      <c r="F1" s="155"/>
      <c r="G1" s="155"/>
      <c r="H1" s="155"/>
      <c r="I1" s="155"/>
      <c r="J1" s="155"/>
      <c r="K1" s="155"/>
      <c r="L1" s="155"/>
      <c r="M1" s="155"/>
    </row>
    <row r="2" spans="1:13" ht="19.5" customHeight="1" thickBot="1" x14ac:dyDescent="0.25">
      <c r="A2" s="84"/>
      <c r="B2" s="156"/>
      <c r="C2" s="156"/>
      <c r="D2" s="156"/>
      <c r="E2" s="156"/>
      <c r="F2" s="156"/>
      <c r="G2" s="156"/>
      <c r="H2" s="156"/>
      <c r="I2" s="156"/>
      <c r="J2" s="156"/>
      <c r="K2" s="156"/>
      <c r="L2" s="156"/>
      <c r="M2" s="156"/>
    </row>
    <row r="3" spans="1:13" s="85" customFormat="1" ht="57" customHeight="1" thickTop="1" x14ac:dyDescent="0.2">
      <c r="B3" s="148" t="s">
        <v>174</v>
      </c>
      <c r="C3" s="150" t="s">
        <v>158</v>
      </c>
      <c r="D3" s="150"/>
      <c r="E3" s="119"/>
      <c r="F3" s="150" t="s">
        <v>157</v>
      </c>
      <c r="G3" s="150"/>
      <c r="I3" s="120" t="s">
        <v>175</v>
      </c>
      <c r="J3" s="120" t="s">
        <v>176</v>
      </c>
      <c r="K3" s="151" t="s">
        <v>177</v>
      </c>
      <c r="L3" s="153" t="s">
        <v>178</v>
      </c>
      <c r="M3" s="151" t="s">
        <v>179</v>
      </c>
    </row>
    <row r="4" spans="1:13" ht="50.25" customHeight="1" thickBot="1" x14ac:dyDescent="0.25">
      <c r="A4" s="86"/>
      <c r="B4" s="149"/>
      <c r="C4" s="87" t="s">
        <v>180</v>
      </c>
      <c r="D4" s="88" t="s">
        <v>181</v>
      </c>
      <c r="E4" s="88"/>
      <c r="F4" s="87" t="s">
        <v>180</v>
      </c>
      <c r="G4" s="88" t="s">
        <v>181</v>
      </c>
      <c r="H4" s="86"/>
      <c r="I4" s="152" t="s">
        <v>182</v>
      </c>
      <c r="J4" s="152"/>
      <c r="K4" s="152"/>
      <c r="L4" s="154"/>
      <c r="M4" s="152"/>
    </row>
    <row r="5" spans="1:13" ht="12.75" customHeight="1" x14ac:dyDescent="0.2">
      <c r="A5" s="85"/>
      <c r="B5" s="116"/>
      <c r="C5" s="117"/>
      <c r="D5" s="118"/>
      <c r="E5" s="118"/>
      <c r="F5" s="117"/>
      <c r="G5" s="118"/>
      <c r="H5" s="85"/>
      <c r="I5" s="121"/>
      <c r="J5" s="121"/>
      <c r="K5" s="121"/>
      <c r="L5" s="122"/>
      <c r="M5" s="121"/>
    </row>
    <row r="6" spans="1:13" ht="15" x14ac:dyDescent="0.2">
      <c r="B6" s="89" t="s">
        <v>5</v>
      </c>
      <c r="C6" s="90"/>
      <c r="D6" s="91"/>
      <c r="E6" s="91"/>
      <c r="F6" s="90"/>
      <c r="G6" s="91"/>
      <c r="H6" s="92"/>
      <c r="I6" s="90"/>
      <c r="J6" s="91"/>
      <c r="K6" s="92"/>
      <c r="L6" s="90"/>
      <c r="M6" s="93"/>
    </row>
    <row r="7" spans="1:13" x14ac:dyDescent="0.2">
      <c r="B7" s="94" t="s">
        <v>6</v>
      </c>
      <c r="C7" s="109">
        <v>49178167</v>
      </c>
      <c r="D7" s="109">
        <v>434500</v>
      </c>
      <c r="E7" s="109"/>
      <c r="F7" s="109">
        <v>50473590</v>
      </c>
      <c r="G7" s="109">
        <v>437163</v>
      </c>
      <c r="I7" s="110">
        <f>F7-C7</f>
        <v>1295423</v>
      </c>
      <c r="J7" s="110">
        <f>SQRT(G7*G7+D7*D7)</f>
        <v>616361.69459903974</v>
      </c>
      <c r="K7" s="96">
        <f>I7/J7</f>
        <v>2.1017253527455311</v>
      </c>
      <c r="L7" s="114">
        <f>IF(K7&gt;0,(1-NORMSDIST(K7)),(NORMSDIST(K7)))</f>
        <v>1.7788670695223607E-2</v>
      </c>
      <c r="M7" s="97" t="str">
        <f>IF(L7&lt;0.025,"Significativa","No significativa")</f>
        <v>Significativa</v>
      </c>
    </row>
    <row r="8" spans="1:13" ht="12.75" customHeight="1" x14ac:dyDescent="0.2">
      <c r="B8" s="94" t="s">
        <v>7</v>
      </c>
      <c r="C8" s="109">
        <v>2502742</v>
      </c>
      <c r="D8" s="109">
        <v>54858</v>
      </c>
      <c r="E8" s="109"/>
      <c r="F8" s="109">
        <v>2323904</v>
      </c>
      <c r="G8" s="109">
        <v>52983</v>
      </c>
      <c r="I8" s="110">
        <f>F8-C8</f>
        <v>-178838</v>
      </c>
      <c r="J8" s="110">
        <f>SQRT(G8*G8+D8*D8)</f>
        <v>76266.627387081957</v>
      </c>
      <c r="K8" s="96">
        <f t="shared" ref="K8:K11" si="0">I8/J8</f>
        <v>-2.3449050538491698</v>
      </c>
      <c r="L8" s="114">
        <f t="shared" ref="L8:L11" si="1">IF(K8&gt;0,(1-NORMSDIST(K8)),(NORMSDIST(K8)))</f>
        <v>9.5159627117084866E-3</v>
      </c>
      <c r="M8" s="97" t="str">
        <f t="shared" ref="M8:M15" si="2">IF(L8&lt;0.025,"Significativa","No significativa")</f>
        <v>Significativa</v>
      </c>
    </row>
    <row r="9" spans="1:13" ht="15" x14ac:dyDescent="0.2">
      <c r="B9" s="89" t="s">
        <v>8</v>
      </c>
      <c r="C9" s="90"/>
      <c r="D9" s="90"/>
      <c r="E9" s="90"/>
      <c r="F9" s="90"/>
      <c r="G9" s="90"/>
      <c r="H9" s="92"/>
      <c r="I9" s="111"/>
      <c r="J9" s="112"/>
      <c r="K9" s="113"/>
      <c r="L9" s="115"/>
      <c r="M9" s="93"/>
    </row>
    <row r="10" spans="1:13" x14ac:dyDescent="0.2">
      <c r="B10" s="94" t="s">
        <v>9</v>
      </c>
      <c r="C10" s="109">
        <v>5798316</v>
      </c>
      <c r="D10" s="109">
        <v>109008</v>
      </c>
      <c r="E10" s="109"/>
      <c r="F10" s="109">
        <v>5809150</v>
      </c>
      <c r="G10" s="109">
        <v>109485</v>
      </c>
      <c r="I10" s="110">
        <f>F10-C10</f>
        <v>10834</v>
      </c>
      <c r="J10" s="110">
        <f>SQRT(G10*G10+D10*D10)</f>
        <v>154498.25011630391</v>
      </c>
      <c r="K10" s="96">
        <f t="shared" si="0"/>
        <v>7.0123771575693133E-2</v>
      </c>
      <c r="L10" s="114">
        <f t="shared" si="1"/>
        <v>0.47204757314565615</v>
      </c>
      <c r="M10" s="97" t="str">
        <f t="shared" si="2"/>
        <v>No significativa</v>
      </c>
    </row>
    <row r="11" spans="1:13" x14ac:dyDescent="0.2">
      <c r="B11" s="94" t="s">
        <v>10</v>
      </c>
      <c r="C11" s="109">
        <v>29191541</v>
      </c>
      <c r="D11" s="109">
        <v>300429</v>
      </c>
      <c r="E11" s="109"/>
      <c r="F11" s="109">
        <v>29608081</v>
      </c>
      <c r="G11" s="109">
        <v>300994</v>
      </c>
      <c r="I11" s="110">
        <f>F11-C11</f>
        <v>416540</v>
      </c>
      <c r="J11" s="110">
        <f>SQRT(G11*G11+D11*D11)</f>
        <v>425270.46932158363</v>
      </c>
      <c r="K11" s="96">
        <f t="shared" si="0"/>
        <v>0.97947078400362253</v>
      </c>
      <c r="L11" s="114">
        <f t="shared" si="1"/>
        <v>0.16367370872859099</v>
      </c>
      <c r="M11" s="97" t="str">
        <f t="shared" si="2"/>
        <v>No significativa</v>
      </c>
    </row>
    <row r="12" spans="1:13" x14ac:dyDescent="0.2">
      <c r="B12" s="94"/>
      <c r="C12" s="95"/>
      <c r="D12" s="96"/>
      <c r="E12" s="96"/>
      <c r="F12" s="95"/>
      <c r="G12" s="96"/>
      <c r="I12" s="95"/>
      <c r="J12" s="96"/>
      <c r="K12" s="96"/>
      <c r="L12" s="96"/>
      <c r="M12" s="97"/>
    </row>
    <row r="13" spans="1:13" x14ac:dyDescent="0.2">
      <c r="B13" s="94"/>
      <c r="C13" s="95"/>
      <c r="D13" s="96"/>
      <c r="E13" s="96"/>
      <c r="F13" s="95"/>
      <c r="G13" s="96"/>
      <c r="I13" s="95"/>
      <c r="J13" s="96"/>
      <c r="K13" s="96"/>
      <c r="L13" s="96"/>
      <c r="M13" s="97"/>
    </row>
    <row r="14" spans="1:13" ht="25.5" x14ac:dyDescent="0.2">
      <c r="B14" s="98" t="s">
        <v>134</v>
      </c>
      <c r="C14" s="99"/>
      <c r="D14" s="96"/>
      <c r="E14" s="96"/>
      <c r="F14" s="99"/>
      <c r="G14" s="96"/>
      <c r="I14" s="95"/>
      <c r="J14" s="96"/>
      <c r="K14" s="96"/>
      <c r="L14" s="96"/>
      <c r="M14" s="97"/>
    </row>
    <row r="15" spans="1:13" ht="17.25" customHeight="1" x14ac:dyDescent="0.2">
      <c r="B15" s="100" t="s">
        <v>135</v>
      </c>
      <c r="C15" s="101">
        <v>38.643160000000002</v>
      </c>
      <c r="D15" s="96">
        <v>6.5183199999999997E-2</v>
      </c>
      <c r="E15" s="96"/>
      <c r="F15" s="101">
        <v>38.848550000000003</v>
      </c>
      <c r="G15" s="96">
        <v>6.4450199999999999E-2</v>
      </c>
      <c r="I15" s="96">
        <f>F15-C15</f>
        <v>0.20539000000000129</v>
      </c>
      <c r="J15" s="96">
        <f>SQRT(G15*G15+D15*D15)</f>
        <v>9.1666121562330755E-2</v>
      </c>
      <c r="K15" s="96">
        <f>I15/J15</f>
        <v>2.2406315059412769</v>
      </c>
      <c r="L15" s="96">
        <f>IF(K15&gt;0,(1-NORMSDIST(K15)),(NORMSDIST(K15)))</f>
        <v>1.252497707842759E-2</v>
      </c>
      <c r="M15" s="97" t="str">
        <f t="shared" si="2"/>
        <v>Significativa</v>
      </c>
    </row>
    <row r="16" spans="1:13" ht="6.75" customHeight="1" thickBot="1" x14ac:dyDescent="0.25">
      <c r="A16" s="102"/>
      <c r="B16" s="103"/>
      <c r="C16" s="104"/>
      <c r="D16" s="105"/>
      <c r="E16" s="105"/>
      <c r="F16" s="104"/>
      <c r="G16" s="105"/>
      <c r="H16" s="102"/>
      <c r="I16" s="106"/>
      <c r="J16" s="105"/>
      <c r="K16" s="105"/>
      <c r="L16" s="105"/>
      <c r="M16" s="107"/>
    </row>
    <row r="17" spans="2:13" ht="12.75" customHeight="1" thickTop="1" x14ac:dyDescent="0.2">
      <c r="B17" s="108" t="s">
        <v>183</v>
      </c>
    </row>
    <row r="18" spans="2:13" x14ac:dyDescent="0.2">
      <c r="M18" s="81"/>
    </row>
    <row r="19" spans="2:13" x14ac:dyDescent="0.2">
      <c r="M19" s="81"/>
    </row>
    <row r="20" spans="2:13" x14ac:dyDescent="0.2">
      <c r="M20" s="81"/>
    </row>
    <row r="21" spans="2:13" x14ac:dyDescent="0.2">
      <c r="M21" s="81"/>
    </row>
    <row r="22" spans="2:13" x14ac:dyDescent="0.2">
      <c r="M22" s="81"/>
    </row>
    <row r="23" spans="2:13" x14ac:dyDescent="0.2">
      <c r="M23" s="81"/>
    </row>
    <row r="24" spans="2:13" x14ac:dyDescent="0.2">
      <c r="M24" s="81"/>
    </row>
    <row r="25" spans="2:13" x14ac:dyDescent="0.2">
      <c r="M25" s="81"/>
    </row>
    <row r="26" spans="2:13" x14ac:dyDescent="0.2">
      <c r="M26" s="81"/>
    </row>
    <row r="27" spans="2:13" x14ac:dyDescent="0.2">
      <c r="M27" s="81"/>
    </row>
    <row r="28" spans="2:13" x14ac:dyDescent="0.2">
      <c r="M28" s="81"/>
    </row>
    <row r="29" spans="2:13" x14ac:dyDescent="0.2">
      <c r="M29" s="81"/>
    </row>
    <row r="30" spans="2:13" x14ac:dyDescent="0.2">
      <c r="M30" s="81"/>
    </row>
    <row r="31" spans="2:13" x14ac:dyDescent="0.2">
      <c r="M31" s="81"/>
    </row>
    <row r="32" spans="2:13" x14ac:dyDescent="0.2">
      <c r="M32" s="81"/>
    </row>
    <row r="33" spans="13:13" x14ac:dyDescent="0.2">
      <c r="M33" s="81"/>
    </row>
    <row r="34" spans="13:13" x14ac:dyDescent="0.2">
      <c r="M34" s="81"/>
    </row>
    <row r="35" spans="13:13" x14ac:dyDescent="0.2">
      <c r="M35" s="81"/>
    </row>
    <row r="36" spans="13:13" x14ac:dyDescent="0.2">
      <c r="M36" s="81"/>
    </row>
  </sheetData>
  <mergeCells count="8">
    <mergeCell ref="M3:M4"/>
    <mergeCell ref="I4:J4"/>
    <mergeCell ref="B1:M2"/>
    <mergeCell ref="B3:B4"/>
    <mergeCell ref="C3:D3"/>
    <mergeCell ref="F3:G3"/>
    <mergeCell ref="K3:K4"/>
    <mergeCell ref="L3:L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Total</vt:lpstr>
      <vt:lpstr>PH</vt:lpstr>
      <vt:lpstr>Total!Área_de_impresión</vt:lpstr>
      <vt:lpstr>Total!Títulos_a_imprimir</vt:lpstr>
    </vt:vector>
  </TitlesOfParts>
  <Company>INEGI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Encuesta Nacional de Ocupación y Empleo</dc:subject>
  <dc:creator>INEGI</dc:creator>
  <cp:keywords>empleo, desempleo, ocupación, desocupación</cp:keywords>
  <cp:lastModifiedBy>Julio Cesar</cp:lastModifiedBy>
  <cp:lastPrinted>2008-02-18T17:50:02Z</cp:lastPrinted>
  <dcterms:created xsi:type="dcterms:W3CDTF">2007-10-11T15:27:57Z</dcterms:created>
  <dcterms:modified xsi:type="dcterms:W3CDTF">2017-09-24T23:34:14Z</dcterms:modified>
  <cp:category>Encuesta nacional de ocupación y empleo</cp:category>
</cp:coreProperties>
</file>